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6060"/>
  </bookViews>
  <sheets>
    <sheet name="Fig 5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C32" i="3"/>
  <c r="B3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7" i="3"/>
  <c r="H33" i="3"/>
  <c r="K33" i="3"/>
  <c r="J4" i="3"/>
  <c r="J5" i="3"/>
  <c r="J6" i="3"/>
  <c r="J7" i="3"/>
  <c r="J8" i="3"/>
  <c r="J9" i="3"/>
  <c r="J10" i="3"/>
  <c r="J11" i="3"/>
  <c r="J12" i="3"/>
  <c r="J13" i="3"/>
  <c r="J27" i="3"/>
  <c r="H34" i="3"/>
  <c r="K34" i="3"/>
  <c r="M4" i="3"/>
  <c r="M5" i="3"/>
  <c r="M6" i="3"/>
  <c r="M7" i="3"/>
  <c r="M8" i="3"/>
  <c r="M9" i="3"/>
  <c r="M10" i="3"/>
  <c r="M11" i="3"/>
  <c r="M12" i="3"/>
  <c r="M13" i="3"/>
  <c r="M27" i="3"/>
  <c r="H35" i="3"/>
  <c r="K35" i="3"/>
  <c r="P4" i="3"/>
  <c r="P5" i="3"/>
  <c r="P6" i="3"/>
  <c r="P7" i="3"/>
  <c r="P8" i="3"/>
  <c r="P9" i="3"/>
  <c r="P10" i="3"/>
  <c r="P11" i="3"/>
  <c r="P12" i="3"/>
  <c r="P13" i="3"/>
  <c r="P14" i="3"/>
  <c r="P27" i="3"/>
  <c r="H36" i="3"/>
  <c r="K36" i="3"/>
  <c r="S4" i="3"/>
  <c r="S5" i="3"/>
  <c r="S6" i="3"/>
  <c r="S7" i="3"/>
  <c r="S8" i="3"/>
  <c r="S9" i="3"/>
  <c r="S10" i="3"/>
  <c r="S11" i="3"/>
  <c r="S12" i="3"/>
  <c r="S13" i="3"/>
  <c r="S14" i="3"/>
  <c r="S15" i="3"/>
  <c r="S27" i="3"/>
  <c r="H37" i="3"/>
  <c r="K37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27" i="3"/>
  <c r="H38" i="3"/>
  <c r="K38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7" i="3"/>
  <c r="H39" i="3"/>
  <c r="K39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7" i="3"/>
  <c r="H32" i="3"/>
  <c r="K32" i="3"/>
  <c r="G26" i="3"/>
  <c r="G33" i="3"/>
  <c r="J33" i="3"/>
  <c r="J26" i="3"/>
  <c r="G34" i="3"/>
  <c r="J34" i="3"/>
  <c r="M26" i="3"/>
  <c r="G35" i="3"/>
  <c r="J35" i="3"/>
  <c r="P26" i="3"/>
  <c r="G36" i="3"/>
  <c r="J36" i="3"/>
  <c r="S26" i="3"/>
  <c r="G37" i="3"/>
  <c r="J37" i="3"/>
  <c r="V26" i="3"/>
  <c r="G38" i="3"/>
  <c r="J38" i="3"/>
  <c r="Y26" i="3"/>
  <c r="G39" i="3"/>
  <c r="J39" i="3"/>
  <c r="D26" i="3"/>
  <c r="G32" i="3"/>
  <c r="J32" i="3"/>
  <c r="W27" i="3"/>
  <c r="F39" i="3"/>
  <c r="W26" i="3"/>
  <c r="E39" i="3"/>
  <c r="T27" i="3"/>
  <c r="F38" i="3"/>
  <c r="T26" i="3"/>
  <c r="E38" i="3"/>
  <c r="Q27" i="3"/>
  <c r="F37" i="3"/>
  <c r="Q26" i="3"/>
  <c r="E37" i="3"/>
  <c r="N27" i="3"/>
  <c r="F36" i="3"/>
  <c r="N26" i="3"/>
  <c r="E36" i="3"/>
  <c r="K27" i="3"/>
  <c r="F35" i="3"/>
  <c r="K26" i="3"/>
  <c r="E35" i="3"/>
  <c r="H27" i="3"/>
  <c r="F34" i="3"/>
  <c r="H26" i="3"/>
  <c r="E34" i="3"/>
  <c r="E27" i="3"/>
  <c r="F33" i="3"/>
  <c r="E26" i="3"/>
  <c r="E33" i="3"/>
  <c r="B27" i="3"/>
  <c r="F32" i="3"/>
  <c r="B26" i="3"/>
  <c r="E32" i="3"/>
</calcChain>
</file>

<file path=xl/sharedStrings.xml><?xml version="1.0" encoding="utf-8"?>
<sst xmlns="http://schemas.openxmlformats.org/spreadsheetml/2006/main" count="63" uniqueCount="36">
  <si>
    <t>diff cells</t>
  </si>
  <si>
    <t>SW t 1h</t>
  </si>
  <si>
    <t>num cells</t>
  </si>
  <si>
    <t>SW t 2h</t>
  </si>
  <si>
    <t>SW t 3h</t>
  </si>
  <si>
    <t>SW t 4h</t>
  </si>
  <si>
    <t>SW t 5h</t>
  </si>
  <si>
    <t>SW t 6h</t>
  </si>
  <si>
    <t xml:space="preserve">CONTROL </t>
  </si>
  <si>
    <t>ratio dif</t>
  </si>
  <si>
    <t>ratio diff</t>
  </si>
  <si>
    <t>PROMEDIO</t>
  </si>
  <si>
    <t>DESVEST</t>
  </si>
  <si>
    <t>SW t 7h</t>
  </si>
  <si>
    <t>SW1</t>
  </si>
  <si>
    <t>SW2</t>
  </si>
  <si>
    <t>SW3</t>
  </si>
  <si>
    <t>SW4</t>
  </si>
  <si>
    <t>SW5</t>
  </si>
  <si>
    <t>SW6</t>
  </si>
  <si>
    <t>SW7</t>
  </si>
  <si>
    <t>mean nuclei</t>
  </si>
  <si>
    <t>desvest nuclei</t>
  </si>
  <si>
    <t>desvest ratio diff</t>
  </si>
  <si>
    <t>pictures taken at</t>
  </si>
  <si>
    <t>20x</t>
  </si>
  <si>
    <t>10x</t>
  </si>
  <si>
    <t>C</t>
  </si>
  <si>
    <t>Desvest</t>
  </si>
  <si>
    <t>%Differentation</t>
  </si>
  <si>
    <t>Mean</t>
  </si>
  <si>
    <t>Differentation</t>
  </si>
  <si>
    <t>Cell number</t>
  </si>
  <si>
    <t>Num cells Control (10x)</t>
  </si>
  <si>
    <t>Mean&amp;stdev Nuclei 10X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</si>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</sst>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Fill="1"/>
    <xf numFmtId="2" fontId="0" fillId="2" borderId="0" xfId="0" applyNumberFormat="1" applyFill="1"/>
    <xf numFmtId="2" fontId="0" fillId="0" borderId="0" xfId="0" applyNumberFormat="1" applyFill="1"/>
    <xf numFmtId="1" fontId="0" fillId="2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4" fillId="0" borderId="1" xfId="0" applyFont="1" applyFill="1" applyBorder="1"/>
    <xf numFmtId="0" fontId="0" fillId="0" borderId="3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9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'Fig 5'!$K$32:$K$39</c:f>
                <c:numCache>
                  <c:formatCode>General</c:formatCode>
                  <c:ptCount val="8"/>
                  <c:pt idx="0">
                    <c:v>2.307605671228074</c:v>
                  </c:pt>
                  <c:pt idx="1">
                    <c:v>17.19390198973217</c:v>
                  </c:pt>
                  <c:pt idx="2">
                    <c:v>8.911864622856228</c:v>
                  </c:pt>
                  <c:pt idx="3">
                    <c:v>5.349873472226274</c:v>
                  </c:pt>
                  <c:pt idx="4">
                    <c:v>5.83029418157578</c:v>
                  </c:pt>
                  <c:pt idx="5">
                    <c:v>8.406589504535824</c:v>
                  </c:pt>
                  <c:pt idx="6">
                    <c:v>15.88959540951446</c:v>
                  </c:pt>
                  <c:pt idx="7">
                    <c:v>13.32474002314878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'Fig 5'!$A$32:$A$39</c:f>
              <c:numCache>
                <c:formatCode>General</c:formatCode>
                <c:ptCount val="8"/>
              </c:numCache>
            </c:numRef>
          </c:cat>
          <c:val>
            <c:numRef>
              <c:f>'Fig 5'!$J$32:$J$39</c:f>
              <c:numCache>
                <c:formatCode>General</c:formatCode>
                <c:ptCount val="8"/>
                <c:pt idx="0">
                  <c:v>2.152946975869619</c:v>
                </c:pt>
                <c:pt idx="1">
                  <c:v>19.89583376008078</c:v>
                </c:pt>
                <c:pt idx="2">
                  <c:v>32.91706717316999</c:v>
                </c:pt>
                <c:pt idx="3">
                  <c:v>43.75356953389804</c:v>
                </c:pt>
                <c:pt idx="4">
                  <c:v>48.88475393876809</c:v>
                </c:pt>
                <c:pt idx="5">
                  <c:v>38.33404291025535</c:v>
                </c:pt>
                <c:pt idx="6">
                  <c:v>29.53119509548534</c:v>
                </c:pt>
                <c:pt idx="7">
                  <c:v>24.51684009106204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081496"/>
        <c:axId val="-2121078520"/>
      </c:barChart>
      <c:catAx>
        <c:axId val="-212108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1078520"/>
        <c:crosses val="autoZero"/>
        <c:auto val="1"/>
        <c:lblAlgn val="ctr"/>
        <c:lblOffset val="100"/>
        <c:noMultiLvlLbl val="0"/>
      </c:catAx>
      <c:valAx>
        <c:axId val="-2121078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-21210814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'Fig 5'!$C$32:$C$39</c:f>
                <c:numCache>
                  <c:formatCode>General</c:formatCode>
                  <c:ptCount val="8"/>
                  <c:pt idx="0">
                    <c:v>689.343691691398</c:v>
                  </c:pt>
                  <c:pt idx="1">
                    <c:v>226.2537231798568</c:v>
                  </c:pt>
                  <c:pt idx="2">
                    <c:v>107.5341806124918</c:v>
                  </c:pt>
                  <c:pt idx="3">
                    <c:v>135.4588908529489</c:v>
                  </c:pt>
                  <c:pt idx="4">
                    <c:v>107.7861519187625</c:v>
                  </c:pt>
                  <c:pt idx="5">
                    <c:v>133.9894557135905</c:v>
                  </c:pt>
                  <c:pt idx="6">
                    <c:v>59.23237593558403</c:v>
                  </c:pt>
                  <c:pt idx="7">
                    <c:v>203.9245658851052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'Fig 5'!$F$49:$F$69</c:f>
              <c:numCache>
                <c:formatCode>General</c:formatCode>
                <c:ptCount val="21"/>
              </c:numCache>
            </c:numRef>
          </c:cat>
          <c:val>
            <c:numRef>
              <c:f>'Fig 5'!$B$32:$B$39</c:f>
              <c:numCache>
                <c:formatCode>General</c:formatCode>
                <c:ptCount val="8"/>
                <c:pt idx="0">
                  <c:v>1936.571428571429</c:v>
                </c:pt>
                <c:pt idx="1">
                  <c:v>345.1428571428571</c:v>
                </c:pt>
                <c:pt idx="2">
                  <c:v>299.4</c:v>
                </c:pt>
                <c:pt idx="3">
                  <c:v>433.0</c:v>
                </c:pt>
                <c:pt idx="4">
                  <c:v>597.6363636363636</c:v>
                </c:pt>
                <c:pt idx="5">
                  <c:v>454.0833333333333</c:v>
                </c:pt>
                <c:pt idx="6">
                  <c:v>275.153846153846</c:v>
                </c:pt>
                <c:pt idx="7">
                  <c:v>529.1428571428571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36072"/>
        <c:axId val="2113438760"/>
      </c:barChart>
      <c:catAx>
        <c:axId val="211343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438760"/>
        <c:crosses val="autoZero"/>
        <c:auto val="1"/>
        <c:lblAlgn val="ctr"/>
        <c:lblOffset val="100"/>
        <c:noMultiLvlLbl val="0"/>
      </c:catAx>
      <c:valAx>
        <c:axId val="2113438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113436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31</xdr:row>
      <xdr:rowOff>6350</xdr:rowOff>
    </xdr:from>
    <xdr:to>
      <xdr:col>19</xdr:col>
      <xdr:colOff>25400</xdr:colOff>
      <xdr:row>41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25400</xdr:colOff>
      <xdr:row>52</xdr:row>
      <xdr:rowOff>12700</xdr:rowOff>
    </xdr:from>
    <xdr:to>
      <xdr:col>18</xdr:col>
      <xdr:colOff>812800</xdr:colOff>
      <xdr:row>61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tabSelected="1" workbookViewId="0">
      <selection activeCell="E48" sqref="E48"/>
    </sheetView>
  </sheetViews>
  <sheetFormatPr baseColWidth="10" defaultRowHeight="14" x14ac:dyDescent="0"/>
  <cols>
    <col min="1" max="1" width="22" customWidth="1"/>
  </cols>
  <sheetData>
    <row r="2" spans="1:25">
      <c r="B2" s="2" t="s">
        <v>8</v>
      </c>
      <c r="C2" s="2"/>
      <c r="D2" s="2"/>
      <c r="E2" t="s">
        <v>1</v>
      </c>
      <c r="H2" s="2" t="s">
        <v>3</v>
      </c>
      <c r="I2" s="2"/>
      <c r="J2" s="2"/>
      <c r="K2" t="s">
        <v>4</v>
      </c>
      <c r="N2" s="2" t="s">
        <v>5</v>
      </c>
      <c r="O2" s="2"/>
      <c r="P2" s="2"/>
      <c r="Q2" t="s">
        <v>6</v>
      </c>
      <c r="T2" s="2" t="s">
        <v>7</v>
      </c>
      <c r="U2" s="2"/>
      <c r="V2" s="2"/>
      <c r="W2" t="s">
        <v>13</v>
      </c>
    </row>
    <row r="3" spans="1:25">
      <c r="A3" t="s">
        <v>33</v>
      </c>
      <c r="B3" s="2" t="s">
        <v>2</v>
      </c>
      <c r="C3" s="2" t="s">
        <v>0</v>
      </c>
      <c r="D3" s="2" t="s">
        <v>9</v>
      </c>
      <c r="E3" t="s">
        <v>2</v>
      </c>
      <c r="F3" t="s">
        <v>0</v>
      </c>
      <c r="G3" t="s">
        <v>10</v>
      </c>
      <c r="H3" s="2" t="s">
        <v>2</v>
      </c>
      <c r="I3" s="2" t="s">
        <v>0</v>
      </c>
      <c r="J3" s="2" t="s">
        <v>10</v>
      </c>
      <c r="K3" t="s">
        <v>2</v>
      </c>
      <c r="L3" t="s">
        <v>0</v>
      </c>
      <c r="M3" t="s">
        <v>10</v>
      </c>
      <c r="N3" s="2" t="s">
        <v>2</v>
      </c>
      <c r="O3" s="2" t="s">
        <v>0</v>
      </c>
      <c r="P3" s="2" t="s">
        <v>10</v>
      </c>
      <c r="Q3" t="s">
        <v>2</v>
      </c>
      <c r="R3" t="s">
        <v>0</v>
      </c>
      <c r="S3" t="s">
        <v>10</v>
      </c>
      <c r="T3" s="2" t="s">
        <v>2</v>
      </c>
      <c r="U3" s="2" t="s">
        <v>0</v>
      </c>
      <c r="V3" s="2" t="s">
        <v>10</v>
      </c>
      <c r="W3" s="3" t="s">
        <v>2</v>
      </c>
      <c r="X3" s="3" t="s">
        <v>0</v>
      </c>
      <c r="Y3" s="3" t="s">
        <v>10</v>
      </c>
    </row>
    <row r="4" spans="1:25">
      <c r="A4">
        <f>B4*4</f>
        <v>664</v>
      </c>
      <c r="B4" s="2">
        <v>166</v>
      </c>
      <c r="C4" s="2">
        <v>12</v>
      </c>
      <c r="D4" s="4">
        <f>C4/B4</f>
        <v>7.2289156626506021E-2</v>
      </c>
      <c r="E4">
        <v>652</v>
      </c>
      <c r="F4">
        <v>215</v>
      </c>
      <c r="G4" s="1">
        <f>F4/E4</f>
        <v>0.32975460122699385</v>
      </c>
      <c r="H4" s="2">
        <v>207</v>
      </c>
      <c r="I4" s="2">
        <v>79</v>
      </c>
      <c r="J4" s="4">
        <f>I4/H4</f>
        <v>0.38164251207729466</v>
      </c>
      <c r="K4">
        <v>349</v>
      </c>
      <c r="L4">
        <v>145</v>
      </c>
      <c r="M4" s="1">
        <f>L4/K4</f>
        <v>0.41547277936962751</v>
      </c>
      <c r="N4" s="2">
        <v>587</v>
      </c>
      <c r="O4" s="2">
        <v>289</v>
      </c>
      <c r="P4" s="4">
        <f>O4/N4</f>
        <v>0.49233390119250425</v>
      </c>
      <c r="Q4">
        <v>504</v>
      </c>
      <c r="R4">
        <v>262</v>
      </c>
      <c r="S4" s="1">
        <f>R4/Q4</f>
        <v>0.51984126984126988</v>
      </c>
      <c r="T4" s="2">
        <v>322</v>
      </c>
      <c r="U4" s="2">
        <v>138</v>
      </c>
      <c r="V4" s="4">
        <f>U4/T4</f>
        <v>0.42857142857142855</v>
      </c>
      <c r="W4" s="3">
        <v>323</v>
      </c>
      <c r="X4" s="3">
        <v>107</v>
      </c>
      <c r="Y4" s="5">
        <f t="shared" ref="Y4:Y24" si="0">X4/W4</f>
        <v>0.33126934984520123</v>
      </c>
    </row>
    <row r="5" spans="1:25">
      <c r="A5">
        <f t="shared" ref="A5:A17" si="1">B5*4</f>
        <v>2332</v>
      </c>
      <c r="B5" s="2">
        <v>583</v>
      </c>
      <c r="C5" s="2">
        <v>18</v>
      </c>
      <c r="D5" s="4">
        <f t="shared" ref="D5:D17" si="2">C5/B5</f>
        <v>3.0874785591766724E-2</v>
      </c>
      <c r="E5">
        <v>682</v>
      </c>
      <c r="F5">
        <v>145</v>
      </c>
      <c r="G5" s="1">
        <f t="shared" ref="G5:G17" si="3">F5/E5</f>
        <v>0.21260997067448681</v>
      </c>
      <c r="H5" s="2">
        <v>350</v>
      </c>
      <c r="I5" s="2">
        <v>106</v>
      </c>
      <c r="J5" s="4">
        <f t="shared" ref="J5:J13" si="4">I5/H5</f>
        <v>0.30285714285714288</v>
      </c>
      <c r="K5">
        <v>283</v>
      </c>
      <c r="L5">
        <v>138</v>
      </c>
      <c r="M5" s="1">
        <f t="shared" ref="M5:M13" si="5">L5/K5</f>
        <v>0.48763250883392228</v>
      </c>
      <c r="N5" s="2">
        <v>552</v>
      </c>
      <c r="O5" s="2">
        <v>307</v>
      </c>
      <c r="P5" s="4">
        <f t="shared" ref="P5:P14" si="6">O5/N5</f>
        <v>0.5561594202898551</v>
      </c>
      <c r="Q5">
        <v>665</v>
      </c>
      <c r="R5">
        <v>325</v>
      </c>
      <c r="S5" s="1">
        <f t="shared" ref="S5:S15" si="7">R5/Q5</f>
        <v>0.48872180451127817</v>
      </c>
      <c r="T5" s="2">
        <v>266</v>
      </c>
      <c r="U5" s="2">
        <v>97</v>
      </c>
      <c r="V5" s="4">
        <f t="shared" ref="V5:V16" si="8">U5/T5</f>
        <v>0.36466165413533835</v>
      </c>
      <c r="W5" s="3">
        <v>320</v>
      </c>
      <c r="X5" s="3">
        <v>75</v>
      </c>
      <c r="Y5" s="5">
        <f t="shared" si="0"/>
        <v>0.234375</v>
      </c>
    </row>
    <row r="6" spans="1:25">
      <c r="A6">
        <f t="shared" si="1"/>
        <v>2012</v>
      </c>
      <c r="B6" s="2">
        <v>503</v>
      </c>
      <c r="C6" s="2">
        <v>9</v>
      </c>
      <c r="D6" s="4">
        <f t="shared" si="2"/>
        <v>1.7892644135188866E-2</v>
      </c>
      <c r="E6">
        <v>664</v>
      </c>
      <c r="F6">
        <v>205</v>
      </c>
      <c r="G6" s="1">
        <f t="shared" si="3"/>
        <v>0.30873493975903615</v>
      </c>
      <c r="H6" s="2">
        <v>370</v>
      </c>
      <c r="I6" s="2">
        <v>110</v>
      </c>
      <c r="J6" s="4">
        <f t="shared" si="4"/>
        <v>0.29729729729729731</v>
      </c>
      <c r="K6">
        <v>572</v>
      </c>
      <c r="L6">
        <v>284</v>
      </c>
      <c r="M6" s="1">
        <f t="shared" si="5"/>
        <v>0.49650349650349651</v>
      </c>
      <c r="N6" s="2">
        <v>505</v>
      </c>
      <c r="O6" s="2">
        <v>249</v>
      </c>
      <c r="P6" s="4">
        <f t="shared" si="6"/>
        <v>0.49306930693069306</v>
      </c>
      <c r="Q6">
        <v>566</v>
      </c>
      <c r="R6">
        <v>206</v>
      </c>
      <c r="S6" s="1">
        <f t="shared" si="7"/>
        <v>0.36395759717314485</v>
      </c>
      <c r="T6" s="2">
        <v>245</v>
      </c>
      <c r="U6" s="2">
        <v>121</v>
      </c>
      <c r="V6" s="4">
        <f t="shared" si="8"/>
        <v>0.49387755102040815</v>
      </c>
      <c r="W6" s="3">
        <v>277</v>
      </c>
      <c r="X6" s="3">
        <v>44</v>
      </c>
      <c r="Y6" s="5">
        <f t="shared" si="0"/>
        <v>0.1588447653429603</v>
      </c>
    </row>
    <row r="7" spans="1:25">
      <c r="A7">
        <f t="shared" si="1"/>
        <v>2124</v>
      </c>
      <c r="B7" s="2">
        <v>531</v>
      </c>
      <c r="C7" s="2">
        <v>2</v>
      </c>
      <c r="D7" s="4">
        <f t="shared" si="2"/>
        <v>3.766478342749529E-3</v>
      </c>
      <c r="E7">
        <v>465</v>
      </c>
      <c r="F7">
        <v>130</v>
      </c>
      <c r="G7" s="1">
        <f t="shared" si="3"/>
        <v>0.27956989247311825</v>
      </c>
      <c r="H7" s="2">
        <v>385</v>
      </c>
      <c r="I7" s="2">
        <v>139</v>
      </c>
      <c r="J7" s="4">
        <f t="shared" si="4"/>
        <v>0.36103896103896105</v>
      </c>
      <c r="K7">
        <v>347</v>
      </c>
      <c r="L7">
        <v>152</v>
      </c>
      <c r="M7" s="1">
        <f t="shared" si="5"/>
        <v>0.43804034582132567</v>
      </c>
      <c r="N7" s="2">
        <v>574</v>
      </c>
      <c r="O7" s="2">
        <v>305</v>
      </c>
      <c r="P7" s="4">
        <f t="shared" si="6"/>
        <v>0.53135888501742157</v>
      </c>
      <c r="Q7">
        <v>620</v>
      </c>
      <c r="R7">
        <v>263</v>
      </c>
      <c r="S7" s="1">
        <f t="shared" si="7"/>
        <v>0.42419354838709677</v>
      </c>
      <c r="T7" s="2">
        <v>236</v>
      </c>
      <c r="U7" s="2">
        <v>109</v>
      </c>
      <c r="V7" s="4">
        <f t="shared" si="8"/>
        <v>0.46186440677966101</v>
      </c>
      <c r="W7" s="3">
        <v>850</v>
      </c>
      <c r="X7" s="3">
        <v>287</v>
      </c>
      <c r="Y7" s="5">
        <f t="shared" si="0"/>
        <v>0.33764705882352941</v>
      </c>
    </row>
    <row r="8" spans="1:25">
      <c r="A8">
        <f t="shared" si="1"/>
        <v>2708</v>
      </c>
      <c r="B8" s="2">
        <v>677</v>
      </c>
      <c r="C8" s="2">
        <v>30</v>
      </c>
      <c r="D8" s="4">
        <f t="shared" si="2"/>
        <v>4.4313146233382568E-2</v>
      </c>
      <c r="E8">
        <v>111</v>
      </c>
      <c r="F8">
        <v>14</v>
      </c>
      <c r="G8" s="1">
        <f t="shared" si="3"/>
        <v>0.12612612612612611</v>
      </c>
      <c r="H8" s="2">
        <v>409</v>
      </c>
      <c r="I8" s="2">
        <v>168</v>
      </c>
      <c r="J8" s="4">
        <f t="shared" si="4"/>
        <v>0.41075794621026895</v>
      </c>
      <c r="K8">
        <v>219</v>
      </c>
      <c r="L8">
        <v>107</v>
      </c>
      <c r="M8" s="1">
        <f t="shared" si="5"/>
        <v>0.48858447488584472</v>
      </c>
      <c r="N8" s="2">
        <v>799</v>
      </c>
      <c r="O8" s="2">
        <v>458</v>
      </c>
      <c r="P8" s="4">
        <f t="shared" si="6"/>
        <v>0.57321652065081352</v>
      </c>
      <c r="Q8">
        <v>578</v>
      </c>
      <c r="R8">
        <v>250</v>
      </c>
      <c r="S8" s="1">
        <f t="shared" si="7"/>
        <v>0.43252595155709345</v>
      </c>
      <c r="T8" s="2">
        <v>247</v>
      </c>
      <c r="U8" s="2">
        <v>116</v>
      </c>
      <c r="V8" s="4">
        <f t="shared" si="8"/>
        <v>0.46963562753036436</v>
      </c>
      <c r="W8" s="3">
        <v>860</v>
      </c>
      <c r="X8" s="3">
        <v>340</v>
      </c>
      <c r="Y8" s="5">
        <f t="shared" si="0"/>
        <v>0.39534883720930231</v>
      </c>
    </row>
    <row r="9" spans="1:25">
      <c r="A9">
        <f t="shared" si="1"/>
        <v>2284</v>
      </c>
      <c r="B9" s="2">
        <v>571</v>
      </c>
      <c r="C9" s="2">
        <v>29</v>
      </c>
      <c r="D9" s="4">
        <f t="shared" si="2"/>
        <v>5.0788091068301226E-2</v>
      </c>
      <c r="E9">
        <v>53</v>
      </c>
      <c r="F9">
        <v>1</v>
      </c>
      <c r="G9" s="1">
        <f t="shared" si="3"/>
        <v>1.8867924528301886E-2</v>
      </c>
      <c r="H9" s="2">
        <v>404</v>
      </c>
      <c r="I9" s="2">
        <v>151</v>
      </c>
      <c r="J9" s="4">
        <f t="shared" si="4"/>
        <v>0.37376237623762376</v>
      </c>
      <c r="K9">
        <v>661</v>
      </c>
      <c r="L9">
        <v>219</v>
      </c>
      <c r="M9" s="1">
        <f t="shared" si="5"/>
        <v>0.33131618759455372</v>
      </c>
      <c r="N9" s="2">
        <v>792</v>
      </c>
      <c r="O9" s="2">
        <v>426</v>
      </c>
      <c r="P9" s="4">
        <f t="shared" si="6"/>
        <v>0.53787878787878785</v>
      </c>
      <c r="Q9">
        <v>424</v>
      </c>
      <c r="R9">
        <v>175</v>
      </c>
      <c r="S9" s="1">
        <f t="shared" si="7"/>
        <v>0.41273584905660377</v>
      </c>
      <c r="T9" s="2">
        <v>367</v>
      </c>
      <c r="U9" s="2">
        <v>99</v>
      </c>
      <c r="V9" s="4">
        <f t="shared" si="8"/>
        <v>0.26975476839237056</v>
      </c>
      <c r="W9" s="3">
        <v>551</v>
      </c>
      <c r="X9" s="3">
        <v>155</v>
      </c>
      <c r="Y9" s="5">
        <f t="shared" si="0"/>
        <v>0.2813067150635209</v>
      </c>
    </row>
    <row r="10" spans="1:25">
      <c r="A10">
        <f t="shared" si="1"/>
        <v>2456</v>
      </c>
      <c r="B10" s="2">
        <v>614</v>
      </c>
      <c r="C10" s="2">
        <v>17</v>
      </c>
      <c r="D10" s="4">
        <f t="shared" si="2"/>
        <v>2.7687296416938109E-2</v>
      </c>
      <c r="E10">
        <v>67</v>
      </c>
      <c r="F10">
        <v>4</v>
      </c>
      <c r="G10" s="1">
        <f t="shared" si="3"/>
        <v>5.9701492537313432E-2</v>
      </c>
      <c r="H10" s="2">
        <v>362</v>
      </c>
      <c r="I10" s="2">
        <v>152</v>
      </c>
      <c r="J10" s="4">
        <f t="shared" si="4"/>
        <v>0.41988950276243092</v>
      </c>
      <c r="K10">
        <v>459</v>
      </c>
      <c r="L10">
        <v>195</v>
      </c>
      <c r="M10" s="1">
        <f t="shared" si="5"/>
        <v>0.42483660130718953</v>
      </c>
      <c r="N10" s="2">
        <v>468</v>
      </c>
      <c r="O10" s="2">
        <v>195</v>
      </c>
      <c r="P10" s="4">
        <f t="shared" si="6"/>
        <v>0.41666666666666669</v>
      </c>
      <c r="Q10">
        <v>487</v>
      </c>
      <c r="R10">
        <v>195</v>
      </c>
      <c r="S10" s="1">
        <f t="shared" si="7"/>
        <v>0.40041067761806981</v>
      </c>
      <c r="T10" s="2">
        <v>251</v>
      </c>
      <c r="U10" s="2">
        <v>102</v>
      </c>
      <c r="V10" s="4">
        <f t="shared" si="8"/>
        <v>0.4063745019920319</v>
      </c>
      <c r="W10" s="3">
        <v>708</v>
      </c>
      <c r="X10" s="3">
        <v>183</v>
      </c>
      <c r="Y10" s="5">
        <f t="shared" si="0"/>
        <v>0.25847457627118642</v>
      </c>
    </row>
    <row r="11" spans="1:25">
      <c r="A11">
        <f t="shared" si="1"/>
        <v>2556</v>
      </c>
      <c r="B11" s="2">
        <v>639</v>
      </c>
      <c r="C11" s="2">
        <v>24</v>
      </c>
      <c r="D11" s="4">
        <f t="shared" si="2"/>
        <v>3.7558685446009391E-2</v>
      </c>
      <c r="E11">
        <v>105</v>
      </c>
      <c r="F11">
        <v>7</v>
      </c>
      <c r="G11" s="1">
        <f t="shared" si="3"/>
        <v>6.6666666666666666E-2</v>
      </c>
      <c r="H11" s="2">
        <v>192</v>
      </c>
      <c r="I11" s="2">
        <v>51</v>
      </c>
      <c r="J11" s="4">
        <f t="shared" si="4"/>
        <v>0.265625</v>
      </c>
      <c r="K11">
        <v>436</v>
      </c>
      <c r="L11">
        <v>167</v>
      </c>
      <c r="M11" s="1">
        <f t="shared" si="5"/>
        <v>0.3830275229357798</v>
      </c>
      <c r="N11" s="2">
        <v>637</v>
      </c>
      <c r="O11" s="2">
        <v>314</v>
      </c>
      <c r="P11" s="4">
        <f t="shared" si="6"/>
        <v>0.49293563579277866</v>
      </c>
      <c r="Q11">
        <v>335</v>
      </c>
      <c r="R11">
        <v>128</v>
      </c>
      <c r="S11" s="1">
        <f t="shared" si="7"/>
        <v>0.38208955223880597</v>
      </c>
      <c r="T11" s="2">
        <v>307</v>
      </c>
      <c r="U11" s="2">
        <v>104</v>
      </c>
      <c r="V11" s="4">
        <f t="shared" si="8"/>
        <v>0.33876221498371334</v>
      </c>
      <c r="W11" s="3">
        <v>414</v>
      </c>
      <c r="X11" s="3">
        <v>53</v>
      </c>
      <c r="Y11" s="5">
        <f t="shared" si="0"/>
        <v>0.1280193236714976</v>
      </c>
    </row>
    <row r="12" spans="1:25">
      <c r="A12">
        <f t="shared" si="1"/>
        <v>2396</v>
      </c>
      <c r="B12" s="2">
        <v>599</v>
      </c>
      <c r="C12" s="2">
        <v>0</v>
      </c>
      <c r="D12" s="4">
        <f t="shared" si="2"/>
        <v>0</v>
      </c>
      <c r="E12">
        <v>201</v>
      </c>
      <c r="F12">
        <v>9</v>
      </c>
      <c r="G12" s="1">
        <f t="shared" si="3"/>
        <v>4.4776119402985072E-2</v>
      </c>
      <c r="H12" s="2">
        <v>189</v>
      </c>
      <c r="I12" s="2">
        <v>68</v>
      </c>
      <c r="J12" s="4">
        <f t="shared" si="4"/>
        <v>0.35978835978835977</v>
      </c>
      <c r="K12">
        <v>523</v>
      </c>
      <c r="L12">
        <v>253</v>
      </c>
      <c r="M12" s="1">
        <f t="shared" si="5"/>
        <v>0.4837476099426386</v>
      </c>
      <c r="N12" s="2">
        <v>592</v>
      </c>
      <c r="O12" s="2">
        <v>269</v>
      </c>
      <c r="P12" s="4">
        <f t="shared" si="6"/>
        <v>0.45439189189189189</v>
      </c>
      <c r="Q12">
        <v>350</v>
      </c>
      <c r="R12">
        <v>130</v>
      </c>
      <c r="S12" s="1">
        <f t="shared" si="7"/>
        <v>0.37142857142857144</v>
      </c>
      <c r="T12" s="2">
        <v>370</v>
      </c>
      <c r="U12" s="2">
        <v>84</v>
      </c>
      <c r="V12" s="4">
        <f t="shared" si="8"/>
        <v>0.22702702702702704</v>
      </c>
      <c r="W12" s="3">
        <v>727</v>
      </c>
      <c r="X12" s="3">
        <v>52</v>
      </c>
      <c r="Y12" s="5">
        <f t="shared" si="0"/>
        <v>7.1526822558459421E-2</v>
      </c>
    </row>
    <row r="13" spans="1:25">
      <c r="A13">
        <f t="shared" si="1"/>
        <v>1856</v>
      </c>
      <c r="B13" s="2">
        <v>464</v>
      </c>
      <c r="C13" s="2">
        <v>0</v>
      </c>
      <c r="D13" s="4">
        <f t="shared" si="2"/>
        <v>0</v>
      </c>
      <c r="E13">
        <v>265</v>
      </c>
      <c r="F13">
        <v>4</v>
      </c>
      <c r="G13" s="1">
        <f t="shared" si="3"/>
        <v>1.509433962264151E-2</v>
      </c>
      <c r="H13" s="2">
        <v>126</v>
      </c>
      <c r="I13" s="2">
        <v>15</v>
      </c>
      <c r="J13" s="4">
        <f t="shared" si="4"/>
        <v>0.11904761904761904</v>
      </c>
      <c r="K13">
        <v>481</v>
      </c>
      <c r="L13">
        <v>205</v>
      </c>
      <c r="M13" s="1">
        <f t="shared" si="5"/>
        <v>0.42619542619542622</v>
      </c>
      <c r="N13" s="2">
        <v>530</v>
      </c>
      <c r="O13" s="2">
        <v>210</v>
      </c>
      <c r="P13" s="4">
        <f t="shared" si="6"/>
        <v>0.39622641509433965</v>
      </c>
      <c r="Q13">
        <v>348</v>
      </c>
      <c r="R13">
        <v>80</v>
      </c>
      <c r="S13" s="1">
        <f t="shared" si="7"/>
        <v>0.22988505747126436</v>
      </c>
      <c r="T13" s="2">
        <v>156</v>
      </c>
      <c r="U13" s="2">
        <v>12</v>
      </c>
      <c r="V13" s="4">
        <f t="shared" si="8"/>
        <v>7.6923076923076927E-2</v>
      </c>
      <c r="W13" s="3">
        <v>712</v>
      </c>
      <c r="X13" s="3">
        <v>293</v>
      </c>
      <c r="Y13" s="5">
        <f t="shared" si="0"/>
        <v>0.41151685393258425</v>
      </c>
    </row>
    <row r="14" spans="1:25">
      <c r="A14">
        <f t="shared" si="1"/>
        <v>928</v>
      </c>
      <c r="B14" s="2">
        <v>232</v>
      </c>
      <c r="C14" s="2">
        <v>3</v>
      </c>
      <c r="D14" s="4">
        <f t="shared" si="2"/>
        <v>1.2931034482758621E-2</v>
      </c>
      <c r="E14">
        <v>249</v>
      </c>
      <c r="F14">
        <v>0</v>
      </c>
      <c r="G14" s="1">
        <f t="shared" si="3"/>
        <v>0</v>
      </c>
      <c r="N14" s="2">
        <v>538</v>
      </c>
      <c r="O14" s="2">
        <v>233</v>
      </c>
      <c r="P14" s="4">
        <f t="shared" si="6"/>
        <v>0.43308550185873607</v>
      </c>
      <c r="Q14">
        <v>273</v>
      </c>
      <c r="R14">
        <v>81</v>
      </c>
      <c r="S14" s="1">
        <f t="shared" si="7"/>
        <v>0.2967032967032967</v>
      </c>
      <c r="T14" s="2">
        <v>229</v>
      </c>
      <c r="U14" s="2">
        <v>30</v>
      </c>
      <c r="V14" s="4">
        <f t="shared" si="8"/>
        <v>0.13100436681222707</v>
      </c>
      <c r="W14" s="3">
        <v>692</v>
      </c>
      <c r="X14" s="3">
        <v>87</v>
      </c>
      <c r="Y14" s="5">
        <f t="shared" si="0"/>
        <v>0.12572254335260116</v>
      </c>
    </row>
    <row r="15" spans="1:25">
      <c r="A15">
        <f t="shared" si="1"/>
        <v>736</v>
      </c>
      <c r="B15" s="2">
        <v>184</v>
      </c>
      <c r="C15" s="2">
        <v>0</v>
      </c>
      <c r="D15" s="4">
        <f t="shared" si="2"/>
        <v>0</v>
      </c>
      <c r="E15">
        <v>431</v>
      </c>
      <c r="F15">
        <v>190</v>
      </c>
      <c r="G15" s="1">
        <f t="shared" si="3"/>
        <v>0.44083526682134572</v>
      </c>
      <c r="Q15">
        <v>299</v>
      </c>
      <c r="R15">
        <v>83</v>
      </c>
      <c r="S15" s="1">
        <f t="shared" si="7"/>
        <v>0.27759197324414714</v>
      </c>
      <c r="T15" s="2">
        <v>310</v>
      </c>
      <c r="U15" s="2">
        <v>22</v>
      </c>
      <c r="V15" s="4">
        <f t="shared" si="8"/>
        <v>7.0967741935483872E-2</v>
      </c>
      <c r="W15" s="3">
        <v>289</v>
      </c>
      <c r="X15" s="3">
        <v>17</v>
      </c>
      <c r="Y15" s="5">
        <f t="shared" si="0"/>
        <v>5.8823529411764705E-2</v>
      </c>
    </row>
    <row r="16" spans="1:25">
      <c r="A16">
        <f t="shared" si="1"/>
        <v>2416</v>
      </c>
      <c r="B16" s="2">
        <v>604</v>
      </c>
      <c r="C16" s="2">
        <v>2</v>
      </c>
      <c r="D16" s="4">
        <f t="shared" si="2"/>
        <v>3.3112582781456954E-3</v>
      </c>
      <c r="E16">
        <v>402</v>
      </c>
      <c r="F16">
        <v>170</v>
      </c>
      <c r="G16" s="1">
        <f t="shared" si="3"/>
        <v>0.4228855721393035</v>
      </c>
      <c r="T16" s="2">
        <v>271</v>
      </c>
      <c r="U16" s="2">
        <v>27</v>
      </c>
      <c r="V16" s="4">
        <f t="shared" si="8"/>
        <v>9.9630996309963096E-2</v>
      </c>
      <c r="W16" s="3">
        <v>323</v>
      </c>
      <c r="X16" s="3">
        <v>26</v>
      </c>
      <c r="Y16" s="5">
        <f t="shared" si="0"/>
        <v>8.0495356037151702E-2</v>
      </c>
    </row>
    <row r="17" spans="1:25">
      <c r="A17">
        <f t="shared" si="1"/>
        <v>1644</v>
      </c>
      <c r="B17" s="2">
        <v>411</v>
      </c>
      <c r="C17" s="2">
        <v>0</v>
      </c>
      <c r="D17" s="4">
        <f t="shared" si="2"/>
        <v>0</v>
      </c>
      <c r="E17">
        <v>485</v>
      </c>
      <c r="F17">
        <v>223</v>
      </c>
      <c r="G17" s="1">
        <f t="shared" si="3"/>
        <v>0.45979381443298967</v>
      </c>
      <c r="W17" s="3">
        <v>469</v>
      </c>
      <c r="X17">
        <v>188</v>
      </c>
      <c r="Y17" s="1">
        <f t="shared" si="0"/>
        <v>0.40085287846481876</v>
      </c>
    </row>
    <row r="18" spans="1:25">
      <c r="W18" s="3">
        <v>609</v>
      </c>
      <c r="X18">
        <v>225</v>
      </c>
      <c r="Y18" s="1">
        <f t="shared" si="0"/>
        <v>0.36945812807881773</v>
      </c>
    </row>
    <row r="19" spans="1:25">
      <c r="W19" s="3">
        <v>719</v>
      </c>
      <c r="X19">
        <v>65</v>
      </c>
      <c r="Y19" s="1">
        <f t="shared" si="0"/>
        <v>9.0403337969401948E-2</v>
      </c>
    </row>
    <row r="20" spans="1:25">
      <c r="W20" s="3">
        <v>611</v>
      </c>
      <c r="X20">
        <v>35</v>
      </c>
      <c r="Y20" s="1">
        <f t="shared" si="0"/>
        <v>5.7283142389525366E-2</v>
      </c>
    </row>
    <row r="21" spans="1:25">
      <c r="W21" s="3">
        <v>709</v>
      </c>
      <c r="X21">
        <v>230</v>
      </c>
      <c r="Y21" s="1">
        <f t="shared" si="0"/>
        <v>0.32440056417489421</v>
      </c>
    </row>
    <row r="22" spans="1:25">
      <c r="W22">
        <v>268</v>
      </c>
      <c r="X22">
        <v>107</v>
      </c>
      <c r="Y22" s="1">
        <f t="shared" si="0"/>
        <v>0.39925373134328357</v>
      </c>
    </row>
    <row r="23" spans="1:25">
      <c r="W23">
        <v>344</v>
      </c>
      <c r="X23">
        <v>74</v>
      </c>
      <c r="Y23" s="1">
        <f t="shared" si="0"/>
        <v>0.21511627906976744</v>
      </c>
    </row>
    <row r="24" spans="1:25">
      <c r="W24">
        <v>337</v>
      </c>
      <c r="X24">
        <v>141</v>
      </c>
      <c r="Y24" s="1">
        <f t="shared" si="0"/>
        <v>0.41839762611275966</v>
      </c>
    </row>
    <row r="26" spans="1:25">
      <c r="A26" s="2" t="s">
        <v>11</v>
      </c>
      <c r="B26" s="6">
        <f>AVERAGE(B4:B17)</f>
        <v>484.14285714285717</v>
      </c>
      <c r="C26" s="2"/>
      <c r="D26" s="4">
        <f>AVERAGE(D4:D17)</f>
        <v>2.1529469758696195E-2</v>
      </c>
      <c r="E26" s="6">
        <f>AVERAGE(E4:E17)</f>
        <v>345.14285714285717</v>
      </c>
      <c r="F26" s="2"/>
      <c r="G26" s="4">
        <f>AVERAGE(G4:G17)</f>
        <v>0.19895833760080778</v>
      </c>
      <c r="H26" s="6">
        <f t="shared" ref="H26" si="9">AVERAGE(H4:H13)</f>
        <v>299.39999999999998</v>
      </c>
      <c r="I26" s="2"/>
      <c r="J26" s="4">
        <f>AVERAGE(J4:J13)</f>
        <v>0.32917067173169989</v>
      </c>
      <c r="K26" s="6">
        <f t="shared" ref="K26" si="10">AVERAGE(K4:K13)</f>
        <v>433</v>
      </c>
      <c r="L26" s="2"/>
      <c r="M26" s="4">
        <f>AVERAGE(M4:M13)</f>
        <v>0.43753569533898046</v>
      </c>
      <c r="N26" s="6">
        <f>AVERAGE(N4:N14)</f>
        <v>597.63636363636363</v>
      </c>
      <c r="O26" s="2"/>
      <c r="P26" s="4">
        <f>AVERAGE(P4:P14)</f>
        <v>0.48884753938768083</v>
      </c>
      <c r="Q26" s="6">
        <f>AVERAGE(Q4:Q15)</f>
        <v>454.08333333333331</v>
      </c>
      <c r="R26" s="2"/>
      <c r="S26" s="4">
        <f>AVERAGE(S4:S15)</f>
        <v>0.3833404291025535</v>
      </c>
      <c r="T26" s="6">
        <f>AVERAGE(T4:T16)</f>
        <v>275.15384615384613</v>
      </c>
      <c r="U26" s="2"/>
      <c r="V26" s="4">
        <f>AVERAGE(V4:V16)</f>
        <v>0.29531195095485341</v>
      </c>
      <c r="W26" s="6">
        <f>AVERAGE(W4:W24)</f>
        <v>529.14285714285711</v>
      </c>
      <c r="X26" s="2"/>
      <c r="Y26" s="4">
        <f>AVERAGE(Y4:Y24)</f>
        <v>0.24516840091062042</v>
      </c>
    </row>
    <row r="27" spans="1:25">
      <c r="A27" s="2" t="s">
        <v>12</v>
      </c>
      <c r="B27" s="6">
        <f>STDEV(B4:B17)</f>
        <v>172.33592292284948</v>
      </c>
      <c r="C27" s="2"/>
      <c r="D27" s="4">
        <f>STDEV(D4:D17)</f>
        <v>2.3076056712280735E-2</v>
      </c>
      <c r="E27" s="6">
        <f>STDEV(E4:E17)</f>
        <v>226.25372317985676</v>
      </c>
      <c r="F27" s="2"/>
      <c r="G27" s="4">
        <f>STDEV(G4:G17)</f>
        <v>0.17193901989732169</v>
      </c>
      <c r="H27" s="6">
        <f t="shared" ref="H27" si="11">STDEV(H4:H13)</f>
        <v>107.53418061249178</v>
      </c>
      <c r="I27" s="2"/>
      <c r="J27" s="4">
        <f>STDEV(J4:J13)</f>
        <v>8.9118646228562276E-2</v>
      </c>
      <c r="K27" s="6">
        <f t="shared" ref="K27" si="12">STDEV(K4:K13)</f>
        <v>135.45889085294885</v>
      </c>
      <c r="L27" s="2"/>
      <c r="M27" s="4">
        <f>STDEV(M4:M13)</f>
        <v>5.3498734722262735E-2</v>
      </c>
      <c r="N27" s="6">
        <f t="shared" ref="N27" si="13">STDEV(N4:N14)</f>
        <v>107.78615191876247</v>
      </c>
      <c r="O27" s="2"/>
      <c r="P27" s="4">
        <f>STDEV(P4:P14)</f>
        <v>5.8302941815757799E-2</v>
      </c>
      <c r="Q27" s="6">
        <f>STDEV(Q4:Q15)</f>
        <v>133.9894557135905</v>
      </c>
      <c r="R27" s="2"/>
      <c r="S27" s="4">
        <f>STDEV(S4:S15)</f>
        <v>8.4065895045358247E-2</v>
      </c>
      <c r="T27" s="6">
        <f>STDEV(T4:T16)</f>
        <v>59.232375935584031</v>
      </c>
      <c r="U27" s="2"/>
      <c r="V27" s="4">
        <f>STDEV(V4:V16)</f>
        <v>0.15889595409514456</v>
      </c>
      <c r="W27" s="6">
        <f>STDEV(W4:W24)</f>
        <v>203.92456588510515</v>
      </c>
      <c r="X27" s="2"/>
      <c r="Y27" s="4">
        <f>STDEV(Y4:Y24)</f>
        <v>0.13324740023148779</v>
      </c>
    </row>
    <row r="30" spans="1:25">
      <c r="B30" s="3"/>
      <c r="C30" s="3"/>
      <c r="D30" s="3"/>
      <c r="E30" s="3"/>
      <c r="F30" s="3"/>
      <c r="G30" s="3"/>
      <c r="H30" s="3"/>
      <c r="I30" s="3"/>
      <c r="J30" s="18" t="s">
        <v>29</v>
      </c>
      <c r="K30" s="19"/>
      <c r="M30" s="7"/>
      <c r="N30" s="8"/>
      <c r="O30" s="8"/>
      <c r="P30" s="8"/>
      <c r="Q30" s="8"/>
      <c r="R30" s="8"/>
      <c r="S30" s="8"/>
      <c r="T30" s="8"/>
      <c r="U30" s="9"/>
    </row>
    <row r="31" spans="1:25">
      <c r="B31" s="30" t="s">
        <v>34</v>
      </c>
      <c r="C31" s="31"/>
      <c r="D31" s="32" t="s">
        <v>35</v>
      </c>
      <c r="E31" s="33" t="s">
        <v>21</v>
      </c>
      <c r="F31" s="33" t="s">
        <v>22</v>
      </c>
      <c r="G31" s="33" t="s">
        <v>10</v>
      </c>
      <c r="H31" s="33" t="s">
        <v>23</v>
      </c>
      <c r="I31" s="34" t="s">
        <v>24</v>
      </c>
      <c r="J31" s="21" t="s">
        <v>30</v>
      </c>
      <c r="K31" s="22" t="s">
        <v>28</v>
      </c>
      <c r="M31" s="17" t="s">
        <v>31</v>
      </c>
      <c r="N31" s="11"/>
      <c r="O31" s="11"/>
      <c r="P31" s="11"/>
      <c r="Q31" s="11"/>
      <c r="R31" s="11"/>
      <c r="S31" s="11"/>
      <c r="T31" s="11"/>
      <c r="U31" s="12"/>
    </row>
    <row r="32" spans="1:25">
      <c r="B32" s="13">
        <f>AVERAGE(A4:A17)</f>
        <v>1936.5714285714287</v>
      </c>
      <c r="C32" s="27">
        <f>STDEV(A4:A17)</f>
        <v>689.34369169139791</v>
      </c>
      <c r="D32" s="20" t="s">
        <v>27</v>
      </c>
      <c r="E32" s="23">
        <f>B26</f>
        <v>484.14285714285717</v>
      </c>
      <c r="F32" s="23">
        <f>B27</f>
        <v>172.33592292284948</v>
      </c>
      <c r="G32" s="24">
        <f>D26</f>
        <v>2.1529469758696195E-2</v>
      </c>
      <c r="H32" s="25">
        <f>D27</f>
        <v>2.3076056712280735E-2</v>
      </c>
      <c r="I32" s="26" t="s">
        <v>25</v>
      </c>
      <c r="J32" s="13">
        <f>G32*100</f>
        <v>2.1529469758696194</v>
      </c>
      <c r="K32" s="27">
        <f>H32*100</f>
        <v>2.3076056712280737</v>
      </c>
      <c r="M32" s="10"/>
      <c r="N32" s="11"/>
      <c r="O32" s="11"/>
      <c r="P32" s="11"/>
      <c r="Q32" s="11"/>
      <c r="R32" s="11"/>
      <c r="S32" s="11"/>
      <c r="T32" s="11"/>
      <c r="U32" s="12"/>
    </row>
    <row r="33" spans="2:21">
      <c r="B33" s="13">
        <v>345.14285714285717</v>
      </c>
      <c r="C33" s="27">
        <v>226.25372317985676</v>
      </c>
      <c r="D33" s="20" t="s">
        <v>14</v>
      </c>
      <c r="E33" s="23">
        <f>E26</f>
        <v>345.14285714285717</v>
      </c>
      <c r="F33" s="23">
        <f>E27</f>
        <v>226.25372317985676</v>
      </c>
      <c r="G33" s="24">
        <f>G26</f>
        <v>0.19895833760080778</v>
      </c>
      <c r="H33" s="25">
        <f>G27</f>
        <v>0.17193901989732169</v>
      </c>
      <c r="I33" s="26" t="s">
        <v>26</v>
      </c>
      <c r="J33" s="13">
        <f t="shared" ref="J33:J39" si="14">G33*100</f>
        <v>19.895833760080777</v>
      </c>
      <c r="K33" s="27">
        <f t="shared" ref="K33:K39" si="15">H33*100</f>
        <v>17.193901989732169</v>
      </c>
      <c r="M33" s="10"/>
      <c r="N33" s="11"/>
      <c r="O33" s="11"/>
      <c r="P33" s="11"/>
      <c r="Q33" s="11"/>
      <c r="R33" s="11"/>
      <c r="S33" s="11"/>
      <c r="T33" s="11"/>
      <c r="U33" s="12"/>
    </row>
    <row r="34" spans="2:21">
      <c r="B34" s="13">
        <v>299.39999999999998</v>
      </c>
      <c r="C34" s="27">
        <v>107.53418061249178</v>
      </c>
      <c r="D34" s="20" t="s">
        <v>15</v>
      </c>
      <c r="E34" s="23">
        <f>H26</f>
        <v>299.39999999999998</v>
      </c>
      <c r="F34" s="23">
        <f>H27</f>
        <v>107.53418061249178</v>
      </c>
      <c r="G34" s="24">
        <f>J26</f>
        <v>0.32917067173169989</v>
      </c>
      <c r="H34" s="25">
        <f>J27</f>
        <v>8.9118646228562276E-2</v>
      </c>
      <c r="I34" s="26" t="s">
        <v>26</v>
      </c>
      <c r="J34" s="13">
        <f t="shared" si="14"/>
        <v>32.91706717316999</v>
      </c>
      <c r="K34" s="27">
        <f t="shared" si="15"/>
        <v>8.9118646228562284</v>
      </c>
      <c r="M34" s="10"/>
      <c r="N34" s="11"/>
      <c r="O34" s="11"/>
      <c r="P34" s="11"/>
      <c r="Q34" s="11"/>
      <c r="R34" s="11"/>
      <c r="S34" s="11"/>
      <c r="T34" s="11"/>
      <c r="U34" s="12"/>
    </row>
    <row r="35" spans="2:21">
      <c r="B35" s="13">
        <v>433</v>
      </c>
      <c r="C35" s="27">
        <v>135.45889085294885</v>
      </c>
      <c r="D35" s="20" t="s">
        <v>16</v>
      </c>
      <c r="E35" s="23">
        <f>K26</f>
        <v>433</v>
      </c>
      <c r="F35" s="23">
        <f>K27</f>
        <v>135.45889085294885</v>
      </c>
      <c r="G35" s="24">
        <f>M26</f>
        <v>0.43753569533898046</v>
      </c>
      <c r="H35" s="25">
        <f>M27</f>
        <v>5.3498734722262735E-2</v>
      </c>
      <c r="I35" s="26" t="s">
        <v>26</v>
      </c>
      <c r="J35" s="13">
        <f t="shared" si="14"/>
        <v>43.753569533898045</v>
      </c>
      <c r="K35" s="27">
        <f t="shared" si="15"/>
        <v>5.3498734722262737</v>
      </c>
      <c r="L35" s="3"/>
      <c r="M35" s="13"/>
      <c r="N35" s="11"/>
      <c r="O35" s="11"/>
      <c r="P35" s="11"/>
      <c r="Q35" s="11"/>
      <c r="R35" s="11"/>
      <c r="S35" s="11"/>
      <c r="T35" s="11"/>
      <c r="U35" s="12"/>
    </row>
    <row r="36" spans="2:21">
      <c r="B36" s="13">
        <v>597.63636363636363</v>
      </c>
      <c r="C36" s="27">
        <v>107.78615191876247</v>
      </c>
      <c r="D36" s="20" t="s">
        <v>17</v>
      </c>
      <c r="E36" s="23">
        <f>N26</f>
        <v>597.63636363636363</v>
      </c>
      <c r="F36" s="23">
        <f>N27</f>
        <v>107.78615191876247</v>
      </c>
      <c r="G36" s="24">
        <f>P26</f>
        <v>0.48884753938768083</v>
      </c>
      <c r="H36" s="25">
        <f>P27</f>
        <v>5.8302941815757799E-2</v>
      </c>
      <c r="I36" s="26" t="s">
        <v>26</v>
      </c>
      <c r="J36" s="13">
        <f t="shared" si="14"/>
        <v>48.884753938768085</v>
      </c>
      <c r="K36" s="27">
        <f t="shared" si="15"/>
        <v>5.8302941815757796</v>
      </c>
      <c r="M36" s="10"/>
      <c r="N36" s="11"/>
      <c r="O36" s="11"/>
      <c r="P36" s="11"/>
      <c r="Q36" s="11"/>
      <c r="R36" s="11"/>
      <c r="S36" s="11"/>
      <c r="T36" s="11"/>
      <c r="U36" s="12"/>
    </row>
    <row r="37" spans="2:21">
      <c r="B37" s="13">
        <v>454.08333333333331</v>
      </c>
      <c r="C37" s="27">
        <v>133.9894557135905</v>
      </c>
      <c r="D37" s="20" t="s">
        <v>18</v>
      </c>
      <c r="E37" s="23">
        <f>Q26</f>
        <v>454.08333333333331</v>
      </c>
      <c r="F37" s="23">
        <f>Q27</f>
        <v>133.9894557135905</v>
      </c>
      <c r="G37" s="24">
        <f>S26</f>
        <v>0.3833404291025535</v>
      </c>
      <c r="H37" s="25">
        <f>S27</f>
        <v>8.4065895045358247E-2</v>
      </c>
      <c r="I37" s="26" t="s">
        <v>26</v>
      </c>
      <c r="J37" s="13">
        <f t="shared" si="14"/>
        <v>38.334042910255349</v>
      </c>
      <c r="K37" s="27">
        <f t="shared" si="15"/>
        <v>8.406589504535825</v>
      </c>
      <c r="M37" s="10"/>
      <c r="N37" s="11"/>
      <c r="O37" s="11"/>
      <c r="P37" s="11"/>
      <c r="Q37" s="11"/>
      <c r="R37" s="11"/>
      <c r="S37" s="11"/>
      <c r="T37" s="11"/>
      <c r="U37" s="12"/>
    </row>
    <row r="38" spans="2:21">
      <c r="B38" s="13">
        <v>275.15384615384613</v>
      </c>
      <c r="C38" s="27">
        <v>59.232375935584031</v>
      </c>
      <c r="D38" s="20" t="s">
        <v>19</v>
      </c>
      <c r="E38" s="23">
        <f>T26</f>
        <v>275.15384615384613</v>
      </c>
      <c r="F38" s="23">
        <f>T27</f>
        <v>59.232375935584031</v>
      </c>
      <c r="G38" s="24">
        <f>V26</f>
        <v>0.29531195095485341</v>
      </c>
      <c r="H38" s="25">
        <f>V27</f>
        <v>0.15889595409514456</v>
      </c>
      <c r="I38" s="26" t="s">
        <v>26</v>
      </c>
      <c r="J38" s="13">
        <f t="shared" si="14"/>
        <v>29.531195095485341</v>
      </c>
      <c r="K38" s="27">
        <f t="shared" si="15"/>
        <v>15.889595409514456</v>
      </c>
      <c r="M38" s="10"/>
      <c r="N38" s="11"/>
      <c r="O38" s="11"/>
      <c r="P38" s="11"/>
      <c r="Q38" s="11"/>
      <c r="R38" s="11"/>
      <c r="S38" s="11"/>
      <c r="T38" s="11"/>
      <c r="U38" s="12"/>
    </row>
    <row r="39" spans="2:21">
      <c r="B39" s="28">
        <v>529.14285714285711</v>
      </c>
      <c r="C39" s="29">
        <v>203.92456588510515</v>
      </c>
      <c r="D39" s="20" t="s">
        <v>20</v>
      </c>
      <c r="E39" s="23">
        <f>W26</f>
        <v>529.14285714285711</v>
      </c>
      <c r="F39" s="23">
        <f>W27</f>
        <v>203.92456588510515</v>
      </c>
      <c r="G39" s="24">
        <f>Y26</f>
        <v>0.24516840091062042</v>
      </c>
      <c r="H39" s="25">
        <f>Y27</f>
        <v>0.13324740023148779</v>
      </c>
      <c r="I39" s="26" t="s">
        <v>26</v>
      </c>
      <c r="J39" s="28">
        <f t="shared" si="14"/>
        <v>24.516840091062043</v>
      </c>
      <c r="K39" s="29">
        <f t="shared" si="15"/>
        <v>13.324740023148779</v>
      </c>
      <c r="M39" s="10"/>
      <c r="N39" s="11"/>
      <c r="O39" s="11"/>
      <c r="P39" s="11"/>
      <c r="Q39" s="11"/>
      <c r="R39" s="11"/>
      <c r="S39" s="11"/>
      <c r="T39" s="11"/>
      <c r="U39" s="12"/>
    </row>
    <row r="40" spans="2:21">
      <c r="D40" s="3"/>
      <c r="E40" s="3"/>
      <c r="F40" s="3"/>
      <c r="G40" s="3"/>
      <c r="H40" s="3"/>
      <c r="I40" s="3"/>
      <c r="J40" s="3"/>
      <c r="K40" s="3"/>
      <c r="L40" s="3"/>
      <c r="M40" s="10"/>
      <c r="N40" s="11"/>
      <c r="O40" s="11"/>
      <c r="P40" s="11"/>
      <c r="Q40" s="11"/>
      <c r="R40" s="11"/>
      <c r="S40" s="11"/>
      <c r="T40" s="11"/>
      <c r="U40" s="12"/>
    </row>
    <row r="41" spans="2:21">
      <c r="D41" s="3"/>
      <c r="E41" s="3"/>
      <c r="F41" s="3"/>
      <c r="G41" s="3"/>
      <c r="H41" s="3"/>
      <c r="I41" s="3"/>
      <c r="J41" s="3"/>
      <c r="K41" s="3"/>
      <c r="L41" s="3"/>
      <c r="M41" s="10"/>
      <c r="N41" s="11"/>
      <c r="O41" s="11"/>
      <c r="P41" s="11"/>
      <c r="Q41" s="11"/>
      <c r="R41" s="11"/>
      <c r="S41" s="11"/>
      <c r="T41" s="11"/>
      <c r="U41" s="12"/>
    </row>
    <row r="42" spans="2:21">
      <c r="D42" s="3"/>
      <c r="E42" s="3"/>
      <c r="F42" s="3"/>
      <c r="G42" s="3"/>
      <c r="H42" s="3"/>
      <c r="I42" s="3"/>
      <c r="J42" s="3"/>
      <c r="K42" s="3"/>
      <c r="L42" s="3"/>
      <c r="M42" s="10"/>
      <c r="N42" s="11"/>
      <c r="O42" s="11"/>
      <c r="P42" s="11"/>
      <c r="Q42" s="11"/>
      <c r="R42" s="11"/>
      <c r="S42" s="11"/>
      <c r="T42" s="11"/>
      <c r="U42" s="12"/>
    </row>
    <row r="43" spans="2:21">
      <c r="D43" s="3"/>
      <c r="E43" s="3"/>
      <c r="F43" s="3"/>
      <c r="G43" s="3"/>
      <c r="H43" s="3"/>
      <c r="I43" s="3"/>
      <c r="J43" s="3"/>
      <c r="K43" s="3"/>
      <c r="L43" s="3"/>
      <c r="M43" s="10"/>
      <c r="N43" s="11"/>
      <c r="O43" s="11"/>
      <c r="P43" s="11"/>
      <c r="Q43" s="11"/>
      <c r="R43" s="11"/>
      <c r="S43" s="11"/>
      <c r="T43" s="11"/>
      <c r="U43" s="12"/>
    </row>
    <row r="44" spans="2:21">
      <c r="M44" s="10"/>
      <c r="N44" s="11"/>
      <c r="O44" s="11"/>
      <c r="P44" s="11"/>
      <c r="Q44" s="11"/>
      <c r="R44" s="11"/>
      <c r="S44" s="11"/>
      <c r="T44" s="11"/>
      <c r="U44" s="12"/>
    </row>
    <row r="45" spans="2:21">
      <c r="M45" s="10"/>
      <c r="N45" s="11"/>
      <c r="O45" s="11"/>
      <c r="P45" s="11"/>
      <c r="Q45" s="11"/>
      <c r="R45" s="11"/>
      <c r="S45" s="11"/>
      <c r="T45" s="11"/>
      <c r="U45" s="12"/>
    </row>
    <row r="46" spans="2:21">
      <c r="M46" s="10"/>
      <c r="N46" s="11"/>
      <c r="O46" s="11"/>
      <c r="P46" s="11"/>
      <c r="Q46" s="11"/>
      <c r="R46" s="11"/>
      <c r="S46" s="11"/>
      <c r="T46" s="11"/>
      <c r="U46" s="12"/>
    </row>
    <row r="47" spans="2:21">
      <c r="M47" s="10"/>
      <c r="N47" s="11"/>
      <c r="O47" s="11"/>
      <c r="P47" s="11"/>
      <c r="Q47" s="11"/>
      <c r="R47" s="11"/>
      <c r="S47" s="11"/>
      <c r="T47" s="11"/>
      <c r="U47" s="12"/>
    </row>
    <row r="48" spans="2:21">
      <c r="M48" s="10"/>
      <c r="N48" s="11"/>
      <c r="O48" s="11"/>
      <c r="P48" s="11"/>
      <c r="Q48" s="11"/>
      <c r="R48" s="11"/>
      <c r="S48" s="11"/>
      <c r="T48" s="11"/>
      <c r="U48" s="12"/>
    </row>
    <row r="49" spans="13:21">
      <c r="M49" s="14"/>
      <c r="N49" s="15"/>
      <c r="O49" s="15"/>
      <c r="P49" s="15"/>
      <c r="Q49" s="15"/>
      <c r="R49" s="15"/>
      <c r="S49" s="15"/>
      <c r="T49" s="15"/>
      <c r="U49" s="16"/>
    </row>
    <row r="52" spans="13:21">
      <c r="M52" s="7"/>
      <c r="N52" s="8"/>
      <c r="O52" s="8"/>
      <c r="P52" s="8"/>
      <c r="Q52" s="8"/>
      <c r="R52" s="8"/>
      <c r="S52" s="8"/>
      <c r="T52" s="8"/>
      <c r="U52" s="9"/>
    </row>
    <row r="53" spans="13:21">
      <c r="M53" s="17" t="s">
        <v>32</v>
      </c>
      <c r="N53" s="11"/>
      <c r="O53" s="11"/>
      <c r="P53" s="11"/>
      <c r="Q53" s="11"/>
      <c r="R53" s="11"/>
      <c r="S53" s="11"/>
      <c r="T53" s="11"/>
      <c r="U53" s="12"/>
    </row>
    <row r="54" spans="13:21">
      <c r="M54" s="10"/>
      <c r="N54" s="11"/>
      <c r="O54" s="11"/>
      <c r="P54" s="11"/>
      <c r="Q54" s="11"/>
      <c r="R54" s="11"/>
      <c r="S54" s="11"/>
      <c r="T54" s="11"/>
      <c r="U54" s="12"/>
    </row>
    <row r="55" spans="13:21">
      <c r="M55" s="10"/>
      <c r="N55" s="11"/>
      <c r="O55" s="11"/>
      <c r="P55" s="11"/>
      <c r="Q55" s="11"/>
      <c r="R55" s="11"/>
      <c r="S55" s="11"/>
      <c r="T55" s="11"/>
      <c r="U55" s="12"/>
    </row>
    <row r="56" spans="13:21">
      <c r="M56" s="10"/>
      <c r="N56" s="11"/>
      <c r="O56" s="11"/>
      <c r="P56" s="11"/>
      <c r="Q56" s="11"/>
      <c r="R56" s="11"/>
      <c r="S56" s="11"/>
      <c r="T56" s="11"/>
      <c r="U56" s="12"/>
    </row>
    <row r="57" spans="13:21">
      <c r="M57" s="10"/>
      <c r="N57" s="11"/>
      <c r="O57" s="11"/>
      <c r="P57" s="11"/>
      <c r="Q57" s="11"/>
      <c r="R57" s="11"/>
      <c r="S57" s="11"/>
      <c r="T57" s="11"/>
      <c r="U57" s="12"/>
    </row>
    <row r="58" spans="13:21">
      <c r="M58" s="10"/>
      <c r="N58" s="11"/>
      <c r="O58" s="11"/>
      <c r="P58" s="11"/>
      <c r="Q58" s="11"/>
      <c r="R58" s="11"/>
      <c r="S58" s="11"/>
      <c r="T58" s="11"/>
      <c r="U58" s="12"/>
    </row>
    <row r="59" spans="13:21">
      <c r="M59" s="10"/>
      <c r="N59" s="11"/>
      <c r="O59" s="11"/>
      <c r="P59" s="11"/>
      <c r="Q59" s="11"/>
      <c r="R59" s="11"/>
      <c r="S59" s="11"/>
      <c r="T59" s="11"/>
      <c r="U59" s="12"/>
    </row>
    <row r="60" spans="13:21">
      <c r="M60" s="10"/>
      <c r="N60" s="11"/>
      <c r="O60" s="11"/>
      <c r="P60" s="11"/>
      <c r="Q60" s="11"/>
      <c r="R60" s="11"/>
      <c r="S60" s="11"/>
      <c r="T60" s="11"/>
      <c r="U60" s="12"/>
    </row>
    <row r="61" spans="13:21">
      <c r="M61" s="10"/>
      <c r="N61" s="11"/>
      <c r="O61" s="11"/>
      <c r="P61" s="11"/>
      <c r="Q61" s="11"/>
      <c r="R61" s="11"/>
      <c r="S61" s="11"/>
      <c r="T61" s="11"/>
      <c r="U61" s="12"/>
    </row>
    <row r="62" spans="13:21">
      <c r="M62" s="10"/>
      <c r="N62" s="11"/>
      <c r="O62" s="11"/>
      <c r="P62" s="11"/>
      <c r="Q62" s="11"/>
      <c r="R62" s="11"/>
      <c r="S62" s="11"/>
      <c r="T62" s="11"/>
      <c r="U62" s="12"/>
    </row>
    <row r="63" spans="13:21">
      <c r="M63" s="10"/>
      <c r="N63" s="11"/>
      <c r="O63" s="11"/>
      <c r="P63" s="11"/>
      <c r="Q63" s="11"/>
      <c r="R63" s="11"/>
      <c r="S63" s="11"/>
      <c r="T63" s="11"/>
      <c r="U63" s="12"/>
    </row>
    <row r="64" spans="13:21">
      <c r="M64" s="10"/>
      <c r="N64" s="11"/>
      <c r="O64" s="11"/>
      <c r="P64" s="11"/>
      <c r="Q64" s="11"/>
      <c r="R64" s="11"/>
      <c r="S64" s="11"/>
      <c r="T64" s="11"/>
      <c r="U64" s="12"/>
    </row>
    <row r="65" spans="13:21">
      <c r="M65" s="10"/>
      <c r="N65" s="11"/>
      <c r="O65" s="11"/>
      <c r="P65" s="11"/>
      <c r="Q65" s="11"/>
      <c r="R65" s="11"/>
      <c r="S65" s="11"/>
      <c r="T65" s="11"/>
      <c r="U65" s="12"/>
    </row>
    <row r="66" spans="13:21">
      <c r="M66" s="10"/>
      <c r="N66" s="11"/>
      <c r="O66" s="11"/>
      <c r="P66" s="11"/>
      <c r="Q66" s="11"/>
      <c r="R66" s="11"/>
      <c r="S66" s="11"/>
      <c r="T66" s="11"/>
      <c r="U66" s="12"/>
    </row>
    <row r="67" spans="13:21">
      <c r="M67" s="10"/>
      <c r="N67" s="11"/>
      <c r="O67" s="11"/>
      <c r="P67" s="11"/>
      <c r="Q67" s="11"/>
      <c r="R67" s="11"/>
      <c r="S67" s="11"/>
      <c r="T67" s="11"/>
      <c r="U67" s="12"/>
    </row>
    <row r="68" spans="13:21">
      <c r="M68" s="10"/>
      <c r="N68" s="11"/>
      <c r="O68" s="11"/>
      <c r="P68" s="11"/>
      <c r="Q68" s="11"/>
      <c r="R68" s="11"/>
      <c r="S68" s="11"/>
      <c r="T68" s="11"/>
      <c r="U68" s="12"/>
    </row>
    <row r="69" spans="13:21">
      <c r="M69" s="10"/>
      <c r="N69" s="11"/>
      <c r="O69" s="11"/>
      <c r="P69" s="11"/>
      <c r="Q69" s="11"/>
      <c r="R69" s="11"/>
      <c r="S69" s="11"/>
      <c r="T69" s="11"/>
      <c r="U69" s="12"/>
    </row>
    <row r="70" spans="13:21">
      <c r="M70" s="10"/>
      <c r="N70" s="11"/>
      <c r="O70" s="11"/>
      <c r="P70" s="11"/>
      <c r="Q70" s="11"/>
      <c r="R70" s="11"/>
      <c r="S70" s="11"/>
      <c r="T70" s="11"/>
      <c r="U70" s="12"/>
    </row>
    <row r="71" spans="13:21">
      <c r="M71" s="14"/>
      <c r="N71" s="15"/>
      <c r="O71" s="15"/>
      <c r="P71" s="15"/>
      <c r="Q71" s="15"/>
      <c r="R71" s="15"/>
      <c r="S71" s="15"/>
      <c r="T71" s="15"/>
      <c r="U71" s="16"/>
    </row>
  </sheetData>
  <mergeCells count="1">
    <mergeCell ref="J30:K3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JBB</cp:lastModifiedBy>
  <dcterms:created xsi:type="dcterms:W3CDTF">2014-10-14T12:06:36Z</dcterms:created>
  <dcterms:modified xsi:type="dcterms:W3CDTF">2017-06-16T17:14:17Z</dcterms:modified>
</cp:coreProperties>
</file>