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la-my.sharepoint.com/personal/2585600z_student_gla_ac_uk/Documents/Desktop/New folder/"/>
    </mc:Choice>
  </mc:AlternateContent>
  <xr:revisionPtr revIDLastSave="372" documentId="8_{01751A73-CC33-4827-8BF6-1D8CD54E9859}" xr6:coauthVersionLast="47" xr6:coauthVersionMax="47" xr10:uidLastSave="{CEB7C245-7B43-4B81-8BEA-CEBB7D36C4BD}"/>
  <bookViews>
    <workbookView xWindow="-110" yWindow="-110" windowWidth="19420" windowHeight="10420" activeTab="2" xr2:uid="{B3CA8B78-DC5F-4603-9F72-31852967D331}"/>
  </bookViews>
  <sheets>
    <sheet name="Sheet1" sheetId="1" r:id="rId1"/>
    <sheet name="Sheet2" sheetId="4" r:id="rId2"/>
    <sheet name="Sheet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H12" i="4"/>
  <c r="I12" i="4"/>
  <c r="N12" i="4"/>
  <c r="J12" i="4"/>
  <c r="L12" i="4"/>
  <c r="K12" i="4"/>
  <c r="M12" i="4"/>
  <c r="R32" i="1"/>
  <c r="N32" i="1"/>
  <c r="M32" i="1"/>
  <c r="L32" i="1"/>
  <c r="J32" i="1"/>
  <c r="I32" i="1"/>
  <c r="H32" i="1"/>
  <c r="G32" i="1"/>
  <c r="F32" i="1"/>
  <c r="A32" i="1"/>
  <c r="R28" i="1"/>
  <c r="N28" i="1"/>
  <c r="M28" i="1"/>
  <c r="L28" i="1"/>
  <c r="J28" i="1"/>
  <c r="I28" i="1"/>
  <c r="H28" i="1"/>
  <c r="F28" i="1"/>
  <c r="E28" i="1"/>
  <c r="R24" i="1"/>
  <c r="N24" i="1"/>
  <c r="M24" i="1"/>
  <c r="L24" i="1"/>
  <c r="J24" i="1"/>
  <c r="I24" i="1"/>
  <c r="H24" i="1"/>
  <c r="G24" i="1"/>
  <c r="F24" i="1"/>
  <c r="R20" i="1"/>
  <c r="N20" i="1"/>
  <c r="K20" i="1"/>
  <c r="H20" i="1"/>
  <c r="F20" i="1"/>
  <c r="D20" i="1"/>
  <c r="C20" i="1"/>
  <c r="B20" i="1"/>
  <c r="A20" i="1"/>
  <c r="R16" i="1"/>
  <c r="N16" i="1"/>
  <c r="K16" i="1"/>
  <c r="H16" i="1"/>
  <c r="A16" i="1"/>
  <c r="R12" i="1"/>
  <c r="P12" i="1"/>
  <c r="O12" i="1"/>
  <c r="N12" i="1"/>
  <c r="K12" i="1"/>
  <c r="H12" i="1"/>
  <c r="A12" i="1"/>
  <c r="R8" i="1"/>
  <c r="K8" i="1"/>
  <c r="H8" i="1"/>
  <c r="A8" i="1"/>
  <c r="R4" i="1"/>
  <c r="Q4" i="1"/>
  <c r="N4" i="1"/>
  <c r="H4" i="1"/>
  <c r="A4" i="1"/>
</calcChain>
</file>

<file path=xl/sharedStrings.xml><?xml version="1.0" encoding="utf-8"?>
<sst xmlns="http://schemas.openxmlformats.org/spreadsheetml/2006/main" count="2" uniqueCount="1">
  <si>
    <t>Apt (nM) + 100 nM Initiator + 150 nM 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</si>
</sst>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27413E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Font="1"/>
    <xf numFmtId="0" fontId="8" fillId="0" borderId="0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/>
    <xf numFmtId="2" fontId="12" fillId="0" borderId="0" xfId="0" applyNumberFormat="1" applyFont="1" applyAlignment="1">
      <alignment horizontal="center" vertical="center"/>
    </xf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Sheet3!$A$7:$A$16</c:f>
              <c:numCache>
                <c:formatCode>General</c:formatCode>
                <c:ptCount val="10"/>
                <c:pt idx="0">
                  <c:v>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120</c:v>
                </c:pt>
                <c:pt idx="9">
                  <c:v>130</c:v>
                </c:pt>
              </c:numCache>
            </c:numRef>
          </c:xVal>
          <c:yVal>
            <c:numRef>
              <c:f>Sheet3!$B$7:$B$16</c:f>
              <c:numCache>
                <c:formatCode>General</c:formatCode>
                <c:ptCount val="10"/>
                <c:pt idx="0">
                  <c:v>1</c:v>
                </c:pt>
                <c:pt idx="1">
                  <c:v>0.85</c:v>
                </c:pt>
                <c:pt idx="2">
                  <c:v>0.81</c:v>
                </c:pt>
                <c:pt idx="3">
                  <c:v>0.76</c:v>
                </c:pt>
                <c:pt idx="4">
                  <c:v>0.61</c:v>
                </c:pt>
                <c:pt idx="5">
                  <c:v>0.54</c:v>
                </c:pt>
                <c:pt idx="6">
                  <c:v>0.57999999999999996</c:v>
                </c:pt>
                <c:pt idx="7">
                  <c:v>0.41</c:v>
                </c:pt>
                <c:pt idx="8">
                  <c:v>0.05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B2-4B47-B742-9C788F86ADD5}"/>
            </c:ext>
          </c:extLst>
        </c:ser>
        <c:ser>
          <c:idx val="1"/>
          <c:order val="1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Sheet3!$A$7:$A$16</c:f>
              <c:numCache>
                <c:formatCode>General</c:formatCode>
                <c:ptCount val="10"/>
                <c:pt idx="0">
                  <c:v>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120</c:v>
                </c:pt>
                <c:pt idx="9">
                  <c:v>130</c:v>
                </c:pt>
              </c:numCache>
            </c:numRef>
          </c:xVal>
          <c:yVal>
            <c:numRef>
              <c:f>Sheet3!$C$7:$C$16</c:f>
              <c:numCache>
                <c:formatCode>General</c:formatCode>
                <c:ptCount val="10"/>
                <c:pt idx="0">
                  <c:v>1</c:v>
                </c:pt>
                <c:pt idx="1">
                  <c:v>0.75</c:v>
                </c:pt>
                <c:pt idx="2">
                  <c:v>0.72</c:v>
                </c:pt>
                <c:pt idx="3">
                  <c:v>0.68</c:v>
                </c:pt>
                <c:pt idx="4">
                  <c:v>0.52</c:v>
                </c:pt>
                <c:pt idx="5">
                  <c:v>0.41</c:v>
                </c:pt>
                <c:pt idx="6">
                  <c:v>0.53</c:v>
                </c:pt>
                <c:pt idx="7">
                  <c:v>0.4</c:v>
                </c:pt>
                <c:pt idx="8">
                  <c:v>0.05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B2-4B47-B742-9C788F86ADD5}"/>
            </c:ext>
          </c:extLst>
        </c:ser>
        <c:ser>
          <c:idx val="2"/>
          <c:order val="2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Sheet3!$A$7:$A$16</c:f>
              <c:numCache>
                <c:formatCode>General</c:formatCode>
                <c:ptCount val="10"/>
                <c:pt idx="0">
                  <c:v>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120</c:v>
                </c:pt>
                <c:pt idx="9">
                  <c:v>130</c:v>
                </c:pt>
              </c:numCache>
            </c:numRef>
          </c:xVal>
          <c:yVal>
            <c:numRef>
              <c:f>Sheet3!$D$7:$D$16</c:f>
              <c:numCache>
                <c:formatCode>General</c:formatCode>
                <c:ptCount val="10"/>
                <c:pt idx="0">
                  <c:v>1</c:v>
                </c:pt>
                <c:pt idx="1">
                  <c:v>0.78</c:v>
                </c:pt>
                <c:pt idx="2">
                  <c:v>0.76</c:v>
                </c:pt>
                <c:pt idx="3">
                  <c:v>0.74</c:v>
                </c:pt>
                <c:pt idx="4">
                  <c:v>0.56000000000000005</c:v>
                </c:pt>
                <c:pt idx="5">
                  <c:v>0.5</c:v>
                </c:pt>
                <c:pt idx="6">
                  <c:v>0.57999999999999996</c:v>
                </c:pt>
                <c:pt idx="7">
                  <c:v>0.41</c:v>
                </c:pt>
                <c:pt idx="8">
                  <c:v>0.08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B2-4B47-B742-9C788F86A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539935"/>
        <c:axId val="690538975"/>
      </c:scatterChart>
      <c:valAx>
        <c:axId val="690539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538975"/>
        <c:crosses val="autoZero"/>
        <c:crossBetween val="midCat"/>
      </c:valAx>
      <c:valAx>
        <c:axId val="69053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539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269875</xdr:colOff>
      <xdr:row>6</xdr:row>
      <xdr:rowOff>130175</xdr:rowOff>
    </xdr:from>
    <xdr:to>
      <xdr:col>15</xdr:col>
      <xdr:colOff>574675</xdr:colOff>
      <xdr:row>18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7B5E3C-BAC4-213B-80A0-81240AD35C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FE14-885B-4774-B2B9-C923EDB5BE8D}">
  <dimension ref="A1:S42"/>
  <sheetViews>
    <sheetView zoomScale="70" zoomScaleNormal="70" workbookViewId="0">
      <selection activeCell="A16" sqref="A16"/>
    </sheetView>
  </sheetViews>
  <sheetFormatPr defaultRowHeight="14.5" x14ac:dyDescent="0.35"/>
  <cols>
    <col min="1" max="1" width="12.26953125" bestFit="1" customWidth="1"/>
    <col min="5" max="6" width="11.7265625" bestFit="1" customWidth="1"/>
  </cols>
  <sheetData>
    <row r="1" spans="1:19" s="3" customFormat="1" ht="72.5" customHeight="1" x14ac:dyDescent="0.3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s="3" customFormat="1" x14ac:dyDescent="0.35">
      <c r="A2" s="1">
        <v>200</v>
      </c>
      <c r="B2"/>
      <c r="C2"/>
      <c r="D2"/>
      <c r="E2"/>
      <c r="G2"/>
      <c r="H2" s="1">
        <v>100</v>
      </c>
      <c r="I2"/>
      <c r="J2"/>
      <c r="L2"/>
      <c r="M2"/>
      <c r="N2" s="1">
        <v>50</v>
      </c>
      <c r="Q2" s="1">
        <v>25</v>
      </c>
      <c r="R2" s="1">
        <v>0</v>
      </c>
    </row>
    <row r="3" spans="1:19" x14ac:dyDescent="0.35">
      <c r="A3" s="4">
        <v>7</v>
      </c>
      <c r="H3" s="4">
        <v>84</v>
      </c>
      <c r="N3" s="4">
        <v>87</v>
      </c>
      <c r="Q3" s="4">
        <v>124</v>
      </c>
      <c r="R3" s="2">
        <v>150</v>
      </c>
    </row>
    <row r="4" spans="1:19" x14ac:dyDescent="0.35">
      <c r="A4" s="7">
        <f>A3/150</f>
        <v>4.6666666666666669E-2</v>
      </c>
      <c r="H4" s="7">
        <f>H3/150</f>
        <v>0.56000000000000005</v>
      </c>
      <c r="N4" s="7">
        <f>N3/150</f>
        <v>0.57999999999999996</v>
      </c>
      <c r="Q4" s="7">
        <f>Q3/150</f>
        <v>0.82666666666666666</v>
      </c>
      <c r="R4" s="7">
        <f>R3/150</f>
        <v>1</v>
      </c>
    </row>
    <row r="6" spans="1:19" x14ac:dyDescent="0.35">
      <c r="A6" s="1">
        <v>200</v>
      </c>
      <c r="H6" s="1">
        <v>100</v>
      </c>
      <c r="K6" s="1">
        <v>75</v>
      </c>
      <c r="R6" s="1">
        <v>0</v>
      </c>
    </row>
    <row r="7" spans="1:19" x14ac:dyDescent="0.35">
      <c r="A7" s="5">
        <v>5</v>
      </c>
      <c r="H7" s="5">
        <v>61</v>
      </c>
      <c r="K7" s="5">
        <v>85</v>
      </c>
      <c r="R7" s="5">
        <v>95</v>
      </c>
    </row>
    <row r="8" spans="1:19" x14ac:dyDescent="0.35">
      <c r="A8" s="8">
        <f>A7/95</f>
        <v>5.2631578947368418E-2</v>
      </c>
      <c r="H8" s="8">
        <f>H7/95</f>
        <v>0.64210526315789473</v>
      </c>
      <c r="K8" s="8">
        <f>K7/95</f>
        <v>0.89473684210526316</v>
      </c>
      <c r="R8" s="8">
        <f>R7/95</f>
        <v>1</v>
      </c>
    </row>
    <row r="10" spans="1:19" x14ac:dyDescent="0.35">
      <c r="A10" s="1">
        <v>200</v>
      </c>
      <c r="H10" s="1">
        <v>100</v>
      </c>
      <c r="K10" s="10">
        <v>75</v>
      </c>
      <c r="N10" s="1">
        <v>50</v>
      </c>
      <c r="O10" s="1">
        <v>40</v>
      </c>
      <c r="P10" s="1">
        <v>30</v>
      </c>
      <c r="R10" s="1">
        <v>0</v>
      </c>
    </row>
    <row r="11" spans="1:19" x14ac:dyDescent="0.35">
      <c r="A11" s="5">
        <v>0</v>
      </c>
      <c r="H11" s="5">
        <v>50</v>
      </c>
      <c r="K11" s="14">
        <v>66</v>
      </c>
      <c r="N11" s="5">
        <v>69</v>
      </c>
      <c r="O11" s="5">
        <v>74</v>
      </c>
      <c r="P11" s="5">
        <v>81</v>
      </c>
      <c r="R11" s="5">
        <v>138</v>
      </c>
    </row>
    <row r="12" spans="1:19" x14ac:dyDescent="0.35">
      <c r="A12" s="8">
        <f>A11/138</f>
        <v>0</v>
      </c>
      <c r="H12" s="8">
        <f>H11/138</f>
        <v>0.36231884057971014</v>
      </c>
      <c r="K12" s="8">
        <f>K11/138</f>
        <v>0.47826086956521741</v>
      </c>
      <c r="N12" s="8">
        <f>N11/138</f>
        <v>0.5</v>
      </c>
      <c r="O12" s="8">
        <f>O11/138</f>
        <v>0.53623188405797106</v>
      </c>
      <c r="P12" s="8">
        <f>P11/138</f>
        <v>0.58695652173913049</v>
      </c>
      <c r="R12" s="8">
        <f>R11/138</f>
        <v>1</v>
      </c>
    </row>
    <row r="14" spans="1:19" x14ac:dyDescent="0.35">
      <c r="A14" s="1">
        <v>200</v>
      </c>
      <c r="H14" s="1">
        <v>100</v>
      </c>
      <c r="K14" s="1">
        <v>75</v>
      </c>
      <c r="N14" s="1">
        <v>50</v>
      </c>
      <c r="R14" s="1">
        <v>0</v>
      </c>
    </row>
    <row r="15" spans="1:19" x14ac:dyDescent="0.35">
      <c r="A15" s="4">
        <v>0</v>
      </c>
      <c r="H15" s="4">
        <v>52</v>
      </c>
      <c r="K15" s="4">
        <v>75</v>
      </c>
      <c r="N15" s="4">
        <v>100</v>
      </c>
      <c r="R15" s="4">
        <v>135</v>
      </c>
    </row>
    <row r="16" spans="1:19" x14ac:dyDescent="0.35">
      <c r="A16" s="7">
        <f>A15/135</f>
        <v>0</v>
      </c>
      <c r="H16" s="7">
        <f>H15/135</f>
        <v>0.38518518518518519</v>
      </c>
      <c r="K16" s="7">
        <f>K15/135</f>
        <v>0.55555555555555558</v>
      </c>
      <c r="N16" s="7">
        <f>N15/135</f>
        <v>0.7407407407407407</v>
      </c>
      <c r="R16" s="7">
        <f>R15/135</f>
        <v>1</v>
      </c>
    </row>
    <row r="18" spans="1:18" x14ac:dyDescent="0.35">
      <c r="A18" s="1">
        <v>200</v>
      </c>
      <c r="B18" s="1">
        <v>180</v>
      </c>
      <c r="C18" s="1">
        <v>160</v>
      </c>
      <c r="D18" s="1">
        <v>140</v>
      </c>
      <c r="F18" s="1">
        <v>120</v>
      </c>
      <c r="H18" s="6">
        <v>100</v>
      </c>
      <c r="K18" s="1">
        <v>75</v>
      </c>
      <c r="N18" s="1">
        <v>50</v>
      </c>
      <c r="R18" s="1">
        <v>0</v>
      </c>
    </row>
    <row r="19" spans="1:18" x14ac:dyDescent="0.35">
      <c r="A19" s="4">
        <v>0</v>
      </c>
      <c r="B19" s="4">
        <v>0</v>
      </c>
      <c r="C19" s="4">
        <v>2</v>
      </c>
      <c r="D19" s="4">
        <v>3</v>
      </c>
      <c r="F19" s="4">
        <v>6</v>
      </c>
      <c r="H19" s="4">
        <v>32</v>
      </c>
      <c r="K19" s="4">
        <v>60</v>
      </c>
      <c r="N19" s="4">
        <v>80</v>
      </c>
      <c r="R19" s="4">
        <v>116</v>
      </c>
    </row>
    <row r="20" spans="1:18" x14ac:dyDescent="0.35">
      <c r="A20" s="7">
        <f>A19/116</f>
        <v>0</v>
      </c>
      <c r="B20" s="7">
        <f>B19/116</f>
        <v>0</v>
      </c>
      <c r="C20" s="7">
        <f>C19/116</f>
        <v>1.7241379310344827E-2</v>
      </c>
      <c r="D20" s="7">
        <f>D19/116</f>
        <v>2.5862068965517241E-2</v>
      </c>
      <c r="F20" s="7">
        <f>F19/116</f>
        <v>5.1724137931034482E-2</v>
      </c>
      <c r="H20" s="7">
        <f>H19/116</f>
        <v>0.27586206896551724</v>
      </c>
      <c r="K20" s="7">
        <f>K19/116</f>
        <v>0.51724137931034486</v>
      </c>
      <c r="N20" s="7">
        <f>N19/116</f>
        <v>0.68965517241379315</v>
      </c>
      <c r="R20" s="7">
        <f>R19/116</f>
        <v>1</v>
      </c>
    </row>
    <row r="22" spans="1:18" x14ac:dyDescent="0.35">
      <c r="F22" s="10">
        <v>120</v>
      </c>
      <c r="G22" s="1">
        <v>110</v>
      </c>
      <c r="H22" s="1">
        <v>100</v>
      </c>
      <c r="I22" s="10">
        <v>90</v>
      </c>
      <c r="J22" s="1">
        <v>80</v>
      </c>
      <c r="L22" s="10">
        <v>70</v>
      </c>
      <c r="M22" s="10">
        <v>60</v>
      </c>
      <c r="N22" s="10">
        <v>50</v>
      </c>
      <c r="R22" s="1">
        <v>0</v>
      </c>
    </row>
    <row r="23" spans="1:18" x14ac:dyDescent="0.35">
      <c r="F23" s="11">
        <v>16</v>
      </c>
      <c r="G23" s="4">
        <v>31</v>
      </c>
      <c r="H23" s="4">
        <v>34</v>
      </c>
      <c r="I23" s="11">
        <v>50</v>
      </c>
      <c r="J23" s="4">
        <v>61</v>
      </c>
      <c r="L23" s="11">
        <v>65</v>
      </c>
      <c r="M23" s="11">
        <v>70</v>
      </c>
      <c r="N23" s="11">
        <v>73</v>
      </c>
      <c r="R23" s="4">
        <v>86</v>
      </c>
    </row>
    <row r="24" spans="1:18" x14ac:dyDescent="0.35">
      <c r="F24" s="17">
        <f>F23/86</f>
        <v>0.18604651162790697</v>
      </c>
      <c r="G24" s="17">
        <f>G23/86</f>
        <v>0.36046511627906974</v>
      </c>
      <c r="H24" s="17">
        <f>H23/86</f>
        <v>0.39534883720930231</v>
      </c>
      <c r="I24" s="17">
        <f>I23/86</f>
        <v>0.58139534883720934</v>
      </c>
      <c r="J24" s="17">
        <f>J23/86</f>
        <v>0.70930232558139539</v>
      </c>
      <c r="L24" s="17">
        <f>L23/86</f>
        <v>0.7558139534883721</v>
      </c>
      <c r="M24" s="17">
        <f>M23/86</f>
        <v>0.81395348837209303</v>
      </c>
      <c r="N24" s="17">
        <f>N23/86</f>
        <v>0.84883720930232553</v>
      </c>
      <c r="R24" s="17">
        <f>R23/86</f>
        <v>1</v>
      </c>
    </row>
    <row r="25" spans="1:18" x14ac:dyDescent="0.35">
      <c r="F25" s="15"/>
      <c r="I25" s="15"/>
      <c r="N25" s="12"/>
    </row>
    <row r="26" spans="1:18" x14ac:dyDescent="0.35">
      <c r="E26" s="1">
        <v>130</v>
      </c>
      <c r="F26" s="10">
        <v>120</v>
      </c>
      <c r="H26" s="1">
        <v>100</v>
      </c>
      <c r="I26" s="10">
        <v>90</v>
      </c>
      <c r="J26" s="1">
        <v>80</v>
      </c>
      <c r="L26" s="1">
        <v>70</v>
      </c>
      <c r="M26" s="1">
        <v>60</v>
      </c>
      <c r="N26" s="10">
        <v>50</v>
      </c>
      <c r="R26" s="1">
        <v>0</v>
      </c>
    </row>
    <row r="27" spans="1:18" x14ac:dyDescent="0.35">
      <c r="E27" s="4">
        <v>4</v>
      </c>
      <c r="F27" s="11">
        <v>14</v>
      </c>
      <c r="H27" s="4">
        <v>43</v>
      </c>
      <c r="I27" s="11">
        <v>47</v>
      </c>
      <c r="J27" s="4">
        <v>53</v>
      </c>
      <c r="L27" s="4">
        <v>58</v>
      </c>
      <c r="M27" s="4">
        <v>62</v>
      </c>
      <c r="N27" s="11">
        <v>74</v>
      </c>
      <c r="R27" s="4">
        <v>106</v>
      </c>
    </row>
    <row r="28" spans="1:18" x14ac:dyDescent="0.35">
      <c r="E28" s="7">
        <f>E27/106</f>
        <v>3.7735849056603772E-2</v>
      </c>
      <c r="F28" s="7">
        <f>F27/106</f>
        <v>0.13207547169811321</v>
      </c>
      <c r="H28" s="7">
        <f>H27/106</f>
        <v>0.40566037735849059</v>
      </c>
      <c r="I28" s="7">
        <f>I27/106</f>
        <v>0.44339622641509435</v>
      </c>
      <c r="J28" s="7">
        <f>J27/106</f>
        <v>0.5</v>
      </c>
      <c r="L28" s="7">
        <f>L27/106</f>
        <v>0.54716981132075471</v>
      </c>
      <c r="M28" s="7">
        <f>M27/106</f>
        <v>0.58490566037735847</v>
      </c>
      <c r="N28" s="7">
        <f>N27/106</f>
        <v>0.69811320754716977</v>
      </c>
      <c r="R28" s="7">
        <f>R27/106</f>
        <v>1</v>
      </c>
    </row>
    <row r="29" spans="1:18" x14ac:dyDescent="0.35">
      <c r="I29" s="15"/>
      <c r="N29" s="12"/>
    </row>
    <row r="30" spans="1:18" x14ac:dyDescent="0.35">
      <c r="A30" s="1">
        <v>200</v>
      </c>
      <c r="F30" s="1">
        <v>120</v>
      </c>
      <c r="G30" s="1">
        <v>110</v>
      </c>
      <c r="H30" s="1">
        <v>100</v>
      </c>
      <c r="I30" s="10">
        <v>90</v>
      </c>
      <c r="J30" s="1">
        <v>80</v>
      </c>
      <c r="L30" s="10">
        <v>70</v>
      </c>
      <c r="M30" s="10">
        <v>60</v>
      </c>
      <c r="N30" s="10">
        <v>50</v>
      </c>
      <c r="R30" s="1">
        <v>0</v>
      </c>
    </row>
    <row r="31" spans="1:18" x14ac:dyDescent="0.35">
      <c r="A31" s="2">
        <v>4</v>
      </c>
      <c r="F31" s="2">
        <v>5</v>
      </c>
      <c r="G31" s="2">
        <v>17</v>
      </c>
      <c r="H31" s="2">
        <v>24</v>
      </c>
      <c r="I31" s="13">
        <v>55</v>
      </c>
      <c r="J31" s="2">
        <v>39</v>
      </c>
      <c r="L31" s="13">
        <v>70</v>
      </c>
      <c r="M31" s="13">
        <v>72</v>
      </c>
      <c r="N31" s="13">
        <v>74</v>
      </c>
      <c r="R31" s="2">
        <v>95</v>
      </c>
    </row>
    <row r="32" spans="1:18" x14ac:dyDescent="0.35">
      <c r="A32" s="7">
        <f>A31/95</f>
        <v>4.2105263157894736E-2</v>
      </c>
      <c r="B32" s="7"/>
      <c r="C32" s="7"/>
      <c r="D32" s="7"/>
      <c r="E32" s="7"/>
      <c r="F32" s="7">
        <f>F31/95</f>
        <v>5.2631578947368418E-2</v>
      </c>
      <c r="G32" s="7">
        <f>G31/95</f>
        <v>0.17894736842105263</v>
      </c>
      <c r="H32" s="7">
        <f>H31/95</f>
        <v>0.25263157894736843</v>
      </c>
      <c r="I32" s="7">
        <f>I31/95</f>
        <v>0.57894736842105265</v>
      </c>
      <c r="J32" s="7">
        <f>J31/95</f>
        <v>0.41052631578947368</v>
      </c>
      <c r="K32" s="7"/>
      <c r="L32" s="7">
        <f>L31/95</f>
        <v>0.73684210526315785</v>
      </c>
      <c r="M32" s="7">
        <f>M31/95</f>
        <v>0.75789473684210529</v>
      </c>
      <c r="N32" s="7">
        <f>N31/95</f>
        <v>0.77894736842105261</v>
      </c>
      <c r="O32" s="7"/>
      <c r="P32" s="7"/>
      <c r="Q32" s="7"/>
      <c r="R32" s="7">
        <f>R31/95</f>
        <v>1</v>
      </c>
    </row>
    <row r="39" spans="1:19" x14ac:dyDescent="0.3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>
        <v>200</v>
      </c>
      <c r="L39" s="15">
        <v>120</v>
      </c>
      <c r="M39" s="15">
        <v>100</v>
      </c>
      <c r="N39" s="15">
        <v>90</v>
      </c>
      <c r="O39" s="15">
        <v>75</v>
      </c>
      <c r="P39" s="15">
        <v>70</v>
      </c>
      <c r="Q39" s="15">
        <v>60</v>
      </c>
      <c r="R39" s="15">
        <v>50</v>
      </c>
      <c r="S39" s="15">
        <v>0</v>
      </c>
    </row>
    <row r="40" spans="1:19" x14ac:dyDescent="0.35">
      <c r="K40">
        <v>0</v>
      </c>
      <c r="L40">
        <v>6</v>
      </c>
      <c r="M40">
        <v>43</v>
      </c>
      <c r="N40">
        <v>55</v>
      </c>
      <c r="O40">
        <v>66</v>
      </c>
      <c r="P40">
        <v>70</v>
      </c>
      <c r="Q40">
        <v>72</v>
      </c>
      <c r="R40">
        <v>74</v>
      </c>
      <c r="S40">
        <v>136</v>
      </c>
    </row>
    <row r="41" spans="1:19" x14ac:dyDescent="0.35">
      <c r="K41">
        <v>0</v>
      </c>
      <c r="L41">
        <v>5</v>
      </c>
      <c r="M41">
        <v>34</v>
      </c>
      <c r="N41">
        <v>50</v>
      </c>
      <c r="O41">
        <v>60</v>
      </c>
      <c r="P41">
        <v>65</v>
      </c>
      <c r="Q41">
        <v>70</v>
      </c>
      <c r="R41">
        <v>74</v>
      </c>
      <c r="S41">
        <v>135</v>
      </c>
    </row>
    <row r="42" spans="1:19" x14ac:dyDescent="0.35">
      <c r="K42">
        <v>-1</v>
      </c>
      <c r="L42">
        <v>4</v>
      </c>
      <c r="M42">
        <v>32</v>
      </c>
      <c r="N42">
        <v>47</v>
      </c>
      <c r="O42">
        <v>58</v>
      </c>
      <c r="P42">
        <v>62</v>
      </c>
      <c r="Q42">
        <v>69</v>
      </c>
      <c r="R42">
        <v>73</v>
      </c>
      <c r="S42">
        <v>128</v>
      </c>
    </row>
  </sheetData>
  <mergeCells count="1">
    <mergeCell ref="A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9F35A-671F-434A-807D-13B1913FE3A4}">
  <dimension ref="A1:R18"/>
  <sheetViews>
    <sheetView topLeftCell="A5" zoomScale="94" zoomScaleNormal="94" workbookViewId="0">
      <selection activeCell="F9" sqref="F9"/>
    </sheetView>
  </sheetViews>
  <sheetFormatPr defaultRowHeight="14.5" x14ac:dyDescent="0.35"/>
  <cols>
    <col min="1" max="1" width="12.26953125" bestFit="1" customWidth="1"/>
    <col min="5" max="6" width="11.7265625" bestFit="1" customWidth="1"/>
  </cols>
  <sheetData>
    <row r="1" spans="1:18" s="3" customFormat="1" ht="72.5" customHeight="1" x14ac:dyDescent="0.3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3" customFormat="1" x14ac:dyDescent="0.35">
      <c r="A2" s="1">
        <v>200</v>
      </c>
      <c r="B2" s="1">
        <v>180</v>
      </c>
      <c r="C2" s="1">
        <v>160</v>
      </c>
      <c r="D2" s="1">
        <v>140</v>
      </c>
      <c r="E2" s="1">
        <v>130</v>
      </c>
      <c r="F2" s="1">
        <v>120</v>
      </c>
      <c r="G2" s="1">
        <v>110</v>
      </c>
      <c r="H2" s="1">
        <v>100</v>
      </c>
      <c r="I2" s="1">
        <v>90</v>
      </c>
      <c r="J2" s="1">
        <v>80</v>
      </c>
      <c r="K2" s="1">
        <v>75</v>
      </c>
      <c r="L2" s="1">
        <v>70</v>
      </c>
      <c r="M2" s="1">
        <v>60</v>
      </c>
      <c r="N2" s="1">
        <v>50</v>
      </c>
      <c r="O2" s="1">
        <v>40</v>
      </c>
      <c r="P2" s="1">
        <v>30</v>
      </c>
      <c r="Q2" s="1">
        <v>25</v>
      </c>
      <c r="R2" s="1">
        <v>0</v>
      </c>
    </row>
    <row r="3" spans="1:18" x14ac:dyDescent="0.35">
      <c r="A3" s="18">
        <v>4.6666666666666669E-2</v>
      </c>
      <c r="B3" s="18"/>
      <c r="C3" s="18"/>
      <c r="D3" s="18"/>
      <c r="E3" s="18"/>
      <c r="F3" s="18"/>
      <c r="G3" s="18"/>
      <c r="H3" s="18">
        <v>0.56000000000000005</v>
      </c>
      <c r="I3" s="18"/>
      <c r="J3" s="18"/>
      <c r="K3" s="18"/>
      <c r="L3" s="18"/>
      <c r="M3" s="18"/>
      <c r="N3" s="18">
        <v>0.57999999999999996</v>
      </c>
      <c r="O3" s="18"/>
      <c r="P3" s="18"/>
      <c r="Q3" s="19">
        <v>0.82666666666666666</v>
      </c>
      <c r="R3" s="21">
        <v>1</v>
      </c>
    </row>
    <row r="4" spans="1:18" s="24" customFormat="1" x14ac:dyDescent="0.35">
      <c r="A4" s="22">
        <v>5.2631578947368418E-2</v>
      </c>
      <c r="B4" s="22"/>
      <c r="C4" s="22"/>
      <c r="D4" s="22"/>
      <c r="E4" s="22"/>
      <c r="F4" s="22"/>
      <c r="G4" s="22"/>
      <c r="H4" s="22">
        <v>0.64210526315789473</v>
      </c>
      <c r="I4" s="22"/>
      <c r="J4" s="22"/>
      <c r="K4" s="22">
        <v>0.89473684210526316</v>
      </c>
      <c r="L4" s="22"/>
      <c r="M4" s="22"/>
      <c r="N4" s="22"/>
      <c r="O4" s="22"/>
      <c r="P4" s="22"/>
      <c r="Q4" s="22"/>
      <c r="R4" s="23">
        <v>1</v>
      </c>
    </row>
    <row r="5" spans="1:18" s="24" customFormat="1" x14ac:dyDescent="0.35">
      <c r="A5" s="22">
        <v>0</v>
      </c>
      <c r="B5" s="22"/>
      <c r="C5" s="22"/>
      <c r="D5" s="22"/>
      <c r="E5" s="22"/>
      <c r="F5" s="22"/>
      <c r="G5" s="22"/>
      <c r="H5" s="25">
        <v>0.36231884057971014</v>
      </c>
      <c r="I5" s="22"/>
      <c r="J5" s="22"/>
      <c r="K5" s="25">
        <v>0.47826086956521741</v>
      </c>
      <c r="L5" s="22"/>
      <c r="M5" s="22"/>
      <c r="N5" s="22">
        <v>0.5</v>
      </c>
      <c r="O5" s="22">
        <v>0.53623188405797106</v>
      </c>
      <c r="P5" s="22">
        <v>0.58695652173913049</v>
      </c>
      <c r="Q5" s="22"/>
      <c r="R5" s="23">
        <v>1</v>
      </c>
    </row>
    <row r="6" spans="1:18" x14ac:dyDescent="0.35">
      <c r="A6" s="18">
        <v>0</v>
      </c>
      <c r="B6" s="18"/>
      <c r="C6" s="18"/>
      <c r="D6" s="18"/>
      <c r="E6" s="18"/>
      <c r="F6" s="18"/>
      <c r="G6" s="18"/>
      <c r="H6" s="19">
        <v>0.38518518518518519</v>
      </c>
      <c r="I6" s="18"/>
      <c r="J6" s="18"/>
      <c r="K6" s="19">
        <v>0.55555555555555558</v>
      </c>
      <c r="L6" s="18"/>
      <c r="M6" s="18"/>
      <c r="N6" s="19">
        <v>0.7407407407407407</v>
      </c>
      <c r="O6" s="18"/>
      <c r="P6" s="18"/>
      <c r="Q6" s="18"/>
      <c r="R6" s="21">
        <v>1</v>
      </c>
    </row>
    <row r="7" spans="1:18" x14ac:dyDescent="0.35">
      <c r="A7" s="18">
        <v>0</v>
      </c>
      <c r="B7" s="18">
        <v>0</v>
      </c>
      <c r="C7" s="19">
        <v>1.7241379310344827E-2</v>
      </c>
      <c r="D7" s="19">
        <v>2.5862068965517241E-2</v>
      </c>
      <c r="E7" s="18"/>
      <c r="F7" s="19">
        <v>5.1724137931034482E-2</v>
      </c>
      <c r="G7" s="18"/>
      <c r="H7" s="18">
        <v>0.27586206896551724</v>
      </c>
      <c r="I7" s="18"/>
      <c r="J7" s="18"/>
      <c r="K7" s="19">
        <v>0.51724137931034486</v>
      </c>
      <c r="L7" s="18"/>
      <c r="M7" s="18"/>
      <c r="N7" s="19">
        <v>0.68965517241379315</v>
      </c>
      <c r="O7" s="18"/>
      <c r="P7" s="18"/>
      <c r="Q7" s="18"/>
      <c r="R7" s="21">
        <v>1</v>
      </c>
    </row>
    <row r="8" spans="1:18" x14ac:dyDescent="0.35">
      <c r="A8" s="18"/>
      <c r="B8" s="18"/>
      <c r="C8" s="18"/>
      <c r="D8" s="18"/>
      <c r="E8" s="18"/>
      <c r="F8" s="29">
        <v>0.18604651162790697</v>
      </c>
      <c r="G8" s="18">
        <v>0.36046511627906974</v>
      </c>
      <c r="H8" s="19">
        <v>0.39534883720930231</v>
      </c>
      <c r="I8" s="19">
        <v>0.58139534883720934</v>
      </c>
      <c r="J8" s="18">
        <v>0.70930232558139539</v>
      </c>
      <c r="K8" s="18"/>
      <c r="L8" s="19">
        <v>0.7558139534883721</v>
      </c>
      <c r="M8" s="19">
        <v>0.81395348837209303</v>
      </c>
      <c r="N8" s="20">
        <v>0.84883720930232553</v>
      </c>
      <c r="O8" s="18"/>
      <c r="P8" s="18"/>
      <c r="Q8" s="18"/>
      <c r="R8" s="21">
        <v>1</v>
      </c>
    </row>
    <row r="9" spans="1:18" x14ac:dyDescent="0.35">
      <c r="A9" s="18"/>
      <c r="B9" s="18"/>
      <c r="C9" s="18"/>
      <c r="D9" s="18"/>
      <c r="E9" s="19">
        <v>3.7735849056603772E-2</v>
      </c>
      <c r="F9" s="19">
        <v>0.13207547169811321</v>
      </c>
      <c r="G9" s="18"/>
      <c r="H9" s="19">
        <v>0.40566037735849059</v>
      </c>
      <c r="I9" s="19">
        <v>0.44339622641509435</v>
      </c>
      <c r="J9" s="19">
        <v>0.5</v>
      </c>
      <c r="K9" s="18"/>
      <c r="L9" s="18">
        <v>0.54716981132075471</v>
      </c>
      <c r="M9" s="18">
        <v>0.58490566037735847</v>
      </c>
      <c r="N9" s="20">
        <v>0.69811320754716977</v>
      </c>
      <c r="O9" s="18"/>
      <c r="P9" s="18"/>
      <c r="Q9" s="18"/>
      <c r="R9" s="21">
        <v>1</v>
      </c>
    </row>
    <row r="10" spans="1:18" x14ac:dyDescent="0.35">
      <c r="A10" s="18">
        <v>4.2105263157894736E-2</v>
      </c>
      <c r="B10" s="18"/>
      <c r="C10" s="18"/>
      <c r="D10" s="18"/>
      <c r="E10" s="18"/>
      <c r="F10" s="19">
        <v>5.2631578947368418E-2</v>
      </c>
      <c r="G10" s="18">
        <v>0.17894736842105263</v>
      </c>
      <c r="H10" s="18">
        <v>0.25263157894736843</v>
      </c>
      <c r="I10" s="18">
        <v>0.57894736842105265</v>
      </c>
      <c r="J10" s="19">
        <v>0.41052631578947368</v>
      </c>
      <c r="K10" s="18"/>
      <c r="L10" s="19">
        <v>0.73684210526315785</v>
      </c>
      <c r="M10" s="19">
        <v>0.75789473684210529</v>
      </c>
      <c r="N10" s="19">
        <v>0.77894736842105261</v>
      </c>
      <c r="O10" s="18"/>
      <c r="P10" s="18"/>
      <c r="Q10" s="18"/>
      <c r="R10" s="21">
        <v>1</v>
      </c>
    </row>
    <row r="12" spans="1:18" x14ac:dyDescent="0.35">
      <c r="F12" s="26">
        <f>AVERAGE(F7, F9, F10)</f>
        <v>7.8810396192172033E-2</v>
      </c>
      <c r="H12" s="26">
        <f>AVERAGE(H3:H10)</f>
        <v>0.40988901892543361</v>
      </c>
      <c r="I12" s="26">
        <f>AVERAGE(I8:I10)</f>
        <v>0.53457964789111878</v>
      </c>
      <c r="J12" s="26">
        <f>AVERAGE(J8:J10)</f>
        <v>0.53994288045695626</v>
      </c>
      <c r="K12" s="26">
        <f>AVERAGE(K4:K7)</f>
        <v>0.61144866163409528</v>
      </c>
      <c r="L12" s="26">
        <f>AVERAGE(L8:L10)</f>
        <v>0.67994195669076163</v>
      </c>
      <c r="M12" s="26">
        <f>AVERAGE(M8:M10)</f>
        <v>0.71891796186385226</v>
      </c>
      <c r="N12" s="26">
        <f>AVERAGE(N6:N10)</f>
        <v>0.75125873968501633</v>
      </c>
    </row>
    <row r="15" spans="1:18" s="3" customFormat="1" x14ac:dyDescent="0.35">
      <c r="A15" s="1">
        <v>200</v>
      </c>
      <c r="B15" s="1">
        <v>180</v>
      </c>
      <c r="C15" s="1">
        <v>160</v>
      </c>
      <c r="D15" s="1">
        <v>140</v>
      </c>
      <c r="E15" s="1">
        <v>130</v>
      </c>
      <c r="F15" s="1">
        <v>120</v>
      </c>
      <c r="G15" s="1">
        <v>100</v>
      </c>
      <c r="H15" s="1">
        <v>90</v>
      </c>
      <c r="I15" s="1">
        <v>80</v>
      </c>
      <c r="J15" s="1">
        <v>75</v>
      </c>
      <c r="K15" s="1">
        <v>70</v>
      </c>
      <c r="L15" s="1">
        <v>60</v>
      </c>
      <c r="M15" s="1">
        <v>50</v>
      </c>
      <c r="N15" s="1">
        <v>25</v>
      </c>
      <c r="O15" s="1">
        <v>0</v>
      </c>
    </row>
    <row r="16" spans="1:18" x14ac:dyDescent="0.35">
      <c r="A16" s="16">
        <v>0</v>
      </c>
      <c r="B16" s="16">
        <v>0</v>
      </c>
      <c r="C16" s="16">
        <v>0.02</v>
      </c>
      <c r="D16" s="16">
        <v>0.03</v>
      </c>
      <c r="E16" s="16">
        <v>0.04</v>
      </c>
      <c r="F16" s="16">
        <v>0.05</v>
      </c>
      <c r="G16" s="16">
        <v>0.41</v>
      </c>
      <c r="H16" s="16">
        <v>0.57999999999999996</v>
      </c>
      <c r="I16" s="16">
        <v>0.5</v>
      </c>
      <c r="J16">
        <v>0.56000000000000005</v>
      </c>
      <c r="K16">
        <v>0.76</v>
      </c>
      <c r="L16">
        <v>0.81</v>
      </c>
      <c r="M16">
        <v>0.85</v>
      </c>
      <c r="N16">
        <v>0.83</v>
      </c>
      <c r="O16">
        <v>1</v>
      </c>
    </row>
    <row r="17" spans="1:15" x14ac:dyDescent="0.35">
      <c r="A17">
        <v>0</v>
      </c>
      <c r="F17">
        <v>0.05</v>
      </c>
      <c r="G17">
        <v>0.41</v>
      </c>
      <c r="H17">
        <v>0.57999999999999996</v>
      </c>
      <c r="I17">
        <v>0.54</v>
      </c>
      <c r="J17">
        <v>0.52</v>
      </c>
      <c r="K17">
        <v>0.74</v>
      </c>
      <c r="L17">
        <v>0.76</v>
      </c>
      <c r="M17">
        <v>0.75</v>
      </c>
      <c r="O17">
        <v>1</v>
      </c>
    </row>
    <row r="18" spans="1:15" x14ac:dyDescent="0.35">
      <c r="A18">
        <v>0</v>
      </c>
      <c r="F18">
        <v>0.11</v>
      </c>
      <c r="G18">
        <v>0.4</v>
      </c>
      <c r="H18">
        <v>0.53</v>
      </c>
      <c r="I18">
        <v>0.41</v>
      </c>
      <c r="J18">
        <v>0.61</v>
      </c>
      <c r="K18">
        <v>0.68</v>
      </c>
      <c r="L18">
        <v>0.72</v>
      </c>
      <c r="M18">
        <v>0.78</v>
      </c>
      <c r="O18">
        <v>1</v>
      </c>
    </row>
  </sheetData>
  <mergeCells count="1">
    <mergeCell ref="A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5ED7-FC26-4582-8950-C9EC2751ADDC}">
  <dimension ref="A1:K16"/>
  <sheetViews>
    <sheetView tabSelected="1" workbookViewId="0">
      <selection activeCell="B9" sqref="B9"/>
    </sheetView>
  </sheetViews>
  <sheetFormatPr defaultRowHeight="14.5" x14ac:dyDescent="0.35"/>
  <sheetData>
    <row r="1" spans="1:11" x14ac:dyDescent="0.35">
      <c r="A1" s="27">
        <v>130</v>
      </c>
      <c r="B1" s="27">
        <v>120</v>
      </c>
      <c r="C1" s="27">
        <v>100</v>
      </c>
      <c r="D1" s="27">
        <v>90</v>
      </c>
      <c r="E1" s="27">
        <v>80</v>
      </c>
      <c r="F1" s="27">
        <v>75</v>
      </c>
      <c r="G1" s="27">
        <v>70</v>
      </c>
      <c r="H1" s="27">
        <v>60</v>
      </c>
      <c r="I1" s="27">
        <v>50</v>
      </c>
      <c r="J1" s="27">
        <v>25</v>
      </c>
      <c r="K1" s="27">
        <v>0</v>
      </c>
    </row>
    <row r="2" spans="1:11" x14ac:dyDescent="0.35">
      <c r="A2">
        <v>0</v>
      </c>
      <c r="B2">
        <v>0.05</v>
      </c>
      <c r="C2">
        <v>0.41</v>
      </c>
      <c r="D2">
        <v>0.57999999999999996</v>
      </c>
      <c r="E2">
        <v>0.5</v>
      </c>
      <c r="F2">
        <v>0.56000000000000005</v>
      </c>
      <c r="G2">
        <v>0.76</v>
      </c>
      <c r="H2">
        <v>0.81</v>
      </c>
      <c r="I2">
        <v>0.85</v>
      </c>
      <c r="J2">
        <v>0.83</v>
      </c>
      <c r="K2">
        <v>1</v>
      </c>
    </row>
    <row r="3" spans="1:11" x14ac:dyDescent="0.35">
      <c r="A3">
        <v>0</v>
      </c>
      <c r="B3">
        <v>0.05</v>
      </c>
      <c r="C3">
        <v>0.41</v>
      </c>
      <c r="D3">
        <v>0.57999999999999996</v>
      </c>
      <c r="E3">
        <v>0.54</v>
      </c>
      <c r="F3">
        <v>0.52</v>
      </c>
      <c r="G3">
        <v>0.74</v>
      </c>
      <c r="H3">
        <v>0.76</v>
      </c>
      <c r="I3">
        <v>0.75</v>
      </c>
      <c r="K3">
        <v>1</v>
      </c>
    </row>
    <row r="4" spans="1:11" x14ac:dyDescent="0.35">
      <c r="A4">
        <v>0</v>
      </c>
      <c r="B4">
        <v>0.08</v>
      </c>
      <c r="C4">
        <v>0.4</v>
      </c>
      <c r="D4">
        <v>0.53</v>
      </c>
      <c r="E4">
        <v>0.41</v>
      </c>
      <c r="F4">
        <v>0.61</v>
      </c>
      <c r="G4">
        <v>0.68</v>
      </c>
      <c r="H4">
        <v>0.72</v>
      </c>
      <c r="I4">
        <v>0.78</v>
      </c>
      <c r="K4">
        <v>1</v>
      </c>
    </row>
    <row r="7" spans="1:11" x14ac:dyDescent="0.35">
      <c r="A7" s="28">
        <v>0</v>
      </c>
      <c r="B7">
        <v>1</v>
      </c>
      <c r="C7">
        <v>1</v>
      </c>
      <c r="D7">
        <v>1</v>
      </c>
    </row>
    <row r="8" spans="1:11" x14ac:dyDescent="0.35">
      <c r="A8" s="28">
        <v>50</v>
      </c>
      <c r="B8">
        <v>0.85</v>
      </c>
      <c r="C8">
        <v>0.75</v>
      </c>
      <c r="D8">
        <v>0.78</v>
      </c>
    </row>
    <row r="9" spans="1:11" x14ac:dyDescent="0.35">
      <c r="A9" s="28">
        <v>60</v>
      </c>
      <c r="B9">
        <v>0.81</v>
      </c>
      <c r="C9">
        <v>0.72</v>
      </c>
      <c r="D9">
        <v>0.76</v>
      </c>
    </row>
    <row r="10" spans="1:11" x14ac:dyDescent="0.35">
      <c r="A10" s="28">
        <v>70</v>
      </c>
      <c r="B10">
        <v>0.76</v>
      </c>
      <c r="C10">
        <v>0.68</v>
      </c>
      <c r="D10">
        <v>0.74</v>
      </c>
    </row>
    <row r="11" spans="1:11" x14ac:dyDescent="0.35">
      <c r="A11" s="28">
        <v>75</v>
      </c>
      <c r="B11">
        <v>0.61</v>
      </c>
      <c r="C11">
        <v>0.52</v>
      </c>
      <c r="D11">
        <v>0.56000000000000005</v>
      </c>
    </row>
    <row r="12" spans="1:11" x14ac:dyDescent="0.35">
      <c r="A12" s="28">
        <v>80</v>
      </c>
      <c r="B12">
        <v>0.54</v>
      </c>
      <c r="C12">
        <v>0.41</v>
      </c>
      <c r="D12">
        <v>0.5</v>
      </c>
    </row>
    <row r="13" spans="1:11" x14ac:dyDescent="0.35">
      <c r="A13" s="28">
        <v>90</v>
      </c>
      <c r="B13">
        <v>0.57999999999999996</v>
      </c>
      <c r="C13">
        <v>0.53</v>
      </c>
      <c r="D13">
        <v>0.57999999999999996</v>
      </c>
    </row>
    <row r="14" spans="1:11" x14ac:dyDescent="0.35">
      <c r="A14" s="28">
        <v>100</v>
      </c>
      <c r="B14">
        <v>0.41</v>
      </c>
      <c r="C14">
        <v>0.4</v>
      </c>
      <c r="D14">
        <v>0.41</v>
      </c>
    </row>
    <row r="15" spans="1:11" x14ac:dyDescent="0.35">
      <c r="A15" s="28">
        <v>120</v>
      </c>
      <c r="B15">
        <v>0.05</v>
      </c>
      <c r="C15">
        <v>0.05</v>
      </c>
      <c r="D15">
        <v>0.08</v>
      </c>
    </row>
    <row r="16" spans="1:11" x14ac:dyDescent="0.35">
      <c r="A16" s="28">
        <v>130</v>
      </c>
      <c r="B16">
        <v>0</v>
      </c>
      <c r="C16">
        <v>0</v>
      </c>
      <c r="D1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Menghan Zhang (PGR)</dc:creator>
  <cp:lastModifiedBy>Menghan Zhang (PGR)</cp:lastModifiedBy>
  <dcterms:created xsi:type="dcterms:W3CDTF">2024-09-12T13:30:54Z</dcterms:created>
  <dcterms:modified xsi:type="dcterms:W3CDTF">2024-09-19T15:33:16Z</dcterms:modified>
</cp:coreProperties>
</file>