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J:\RIM\Communal\information management\Research Data Management\temp datasets\#973\"/>
    </mc:Choice>
  </mc:AlternateContent>
  <xr:revisionPtr revIDLastSave="0" documentId="8_{E32BDEE7-1E61-40DB-B28F-C63783A7F13F}" xr6:coauthVersionLast="44" xr6:coauthVersionMax="44" xr10:uidLastSave="{00000000-0000-0000-0000-000000000000}"/>
  <bookViews>
    <workbookView xWindow="-19320" yWindow="690" windowWidth="19440" windowHeight="15000" tabRatio="500" activeTab="3" xr2:uid="{00000000-000D-0000-FFFF-FFFF00000000}"/>
  </bookViews>
  <sheets>
    <sheet name="Stro1 7 Days" sheetId="1" r:id="rId1"/>
    <sheet name="Stro1 28 Days" sheetId="2" r:id="rId2"/>
    <sheet name="Total 7 Days" sheetId="3" r:id="rId3"/>
    <sheet name="Total 28 Days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758" i="2" l="1"/>
  <c r="AZ758" i="2"/>
  <c r="AY758" i="2"/>
  <c r="AX758" i="2"/>
  <c r="P758" i="2"/>
  <c r="BA757" i="2"/>
  <c r="AZ757" i="2"/>
  <c r="AY757" i="2"/>
  <c r="AX757" i="2"/>
  <c r="BA756" i="2"/>
  <c r="AZ756" i="2"/>
  <c r="AY756" i="2"/>
  <c r="AX756" i="2"/>
  <c r="BA755" i="2"/>
  <c r="AZ755" i="2"/>
  <c r="AY755" i="2"/>
  <c r="AX755" i="2"/>
  <c r="BA754" i="2"/>
  <c r="AZ754" i="2"/>
  <c r="AY754" i="2"/>
  <c r="AX754" i="2"/>
  <c r="BA753" i="2"/>
  <c r="AZ753" i="2"/>
  <c r="AY753" i="2"/>
  <c r="AX753" i="2"/>
  <c r="BA752" i="2"/>
  <c r="AZ752" i="2"/>
  <c r="AY752" i="2"/>
  <c r="AX752" i="2"/>
  <c r="BA751" i="2"/>
  <c r="AZ751" i="2"/>
  <c r="AY751" i="2"/>
  <c r="AX751" i="2"/>
  <c r="BA750" i="2"/>
  <c r="AZ750" i="2"/>
  <c r="AY750" i="2"/>
  <c r="AX750" i="2"/>
  <c r="BA749" i="2"/>
  <c r="AZ749" i="2"/>
  <c r="AY749" i="2"/>
  <c r="AX749" i="2"/>
  <c r="BA748" i="2"/>
  <c r="AZ748" i="2"/>
  <c r="AY748" i="2"/>
  <c r="AX748" i="2"/>
  <c r="BA747" i="2"/>
  <c r="AZ747" i="2"/>
  <c r="AY747" i="2"/>
  <c r="AX747" i="2"/>
  <c r="BA746" i="2"/>
  <c r="AZ746" i="2"/>
  <c r="AY746" i="2"/>
  <c r="AX746" i="2"/>
  <c r="BA745" i="2"/>
  <c r="AZ745" i="2"/>
  <c r="AY745" i="2"/>
  <c r="AX745" i="2"/>
  <c r="BA744" i="2"/>
  <c r="AZ744" i="2"/>
  <c r="AY744" i="2"/>
  <c r="AX744" i="2"/>
  <c r="BA743" i="2"/>
  <c r="AZ743" i="2"/>
  <c r="AY743" i="2"/>
  <c r="AX743" i="2"/>
  <c r="BA742" i="2"/>
  <c r="AZ742" i="2"/>
  <c r="AY742" i="2"/>
  <c r="AX742" i="2"/>
  <c r="BA741" i="2"/>
  <c r="AZ741" i="2"/>
  <c r="AY741" i="2"/>
  <c r="AX741" i="2"/>
  <c r="BA740" i="2"/>
  <c r="AZ740" i="2"/>
  <c r="AY740" i="2"/>
  <c r="AX740" i="2"/>
  <c r="BA739" i="2"/>
  <c r="AZ739" i="2"/>
  <c r="AY739" i="2"/>
  <c r="AX739" i="2"/>
  <c r="BA738" i="2"/>
  <c r="AZ738" i="2"/>
  <c r="AY738" i="2"/>
  <c r="AX738" i="2"/>
  <c r="BA737" i="2"/>
  <c r="AZ737" i="2"/>
  <c r="AY737" i="2"/>
  <c r="AX737" i="2"/>
  <c r="BA736" i="2"/>
  <c r="AZ736" i="2"/>
  <c r="AY736" i="2"/>
  <c r="AX736" i="2"/>
  <c r="BA735" i="2"/>
  <c r="AZ735" i="2"/>
  <c r="AY735" i="2"/>
  <c r="AX735" i="2"/>
  <c r="BA734" i="2"/>
  <c r="AZ734" i="2"/>
  <c r="AY734" i="2"/>
  <c r="AX734" i="2"/>
  <c r="BA733" i="2"/>
  <c r="AZ733" i="2"/>
  <c r="AY733" i="2"/>
  <c r="AX733" i="2"/>
  <c r="BA732" i="2"/>
  <c r="AZ732" i="2"/>
  <c r="AY732" i="2"/>
  <c r="AX732" i="2"/>
  <c r="BA731" i="2"/>
  <c r="AZ731" i="2"/>
  <c r="AY731" i="2"/>
  <c r="AX731" i="2"/>
  <c r="BA730" i="2"/>
  <c r="AZ730" i="2"/>
  <c r="AY730" i="2"/>
  <c r="AX730" i="2"/>
  <c r="BA729" i="2"/>
  <c r="AZ729" i="2"/>
  <c r="AY729" i="2"/>
  <c r="AX729" i="2"/>
  <c r="BA728" i="2"/>
  <c r="AZ728" i="2"/>
  <c r="AY728" i="2"/>
  <c r="AX728" i="2"/>
  <c r="BA727" i="2"/>
  <c r="AZ727" i="2"/>
  <c r="AY727" i="2"/>
  <c r="AX727" i="2"/>
  <c r="BA726" i="2"/>
  <c r="AZ726" i="2"/>
  <c r="AY726" i="2"/>
  <c r="AX726" i="2"/>
  <c r="BA725" i="2"/>
  <c r="AZ725" i="2"/>
  <c r="AY725" i="2"/>
  <c r="AX725" i="2"/>
  <c r="BA724" i="2"/>
  <c r="AZ724" i="2"/>
  <c r="AY724" i="2"/>
  <c r="AX724" i="2"/>
  <c r="BA723" i="2"/>
  <c r="AZ723" i="2"/>
  <c r="AY723" i="2"/>
  <c r="AX723" i="2"/>
  <c r="BA722" i="2"/>
  <c r="AZ722" i="2"/>
  <c r="AY722" i="2"/>
  <c r="AX722" i="2"/>
  <c r="BA721" i="2"/>
  <c r="AZ721" i="2"/>
  <c r="AY721" i="2"/>
  <c r="AX721" i="2"/>
  <c r="BA720" i="2"/>
  <c r="AZ720" i="2"/>
  <c r="AY720" i="2"/>
  <c r="AX720" i="2"/>
  <c r="BA719" i="2"/>
  <c r="AZ719" i="2"/>
  <c r="AY719" i="2"/>
  <c r="AX719" i="2"/>
  <c r="BA718" i="2"/>
  <c r="AZ718" i="2"/>
  <c r="AY718" i="2"/>
  <c r="AX718" i="2"/>
  <c r="BA717" i="2"/>
  <c r="AZ717" i="2"/>
  <c r="AY717" i="2"/>
  <c r="AX717" i="2"/>
  <c r="BA716" i="2"/>
  <c r="AZ716" i="2"/>
  <c r="AY716" i="2"/>
  <c r="AX716" i="2"/>
  <c r="BA715" i="2"/>
  <c r="AZ715" i="2"/>
  <c r="AY715" i="2"/>
  <c r="AX715" i="2"/>
  <c r="BA714" i="2"/>
  <c r="AZ714" i="2"/>
  <c r="AY714" i="2"/>
  <c r="AX714" i="2"/>
  <c r="BA713" i="2"/>
  <c r="AZ713" i="2"/>
  <c r="AY713" i="2"/>
  <c r="AX713" i="2"/>
  <c r="BA712" i="2"/>
  <c r="AZ712" i="2"/>
  <c r="AY712" i="2"/>
  <c r="AX712" i="2"/>
  <c r="BA711" i="2"/>
  <c r="AZ711" i="2"/>
  <c r="AY711" i="2"/>
  <c r="AX711" i="2"/>
  <c r="BA710" i="2"/>
  <c r="AZ710" i="2"/>
  <c r="AY710" i="2"/>
  <c r="AX710" i="2"/>
  <c r="BA709" i="2"/>
  <c r="AZ709" i="2"/>
  <c r="AY709" i="2"/>
  <c r="AX709" i="2"/>
  <c r="BA708" i="2"/>
  <c r="AZ708" i="2"/>
  <c r="AY708" i="2"/>
  <c r="AX708" i="2"/>
  <c r="BA707" i="2"/>
  <c r="AZ707" i="2"/>
  <c r="AY707" i="2"/>
  <c r="AX707" i="2"/>
  <c r="BA706" i="2"/>
  <c r="AZ706" i="2"/>
  <c r="AY706" i="2"/>
  <c r="AX706" i="2"/>
  <c r="P706" i="2"/>
  <c r="BA705" i="2"/>
  <c r="AZ705" i="2"/>
  <c r="AY705" i="2"/>
  <c r="AX705" i="2"/>
  <c r="P705" i="2"/>
  <c r="BA704" i="2"/>
  <c r="AZ704" i="2"/>
  <c r="AY704" i="2"/>
  <c r="AX704" i="2"/>
  <c r="BA703" i="2"/>
  <c r="AZ703" i="2"/>
  <c r="AY703" i="2"/>
  <c r="AX703" i="2"/>
  <c r="BA702" i="2"/>
  <c r="AZ702" i="2"/>
  <c r="AY702" i="2"/>
  <c r="AX702" i="2"/>
  <c r="BA701" i="2"/>
  <c r="AZ701" i="2"/>
  <c r="AY701" i="2"/>
  <c r="AX701" i="2"/>
  <c r="BA700" i="2"/>
  <c r="AZ700" i="2"/>
  <c r="AY700" i="2"/>
  <c r="AX700" i="2"/>
  <c r="BA699" i="2"/>
  <c r="AZ699" i="2"/>
  <c r="AY699" i="2"/>
  <c r="AX699" i="2"/>
  <c r="BA698" i="2"/>
  <c r="AZ698" i="2"/>
  <c r="AY698" i="2"/>
  <c r="AX698" i="2"/>
  <c r="BA697" i="2"/>
  <c r="AZ697" i="2"/>
  <c r="AY697" i="2"/>
  <c r="AX697" i="2"/>
  <c r="P697" i="2"/>
  <c r="BA696" i="2"/>
  <c r="AZ696" i="2"/>
  <c r="AY696" i="2"/>
  <c r="AX696" i="2"/>
  <c r="BA695" i="2"/>
  <c r="AZ695" i="2"/>
  <c r="AY695" i="2"/>
  <c r="AX695" i="2"/>
  <c r="BA694" i="2"/>
  <c r="AZ694" i="2"/>
  <c r="AY694" i="2"/>
  <c r="AX694" i="2"/>
  <c r="BA693" i="2"/>
  <c r="AZ693" i="2"/>
  <c r="AY693" i="2"/>
  <c r="AX693" i="2"/>
  <c r="BA692" i="2"/>
  <c r="AZ692" i="2"/>
  <c r="AY692" i="2"/>
  <c r="AX692" i="2"/>
  <c r="BA691" i="2"/>
  <c r="AZ691" i="2"/>
  <c r="AY691" i="2"/>
  <c r="AX691" i="2"/>
  <c r="BA690" i="2"/>
  <c r="AZ690" i="2"/>
  <c r="AY690" i="2"/>
  <c r="AX690" i="2"/>
  <c r="BA689" i="2"/>
  <c r="AZ689" i="2"/>
  <c r="AY689" i="2"/>
  <c r="AX689" i="2"/>
  <c r="BA688" i="2"/>
  <c r="AZ688" i="2"/>
  <c r="AY688" i="2"/>
  <c r="AX688" i="2"/>
  <c r="BA687" i="2"/>
  <c r="AZ687" i="2"/>
  <c r="AY687" i="2"/>
  <c r="AX687" i="2"/>
  <c r="BA686" i="2"/>
  <c r="AZ686" i="2"/>
  <c r="AY686" i="2"/>
  <c r="AX686" i="2"/>
  <c r="BA685" i="2"/>
  <c r="AZ685" i="2"/>
  <c r="AY685" i="2"/>
  <c r="AX685" i="2"/>
  <c r="BA684" i="2"/>
  <c r="AZ684" i="2"/>
  <c r="AY684" i="2"/>
  <c r="AX684" i="2"/>
  <c r="BA683" i="2"/>
  <c r="AZ683" i="2"/>
  <c r="AY683" i="2"/>
  <c r="AX683" i="2"/>
  <c r="BA682" i="2"/>
  <c r="AZ682" i="2"/>
  <c r="AY682" i="2"/>
  <c r="AX682" i="2"/>
  <c r="BA681" i="2"/>
  <c r="AZ681" i="2"/>
  <c r="AY681" i="2"/>
  <c r="AX681" i="2"/>
  <c r="BA680" i="2"/>
  <c r="AZ680" i="2"/>
  <c r="AY680" i="2"/>
  <c r="AX680" i="2"/>
  <c r="BA679" i="2"/>
  <c r="AZ679" i="2"/>
  <c r="AY679" i="2"/>
  <c r="AX679" i="2"/>
  <c r="BA678" i="2"/>
  <c r="AZ678" i="2"/>
  <c r="AY678" i="2"/>
  <c r="AX678" i="2"/>
  <c r="BA677" i="2"/>
  <c r="AZ677" i="2"/>
  <c r="AY677" i="2"/>
  <c r="AX677" i="2"/>
  <c r="BA676" i="2"/>
  <c r="AZ676" i="2"/>
  <c r="AY676" i="2"/>
  <c r="AX676" i="2"/>
  <c r="BA675" i="2"/>
  <c r="AZ675" i="2"/>
  <c r="AY675" i="2"/>
  <c r="AX675" i="2"/>
  <c r="BA674" i="2"/>
  <c r="AZ674" i="2"/>
  <c r="AY674" i="2"/>
  <c r="AX674" i="2"/>
  <c r="BA673" i="2"/>
  <c r="AZ673" i="2"/>
  <c r="AY673" i="2"/>
  <c r="AX673" i="2"/>
  <c r="BA672" i="2"/>
  <c r="AZ672" i="2"/>
  <c r="AY672" i="2"/>
  <c r="AX672" i="2"/>
  <c r="BA671" i="2"/>
  <c r="AZ671" i="2"/>
  <c r="AY671" i="2"/>
  <c r="AX671" i="2"/>
  <c r="BA670" i="2"/>
  <c r="AZ670" i="2"/>
  <c r="AY670" i="2"/>
  <c r="AX670" i="2"/>
  <c r="BA669" i="2"/>
  <c r="AZ669" i="2"/>
  <c r="AY669" i="2"/>
  <c r="AX669" i="2"/>
  <c r="BA668" i="2"/>
  <c r="AZ668" i="2"/>
  <c r="AY668" i="2"/>
  <c r="AX668" i="2"/>
  <c r="BA667" i="2"/>
  <c r="AZ667" i="2"/>
  <c r="AY667" i="2"/>
  <c r="AX667" i="2"/>
  <c r="BA666" i="2"/>
  <c r="AZ666" i="2"/>
  <c r="AY666" i="2"/>
  <c r="AX666" i="2"/>
  <c r="BA665" i="2"/>
  <c r="AZ665" i="2"/>
  <c r="AY665" i="2"/>
  <c r="AX665" i="2"/>
  <c r="BA664" i="2"/>
  <c r="AZ664" i="2"/>
  <c r="AY664" i="2"/>
  <c r="AX664" i="2"/>
  <c r="BA663" i="2"/>
  <c r="AZ663" i="2"/>
  <c r="AY663" i="2"/>
  <c r="AX663" i="2"/>
  <c r="BA662" i="2"/>
  <c r="AZ662" i="2"/>
  <c r="AY662" i="2"/>
  <c r="AX662" i="2"/>
  <c r="BA661" i="2"/>
  <c r="AZ661" i="2"/>
  <c r="AY661" i="2"/>
  <c r="AX661" i="2"/>
  <c r="BA660" i="2"/>
  <c r="AZ660" i="2"/>
  <c r="AY660" i="2"/>
  <c r="AX660" i="2"/>
  <c r="BA659" i="2"/>
  <c r="AZ659" i="2"/>
  <c r="AY659" i="2"/>
  <c r="AX659" i="2"/>
  <c r="BA658" i="2"/>
  <c r="AZ658" i="2"/>
  <c r="AY658" i="2"/>
  <c r="AX658" i="2"/>
  <c r="BA657" i="2"/>
  <c r="AZ657" i="2"/>
  <c r="AY657" i="2"/>
  <c r="AX657" i="2"/>
  <c r="BA656" i="2"/>
  <c r="AZ656" i="2"/>
  <c r="AY656" i="2"/>
  <c r="AX656" i="2"/>
  <c r="BA655" i="2"/>
  <c r="AZ655" i="2"/>
  <c r="AY655" i="2"/>
  <c r="AX655" i="2"/>
  <c r="BA654" i="2"/>
  <c r="AZ654" i="2"/>
  <c r="AY654" i="2"/>
  <c r="AX654" i="2"/>
  <c r="BA653" i="2"/>
  <c r="AZ653" i="2"/>
  <c r="AY653" i="2"/>
  <c r="AX653" i="2"/>
  <c r="BA652" i="2"/>
  <c r="AZ652" i="2"/>
  <c r="AY652" i="2"/>
  <c r="AX652" i="2"/>
  <c r="BA651" i="2"/>
  <c r="AZ651" i="2"/>
  <c r="AY651" i="2"/>
  <c r="AX651" i="2"/>
  <c r="BA650" i="2"/>
  <c r="AZ650" i="2"/>
  <c r="AY650" i="2"/>
  <c r="AX650" i="2"/>
  <c r="BA649" i="2"/>
  <c r="AZ649" i="2"/>
  <c r="AY649" i="2"/>
  <c r="AX649" i="2"/>
  <c r="BA648" i="2"/>
  <c r="AZ648" i="2"/>
  <c r="AY648" i="2"/>
  <c r="AX648" i="2"/>
  <c r="BA647" i="2"/>
  <c r="AZ647" i="2"/>
  <c r="AY647" i="2"/>
  <c r="AX647" i="2"/>
  <c r="BA646" i="2"/>
  <c r="AZ646" i="2"/>
  <c r="AY646" i="2"/>
  <c r="AX646" i="2"/>
  <c r="BA645" i="2"/>
  <c r="AZ645" i="2"/>
  <c r="AY645" i="2"/>
  <c r="AX645" i="2"/>
  <c r="BA644" i="2"/>
  <c r="AZ644" i="2"/>
  <c r="AY644" i="2"/>
  <c r="AX644" i="2"/>
  <c r="BA643" i="2"/>
  <c r="AZ643" i="2"/>
  <c r="AY643" i="2"/>
  <c r="AX643" i="2"/>
  <c r="BA642" i="2"/>
  <c r="AZ642" i="2"/>
  <c r="AY642" i="2"/>
  <c r="AX642" i="2"/>
  <c r="BA641" i="2"/>
  <c r="AZ641" i="2"/>
  <c r="AY641" i="2"/>
  <c r="AX641" i="2"/>
  <c r="BA640" i="2"/>
  <c r="AZ640" i="2"/>
  <c r="AY640" i="2"/>
  <c r="AX640" i="2"/>
  <c r="BA639" i="2"/>
  <c r="AZ639" i="2"/>
  <c r="AY639" i="2"/>
  <c r="AX639" i="2"/>
  <c r="BA638" i="2"/>
  <c r="AZ638" i="2"/>
  <c r="AY638" i="2"/>
  <c r="AX638" i="2"/>
  <c r="BA637" i="2"/>
  <c r="AZ637" i="2"/>
  <c r="AY637" i="2"/>
  <c r="AX637" i="2"/>
  <c r="BA636" i="2"/>
  <c r="AZ636" i="2"/>
  <c r="AY636" i="2"/>
  <c r="AX636" i="2"/>
  <c r="BA635" i="2"/>
  <c r="AZ635" i="2"/>
  <c r="AY635" i="2"/>
  <c r="AX635" i="2"/>
  <c r="BA634" i="2"/>
  <c r="AZ634" i="2"/>
  <c r="AY634" i="2"/>
  <c r="AX634" i="2"/>
  <c r="BA633" i="2"/>
  <c r="AZ633" i="2"/>
  <c r="AY633" i="2"/>
  <c r="AX633" i="2"/>
  <c r="BA632" i="2"/>
  <c r="AZ632" i="2"/>
  <c r="AY632" i="2"/>
  <c r="AX632" i="2"/>
  <c r="P632" i="2"/>
  <c r="BA631" i="2"/>
  <c r="AZ631" i="2"/>
  <c r="AY631" i="2"/>
  <c r="AX631" i="2"/>
  <c r="BA630" i="2"/>
  <c r="AZ630" i="2"/>
  <c r="AY630" i="2"/>
  <c r="AX630" i="2"/>
  <c r="BA629" i="2"/>
  <c r="AZ629" i="2"/>
  <c r="AY629" i="2"/>
  <c r="AX629" i="2"/>
  <c r="BA628" i="2"/>
  <c r="AZ628" i="2"/>
  <c r="AY628" i="2"/>
  <c r="AX628" i="2"/>
  <c r="BA627" i="2"/>
  <c r="AZ627" i="2"/>
  <c r="AY627" i="2"/>
  <c r="AX627" i="2"/>
  <c r="BA626" i="2"/>
  <c r="AZ626" i="2"/>
  <c r="AY626" i="2"/>
  <c r="AX626" i="2"/>
  <c r="BA625" i="2"/>
  <c r="AZ625" i="2"/>
  <c r="AY625" i="2"/>
  <c r="AX625" i="2"/>
  <c r="BA624" i="2"/>
  <c r="AZ624" i="2"/>
  <c r="AY624" i="2"/>
  <c r="AX624" i="2"/>
  <c r="BA623" i="2"/>
  <c r="AZ623" i="2"/>
  <c r="AY623" i="2"/>
  <c r="AX623" i="2"/>
  <c r="BA622" i="2"/>
  <c r="AZ622" i="2"/>
  <c r="AY622" i="2"/>
  <c r="AX622" i="2"/>
  <c r="BA621" i="2"/>
  <c r="AZ621" i="2"/>
  <c r="AY621" i="2"/>
  <c r="AX621" i="2"/>
  <c r="BA620" i="2"/>
  <c r="AZ620" i="2"/>
  <c r="AY620" i="2"/>
  <c r="AX620" i="2"/>
  <c r="BA619" i="2"/>
  <c r="AZ619" i="2"/>
  <c r="AY619" i="2"/>
  <c r="AX619" i="2"/>
  <c r="BA618" i="2"/>
  <c r="AZ618" i="2"/>
  <c r="AY618" i="2"/>
  <c r="AX618" i="2"/>
  <c r="BA617" i="2"/>
  <c r="AZ617" i="2"/>
  <c r="AY617" i="2"/>
  <c r="AX617" i="2"/>
  <c r="BA616" i="2"/>
  <c r="AZ616" i="2"/>
  <c r="AY616" i="2"/>
  <c r="AX616" i="2"/>
  <c r="BA615" i="2"/>
  <c r="AZ615" i="2"/>
  <c r="AY615" i="2"/>
  <c r="AX615" i="2"/>
  <c r="BA614" i="2"/>
  <c r="AZ614" i="2"/>
  <c r="AY614" i="2"/>
  <c r="AX614" i="2"/>
  <c r="BA613" i="2"/>
  <c r="AZ613" i="2"/>
  <c r="AY613" i="2"/>
  <c r="AX613" i="2"/>
  <c r="BA612" i="2"/>
  <c r="AZ612" i="2"/>
  <c r="AY612" i="2"/>
  <c r="AX612" i="2"/>
  <c r="BA611" i="2"/>
  <c r="AZ611" i="2"/>
  <c r="AY611" i="2"/>
  <c r="AX611" i="2"/>
  <c r="BA610" i="2"/>
  <c r="AZ610" i="2"/>
  <c r="AY610" i="2"/>
  <c r="AX610" i="2"/>
  <c r="BA609" i="2"/>
  <c r="AZ609" i="2"/>
  <c r="AY609" i="2"/>
  <c r="AX609" i="2"/>
  <c r="BA608" i="2"/>
  <c r="AZ608" i="2"/>
  <c r="AY608" i="2"/>
  <c r="AX608" i="2"/>
  <c r="BA607" i="2"/>
  <c r="AZ607" i="2"/>
  <c r="AY607" i="2"/>
  <c r="AX607" i="2"/>
  <c r="BA606" i="2"/>
  <c r="AZ606" i="2"/>
  <c r="AY606" i="2"/>
  <c r="AX606" i="2"/>
  <c r="BA605" i="2"/>
  <c r="AZ605" i="2"/>
  <c r="AY605" i="2"/>
  <c r="AX605" i="2"/>
  <c r="BA604" i="2"/>
  <c r="AZ604" i="2"/>
  <c r="AY604" i="2"/>
  <c r="AX604" i="2"/>
  <c r="BA603" i="2"/>
  <c r="AZ603" i="2"/>
  <c r="AY603" i="2"/>
  <c r="AX603" i="2"/>
  <c r="BA602" i="2"/>
  <c r="AZ602" i="2"/>
  <c r="AY602" i="2"/>
  <c r="AX602" i="2"/>
  <c r="BA601" i="2"/>
  <c r="AZ601" i="2"/>
  <c r="AY601" i="2"/>
  <c r="AX601" i="2"/>
  <c r="BA600" i="2"/>
  <c r="AZ600" i="2"/>
  <c r="AY600" i="2"/>
  <c r="AX600" i="2"/>
  <c r="BA599" i="2"/>
  <c r="AZ599" i="2"/>
  <c r="AY599" i="2"/>
  <c r="AX599" i="2"/>
  <c r="BA598" i="2"/>
  <c r="AZ598" i="2"/>
  <c r="AY598" i="2"/>
  <c r="AX598" i="2"/>
  <c r="BA597" i="2"/>
  <c r="AZ597" i="2"/>
  <c r="AY597" i="2"/>
  <c r="AX597" i="2"/>
  <c r="BA596" i="2"/>
  <c r="AZ596" i="2"/>
  <c r="AY596" i="2"/>
  <c r="AX596" i="2"/>
  <c r="BA595" i="2"/>
  <c r="AZ595" i="2"/>
  <c r="AY595" i="2"/>
  <c r="AX595" i="2"/>
  <c r="BA594" i="2"/>
  <c r="AZ594" i="2"/>
  <c r="AY594" i="2"/>
  <c r="AX594" i="2"/>
  <c r="BA593" i="2"/>
  <c r="AZ593" i="2"/>
  <c r="AY593" i="2"/>
  <c r="AX593" i="2"/>
  <c r="BA592" i="2"/>
  <c r="AZ592" i="2"/>
  <c r="AY592" i="2"/>
  <c r="AX592" i="2"/>
  <c r="BA591" i="2"/>
  <c r="AZ591" i="2"/>
  <c r="AY591" i="2"/>
  <c r="AX591" i="2"/>
  <c r="BA590" i="2"/>
  <c r="AZ590" i="2"/>
  <c r="AY590" i="2"/>
  <c r="AX590" i="2"/>
  <c r="BA589" i="2"/>
  <c r="AZ589" i="2"/>
  <c r="AY589" i="2"/>
  <c r="AX589" i="2"/>
  <c r="BA588" i="2"/>
  <c r="AZ588" i="2"/>
  <c r="AY588" i="2"/>
  <c r="AX588" i="2"/>
  <c r="BA587" i="2"/>
  <c r="AZ587" i="2"/>
  <c r="AY587" i="2"/>
  <c r="AX587" i="2"/>
  <c r="BA586" i="2"/>
  <c r="AZ586" i="2"/>
  <c r="AY586" i="2"/>
  <c r="AX586" i="2"/>
  <c r="BA585" i="2"/>
  <c r="AZ585" i="2"/>
  <c r="AY585" i="2"/>
  <c r="AX585" i="2"/>
  <c r="BA584" i="2"/>
  <c r="AZ584" i="2"/>
  <c r="AY584" i="2"/>
  <c r="AX584" i="2"/>
  <c r="BA583" i="2"/>
  <c r="AZ583" i="2"/>
  <c r="AY583" i="2"/>
  <c r="AX583" i="2"/>
  <c r="BA582" i="2"/>
  <c r="AZ582" i="2"/>
  <c r="AY582" i="2"/>
  <c r="AX582" i="2"/>
  <c r="BA581" i="2"/>
  <c r="AZ581" i="2"/>
  <c r="AY581" i="2"/>
  <c r="AX581" i="2"/>
  <c r="BA580" i="2"/>
  <c r="AZ580" i="2"/>
  <c r="AY580" i="2"/>
  <c r="AX580" i="2"/>
  <c r="BA579" i="2"/>
  <c r="AZ579" i="2"/>
  <c r="AY579" i="2"/>
  <c r="AX579" i="2"/>
  <c r="BA578" i="2"/>
  <c r="AZ578" i="2"/>
  <c r="AY578" i="2"/>
  <c r="AX578" i="2"/>
  <c r="BA577" i="2"/>
  <c r="AZ577" i="2"/>
  <c r="AY577" i="2"/>
  <c r="AX577" i="2"/>
  <c r="BA576" i="2"/>
  <c r="AZ576" i="2"/>
  <c r="AY576" i="2"/>
  <c r="AX576" i="2"/>
  <c r="BA575" i="2"/>
  <c r="AZ575" i="2"/>
  <c r="AY575" i="2"/>
  <c r="AX575" i="2"/>
  <c r="BA574" i="2"/>
  <c r="AZ574" i="2"/>
  <c r="AY574" i="2"/>
  <c r="AX574" i="2"/>
  <c r="BA573" i="2"/>
  <c r="AZ573" i="2"/>
  <c r="AY573" i="2"/>
  <c r="AX573" i="2"/>
  <c r="BA572" i="2"/>
  <c r="AZ572" i="2"/>
  <c r="AY572" i="2"/>
  <c r="AX572" i="2"/>
  <c r="BA571" i="2"/>
  <c r="AZ571" i="2"/>
  <c r="AY571" i="2"/>
  <c r="AX571" i="2"/>
  <c r="BA570" i="2"/>
  <c r="AZ570" i="2"/>
  <c r="AY570" i="2"/>
  <c r="AX570" i="2"/>
  <c r="BA569" i="2"/>
  <c r="AZ569" i="2"/>
  <c r="AY569" i="2"/>
  <c r="AX569" i="2"/>
  <c r="BA568" i="2"/>
  <c r="AZ568" i="2"/>
  <c r="AY568" i="2"/>
  <c r="AX568" i="2"/>
  <c r="BA567" i="2"/>
  <c r="AZ567" i="2"/>
  <c r="AY567" i="2"/>
  <c r="AX567" i="2"/>
  <c r="BA566" i="2"/>
  <c r="AZ566" i="2"/>
  <c r="AY566" i="2"/>
  <c r="AX566" i="2"/>
  <c r="BA565" i="2"/>
  <c r="AZ565" i="2"/>
  <c r="AY565" i="2"/>
  <c r="AX565" i="2"/>
  <c r="BA564" i="2"/>
  <c r="AZ564" i="2"/>
  <c r="AY564" i="2"/>
  <c r="AX564" i="2"/>
  <c r="BA563" i="2"/>
  <c r="AZ563" i="2"/>
  <c r="AY563" i="2"/>
  <c r="AX563" i="2"/>
  <c r="BA562" i="2"/>
  <c r="AZ562" i="2"/>
  <c r="AY562" i="2"/>
  <c r="AX562" i="2"/>
  <c r="BA561" i="2"/>
  <c r="AZ561" i="2"/>
  <c r="AY561" i="2"/>
  <c r="AX561" i="2"/>
  <c r="BA560" i="2"/>
  <c r="AZ560" i="2"/>
  <c r="AY560" i="2"/>
  <c r="AX560" i="2"/>
  <c r="BA559" i="2"/>
  <c r="AZ559" i="2"/>
  <c r="AY559" i="2"/>
  <c r="AX559" i="2"/>
  <c r="BA558" i="2"/>
  <c r="AZ558" i="2"/>
  <c r="AY558" i="2"/>
  <c r="AX558" i="2"/>
  <c r="BA557" i="2"/>
  <c r="AZ557" i="2"/>
  <c r="AY557" i="2"/>
  <c r="AX557" i="2"/>
  <c r="BA556" i="2"/>
  <c r="AZ556" i="2"/>
  <c r="AY556" i="2"/>
  <c r="AX556" i="2"/>
  <c r="BA555" i="2"/>
  <c r="AZ555" i="2"/>
  <c r="AY555" i="2"/>
  <c r="AX555" i="2"/>
  <c r="BA554" i="2"/>
  <c r="AZ554" i="2"/>
  <c r="AY554" i="2"/>
  <c r="AX554" i="2"/>
  <c r="BA553" i="2"/>
  <c r="AZ553" i="2"/>
  <c r="AY553" i="2"/>
  <c r="AX553" i="2"/>
  <c r="BA552" i="2"/>
  <c r="AZ552" i="2"/>
  <c r="AY552" i="2"/>
  <c r="AX552" i="2"/>
  <c r="BA551" i="2"/>
  <c r="AZ551" i="2"/>
  <c r="AY551" i="2"/>
  <c r="AX551" i="2"/>
  <c r="BA550" i="2"/>
  <c r="AZ550" i="2"/>
  <c r="AY550" i="2"/>
  <c r="AX550" i="2"/>
  <c r="BA549" i="2"/>
  <c r="AZ549" i="2"/>
  <c r="AY549" i="2"/>
  <c r="AX549" i="2"/>
  <c r="BA548" i="2"/>
  <c r="AZ548" i="2"/>
  <c r="AY548" i="2"/>
  <c r="AX548" i="2"/>
  <c r="BA547" i="2"/>
  <c r="AZ547" i="2"/>
  <c r="AY547" i="2"/>
  <c r="AX547" i="2"/>
  <c r="BA546" i="2"/>
  <c r="AZ546" i="2"/>
  <c r="AY546" i="2"/>
  <c r="AX546" i="2"/>
  <c r="BA545" i="2"/>
  <c r="AZ545" i="2"/>
  <c r="AY545" i="2"/>
  <c r="AX545" i="2"/>
  <c r="BA544" i="2"/>
  <c r="AZ544" i="2"/>
  <c r="AY544" i="2"/>
  <c r="AX544" i="2"/>
  <c r="BA543" i="2"/>
  <c r="AZ543" i="2"/>
  <c r="AY543" i="2"/>
  <c r="AX543" i="2"/>
  <c r="BA542" i="2"/>
  <c r="AZ542" i="2"/>
  <c r="AY542" i="2"/>
  <c r="AX542" i="2"/>
  <c r="BA541" i="2"/>
  <c r="AZ541" i="2"/>
  <c r="AY541" i="2"/>
  <c r="AX541" i="2"/>
  <c r="BA540" i="2"/>
  <c r="AZ540" i="2"/>
  <c r="AY540" i="2"/>
  <c r="AX540" i="2"/>
  <c r="BA539" i="2"/>
  <c r="AZ539" i="2"/>
  <c r="AY539" i="2"/>
  <c r="AX539" i="2"/>
  <c r="BA538" i="2"/>
  <c r="AZ538" i="2"/>
  <c r="AY538" i="2"/>
  <c r="AX538" i="2"/>
  <c r="BA537" i="2"/>
  <c r="AZ537" i="2"/>
  <c r="AY537" i="2"/>
  <c r="AX537" i="2"/>
  <c r="BA536" i="2"/>
  <c r="AZ536" i="2"/>
  <c r="AY536" i="2"/>
  <c r="AX536" i="2"/>
  <c r="BA535" i="2"/>
  <c r="AZ535" i="2"/>
  <c r="AY535" i="2"/>
  <c r="AX535" i="2"/>
  <c r="BA534" i="2"/>
  <c r="AZ534" i="2"/>
  <c r="AY534" i="2"/>
  <c r="AX534" i="2"/>
  <c r="BA533" i="2"/>
  <c r="AZ533" i="2"/>
  <c r="AY533" i="2"/>
  <c r="AX533" i="2"/>
  <c r="BA532" i="2"/>
  <c r="AZ532" i="2"/>
  <c r="AY532" i="2"/>
  <c r="AX532" i="2"/>
  <c r="BA531" i="2"/>
  <c r="AZ531" i="2"/>
  <c r="AY531" i="2"/>
  <c r="AX531" i="2"/>
  <c r="BA530" i="2"/>
  <c r="AZ530" i="2"/>
  <c r="AY530" i="2"/>
  <c r="AX530" i="2"/>
  <c r="BA529" i="2"/>
  <c r="AZ529" i="2"/>
  <c r="AY529" i="2"/>
  <c r="AX529" i="2"/>
  <c r="BA528" i="2"/>
  <c r="AZ528" i="2"/>
  <c r="AY528" i="2"/>
  <c r="AX528" i="2"/>
  <c r="BA527" i="2"/>
  <c r="AZ527" i="2"/>
  <c r="AY527" i="2"/>
  <c r="AX527" i="2"/>
  <c r="BA526" i="2"/>
  <c r="AZ526" i="2"/>
  <c r="AY526" i="2"/>
  <c r="AX526" i="2"/>
  <c r="BA525" i="2"/>
  <c r="AZ525" i="2"/>
  <c r="AY525" i="2"/>
  <c r="AX525" i="2"/>
  <c r="BA524" i="2"/>
  <c r="AZ524" i="2"/>
  <c r="AY524" i="2"/>
  <c r="AX524" i="2"/>
  <c r="BA523" i="2"/>
  <c r="AZ523" i="2"/>
  <c r="AY523" i="2"/>
  <c r="AX523" i="2"/>
  <c r="BA522" i="2"/>
  <c r="AZ522" i="2"/>
  <c r="AY522" i="2"/>
  <c r="AX522" i="2"/>
  <c r="BA521" i="2"/>
  <c r="AZ521" i="2"/>
  <c r="AY521" i="2"/>
  <c r="AX521" i="2"/>
  <c r="BA520" i="2"/>
  <c r="AZ520" i="2"/>
  <c r="AY520" i="2"/>
  <c r="AX520" i="2"/>
  <c r="BA519" i="2"/>
  <c r="AZ519" i="2"/>
  <c r="AY519" i="2"/>
  <c r="AX519" i="2"/>
  <c r="BA518" i="2"/>
  <c r="AZ518" i="2"/>
  <c r="AY518" i="2"/>
  <c r="AX518" i="2"/>
  <c r="BA517" i="2"/>
  <c r="AZ517" i="2"/>
  <c r="AY517" i="2"/>
  <c r="AX517" i="2"/>
  <c r="BA516" i="2"/>
  <c r="AZ516" i="2"/>
  <c r="AY516" i="2"/>
  <c r="AX516" i="2"/>
  <c r="BA515" i="2"/>
  <c r="AZ515" i="2"/>
  <c r="AY515" i="2"/>
  <c r="AX515" i="2"/>
  <c r="BA514" i="2"/>
  <c r="AZ514" i="2"/>
  <c r="AY514" i="2"/>
  <c r="AX514" i="2"/>
  <c r="BA513" i="2"/>
  <c r="AZ513" i="2"/>
  <c r="AY513" i="2"/>
  <c r="AX513" i="2"/>
  <c r="BA512" i="2"/>
  <c r="AZ512" i="2"/>
  <c r="AY512" i="2"/>
  <c r="AX512" i="2"/>
  <c r="BA511" i="2"/>
  <c r="AZ511" i="2"/>
  <c r="AY511" i="2"/>
  <c r="AX511" i="2"/>
  <c r="BA510" i="2"/>
  <c r="AZ510" i="2"/>
  <c r="AY510" i="2"/>
  <c r="AX510" i="2"/>
  <c r="BA509" i="2"/>
  <c r="AZ509" i="2"/>
  <c r="AY509" i="2"/>
  <c r="AX509" i="2"/>
  <c r="BA508" i="2"/>
  <c r="AZ508" i="2"/>
  <c r="AY508" i="2"/>
  <c r="AX508" i="2"/>
  <c r="BA507" i="2"/>
  <c r="AZ507" i="2"/>
  <c r="AY507" i="2"/>
  <c r="AX507" i="2"/>
  <c r="BA506" i="2"/>
  <c r="AZ506" i="2"/>
  <c r="AY506" i="2"/>
  <c r="AX506" i="2"/>
  <c r="BA505" i="2"/>
  <c r="AZ505" i="2"/>
  <c r="AY505" i="2"/>
  <c r="AX505" i="2"/>
  <c r="BA504" i="2"/>
  <c r="AZ504" i="2"/>
  <c r="AY504" i="2"/>
  <c r="AX504" i="2"/>
  <c r="BA503" i="2"/>
  <c r="AZ503" i="2"/>
  <c r="AY503" i="2"/>
  <c r="AX503" i="2"/>
  <c r="BA502" i="2"/>
  <c r="AZ502" i="2"/>
  <c r="AY502" i="2"/>
  <c r="AX502" i="2"/>
  <c r="BA501" i="2"/>
  <c r="AZ501" i="2"/>
  <c r="AY501" i="2"/>
  <c r="AX501" i="2"/>
  <c r="BA500" i="2"/>
  <c r="AZ500" i="2"/>
  <c r="AY500" i="2"/>
  <c r="AX500" i="2"/>
  <c r="BA499" i="2"/>
  <c r="AZ499" i="2"/>
  <c r="AY499" i="2"/>
  <c r="AX499" i="2"/>
  <c r="BA498" i="2"/>
  <c r="AZ498" i="2"/>
  <c r="AY498" i="2"/>
  <c r="AX498" i="2"/>
  <c r="BA497" i="2"/>
  <c r="AZ497" i="2"/>
  <c r="AY497" i="2"/>
  <c r="AX497" i="2"/>
  <c r="BA496" i="2"/>
  <c r="AZ496" i="2"/>
  <c r="AY496" i="2"/>
  <c r="AX496" i="2"/>
  <c r="BA495" i="2"/>
  <c r="AZ495" i="2"/>
  <c r="AY495" i="2"/>
  <c r="AX495" i="2"/>
  <c r="BA494" i="2"/>
  <c r="AZ494" i="2"/>
  <c r="AY494" i="2"/>
  <c r="AX494" i="2"/>
  <c r="BA493" i="2"/>
  <c r="AZ493" i="2"/>
  <c r="AY493" i="2"/>
  <c r="AX493" i="2"/>
  <c r="BA492" i="2"/>
  <c r="AZ492" i="2"/>
  <c r="AY492" i="2"/>
  <c r="AX492" i="2"/>
  <c r="BA491" i="2"/>
  <c r="AZ491" i="2"/>
  <c r="AY491" i="2"/>
  <c r="AX491" i="2"/>
  <c r="BA490" i="2"/>
  <c r="AZ490" i="2"/>
  <c r="AY490" i="2"/>
  <c r="AX490" i="2"/>
  <c r="BA489" i="2"/>
  <c r="AZ489" i="2"/>
  <c r="AY489" i="2"/>
  <c r="AX489" i="2"/>
  <c r="BA488" i="2"/>
  <c r="AZ488" i="2"/>
  <c r="AY488" i="2"/>
  <c r="AX488" i="2"/>
  <c r="BA487" i="2"/>
  <c r="AZ487" i="2"/>
  <c r="AY487" i="2"/>
  <c r="AX487" i="2"/>
  <c r="BA486" i="2"/>
  <c r="AZ486" i="2"/>
  <c r="AY486" i="2"/>
  <c r="AX486" i="2"/>
  <c r="BA485" i="2"/>
  <c r="AZ485" i="2"/>
  <c r="AY485" i="2"/>
  <c r="AX485" i="2"/>
  <c r="BA484" i="2"/>
  <c r="AZ484" i="2"/>
  <c r="AY484" i="2"/>
  <c r="AX484" i="2"/>
  <c r="BA483" i="2"/>
  <c r="AZ483" i="2"/>
  <c r="AY483" i="2"/>
  <c r="AX483" i="2"/>
  <c r="BA482" i="2"/>
  <c r="AZ482" i="2"/>
  <c r="AY482" i="2"/>
  <c r="AX482" i="2"/>
  <c r="BA481" i="2"/>
  <c r="AZ481" i="2"/>
  <c r="AY481" i="2"/>
  <c r="AX481" i="2"/>
  <c r="BA480" i="2"/>
  <c r="AZ480" i="2"/>
  <c r="AY480" i="2"/>
  <c r="AX480" i="2"/>
  <c r="BA479" i="2"/>
  <c r="AZ479" i="2"/>
  <c r="AY479" i="2"/>
  <c r="AX479" i="2"/>
  <c r="BA478" i="2"/>
  <c r="AZ478" i="2"/>
  <c r="AY478" i="2"/>
  <c r="AX478" i="2"/>
  <c r="BA477" i="2"/>
  <c r="AZ477" i="2"/>
  <c r="AY477" i="2"/>
  <c r="AX477" i="2"/>
  <c r="BA476" i="2"/>
  <c r="AZ476" i="2"/>
  <c r="AY476" i="2"/>
  <c r="AX476" i="2"/>
  <c r="BA475" i="2"/>
  <c r="AZ475" i="2"/>
  <c r="AY475" i="2"/>
  <c r="AX475" i="2"/>
  <c r="BA474" i="2"/>
  <c r="AZ474" i="2"/>
  <c r="AY474" i="2"/>
  <c r="AX474" i="2"/>
  <c r="BA473" i="2"/>
  <c r="AZ473" i="2"/>
  <c r="AY473" i="2"/>
  <c r="AX473" i="2"/>
  <c r="BA472" i="2"/>
  <c r="AZ472" i="2"/>
  <c r="AY472" i="2"/>
  <c r="AX472" i="2"/>
  <c r="BA471" i="2"/>
  <c r="AZ471" i="2"/>
  <c r="AY471" i="2"/>
  <c r="AX471" i="2"/>
  <c r="BA470" i="2"/>
  <c r="AZ470" i="2"/>
  <c r="AY470" i="2"/>
  <c r="AX470" i="2"/>
  <c r="BA469" i="2"/>
  <c r="AZ469" i="2"/>
  <c r="AY469" i="2"/>
  <c r="AX469" i="2"/>
  <c r="BA468" i="2"/>
  <c r="AZ468" i="2"/>
  <c r="AY468" i="2"/>
  <c r="AX468" i="2"/>
  <c r="BA467" i="2"/>
  <c r="AZ467" i="2"/>
  <c r="AY467" i="2"/>
  <c r="AX467" i="2"/>
  <c r="BA466" i="2"/>
  <c r="AZ466" i="2"/>
  <c r="AY466" i="2"/>
  <c r="AX466" i="2"/>
  <c r="BA465" i="2"/>
  <c r="AZ465" i="2"/>
  <c r="AY465" i="2"/>
  <c r="AX465" i="2"/>
  <c r="BA464" i="2"/>
  <c r="AZ464" i="2"/>
  <c r="AY464" i="2"/>
  <c r="AX464" i="2"/>
  <c r="BA463" i="2"/>
  <c r="AZ463" i="2"/>
  <c r="AY463" i="2"/>
  <c r="AX463" i="2"/>
  <c r="BA462" i="2"/>
  <c r="AZ462" i="2"/>
  <c r="AY462" i="2"/>
  <c r="AX462" i="2"/>
  <c r="BA461" i="2"/>
  <c r="AZ461" i="2"/>
  <c r="AY461" i="2"/>
  <c r="AX461" i="2"/>
  <c r="BA460" i="2"/>
  <c r="AZ460" i="2"/>
  <c r="AY460" i="2"/>
  <c r="AX460" i="2"/>
  <c r="BA459" i="2"/>
  <c r="AZ459" i="2"/>
  <c r="AY459" i="2"/>
  <c r="AX459" i="2"/>
  <c r="BA458" i="2"/>
  <c r="AZ458" i="2"/>
  <c r="AY458" i="2"/>
  <c r="AX458" i="2"/>
  <c r="BA457" i="2"/>
  <c r="AZ457" i="2"/>
  <c r="AY457" i="2"/>
  <c r="AX457" i="2"/>
  <c r="BA456" i="2"/>
  <c r="AZ456" i="2"/>
  <c r="AY456" i="2"/>
  <c r="AX456" i="2"/>
  <c r="BA455" i="2"/>
  <c r="AZ455" i="2"/>
  <c r="AY455" i="2"/>
  <c r="AX455" i="2"/>
  <c r="BA454" i="2"/>
  <c r="AZ454" i="2"/>
  <c r="AY454" i="2"/>
  <c r="AX454" i="2"/>
  <c r="BA453" i="2"/>
  <c r="AZ453" i="2"/>
  <c r="AY453" i="2"/>
  <c r="AX453" i="2"/>
  <c r="BA452" i="2"/>
  <c r="AZ452" i="2"/>
  <c r="AY452" i="2"/>
  <c r="AX452" i="2"/>
  <c r="BA451" i="2"/>
  <c r="AZ451" i="2"/>
  <c r="AY451" i="2"/>
  <c r="AX451" i="2"/>
  <c r="BA450" i="2"/>
  <c r="AZ450" i="2"/>
  <c r="AY450" i="2"/>
  <c r="AX450" i="2"/>
  <c r="BA449" i="2"/>
  <c r="AZ449" i="2"/>
  <c r="AY449" i="2"/>
  <c r="AX449" i="2"/>
  <c r="BA448" i="2"/>
  <c r="AZ448" i="2"/>
  <c r="AY448" i="2"/>
  <c r="AX448" i="2"/>
  <c r="BA447" i="2"/>
  <c r="AZ447" i="2"/>
  <c r="AY447" i="2"/>
  <c r="AX447" i="2"/>
  <c r="BA446" i="2"/>
  <c r="AZ446" i="2"/>
  <c r="AY446" i="2"/>
  <c r="AX446" i="2"/>
  <c r="BA445" i="2"/>
  <c r="AZ445" i="2"/>
  <c r="AY445" i="2"/>
  <c r="AX445" i="2"/>
  <c r="BA444" i="2"/>
  <c r="AZ444" i="2"/>
  <c r="AY444" i="2"/>
  <c r="AX444" i="2"/>
  <c r="BA443" i="2"/>
  <c r="AZ443" i="2"/>
  <c r="AY443" i="2"/>
  <c r="AX443" i="2"/>
  <c r="BA442" i="2"/>
  <c r="AZ442" i="2"/>
  <c r="AY442" i="2"/>
  <c r="AX442" i="2"/>
  <c r="BA441" i="2"/>
  <c r="AZ441" i="2"/>
  <c r="AY441" i="2"/>
  <c r="AX441" i="2"/>
  <c r="BA440" i="2"/>
  <c r="AZ440" i="2"/>
  <c r="AY440" i="2"/>
  <c r="AX440" i="2"/>
  <c r="BA439" i="2"/>
  <c r="AZ439" i="2"/>
  <c r="AY439" i="2"/>
  <c r="AX439" i="2"/>
  <c r="BA438" i="2"/>
  <c r="AZ438" i="2"/>
  <c r="AY438" i="2"/>
  <c r="AX438" i="2"/>
  <c r="BA437" i="2"/>
  <c r="AZ437" i="2"/>
  <c r="AY437" i="2"/>
  <c r="AX437" i="2"/>
  <c r="BA436" i="2"/>
  <c r="AZ436" i="2"/>
  <c r="AY436" i="2"/>
  <c r="AX436" i="2"/>
  <c r="BA435" i="2"/>
  <c r="AZ435" i="2"/>
  <c r="AY435" i="2"/>
  <c r="AX435" i="2"/>
  <c r="BA434" i="2"/>
  <c r="AZ434" i="2"/>
  <c r="AY434" i="2"/>
  <c r="AX434" i="2"/>
  <c r="BA433" i="2"/>
  <c r="AZ433" i="2"/>
  <c r="AY433" i="2"/>
  <c r="AX433" i="2"/>
  <c r="BA432" i="2"/>
  <c r="AZ432" i="2"/>
  <c r="AY432" i="2"/>
  <c r="AX432" i="2"/>
  <c r="BA431" i="2"/>
  <c r="AZ431" i="2"/>
  <c r="AY431" i="2"/>
  <c r="AX431" i="2"/>
  <c r="BA430" i="2"/>
  <c r="AZ430" i="2"/>
  <c r="AY430" i="2"/>
  <c r="AX430" i="2"/>
  <c r="BA429" i="2"/>
  <c r="AZ429" i="2"/>
  <c r="AY429" i="2"/>
  <c r="AX429" i="2"/>
  <c r="BA428" i="2"/>
  <c r="AZ428" i="2"/>
  <c r="AY428" i="2"/>
  <c r="AX428" i="2"/>
  <c r="BA427" i="2"/>
  <c r="AZ427" i="2"/>
  <c r="AY427" i="2"/>
  <c r="AX427" i="2"/>
  <c r="BA426" i="2"/>
  <c r="AZ426" i="2"/>
  <c r="AY426" i="2"/>
  <c r="AX426" i="2"/>
  <c r="BA425" i="2"/>
  <c r="AZ425" i="2"/>
  <c r="AY425" i="2"/>
  <c r="AX425" i="2"/>
  <c r="BA424" i="2"/>
  <c r="AZ424" i="2"/>
  <c r="AY424" i="2"/>
  <c r="AX424" i="2"/>
  <c r="BA423" i="2"/>
  <c r="AZ423" i="2"/>
  <c r="AY423" i="2"/>
  <c r="AX423" i="2"/>
  <c r="BA422" i="2"/>
  <c r="AZ422" i="2"/>
  <c r="AY422" i="2"/>
  <c r="AX422" i="2"/>
  <c r="BA421" i="2"/>
  <c r="AZ421" i="2"/>
  <c r="AY421" i="2"/>
  <c r="AX421" i="2"/>
  <c r="BA420" i="2"/>
  <c r="AZ420" i="2"/>
  <c r="AY420" i="2"/>
  <c r="AX420" i="2"/>
  <c r="BA419" i="2"/>
  <c r="AZ419" i="2"/>
  <c r="AY419" i="2"/>
  <c r="AX419" i="2"/>
  <c r="BA418" i="2"/>
  <c r="AZ418" i="2"/>
  <c r="AY418" i="2"/>
  <c r="AX418" i="2"/>
  <c r="BA417" i="2"/>
  <c r="AZ417" i="2"/>
  <c r="AY417" i="2"/>
  <c r="AX417" i="2"/>
  <c r="BA416" i="2"/>
  <c r="AZ416" i="2"/>
  <c r="AY416" i="2"/>
  <c r="AX416" i="2"/>
  <c r="BA415" i="2"/>
  <c r="AZ415" i="2"/>
  <c r="AY415" i="2"/>
  <c r="AX415" i="2"/>
  <c r="P415" i="2"/>
  <c r="BA414" i="2"/>
  <c r="AZ414" i="2"/>
  <c r="AY414" i="2"/>
  <c r="AX414" i="2"/>
  <c r="BA413" i="2"/>
  <c r="AZ413" i="2"/>
  <c r="AY413" i="2"/>
  <c r="AX413" i="2"/>
  <c r="BA412" i="2"/>
  <c r="AZ412" i="2"/>
  <c r="AY412" i="2"/>
  <c r="AX412" i="2"/>
  <c r="BA411" i="2"/>
  <c r="AZ411" i="2"/>
  <c r="AY411" i="2"/>
  <c r="AX411" i="2"/>
  <c r="BA410" i="2"/>
  <c r="AZ410" i="2"/>
  <c r="AY410" i="2"/>
  <c r="AX410" i="2"/>
  <c r="BA409" i="2"/>
  <c r="AZ409" i="2"/>
  <c r="AY409" i="2"/>
  <c r="AX409" i="2"/>
  <c r="BA408" i="2"/>
  <c r="AZ408" i="2"/>
  <c r="AY408" i="2"/>
  <c r="AX408" i="2"/>
  <c r="BA407" i="2"/>
  <c r="AZ407" i="2"/>
  <c r="AY407" i="2"/>
  <c r="AX407" i="2"/>
  <c r="BA406" i="2"/>
  <c r="AZ406" i="2"/>
  <c r="AY406" i="2"/>
  <c r="AX406" i="2"/>
  <c r="BA405" i="2"/>
  <c r="AZ405" i="2"/>
  <c r="AY405" i="2"/>
  <c r="AX405" i="2"/>
  <c r="BA404" i="2"/>
  <c r="AZ404" i="2"/>
  <c r="AY404" i="2"/>
  <c r="AX404" i="2"/>
  <c r="BA403" i="2"/>
  <c r="AZ403" i="2"/>
  <c r="AY403" i="2"/>
  <c r="AX403" i="2"/>
  <c r="BA402" i="2"/>
  <c r="AZ402" i="2"/>
  <c r="AY402" i="2"/>
  <c r="AX402" i="2"/>
  <c r="BA401" i="2"/>
  <c r="AZ401" i="2"/>
  <c r="AY401" i="2"/>
  <c r="AX401" i="2"/>
  <c r="BA400" i="2"/>
  <c r="AZ400" i="2"/>
  <c r="AY400" i="2"/>
  <c r="AX400" i="2"/>
  <c r="BA399" i="2"/>
  <c r="AZ399" i="2"/>
  <c r="AY399" i="2"/>
  <c r="AX399" i="2"/>
  <c r="BA398" i="2"/>
  <c r="AZ398" i="2"/>
  <c r="AY398" i="2"/>
  <c r="AX398" i="2"/>
  <c r="BA397" i="2"/>
  <c r="AZ397" i="2"/>
  <c r="AY397" i="2"/>
  <c r="AX397" i="2"/>
  <c r="BA396" i="2"/>
  <c r="AZ396" i="2"/>
  <c r="AY396" i="2"/>
  <c r="AX396" i="2"/>
  <c r="BA395" i="2"/>
  <c r="AZ395" i="2"/>
  <c r="AY395" i="2"/>
  <c r="AX395" i="2"/>
  <c r="BA394" i="2"/>
  <c r="AZ394" i="2"/>
  <c r="AY394" i="2"/>
  <c r="AX394" i="2"/>
  <c r="BA393" i="2"/>
  <c r="AZ393" i="2"/>
  <c r="AY393" i="2"/>
  <c r="AX393" i="2"/>
  <c r="BA392" i="2"/>
  <c r="AZ392" i="2"/>
  <c r="AY392" i="2"/>
  <c r="AX392" i="2"/>
  <c r="BA391" i="2"/>
  <c r="AZ391" i="2"/>
  <c r="AY391" i="2"/>
  <c r="AX391" i="2"/>
  <c r="BA390" i="2"/>
  <c r="AZ390" i="2"/>
  <c r="AY390" i="2"/>
  <c r="AX390" i="2"/>
  <c r="BA389" i="2"/>
  <c r="AZ389" i="2"/>
  <c r="AY389" i="2"/>
  <c r="AX389" i="2"/>
  <c r="BA388" i="2"/>
  <c r="AZ388" i="2"/>
  <c r="AY388" i="2"/>
  <c r="AX388" i="2"/>
  <c r="BA387" i="2"/>
  <c r="AZ387" i="2"/>
  <c r="AY387" i="2"/>
  <c r="AX387" i="2"/>
  <c r="BA386" i="2"/>
  <c r="AZ386" i="2"/>
  <c r="AY386" i="2"/>
  <c r="AX386" i="2"/>
  <c r="BA385" i="2"/>
  <c r="AZ385" i="2"/>
  <c r="AY385" i="2"/>
  <c r="AX385" i="2"/>
  <c r="BA384" i="2"/>
  <c r="AZ384" i="2"/>
  <c r="AY384" i="2"/>
  <c r="AX384" i="2"/>
  <c r="BA383" i="2"/>
  <c r="AZ383" i="2"/>
  <c r="AY383" i="2"/>
  <c r="AX383" i="2"/>
  <c r="BA382" i="2"/>
  <c r="AZ382" i="2"/>
  <c r="AY382" i="2"/>
  <c r="AX382" i="2"/>
  <c r="BA381" i="2"/>
  <c r="AZ381" i="2"/>
  <c r="AY381" i="2"/>
  <c r="AX381" i="2"/>
  <c r="BA380" i="2"/>
  <c r="AZ380" i="2"/>
  <c r="AY380" i="2"/>
  <c r="AX380" i="2"/>
  <c r="BA379" i="2"/>
  <c r="AZ379" i="2"/>
  <c r="AY379" i="2"/>
  <c r="AX379" i="2"/>
  <c r="BA378" i="2"/>
  <c r="AZ378" i="2"/>
  <c r="AY378" i="2"/>
  <c r="AX378" i="2"/>
  <c r="BA377" i="2"/>
  <c r="AZ377" i="2"/>
  <c r="AY377" i="2"/>
  <c r="AX377" i="2"/>
  <c r="BA376" i="2"/>
  <c r="AZ376" i="2"/>
  <c r="AY376" i="2"/>
  <c r="AX376" i="2"/>
  <c r="BA375" i="2"/>
  <c r="AZ375" i="2"/>
  <c r="AY375" i="2"/>
  <c r="AX375" i="2"/>
  <c r="BA374" i="2"/>
  <c r="AZ374" i="2"/>
  <c r="AY374" i="2"/>
  <c r="AX374" i="2"/>
  <c r="BA373" i="2"/>
  <c r="AZ373" i="2"/>
  <c r="AY373" i="2"/>
  <c r="AX373" i="2"/>
  <c r="BA372" i="2"/>
  <c r="AZ372" i="2"/>
  <c r="AY372" i="2"/>
  <c r="AX372" i="2"/>
  <c r="BA371" i="2"/>
  <c r="AZ371" i="2"/>
  <c r="AY371" i="2"/>
  <c r="AX371" i="2"/>
  <c r="BA370" i="2"/>
  <c r="AZ370" i="2"/>
  <c r="AY370" i="2"/>
  <c r="AX370" i="2"/>
  <c r="BA369" i="2"/>
  <c r="AZ369" i="2"/>
  <c r="AY369" i="2"/>
  <c r="AX369" i="2"/>
  <c r="BA368" i="2"/>
  <c r="AZ368" i="2"/>
  <c r="AY368" i="2"/>
  <c r="AX368" i="2"/>
  <c r="BA367" i="2"/>
  <c r="AZ367" i="2"/>
  <c r="AY367" i="2"/>
  <c r="AX367" i="2"/>
  <c r="BA366" i="2"/>
  <c r="AZ366" i="2"/>
  <c r="AY366" i="2"/>
  <c r="AX366" i="2"/>
  <c r="BA365" i="2"/>
  <c r="AZ365" i="2"/>
  <c r="AY365" i="2"/>
  <c r="AX365" i="2"/>
  <c r="BA364" i="2"/>
  <c r="AZ364" i="2"/>
  <c r="AY364" i="2"/>
  <c r="AX364" i="2"/>
  <c r="BA363" i="2"/>
  <c r="AZ363" i="2"/>
  <c r="AY363" i="2"/>
  <c r="AX363" i="2"/>
  <c r="BA362" i="2"/>
  <c r="AZ362" i="2"/>
  <c r="AY362" i="2"/>
  <c r="AX362" i="2"/>
  <c r="BA361" i="2"/>
  <c r="AZ361" i="2"/>
  <c r="AY361" i="2"/>
  <c r="AX361" i="2"/>
  <c r="BA360" i="2"/>
  <c r="AZ360" i="2"/>
  <c r="AY360" i="2"/>
  <c r="AX360" i="2"/>
  <c r="BA359" i="2"/>
  <c r="AZ359" i="2"/>
  <c r="AY359" i="2"/>
  <c r="AX359" i="2"/>
  <c r="BA358" i="2"/>
  <c r="AZ358" i="2"/>
  <c r="AY358" i="2"/>
  <c r="AX358" i="2"/>
  <c r="BA357" i="2"/>
  <c r="AZ357" i="2"/>
  <c r="AY357" i="2"/>
  <c r="AX357" i="2"/>
  <c r="BA356" i="2"/>
  <c r="AZ356" i="2"/>
  <c r="AY356" i="2"/>
  <c r="AX356" i="2"/>
  <c r="BA355" i="2"/>
  <c r="AZ355" i="2"/>
  <c r="AY355" i="2"/>
  <c r="AX355" i="2"/>
  <c r="BA354" i="2"/>
  <c r="AZ354" i="2"/>
  <c r="AY354" i="2"/>
  <c r="AX354" i="2"/>
  <c r="BA353" i="2"/>
  <c r="AZ353" i="2"/>
  <c r="AY353" i="2"/>
  <c r="AX353" i="2"/>
  <c r="BA352" i="2"/>
  <c r="AZ352" i="2"/>
  <c r="AY352" i="2"/>
  <c r="AX352" i="2"/>
  <c r="BA351" i="2"/>
  <c r="AZ351" i="2"/>
  <c r="AY351" i="2"/>
  <c r="AX351" i="2"/>
  <c r="BA350" i="2"/>
  <c r="AZ350" i="2"/>
  <c r="AY350" i="2"/>
  <c r="AX350" i="2"/>
  <c r="BA349" i="2"/>
  <c r="AZ349" i="2"/>
  <c r="AY349" i="2"/>
  <c r="AX349" i="2"/>
  <c r="P349" i="2"/>
  <c r="BA348" i="2"/>
  <c r="AZ348" i="2"/>
  <c r="AY348" i="2"/>
  <c r="AX348" i="2"/>
  <c r="BA347" i="2"/>
  <c r="AZ347" i="2"/>
  <c r="AY347" i="2"/>
  <c r="AX347" i="2"/>
  <c r="BA346" i="2"/>
  <c r="AZ346" i="2"/>
  <c r="AY346" i="2"/>
  <c r="AX346" i="2"/>
  <c r="BA345" i="2"/>
  <c r="AZ345" i="2"/>
  <c r="AY345" i="2"/>
  <c r="AX345" i="2"/>
  <c r="BA344" i="2"/>
  <c r="AZ344" i="2"/>
  <c r="AY344" i="2"/>
  <c r="AX344" i="2"/>
  <c r="BA343" i="2"/>
  <c r="AZ343" i="2"/>
  <c r="AY343" i="2"/>
  <c r="AX343" i="2"/>
  <c r="BA342" i="2"/>
  <c r="AZ342" i="2"/>
  <c r="AY342" i="2"/>
  <c r="AX342" i="2"/>
  <c r="BA341" i="2"/>
  <c r="AZ341" i="2"/>
  <c r="AY341" i="2"/>
  <c r="AX341" i="2"/>
  <c r="BA340" i="2"/>
  <c r="AZ340" i="2"/>
  <c r="AY340" i="2"/>
  <c r="AX340" i="2"/>
  <c r="BA339" i="2"/>
  <c r="AZ339" i="2"/>
  <c r="AY339" i="2"/>
  <c r="AX339" i="2"/>
  <c r="BA338" i="2"/>
  <c r="AZ338" i="2"/>
  <c r="AY338" i="2"/>
  <c r="AX338" i="2"/>
  <c r="BA337" i="2"/>
  <c r="AZ337" i="2"/>
  <c r="AY337" i="2"/>
  <c r="AX337" i="2"/>
  <c r="BA336" i="2"/>
  <c r="AZ336" i="2"/>
  <c r="AY336" i="2"/>
  <c r="AX336" i="2"/>
  <c r="BA335" i="2"/>
  <c r="AZ335" i="2"/>
  <c r="AY335" i="2"/>
  <c r="AX335" i="2"/>
  <c r="BA334" i="2"/>
  <c r="AZ334" i="2"/>
  <c r="AY334" i="2"/>
  <c r="AX334" i="2"/>
  <c r="BA333" i="2"/>
  <c r="AZ333" i="2"/>
  <c r="AY333" i="2"/>
  <c r="AX333" i="2"/>
  <c r="BA332" i="2"/>
  <c r="AZ332" i="2"/>
  <c r="AY332" i="2"/>
  <c r="AX332" i="2"/>
  <c r="BA331" i="2"/>
  <c r="AZ331" i="2"/>
  <c r="AY331" i="2"/>
  <c r="AX331" i="2"/>
  <c r="BA330" i="2"/>
  <c r="AZ330" i="2"/>
  <c r="AY330" i="2"/>
  <c r="AX330" i="2"/>
  <c r="BA329" i="2"/>
  <c r="AZ329" i="2"/>
  <c r="AY329" i="2"/>
  <c r="AX329" i="2"/>
  <c r="BA328" i="2"/>
  <c r="AZ328" i="2"/>
  <c r="AY328" i="2"/>
  <c r="AX328" i="2"/>
  <c r="BA327" i="2"/>
  <c r="AZ327" i="2"/>
  <c r="AY327" i="2"/>
  <c r="AX327" i="2"/>
  <c r="BA326" i="2"/>
  <c r="AZ326" i="2"/>
  <c r="AY326" i="2"/>
  <c r="AX326" i="2"/>
  <c r="BA325" i="2"/>
  <c r="AZ325" i="2"/>
  <c r="AY325" i="2"/>
  <c r="AX325" i="2"/>
  <c r="BA324" i="2"/>
  <c r="AZ324" i="2"/>
  <c r="AY324" i="2"/>
  <c r="AX324" i="2"/>
  <c r="BA323" i="2"/>
  <c r="AZ323" i="2"/>
  <c r="AY323" i="2"/>
  <c r="AX323" i="2"/>
  <c r="BA322" i="2"/>
  <c r="AZ322" i="2"/>
  <c r="AY322" i="2"/>
  <c r="AX322" i="2"/>
  <c r="BA321" i="2"/>
  <c r="AZ321" i="2"/>
  <c r="AY321" i="2"/>
  <c r="AX321" i="2"/>
  <c r="BA320" i="2"/>
  <c r="AZ320" i="2"/>
  <c r="AY320" i="2"/>
  <c r="AX320" i="2"/>
  <c r="BA319" i="2"/>
  <c r="AZ319" i="2"/>
  <c r="AY319" i="2"/>
  <c r="AX319" i="2"/>
  <c r="BA318" i="2"/>
  <c r="AZ318" i="2"/>
  <c r="AY318" i="2"/>
  <c r="AX318" i="2"/>
  <c r="BA317" i="2"/>
  <c r="AZ317" i="2"/>
  <c r="AY317" i="2"/>
  <c r="AX317" i="2"/>
  <c r="BA316" i="2"/>
  <c r="AZ316" i="2"/>
  <c r="AY316" i="2"/>
  <c r="AX316" i="2"/>
  <c r="BA315" i="2"/>
  <c r="AZ315" i="2"/>
  <c r="AY315" i="2"/>
  <c r="AX315" i="2"/>
  <c r="BA314" i="2"/>
  <c r="AZ314" i="2"/>
  <c r="AY314" i="2"/>
  <c r="AX314" i="2"/>
  <c r="BA313" i="2"/>
  <c r="AZ313" i="2"/>
  <c r="AY313" i="2"/>
  <c r="AX313" i="2"/>
  <c r="BA312" i="2"/>
  <c r="AZ312" i="2"/>
  <c r="AY312" i="2"/>
  <c r="AX312" i="2"/>
  <c r="BA311" i="2"/>
  <c r="AZ311" i="2"/>
  <c r="AY311" i="2"/>
  <c r="AX311" i="2"/>
  <c r="BA310" i="2"/>
  <c r="AZ310" i="2"/>
  <c r="AY310" i="2"/>
  <c r="AX310" i="2"/>
  <c r="BA309" i="2"/>
  <c r="AZ309" i="2"/>
  <c r="AY309" i="2"/>
  <c r="AX309" i="2"/>
  <c r="BA308" i="2"/>
  <c r="AZ308" i="2"/>
  <c r="AY308" i="2"/>
  <c r="AX308" i="2"/>
  <c r="BA307" i="2"/>
  <c r="AZ307" i="2"/>
  <c r="AY307" i="2"/>
  <c r="AX307" i="2"/>
  <c r="BA306" i="2"/>
  <c r="AZ306" i="2"/>
  <c r="AY306" i="2"/>
  <c r="AX306" i="2"/>
  <c r="BA305" i="2"/>
  <c r="AZ305" i="2"/>
  <c r="AY305" i="2"/>
  <c r="AX305" i="2"/>
  <c r="BA304" i="2"/>
  <c r="AZ304" i="2"/>
  <c r="AY304" i="2"/>
  <c r="AX304" i="2"/>
  <c r="BA303" i="2"/>
  <c r="AZ303" i="2"/>
  <c r="AY303" i="2"/>
  <c r="AX303" i="2"/>
  <c r="BA302" i="2"/>
  <c r="AZ302" i="2"/>
  <c r="AY302" i="2"/>
  <c r="AX302" i="2"/>
  <c r="BA301" i="2"/>
  <c r="AZ301" i="2"/>
  <c r="AY301" i="2"/>
  <c r="AX301" i="2"/>
  <c r="BA300" i="2"/>
  <c r="AZ300" i="2"/>
  <c r="AY300" i="2"/>
  <c r="AX300" i="2"/>
  <c r="BA299" i="2"/>
  <c r="AZ299" i="2"/>
  <c r="AY299" i="2"/>
  <c r="AX299" i="2"/>
  <c r="BA298" i="2"/>
  <c r="AZ298" i="2"/>
  <c r="AY298" i="2"/>
  <c r="AX298" i="2"/>
  <c r="BA297" i="2"/>
  <c r="AZ297" i="2"/>
  <c r="AY297" i="2"/>
  <c r="AX297" i="2"/>
  <c r="BA296" i="2"/>
  <c r="AZ296" i="2"/>
  <c r="AY296" i="2"/>
  <c r="AX296" i="2"/>
  <c r="BA295" i="2"/>
  <c r="AZ295" i="2"/>
  <c r="AY295" i="2"/>
  <c r="AX295" i="2"/>
  <c r="BA294" i="2"/>
  <c r="AZ294" i="2"/>
  <c r="AY294" i="2"/>
  <c r="AX294" i="2"/>
  <c r="BA293" i="2"/>
  <c r="AZ293" i="2"/>
  <c r="AY293" i="2"/>
  <c r="AX293" i="2"/>
  <c r="BA292" i="2"/>
  <c r="AZ292" i="2"/>
  <c r="AY292" i="2"/>
  <c r="AX292" i="2"/>
  <c r="BA291" i="2"/>
  <c r="AZ291" i="2"/>
  <c r="AY291" i="2"/>
  <c r="AX291" i="2"/>
  <c r="BA290" i="2"/>
  <c r="AZ290" i="2"/>
  <c r="AY290" i="2"/>
  <c r="AX290" i="2"/>
  <c r="BA289" i="2"/>
  <c r="AZ289" i="2"/>
  <c r="AY289" i="2"/>
  <c r="AX289" i="2"/>
  <c r="BA288" i="2"/>
  <c r="AZ288" i="2"/>
  <c r="AY288" i="2"/>
  <c r="AX288" i="2"/>
  <c r="BA287" i="2"/>
  <c r="AZ287" i="2"/>
  <c r="AY287" i="2"/>
  <c r="AX287" i="2"/>
  <c r="BA286" i="2"/>
  <c r="AZ286" i="2"/>
  <c r="AY286" i="2"/>
  <c r="AX286" i="2"/>
  <c r="BA285" i="2"/>
  <c r="AZ285" i="2"/>
  <c r="AY285" i="2"/>
  <c r="AX285" i="2"/>
  <c r="BA284" i="2"/>
  <c r="AZ284" i="2"/>
  <c r="AY284" i="2"/>
  <c r="AX284" i="2"/>
  <c r="BA283" i="2"/>
  <c r="AZ283" i="2"/>
  <c r="AY283" i="2"/>
  <c r="AX283" i="2"/>
  <c r="BA282" i="2"/>
  <c r="AZ282" i="2"/>
  <c r="AY282" i="2"/>
  <c r="AX282" i="2"/>
  <c r="BA281" i="2"/>
  <c r="AZ281" i="2"/>
  <c r="AY281" i="2"/>
  <c r="AX281" i="2"/>
  <c r="BA280" i="2"/>
  <c r="AZ280" i="2"/>
  <c r="AY280" i="2"/>
  <c r="AX280" i="2"/>
  <c r="BA279" i="2"/>
  <c r="AZ279" i="2"/>
  <c r="AY279" i="2"/>
  <c r="AX279" i="2"/>
  <c r="BA278" i="2"/>
  <c r="AZ278" i="2"/>
  <c r="AY278" i="2"/>
  <c r="AX278" i="2"/>
  <c r="BA277" i="2"/>
  <c r="AZ277" i="2"/>
  <c r="AY277" i="2"/>
  <c r="AX277" i="2"/>
  <c r="BA276" i="2"/>
  <c r="AZ276" i="2"/>
  <c r="AY276" i="2"/>
  <c r="AX276" i="2"/>
  <c r="BA275" i="2"/>
  <c r="AZ275" i="2"/>
  <c r="AY275" i="2"/>
  <c r="AX275" i="2"/>
  <c r="BA274" i="2"/>
  <c r="AZ274" i="2"/>
  <c r="AY274" i="2"/>
  <c r="AX274" i="2"/>
  <c r="BA273" i="2"/>
  <c r="AZ273" i="2"/>
  <c r="AY273" i="2"/>
  <c r="AX273" i="2"/>
  <c r="BA272" i="2"/>
  <c r="AZ272" i="2"/>
  <c r="AY272" i="2"/>
  <c r="AX272" i="2"/>
  <c r="BA271" i="2"/>
  <c r="AZ271" i="2"/>
  <c r="AY271" i="2"/>
  <c r="AX271" i="2"/>
  <c r="BA270" i="2"/>
  <c r="AZ270" i="2"/>
  <c r="AY270" i="2"/>
  <c r="AX270" i="2"/>
  <c r="BA269" i="2"/>
  <c r="AZ269" i="2"/>
  <c r="AY269" i="2"/>
  <c r="AX269" i="2"/>
  <c r="BA268" i="2"/>
  <c r="AZ268" i="2"/>
  <c r="AY268" i="2"/>
  <c r="AX268" i="2"/>
  <c r="BA267" i="2"/>
  <c r="AZ267" i="2"/>
  <c r="AY267" i="2"/>
  <c r="AX267" i="2"/>
  <c r="BA266" i="2"/>
  <c r="AZ266" i="2"/>
  <c r="AY266" i="2"/>
  <c r="AX266" i="2"/>
  <c r="BA265" i="2"/>
  <c r="AZ265" i="2"/>
  <c r="AY265" i="2"/>
  <c r="AX265" i="2"/>
  <c r="BA264" i="2"/>
  <c r="AZ264" i="2"/>
  <c r="AY264" i="2"/>
  <c r="AX264" i="2"/>
  <c r="BA263" i="2"/>
  <c r="AZ263" i="2"/>
  <c r="AY263" i="2"/>
  <c r="AX263" i="2"/>
  <c r="BA262" i="2"/>
  <c r="AZ262" i="2"/>
  <c r="AY262" i="2"/>
  <c r="AX262" i="2"/>
  <c r="BA261" i="2"/>
  <c r="AZ261" i="2"/>
  <c r="AY261" i="2"/>
  <c r="AX261" i="2"/>
  <c r="BA260" i="2"/>
  <c r="AZ260" i="2"/>
  <c r="AY260" i="2"/>
  <c r="AX260" i="2"/>
  <c r="BA259" i="2"/>
  <c r="AZ259" i="2"/>
  <c r="AY259" i="2"/>
  <c r="AX259" i="2"/>
  <c r="BA258" i="2"/>
  <c r="AZ258" i="2"/>
  <c r="AY258" i="2"/>
  <c r="AX258" i="2"/>
  <c r="BA257" i="2"/>
  <c r="AZ257" i="2"/>
  <c r="AY257" i="2"/>
  <c r="AX257" i="2"/>
  <c r="BA256" i="2"/>
  <c r="AZ256" i="2"/>
  <c r="AY256" i="2"/>
  <c r="AX256" i="2"/>
  <c r="BA255" i="2"/>
  <c r="AZ255" i="2"/>
  <c r="AY255" i="2"/>
  <c r="AX255" i="2"/>
  <c r="BA254" i="2"/>
  <c r="AZ254" i="2"/>
  <c r="AY254" i="2"/>
  <c r="AX254" i="2"/>
  <c r="BA253" i="2"/>
  <c r="AZ253" i="2"/>
  <c r="AY253" i="2"/>
  <c r="AX253" i="2"/>
  <c r="BA252" i="2"/>
  <c r="AZ252" i="2"/>
  <c r="AY252" i="2"/>
  <c r="AX252" i="2"/>
  <c r="BA251" i="2"/>
  <c r="AZ251" i="2"/>
  <c r="AY251" i="2"/>
  <c r="AX251" i="2"/>
  <c r="BA250" i="2"/>
  <c r="AZ250" i="2"/>
  <c r="AY250" i="2"/>
  <c r="AX250" i="2"/>
  <c r="BA249" i="2"/>
  <c r="AZ249" i="2"/>
  <c r="AY249" i="2"/>
  <c r="AX249" i="2"/>
  <c r="BA248" i="2"/>
  <c r="AZ248" i="2"/>
  <c r="AY248" i="2"/>
  <c r="AX248" i="2"/>
  <c r="BA247" i="2"/>
  <c r="AZ247" i="2"/>
  <c r="AY247" i="2"/>
  <c r="AX247" i="2"/>
  <c r="BA246" i="2"/>
  <c r="AZ246" i="2"/>
  <c r="AY246" i="2"/>
  <c r="AX246" i="2"/>
  <c r="BA245" i="2"/>
  <c r="AZ245" i="2"/>
  <c r="AY245" i="2"/>
  <c r="AX245" i="2"/>
  <c r="BA244" i="2"/>
  <c r="AZ244" i="2"/>
  <c r="AY244" i="2"/>
  <c r="AX244" i="2"/>
  <c r="BA243" i="2"/>
  <c r="AZ243" i="2"/>
  <c r="AY243" i="2"/>
  <c r="AX243" i="2"/>
  <c r="BA242" i="2"/>
  <c r="AZ242" i="2"/>
  <c r="AY242" i="2"/>
  <c r="AX242" i="2"/>
  <c r="BA241" i="2"/>
  <c r="AZ241" i="2"/>
  <c r="AY241" i="2"/>
  <c r="AX241" i="2"/>
  <c r="BA240" i="2"/>
  <c r="AZ240" i="2"/>
  <c r="AY240" i="2"/>
  <c r="AX240" i="2"/>
  <c r="BA239" i="2"/>
  <c r="AZ239" i="2"/>
  <c r="AY239" i="2"/>
  <c r="AX239" i="2"/>
  <c r="BA238" i="2"/>
  <c r="AZ238" i="2"/>
  <c r="AY238" i="2"/>
  <c r="AX238" i="2"/>
  <c r="BA237" i="2"/>
  <c r="AZ237" i="2"/>
  <c r="AY237" i="2"/>
  <c r="AX237" i="2"/>
  <c r="BA236" i="2"/>
  <c r="AZ236" i="2"/>
  <c r="AY236" i="2"/>
  <c r="AX236" i="2"/>
  <c r="BA235" i="2"/>
  <c r="AZ235" i="2"/>
  <c r="AY235" i="2"/>
  <c r="AX235" i="2"/>
  <c r="BA234" i="2"/>
  <c r="AZ234" i="2"/>
  <c r="AY234" i="2"/>
  <c r="AX234" i="2"/>
  <c r="BA233" i="2"/>
  <c r="AZ233" i="2"/>
  <c r="AY233" i="2"/>
  <c r="AX233" i="2"/>
  <c r="BA232" i="2"/>
  <c r="AZ232" i="2"/>
  <c r="AY232" i="2"/>
  <c r="AX232" i="2"/>
  <c r="BA231" i="2"/>
  <c r="AZ231" i="2"/>
  <c r="AY231" i="2"/>
  <c r="AX231" i="2"/>
  <c r="BA230" i="2"/>
  <c r="AZ230" i="2"/>
  <c r="AY230" i="2"/>
  <c r="AX230" i="2"/>
  <c r="BA229" i="2"/>
  <c r="AZ229" i="2"/>
  <c r="AY229" i="2"/>
  <c r="AX229" i="2"/>
  <c r="BA228" i="2"/>
  <c r="AZ228" i="2"/>
  <c r="AY228" i="2"/>
  <c r="AX228" i="2"/>
  <c r="BA227" i="2"/>
  <c r="AZ227" i="2"/>
  <c r="AY227" i="2"/>
  <c r="AX227" i="2"/>
  <c r="BA226" i="2"/>
  <c r="AZ226" i="2"/>
  <c r="AY226" i="2"/>
  <c r="AX226" i="2"/>
  <c r="BA225" i="2"/>
  <c r="AZ225" i="2"/>
  <c r="AY225" i="2"/>
  <c r="AX225" i="2"/>
  <c r="BA224" i="2"/>
  <c r="AZ224" i="2"/>
  <c r="AY224" i="2"/>
  <c r="AX224" i="2"/>
  <c r="BA223" i="2"/>
  <c r="AZ223" i="2"/>
  <c r="AY223" i="2"/>
  <c r="AX223" i="2"/>
  <c r="BA222" i="2"/>
  <c r="AZ222" i="2"/>
  <c r="AY222" i="2"/>
  <c r="AX222" i="2"/>
  <c r="BA221" i="2"/>
  <c r="AZ221" i="2"/>
  <c r="AY221" i="2"/>
  <c r="AX221" i="2"/>
  <c r="BA220" i="2"/>
  <c r="AZ220" i="2"/>
  <c r="AY220" i="2"/>
  <c r="AX220" i="2"/>
  <c r="BA219" i="2"/>
  <c r="AZ219" i="2"/>
  <c r="AY219" i="2"/>
  <c r="AX219" i="2"/>
  <c r="BA218" i="2"/>
  <c r="AZ218" i="2"/>
  <c r="AY218" i="2"/>
  <c r="AX218" i="2"/>
  <c r="BA217" i="2"/>
  <c r="AZ217" i="2"/>
  <c r="AY217" i="2"/>
  <c r="AX217" i="2"/>
  <c r="BA216" i="2"/>
  <c r="AZ216" i="2"/>
  <c r="AY216" i="2"/>
  <c r="AX216" i="2"/>
  <c r="BA215" i="2"/>
  <c r="AZ215" i="2"/>
  <c r="AY215" i="2"/>
  <c r="AX215" i="2"/>
  <c r="BA214" i="2"/>
  <c r="AZ214" i="2"/>
  <c r="AY214" i="2"/>
  <c r="AX214" i="2"/>
  <c r="BA213" i="2"/>
  <c r="AZ213" i="2"/>
  <c r="AY213" i="2"/>
  <c r="AX213" i="2"/>
  <c r="BA212" i="2"/>
  <c r="AZ212" i="2"/>
  <c r="AY212" i="2"/>
  <c r="AX212" i="2"/>
  <c r="BA211" i="2"/>
  <c r="AZ211" i="2"/>
  <c r="AY211" i="2"/>
  <c r="AX211" i="2"/>
  <c r="BA210" i="2"/>
  <c r="AZ210" i="2"/>
  <c r="AY210" i="2"/>
  <c r="AX210" i="2"/>
  <c r="BA209" i="2"/>
  <c r="AZ209" i="2"/>
  <c r="AY209" i="2"/>
  <c r="AX209" i="2"/>
  <c r="BA208" i="2"/>
  <c r="AZ208" i="2"/>
  <c r="AY208" i="2"/>
  <c r="AX208" i="2"/>
  <c r="BA207" i="2"/>
  <c r="AZ207" i="2"/>
  <c r="AY207" i="2"/>
  <c r="AX207" i="2"/>
  <c r="BA206" i="2"/>
  <c r="AZ206" i="2"/>
  <c r="AY206" i="2"/>
  <c r="AX206" i="2"/>
  <c r="BA205" i="2"/>
  <c r="AZ205" i="2"/>
  <c r="AY205" i="2"/>
  <c r="AX205" i="2"/>
  <c r="BA204" i="2"/>
  <c r="AZ204" i="2"/>
  <c r="AY204" i="2"/>
  <c r="AX204" i="2"/>
  <c r="BA203" i="2"/>
  <c r="AZ203" i="2"/>
  <c r="AY203" i="2"/>
  <c r="AX203" i="2"/>
  <c r="BA202" i="2"/>
  <c r="AZ202" i="2"/>
  <c r="AY202" i="2"/>
  <c r="AX202" i="2"/>
  <c r="BA201" i="2"/>
  <c r="AZ201" i="2"/>
  <c r="AY201" i="2"/>
  <c r="AX201" i="2"/>
  <c r="BA200" i="2"/>
  <c r="AZ200" i="2"/>
  <c r="AY200" i="2"/>
  <c r="AX200" i="2"/>
  <c r="BA199" i="2"/>
  <c r="AZ199" i="2"/>
  <c r="AY199" i="2"/>
  <c r="AX199" i="2"/>
  <c r="BA198" i="2"/>
  <c r="AZ198" i="2"/>
  <c r="AY198" i="2"/>
  <c r="AX198" i="2"/>
  <c r="BA197" i="2"/>
  <c r="AZ197" i="2"/>
  <c r="AY197" i="2"/>
  <c r="AX197" i="2"/>
  <c r="BA196" i="2"/>
  <c r="AZ196" i="2"/>
  <c r="AY196" i="2"/>
  <c r="AX196" i="2"/>
  <c r="BA195" i="2"/>
  <c r="AZ195" i="2"/>
  <c r="AY195" i="2"/>
  <c r="AX195" i="2"/>
  <c r="BA194" i="2"/>
  <c r="AZ194" i="2"/>
  <c r="AY194" i="2"/>
  <c r="AX194" i="2"/>
  <c r="BA193" i="2"/>
  <c r="AZ193" i="2"/>
  <c r="AY193" i="2"/>
  <c r="AX193" i="2"/>
  <c r="BA192" i="2"/>
  <c r="AZ192" i="2"/>
  <c r="AY192" i="2"/>
  <c r="AX192" i="2"/>
  <c r="BA191" i="2"/>
  <c r="AZ191" i="2"/>
  <c r="AY191" i="2"/>
  <c r="AX191" i="2"/>
  <c r="BA190" i="2"/>
  <c r="AZ190" i="2"/>
  <c r="AY190" i="2"/>
  <c r="AX190" i="2"/>
  <c r="BA189" i="2"/>
  <c r="AZ189" i="2"/>
  <c r="AY189" i="2"/>
  <c r="AX189" i="2"/>
  <c r="BA188" i="2"/>
  <c r="AZ188" i="2"/>
  <c r="AY188" i="2"/>
  <c r="AX188" i="2"/>
  <c r="BA187" i="2"/>
  <c r="AZ187" i="2"/>
  <c r="AY187" i="2"/>
  <c r="AX187" i="2"/>
  <c r="BA186" i="2"/>
  <c r="AZ186" i="2"/>
  <c r="AY186" i="2"/>
  <c r="AX186" i="2"/>
  <c r="BA185" i="2"/>
  <c r="AZ185" i="2"/>
  <c r="AY185" i="2"/>
  <c r="AX185" i="2"/>
  <c r="BA184" i="2"/>
  <c r="AZ184" i="2"/>
  <c r="AY184" i="2"/>
  <c r="AX184" i="2"/>
  <c r="BA183" i="2"/>
  <c r="AZ183" i="2"/>
  <c r="AY183" i="2"/>
  <c r="AX183" i="2"/>
  <c r="BA182" i="2"/>
  <c r="AZ182" i="2"/>
  <c r="AY182" i="2"/>
  <c r="AX182" i="2"/>
  <c r="BA181" i="2"/>
  <c r="AZ181" i="2"/>
  <c r="AY181" i="2"/>
  <c r="AX181" i="2"/>
  <c r="BA180" i="2"/>
  <c r="AZ180" i="2"/>
  <c r="AY180" i="2"/>
  <c r="AX180" i="2"/>
  <c r="BA179" i="2"/>
  <c r="AZ179" i="2"/>
  <c r="AY179" i="2"/>
  <c r="AX179" i="2"/>
  <c r="BA178" i="2"/>
  <c r="AZ178" i="2"/>
  <c r="AY178" i="2"/>
  <c r="AX178" i="2"/>
  <c r="BA177" i="2"/>
  <c r="AZ177" i="2"/>
  <c r="AY177" i="2"/>
  <c r="AX177" i="2"/>
  <c r="BA176" i="2"/>
  <c r="AZ176" i="2"/>
  <c r="AY176" i="2"/>
  <c r="AX176" i="2"/>
  <c r="BA175" i="2"/>
  <c r="AZ175" i="2"/>
  <c r="AY175" i="2"/>
  <c r="AX175" i="2"/>
  <c r="BA174" i="2"/>
  <c r="AZ174" i="2"/>
  <c r="AY174" i="2"/>
  <c r="AX174" i="2"/>
  <c r="BA173" i="2"/>
  <c r="AZ173" i="2"/>
  <c r="AY173" i="2"/>
  <c r="AX173" i="2"/>
  <c r="BA172" i="2"/>
  <c r="AZ172" i="2"/>
  <c r="AY172" i="2"/>
  <c r="AX172" i="2"/>
  <c r="BA171" i="2"/>
  <c r="AZ171" i="2"/>
  <c r="AY171" i="2"/>
  <c r="AX171" i="2"/>
  <c r="BA170" i="2"/>
  <c r="AZ170" i="2"/>
  <c r="AY170" i="2"/>
  <c r="AX170" i="2"/>
  <c r="BA169" i="2"/>
  <c r="AZ169" i="2"/>
  <c r="AY169" i="2"/>
  <c r="AX169" i="2"/>
  <c r="BA168" i="2"/>
  <c r="AZ168" i="2"/>
  <c r="AY168" i="2"/>
  <c r="AX168" i="2"/>
  <c r="BA167" i="2"/>
  <c r="AZ167" i="2"/>
  <c r="AY167" i="2"/>
  <c r="AX167" i="2"/>
  <c r="BA166" i="2"/>
  <c r="AZ166" i="2"/>
  <c r="AY166" i="2"/>
  <c r="AX166" i="2"/>
  <c r="BA165" i="2"/>
  <c r="AZ165" i="2"/>
  <c r="AY165" i="2"/>
  <c r="AX165" i="2"/>
  <c r="BA164" i="2"/>
  <c r="AZ164" i="2"/>
  <c r="AY164" i="2"/>
  <c r="AX164" i="2"/>
  <c r="BA163" i="2"/>
  <c r="AZ163" i="2"/>
  <c r="AY163" i="2"/>
  <c r="AX163" i="2"/>
  <c r="BA162" i="2"/>
  <c r="AZ162" i="2"/>
  <c r="AY162" i="2"/>
  <c r="AX162" i="2"/>
  <c r="BA161" i="2"/>
  <c r="AZ161" i="2"/>
  <c r="AY161" i="2"/>
  <c r="AX161" i="2"/>
  <c r="BA160" i="2"/>
  <c r="AZ160" i="2"/>
  <c r="AY160" i="2"/>
  <c r="AX160" i="2"/>
  <c r="BA159" i="2"/>
  <c r="AZ159" i="2"/>
  <c r="AY159" i="2"/>
  <c r="AX159" i="2"/>
  <c r="BA158" i="2"/>
  <c r="AZ158" i="2"/>
  <c r="AY158" i="2"/>
  <c r="AX158" i="2"/>
  <c r="BA157" i="2"/>
  <c r="AZ157" i="2"/>
  <c r="AY157" i="2"/>
  <c r="AX157" i="2"/>
  <c r="BA156" i="2"/>
  <c r="AZ156" i="2"/>
  <c r="AY156" i="2"/>
  <c r="AX156" i="2"/>
  <c r="BA155" i="2"/>
  <c r="AZ155" i="2"/>
  <c r="AY155" i="2"/>
  <c r="AX155" i="2"/>
  <c r="BA154" i="2"/>
  <c r="AZ154" i="2"/>
  <c r="AY154" i="2"/>
  <c r="AX154" i="2"/>
  <c r="BA153" i="2"/>
  <c r="AZ153" i="2"/>
  <c r="AY153" i="2"/>
  <c r="AX153" i="2"/>
  <c r="BA152" i="2"/>
  <c r="AZ152" i="2"/>
  <c r="AY152" i="2"/>
  <c r="AX152" i="2"/>
  <c r="BA151" i="2"/>
  <c r="AZ151" i="2"/>
  <c r="AY151" i="2"/>
  <c r="AX151" i="2"/>
  <c r="BA150" i="2"/>
  <c r="AZ150" i="2"/>
  <c r="AY150" i="2"/>
  <c r="AX150" i="2"/>
  <c r="BA149" i="2"/>
  <c r="AZ149" i="2"/>
  <c r="AY149" i="2"/>
  <c r="AX149" i="2"/>
  <c r="BA148" i="2"/>
  <c r="AZ148" i="2"/>
  <c r="AY148" i="2"/>
  <c r="AX148" i="2"/>
  <c r="BA147" i="2"/>
  <c r="AZ147" i="2"/>
  <c r="AY147" i="2"/>
  <c r="AX147" i="2"/>
  <c r="BA146" i="2"/>
  <c r="AZ146" i="2"/>
  <c r="AY146" i="2"/>
  <c r="AX146" i="2"/>
  <c r="BA145" i="2"/>
  <c r="AZ145" i="2"/>
  <c r="AY145" i="2"/>
  <c r="AX145" i="2"/>
  <c r="BA144" i="2"/>
  <c r="AZ144" i="2"/>
  <c r="AY144" i="2"/>
  <c r="AX144" i="2"/>
  <c r="BA143" i="2"/>
  <c r="AZ143" i="2"/>
  <c r="AY143" i="2"/>
  <c r="AX143" i="2"/>
  <c r="BA142" i="2"/>
  <c r="AZ142" i="2"/>
  <c r="AY142" i="2"/>
  <c r="AX142" i="2"/>
  <c r="BA141" i="2"/>
  <c r="AZ141" i="2"/>
  <c r="AY141" i="2"/>
  <c r="AX141" i="2"/>
  <c r="BA140" i="2"/>
  <c r="AZ140" i="2"/>
  <c r="AY140" i="2"/>
  <c r="AX140" i="2"/>
  <c r="BA139" i="2"/>
  <c r="AZ139" i="2"/>
  <c r="AY139" i="2"/>
  <c r="AX139" i="2"/>
  <c r="BA138" i="2"/>
  <c r="AZ138" i="2"/>
  <c r="AY138" i="2"/>
  <c r="AX138" i="2"/>
  <c r="BA137" i="2"/>
  <c r="AZ137" i="2"/>
  <c r="AY137" i="2"/>
  <c r="AX137" i="2"/>
  <c r="BA136" i="2"/>
  <c r="AZ136" i="2"/>
  <c r="AY136" i="2"/>
  <c r="AX136" i="2"/>
  <c r="BA135" i="2"/>
  <c r="AZ135" i="2"/>
  <c r="AY135" i="2"/>
  <c r="AX135" i="2"/>
  <c r="BA134" i="2"/>
  <c r="AZ134" i="2"/>
  <c r="AY134" i="2"/>
  <c r="AX134" i="2"/>
  <c r="BA133" i="2"/>
  <c r="AZ133" i="2"/>
  <c r="AY133" i="2"/>
  <c r="AX133" i="2"/>
  <c r="BA132" i="2"/>
  <c r="AZ132" i="2"/>
  <c r="AY132" i="2"/>
  <c r="AX132" i="2"/>
  <c r="BA131" i="2"/>
  <c r="AZ131" i="2"/>
  <c r="AY131" i="2"/>
  <c r="AX131" i="2"/>
  <c r="BA130" i="2"/>
  <c r="AZ130" i="2"/>
  <c r="AY130" i="2"/>
  <c r="AX130" i="2"/>
  <c r="BA129" i="2"/>
  <c r="AZ129" i="2"/>
  <c r="AY129" i="2"/>
  <c r="AX129" i="2"/>
  <c r="BA128" i="2"/>
  <c r="AZ128" i="2"/>
  <c r="AY128" i="2"/>
  <c r="AX128" i="2"/>
  <c r="BA127" i="2"/>
  <c r="AZ127" i="2"/>
  <c r="AY127" i="2"/>
  <c r="AX127" i="2"/>
  <c r="BA126" i="2"/>
  <c r="AZ126" i="2"/>
  <c r="AY126" i="2"/>
  <c r="AX126" i="2"/>
  <c r="BA125" i="2"/>
  <c r="AZ125" i="2"/>
  <c r="AY125" i="2"/>
  <c r="AX125" i="2"/>
  <c r="BA124" i="2"/>
  <c r="AZ124" i="2"/>
  <c r="AY124" i="2"/>
  <c r="AX124" i="2"/>
  <c r="BA123" i="2"/>
  <c r="AZ123" i="2"/>
  <c r="AY123" i="2"/>
  <c r="AX123" i="2"/>
  <c r="BA122" i="2"/>
  <c r="AZ122" i="2"/>
  <c r="AY122" i="2"/>
  <c r="AX122" i="2"/>
  <c r="BA121" i="2"/>
  <c r="AZ121" i="2"/>
  <c r="AY121" i="2"/>
  <c r="AX121" i="2"/>
  <c r="BA120" i="2"/>
  <c r="AZ120" i="2"/>
  <c r="AY120" i="2"/>
  <c r="AX120" i="2"/>
  <c r="BA119" i="2"/>
  <c r="AZ119" i="2"/>
  <c r="AY119" i="2"/>
  <c r="AX119" i="2"/>
  <c r="BA118" i="2"/>
  <c r="AZ118" i="2"/>
  <c r="AY118" i="2"/>
  <c r="AX118" i="2"/>
  <c r="BA117" i="2"/>
  <c r="AZ117" i="2"/>
  <c r="AY117" i="2"/>
  <c r="AX117" i="2"/>
  <c r="BA116" i="2"/>
  <c r="AZ116" i="2"/>
  <c r="AY116" i="2"/>
  <c r="AX116" i="2"/>
  <c r="BA115" i="2"/>
  <c r="AZ115" i="2"/>
  <c r="AY115" i="2"/>
  <c r="AX115" i="2"/>
  <c r="BA114" i="2"/>
  <c r="AZ114" i="2"/>
  <c r="AY114" i="2"/>
  <c r="AX114" i="2"/>
  <c r="BA113" i="2"/>
  <c r="AZ113" i="2"/>
  <c r="AY113" i="2"/>
  <c r="AX113" i="2"/>
  <c r="BA112" i="2"/>
  <c r="AZ112" i="2"/>
  <c r="AY112" i="2"/>
  <c r="AX112" i="2"/>
  <c r="BA111" i="2"/>
  <c r="AZ111" i="2"/>
  <c r="AY111" i="2"/>
  <c r="AX111" i="2"/>
  <c r="BA110" i="2"/>
  <c r="AZ110" i="2"/>
  <c r="AY110" i="2"/>
  <c r="AX110" i="2"/>
  <c r="BA109" i="2"/>
  <c r="AZ109" i="2"/>
  <c r="AY109" i="2"/>
  <c r="AX109" i="2"/>
  <c r="BA108" i="2"/>
  <c r="AZ108" i="2"/>
  <c r="AY108" i="2"/>
  <c r="AX108" i="2"/>
  <c r="BA107" i="2"/>
  <c r="AZ107" i="2"/>
  <c r="AY107" i="2"/>
  <c r="AX107" i="2"/>
  <c r="BA106" i="2"/>
  <c r="AZ106" i="2"/>
  <c r="AY106" i="2"/>
  <c r="AX106" i="2"/>
  <c r="BA105" i="2"/>
  <c r="AZ105" i="2"/>
  <c r="AY105" i="2"/>
  <c r="AX105" i="2"/>
  <c r="BA104" i="2"/>
  <c r="AZ104" i="2"/>
  <c r="AY104" i="2"/>
  <c r="AX104" i="2"/>
  <c r="BA103" i="2"/>
  <c r="AZ103" i="2"/>
  <c r="AY103" i="2"/>
  <c r="AX103" i="2"/>
  <c r="BA102" i="2"/>
  <c r="AZ102" i="2"/>
  <c r="AY102" i="2"/>
  <c r="AX102" i="2"/>
  <c r="BA101" i="2"/>
  <c r="AZ101" i="2"/>
  <c r="AY101" i="2"/>
  <c r="AX101" i="2"/>
  <c r="BA100" i="2"/>
  <c r="AZ100" i="2"/>
  <c r="AY100" i="2"/>
  <c r="AX100" i="2"/>
  <c r="BA99" i="2"/>
  <c r="AZ99" i="2"/>
  <c r="AY99" i="2"/>
  <c r="AX99" i="2"/>
  <c r="BA98" i="2"/>
  <c r="AZ98" i="2"/>
  <c r="AY98" i="2"/>
  <c r="AX98" i="2"/>
  <c r="BA97" i="2"/>
  <c r="AZ97" i="2"/>
  <c r="AY97" i="2"/>
  <c r="AX97" i="2"/>
  <c r="BA96" i="2"/>
  <c r="AZ96" i="2"/>
  <c r="AY96" i="2"/>
  <c r="AX96" i="2"/>
  <c r="BA95" i="2"/>
  <c r="AZ95" i="2"/>
  <c r="AY95" i="2"/>
  <c r="AX95" i="2"/>
  <c r="BA94" i="2"/>
  <c r="AZ94" i="2"/>
  <c r="AY94" i="2"/>
  <c r="AX94" i="2"/>
  <c r="BA93" i="2"/>
  <c r="AZ93" i="2"/>
  <c r="AY93" i="2"/>
  <c r="AX93" i="2"/>
  <c r="BA92" i="2"/>
  <c r="AZ92" i="2"/>
  <c r="AY92" i="2"/>
  <c r="AX92" i="2"/>
  <c r="BA91" i="2"/>
  <c r="AZ91" i="2"/>
  <c r="AY91" i="2"/>
  <c r="AX91" i="2"/>
  <c r="BA90" i="2"/>
  <c r="AZ90" i="2"/>
  <c r="AY90" i="2"/>
  <c r="AX90" i="2"/>
  <c r="BA89" i="2"/>
  <c r="AZ89" i="2"/>
  <c r="AY89" i="2"/>
  <c r="AX89" i="2"/>
  <c r="BA88" i="2"/>
  <c r="AZ88" i="2"/>
  <c r="AY88" i="2"/>
  <c r="AX88" i="2"/>
  <c r="BA87" i="2"/>
  <c r="AZ87" i="2"/>
  <c r="AY87" i="2"/>
  <c r="AX87" i="2"/>
  <c r="BA86" i="2"/>
  <c r="AZ86" i="2"/>
  <c r="AY86" i="2"/>
  <c r="AX86" i="2"/>
  <c r="BA85" i="2"/>
  <c r="AZ85" i="2"/>
  <c r="AY85" i="2"/>
  <c r="AX85" i="2"/>
  <c r="BA84" i="2"/>
  <c r="AZ84" i="2"/>
  <c r="AY84" i="2"/>
  <c r="AX84" i="2"/>
  <c r="BA83" i="2"/>
  <c r="AZ83" i="2"/>
  <c r="AY83" i="2"/>
  <c r="AX83" i="2"/>
  <c r="BA82" i="2"/>
  <c r="AZ82" i="2"/>
  <c r="AY82" i="2"/>
  <c r="AX82" i="2"/>
  <c r="BA81" i="2"/>
  <c r="AZ81" i="2"/>
  <c r="AY81" i="2"/>
  <c r="AX81" i="2"/>
  <c r="BA80" i="2"/>
  <c r="AZ80" i="2"/>
  <c r="AY80" i="2"/>
  <c r="AX80" i="2"/>
  <c r="BA79" i="2"/>
  <c r="AZ79" i="2"/>
  <c r="AY79" i="2"/>
  <c r="AX79" i="2"/>
  <c r="BA78" i="2"/>
  <c r="AZ78" i="2"/>
  <c r="AY78" i="2"/>
  <c r="AX78" i="2"/>
  <c r="BA77" i="2"/>
  <c r="AZ77" i="2"/>
  <c r="AY77" i="2"/>
  <c r="AX77" i="2"/>
  <c r="BA76" i="2"/>
  <c r="AZ76" i="2"/>
  <c r="AY76" i="2"/>
  <c r="AX76" i="2"/>
  <c r="BA75" i="2"/>
  <c r="AZ75" i="2"/>
  <c r="AY75" i="2"/>
  <c r="AX75" i="2"/>
  <c r="BA74" i="2"/>
  <c r="AZ74" i="2"/>
  <c r="AY74" i="2"/>
  <c r="AX74" i="2"/>
  <c r="BA73" i="2"/>
  <c r="AZ73" i="2"/>
  <c r="AY73" i="2"/>
  <c r="AX73" i="2"/>
  <c r="BA72" i="2"/>
  <c r="AZ72" i="2"/>
  <c r="AY72" i="2"/>
  <c r="AX72" i="2"/>
  <c r="BA71" i="2"/>
  <c r="AZ71" i="2"/>
  <c r="AY71" i="2"/>
  <c r="AX71" i="2"/>
  <c r="BA70" i="2"/>
  <c r="AZ70" i="2"/>
  <c r="AY70" i="2"/>
  <c r="AX70" i="2"/>
  <c r="BA69" i="2"/>
  <c r="AZ69" i="2"/>
  <c r="AY69" i="2"/>
  <c r="AX69" i="2"/>
  <c r="BA68" i="2"/>
  <c r="AZ68" i="2"/>
  <c r="AY68" i="2"/>
  <c r="AX68" i="2"/>
  <c r="BA67" i="2"/>
  <c r="AZ67" i="2"/>
  <c r="AY67" i="2"/>
  <c r="AX67" i="2"/>
  <c r="BA66" i="2"/>
  <c r="AZ66" i="2"/>
  <c r="AY66" i="2"/>
  <c r="AX66" i="2"/>
  <c r="BA65" i="2"/>
  <c r="AZ65" i="2"/>
  <c r="AY65" i="2"/>
  <c r="AX65" i="2"/>
  <c r="BA64" i="2"/>
  <c r="AZ64" i="2"/>
  <c r="AY64" i="2"/>
  <c r="AX64" i="2"/>
  <c r="BA63" i="2"/>
  <c r="AZ63" i="2"/>
  <c r="AY63" i="2"/>
  <c r="AX63" i="2"/>
  <c r="BA62" i="2"/>
  <c r="AZ62" i="2"/>
  <c r="AY62" i="2"/>
  <c r="AX62" i="2"/>
  <c r="BA61" i="2"/>
  <c r="AZ61" i="2"/>
  <c r="AY61" i="2"/>
  <c r="AX61" i="2"/>
  <c r="BA60" i="2"/>
  <c r="AZ60" i="2"/>
  <c r="AY60" i="2"/>
  <c r="AX60" i="2"/>
  <c r="BA59" i="2"/>
  <c r="AZ59" i="2"/>
  <c r="AY59" i="2"/>
  <c r="AX59" i="2"/>
  <c r="BA58" i="2"/>
  <c r="AZ58" i="2"/>
  <c r="AY58" i="2"/>
  <c r="AX58" i="2"/>
  <c r="BA57" i="2"/>
  <c r="AZ57" i="2"/>
  <c r="AY57" i="2"/>
  <c r="AX57" i="2"/>
  <c r="BA56" i="2"/>
  <c r="AZ56" i="2"/>
  <c r="AY56" i="2"/>
  <c r="AX56" i="2"/>
  <c r="BA55" i="2"/>
  <c r="AZ55" i="2"/>
  <c r="AY55" i="2"/>
  <c r="AX55" i="2"/>
  <c r="BA54" i="2"/>
  <c r="AZ54" i="2"/>
  <c r="AY54" i="2"/>
  <c r="AX54" i="2"/>
  <c r="BA53" i="2"/>
  <c r="AZ53" i="2"/>
  <c r="AY53" i="2"/>
  <c r="AX53" i="2"/>
  <c r="BA52" i="2"/>
  <c r="AZ52" i="2"/>
  <c r="AY52" i="2"/>
  <c r="AX52" i="2"/>
  <c r="BA51" i="2"/>
  <c r="AZ51" i="2"/>
  <c r="AY51" i="2"/>
  <c r="AX51" i="2"/>
  <c r="BA50" i="2"/>
  <c r="AZ50" i="2"/>
  <c r="AY50" i="2"/>
  <c r="AX50" i="2"/>
  <c r="BA49" i="2"/>
  <c r="AZ49" i="2"/>
  <c r="AY49" i="2"/>
  <c r="AX49" i="2"/>
  <c r="BA48" i="2"/>
  <c r="AZ48" i="2"/>
  <c r="AY48" i="2"/>
  <c r="AX48" i="2"/>
  <c r="BA47" i="2"/>
  <c r="AZ47" i="2"/>
  <c r="AY47" i="2"/>
  <c r="AX47" i="2"/>
  <c r="BA46" i="2"/>
  <c r="AZ46" i="2"/>
  <c r="AY46" i="2"/>
  <c r="AX46" i="2"/>
  <c r="BA45" i="2"/>
  <c r="AZ45" i="2"/>
  <c r="AY45" i="2"/>
  <c r="AX45" i="2"/>
  <c r="BA44" i="2"/>
  <c r="AZ44" i="2"/>
  <c r="AY44" i="2"/>
  <c r="AX44" i="2"/>
  <c r="BA43" i="2"/>
  <c r="AZ43" i="2"/>
  <c r="AY43" i="2"/>
  <c r="AX43" i="2"/>
  <c r="BA42" i="2"/>
  <c r="AZ42" i="2"/>
  <c r="AY42" i="2"/>
  <c r="AX42" i="2"/>
  <c r="BA41" i="2"/>
  <c r="AZ41" i="2"/>
  <c r="AY41" i="2"/>
  <c r="AX41" i="2"/>
  <c r="BA40" i="2"/>
  <c r="AZ40" i="2"/>
  <c r="AY40" i="2"/>
  <c r="AX40" i="2"/>
  <c r="BA39" i="2"/>
  <c r="AZ39" i="2"/>
  <c r="AY39" i="2"/>
  <c r="AX39" i="2"/>
  <c r="BA38" i="2"/>
  <c r="AZ38" i="2"/>
  <c r="AY38" i="2"/>
  <c r="AX38" i="2"/>
  <c r="BA37" i="2"/>
  <c r="AZ37" i="2"/>
  <c r="AY37" i="2"/>
  <c r="AX37" i="2"/>
  <c r="BA36" i="2"/>
  <c r="AZ36" i="2"/>
  <c r="AY36" i="2"/>
  <c r="AX36" i="2"/>
  <c r="BA35" i="2"/>
  <c r="AZ35" i="2"/>
  <c r="AY35" i="2"/>
  <c r="AX35" i="2"/>
  <c r="BA34" i="2"/>
  <c r="AZ34" i="2"/>
  <c r="AY34" i="2"/>
  <c r="AX34" i="2"/>
  <c r="BA33" i="2"/>
  <c r="AZ33" i="2"/>
  <c r="AY33" i="2"/>
  <c r="AX33" i="2"/>
  <c r="BA32" i="2"/>
  <c r="AZ32" i="2"/>
  <c r="AY32" i="2"/>
  <c r="AX32" i="2"/>
  <c r="BA31" i="2"/>
  <c r="AZ31" i="2"/>
  <c r="AY31" i="2"/>
  <c r="AX31" i="2"/>
  <c r="BA30" i="2"/>
  <c r="AZ30" i="2"/>
  <c r="AY30" i="2"/>
  <c r="AX30" i="2"/>
  <c r="BA29" i="2"/>
  <c r="AZ29" i="2"/>
  <c r="AY29" i="2"/>
  <c r="AX29" i="2"/>
  <c r="BA28" i="2"/>
  <c r="AZ28" i="2"/>
  <c r="AY28" i="2"/>
  <c r="AX28" i="2"/>
  <c r="BA27" i="2"/>
  <c r="AZ27" i="2"/>
  <c r="AY27" i="2"/>
  <c r="AX27" i="2"/>
  <c r="BA26" i="2"/>
  <c r="AZ26" i="2"/>
  <c r="AY26" i="2"/>
  <c r="AX26" i="2"/>
  <c r="BA25" i="2"/>
  <c r="AZ25" i="2"/>
  <c r="AY25" i="2"/>
  <c r="AX25" i="2"/>
  <c r="BA24" i="2"/>
  <c r="AZ24" i="2"/>
  <c r="AY24" i="2"/>
  <c r="AX24" i="2"/>
  <c r="BA23" i="2"/>
  <c r="AZ23" i="2"/>
  <c r="AY23" i="2"/>
  <c r="AX23" i="2"/>
  <c r="BA22" i="2"/>
  <c r="AZ22" i="2"/>
  <c r="AY22" i="2"/>
  <c r="AX22" i="2"/>
  <c r="BA21" i="2"/>
  <c r="AZ21" i="2"/>
  <c r="AY21" i="2"/>
  <c r="AX21" i="2"/>
  <c r="BA20" i="2"/>
  <c r="AZ20" i="2"/>
  <c r="AY20" i="2"/>
  <c r="AX20" i="2"/>
  <c r="BA19" i="2"/>
  <c r="AZ19" i="2"/>
  <c r="AY19" i="2"/>
  <c r="AX19" i="2"/>
  <c r="BA18" i="2"/>
  <c r="AZ18" i="2"/>
  <c r="AY18" i="2"/>
  <c r="AX18" i="2"/>
  <c r="BA17" i="2"/>
  <c r="AZ17" i="2"/>
  <c r="AY17" i="2"/>
  <c r="AX17" i="2"/>
  <c r="BA16" i="2"/>
  <c r="AZ16" i="2"/>
  <c r="AY16" i="2"/>
  <c r="AX16" i="2"/>
  <c r="BA15" i="2"/>
  <c r="AZ15" i="2"/>
  <c r="AY15" i="2"/>
  <c r="AX15" i="2"/>
  <c r="BA14" i="2"/>
  <c r="AZ14" i="2"/>
  <c r="AY14" i="2"/>
  <c r="AX14" i="2"/>
  <c r="BA13" i="2"/>
  <c r="AZ13" i="2"/>
  <c r="AY13" i="2"/>
  <c r="AX13" i="2"/>
  <c r="BA12" i="2"/>
  <c r="AZ12" i="2"/>
  <c r="AY12" i="2"/>
  <c r="AX12" i="2"/>
  <c r="BA11" i="2"/>
  <c r="AZ11" i="2"/>
  <c r="AY11" i="2"/>
  <c r="AX11" i="2"/>
  <c r="BA10" i="2"/>
  <c r="AZ10" i="2"/>
  <c r="AY10" i="2"/>
  <c r="AX10" i="2"/>
  <c r="BA9" i="2"/>
  <c r="AZ9" i="2"/>
  <c r="AY9" i="2"/>
  <c r="AX9" i="2"/>
  <c r="BA8" i="2"/>
  <c r="AZ8" i="2"/>
  <c r="AY8" i="2"/>
  <c r="AX8" i="2"/>
  <c r="BA7" i="2"/>
  <c r="AZ7" i="2"/>
  <c r="AY7" i="2"/>
  <c r="AX7" i="2"/>
  <c r="BA6" i="2"/>
  <c r="AZ6" i="2"/>
  <c r="AY6" i="2"/>
  <c r="AX6" i="2"/>
  <c r="BA5" i="2"/>
  <c r="AZ5" i="2"/>
  <c r="AY5" i="2"/>
  <c r="AX5" i="2"/>
  <c r="BA4" i="2"/>
  <c r="AZ4" i="2"/>
  <c r="AY4" i="2"/>
  <c r="AX4" i="2"/>
  <c r="BA3" i="2"/>
  <c r="AZ3" i="2"/>
  <c r="AY3" i="2"/>
  <c r="AX3" i="2"/>
  <c r="BA2" i="2"/>
  <c r="AZ2" i="2"/>
  <c r="AY2" i="2"/>
  <c r="AX2" i="2"/>
  <c r="BA296" i="3" l="1"/>
  <c r="BA295" i="3"/>
  <c r="BA294" i="3"/>
  <c r="BA293" i="3"/>
  <c r="BA575" i="3"/>
  <c r="BA371" i="3"/>
  <c r="BA574" i="3"/>
  <c r="BA573" i="3"/>
  <c r="BA572" i="3"/>
  <c r="BA571" i="3"/>
  <c r="BA124" i="3"/>
  <c r="BA570" i="3"/>
  <c r="BA569" i="3"/>
  <c r="BA568" i="3"/>
  <c r="BA567" i="3"/>
  <c r="BA292" i="3"/>
  <c r="BA566" i="3"/>
  <c r="BA291" i="3"/>
  <c r="BA290" i="3"/>
  <c r="BA565" i="3"/>
  <c r="BA289" i="3"/>
  <c r="BA564" i="3"/>
  <c r="BA288" i="3"/>
  <c r="BA287" i="3"/>
  <c r="BA563" i="3"/>
  <c r="BA286" i="3"/>
  <c r="BA562" i="3"/>
  <c r="BA561" i="3"/>
  <c r="BA285" i="3"/>
  <c r="BA560" i="3"/>
  <c r="BA284" i="3"/>
  <c r="BA283" i="3"/>
  <c r="BA282" i="3"/>
  <c r="BA281" i="3"/>
  <c r="BA559" i="3"/>
  <c r="BA280" i="3"/>
  <c r="BA279" i="3"/>
  <c r="BA558" i="3"/>
  <c r="BA278" i="3"/>
  <c r="BA557" i="3"/>
  <c r="BA556" i="3"/>
  <c r="BA277" i="3"/>
  <c r="BA555" i="3"/>
  <c r="BA554" i="3"/>
  <c r="BA370" i="3"/>
  <c r="BA276" i="3"/>
  <c r="BA553" i="3"/>
  <c r="BA552" i="3"/>
  <c r="BA275" i="3"/>
  <c r="BA551" i="3"/>
  <c r="BA550" i="3"/>
  <c r="BA549" i="3"/>
  <c r="BA548" i="3"/>
  <c r="BA369" i="3"/>
  <c r="BA368" i="3"/>
  <c r="BA32" i="3"/>
  <c r="BA274" i="3"/>
  <c r="BA547" i="3"/>
  <c r="BA273" i="3"/>
  <c r="BA546" i="3"/>
  <c r="BA272" i="3"/>
  <c r="BA271" i="3"/>
  <c r="BA545" i="3"/>
  <c r="BA544" i="3"/>
  <c r="BA270" i="3"/>
  <c r="BA269" i="3"/>
  <c r="BA543" i="3"/>
  <c r="BA542" i="3"/>
  <c r="BA541" i="3"/>
  <c r="BA540" i="3"/>
  <c r="BA539" i="3"/>
  <c r="BA538" i="3"/>
  <c r="BA367" i="3"/>
  <c r="BA123" i="3"/>
  <c r="BA537" i="3"/>
  <c r="BA268" i="3"/>
  <c r="BA536" i="3"/>
  <c r="BA267" i="3"/>
  <c r="BA266" i="3"/>
  <c r="BA535" i="3"/>
  <c r="BA534" i="3"/>
  <c r="BA533" i="3"/>
  <c r="BA532" i="3"/>
  <c r="BA265" i="3"/>
  <c r="BA531" i="3"/>
  <c r="BA264" i="3"/>
  <c r="BA263" i="3"/>
  <c r="BA530" i="3"/>
  <c r="BA262" i="3"/>
  <c r="BA529" i="3"/>
  <c r="BA261" i="3"/>
  <c r="BA528" i="3"/>
  <c r="BA527" i="3"/>
  <c r="BA260" i="3"/>
  <c r="BA526" i="3"/>
  <c r="BA525" i="3"/>
  <c r="BA524" i="3"/>
  <c r="BA523" i="3"/>
  <c r="BA522" i="3"/>
  <c r="BA521" i="3"/>
  <c r="BA259" i="3"/>
  <c r="BA258" i="3"/>
  <c r="BA257" i="3"/>
  <c r="BA520" i="3"/>
  <c r="BA519" i="3"/>
  <c r="BA518" i="3"/>
  <c r="BA256" i="3"/>
  <c r="BA517" i="3"/>
  <c r="BA516" i="3"/>
  <c r="BA255" i="3"/>
  <c r="BA515" i="3"/>
  <c r="BA514" i="3"/>
  <c r="BA254" i="3"/>
  <c r="BA513" i="3"/>
  <c r="BA512" i="3"/>
  <c r="BA511" i="3"/>
  <c r="BA253" i="3"/>
  <c r="BA510" i="3"/>
  <c r="BA252" i="3"/>
  <c r="BA251" i="3"/>
  <c r="BA250" i="3"/>
  <c r="BA249" i="3"/>
  <c r="BA509" i="3"/>
  <c r="BA508" i="3"/>
  <c r="BA507" i="3"/>
  <c r="BA248" i="3"/>
  <c r="BA247" i="3"/>
  <c r="BA506" i="3"/>
  <c r="BA505" i="3"/>
  <c r="BA366" i="3"/>
  <c r="BA504" i="3"/>
  <c r="BA503" i="3"/>
  <c r="BA502" i="3"/>
  <c r="BA246" i="3"/>
  <c r="BA245" i="3"/>
  <c r="BA244" i="3"/>
  <c r="BA243" i="3"/>
  <c r="BA242" i="3"/>
  <c r="BA501" i="3"/>
  <c r="BA241" i="3"/>
  <c r="BA240" i="3"/>
  <c r="BA239" i="3"/>
  <c r="BA500" i="3"/>
  <c r="BA122" i="3"/>
  <c r="BA121" i="3"/>
  <c r="BA499" i="3"/>
  <c r="BA576" i="3"/>
  <c r="BA120" i="3"/>
  <c r="BA119" i="3"/>
  <c r="BA365" i="3"/>
  <c r="BA238" i="3"/>
  <c r="BA237" i="3"/>
  <c r="BA236" i="3"/>
  <c r="BA498" i="3"/>
  <c r="BA364" i="3"/>
  <c r="BA363" i="3"/>
  <c r="BA235" i="3"/>
  <c r="BA234" i="3"/>
  <c r="BA233" i="3"/>
  <c r="BA362" i="3"/>
  <c r="BA118" i="3"/>
  <c r="BA232" i="3"/>
  <c r="BA117" i="3"/>
  <c r="BA361" i="3"/>
  <c r="BA231" i="3"/>
  <c r="BA360" i="3"/>
  <c r="BA359" i="3"/>
  <c r="BA116" i="3"/>
  <c r="BA230" i="3"/>
  <c r="BA115" i="3"/>
  <c r="BA114" i="3"/>
  <c r="BA113" i="3"/>
  <c r="BA112" i="3"/>
  <c r="BA358" i="3"/>
  <c r="BA229" i="3"/>
  <c r="BA228" i="3"/>
  <c r="BA111" i="3"/>
  <c r="BA227" i="3"/>
  <c r="BA357" i="3"/>
  <c r="BA356" i="3"/>
  <c r="BA355" i="3"/>
  <c r="BA226" i="3"/>
  <c r="BA225" i="3"/>
  <c r="BA354" i="3"/>
  <c r="BA353" i="3"/>
  <c r="BA110" i="3"/>
  <c r="BA352" i="3"/>
  <c r="BA351" i="3"/>
  <c r="BA224" i="3"/>
  <c r="BA497" i="3"/>
  <c r="BA109" i="3"/>
  <c r="BA350" i="3"/>
  <c r="BA108" i="3"/>
  <c r="BA223" i="3"/>
  <c r="BA496" i="3"/>
  <c r="BA222" i="3"/>
  <c r="BA349" i="3"/>
  <c r="BA107" i="3"/>
  <c r="BA221" i="3"/>
  <c r="BA106" i="3"/>
  <c r="BA105" i="3"/>
  <c r="BA220" i="3"/>
  <c r="BA348" i="3"/>
  <c r="BA495" i="3"/>
  <c r="BA219" i="3"/>
  <c r="BA218" i="3"/>
  <c r="BA217" i="3"/>
  <c r="BA347" i="3"/>
  <c r="BA216" i="3"/>
  <c r="BA494" i="3"/>
  <c r="BA346" i="3"/>
  <c r="BA104" i="3"/>
  <c r="BA215" i="3"/>
  <c r="BA103" i="3"/>
  <c r="BA493" i="3"/>
  <c r="BA345" i="3"/>
  <c r="BA102" i="3"/>
  <c r="BA492" i="3"/>
  <c r="BA491" i="3"/>
  <c r="BA214" i="3"/>
  <c r="BA490" i="3"/>
  <c r="BA489" i="3"/>
  <c r="BA213" i="3"/>
  <c r="BA344" i="3"/>
  <c r="BA101" i="3"/>
  <c r="BA343" i="3"/>
  <c r="BA100" i="3"/>
  <c r="BA488" i="3"/>
  <c r="BA487" i="3"/>
  <c r="BA212" i="3"/>
  <c r="BA486" i="3"/>
  <c r="BA342" i="3"/>
  <c r="BA341" i="3"/>
  <c r="BA485" i="3"/>
  <c r="BA211" i="3"/>
  <c r="BA484" i="3"/>
  <c r="BA483" i="3"/>
  <c r="BA99" i="3"/>
  <c r="BA210" i="3"/>
  <c r="BA482" i="3"/>
  <c r="BA98" i="3"/>
  <c r="BA481" i="3"/>
  <c r="BA480" i="3"/>
  <c r="BA479" i="3"/>
  <c r="BA97" i="3"/>
  <c r="BA340" i="3"/>
  <c r="BA209" i="3"/>
  <c r="BA208" i="3"/>
  <c r="BA478" i="3"/>
  <c r="BA339" i="3"/>
  <c r="BA96" i="3"/>
  <c r="BA338" i="3"/>
  <c r="BA207" i="3"/>
  <c r="BA95" i="3"/>
  <c r="BA477" i="3"/>
  <c r="BA94" i="3"/>
  <c r="BA93" i="3"/>
  <c r="BA206" i="3"/>
  <c r="BA92" i="3"/>
  <c r="BA476" i="3"/>
  <c r="BA475" i="3"/>
  <c r="BA474" i="3"/>
  <c r="BA205" i="3"/>
  <c r="BA473" i="3"/>
  <c r="BA337" i="3"/>
  <c r="BA472" i="3"/>
  <c r="BA471" i="3"/>
  <c r="BA470" i="3"/>
  <c r="BA336" i="3"/>
  <c r="BA335" i="3"/>
  <c r="BA91" i="3"/>
  <c r="BA469" i="3"/>
  <c r="BA90" i="3"/>
  <c r="BA204" i="3"/>
  <c r="BA468" i="3"/>
  <c r="BA334" i="3"/>
  <c r="BA89" i="3"/>
  <c r="BA333" i="3"/>
  <c r="BA467" i="3"/>
  <c r="BA332" i="3"/>
  <c r="BA466" i="3"/>
  <c r="BA331" i="3"/>
  <c r="BA203" i="3"/>
  <c r="BA330" i="3"/>
  <c r="BA88" i="3"/>
  <c r="BA202" i="3"/>
  <c r="BA30" i="3"/>
  <c r="BA201" i="3"/>
  <c r="BA465" i="3"/>
  <c r="BA200" i="3"/>
  <c r="BA199" i="3"/>
  <c r="BA198" i="3"/>
  <c r="BA329" i="3"/>
  <c r="BA29" i="3"/>
  <c r="BA87" i="3"/>
  <c r="BA197" i="3"/>
  <c r="BA328" i="3"/>
  <c r="BA327" i="3"/>
  <c r="BA28" i="3"/>
  <c r="BA326" i="3"/>
  <c r="BA196" i="3"/>
  <c r="BA325" i="3"/>
  <c r="BA86" i="3"/>
  <c r="BA85" i="3"/>
  <c r="BA84" i="3"/>
  <c r="BA195" i="3"/>
  <c r="BA464" i="3"/>
  <c r="BA83" i="3"/>
  <c r="BA82" i="3"/>
  <c r="BA324" i="3"/>
  <c r="BA81" i="3"/>
  <c r="BA80" i="3"/>
  <c r="BA323" i="3"/>
  <c r="BA79" i="3"/>
  <c r="BA322" i="3"/>
  <c r="BA463" i="3"/>
  <c r="BA462" i="3"/>
  <c r="BA78" i="3"/>
  <c r="BA77" i="3"/>
  <c r="BA194" i="3"/>
  <c r="BA76" i="3"/>
  <c r="BA75" i="3"/>
  <c r="BA321" i="3"/>
  <c r="BA74" i="3"/>
  <c r="BA320" i="3"/>
  <c r="BA27" i="3"/>
  <c r="BA319" i="3"/>
  <c r="BA461" i="3"/>
  <c r="BA73" i="3"/>
  <c r="BA193" i="3"/>
  <c r="BA72" i="3"/>
  <c r="BA71" i="3"/>
  <c r="BA70" i="3"/>
  <c r="BA460" i="3"/>
  <c r="BA318" i="3"/>
  <c r="BA317" i="3"/>
  <c r="BA316" i="3"/>
  <c r="BA69" i="3"/>
  <c r="BA315" i="3"/>
  <c r="BA26" i="3"/>
  <c r="BA25" i="3"/>
  <c r="BA314" i="3"/>
  <c r="BA68" i="3"/>
  <c r="BA313" i="3"/>
  <c r="BA312" i="3"/>
  <c r="BA67" i="3"/>
  <c r="BA311" i="3"/>
  <c r="BA66" i="3"/>
  <c r="BA65" i="3"/>
  <c r="BA310" i="3"/>
  <c r="BA64" i="3"/>
  <c r="BA63" i="3"/>
  <c r="BA24" i="3"/>
  <c r="BA62" i="3"/>
  <c r="BA61" i="3"/>
  <c r="BA309" i="3"/>
  <c r="BA60" i="3"/>
  <c r="BA59" i="3"/>
  <c r="BA308" i="3"/>
  <c r="BA58" i="3"/>
  <c r="BA307" i="3"/>
  <c r="BA57" i="3"/>
  <c r="BA23" i="3"/>
  <c r="BA56" i="3"/>
  <c r="BA55" i="3"/>
  <c r="BA306" i="3"/>
  <c r="BA305" i="3"/>
  <c r="BA304" i="3"/>
  <c r="BA54" i="3"/>
  <c r="BA303" i="3"/>
  <c r="BA53" i="3"/>
  <c r="BA52" i="3"/>
  <c r="BA22" i="3"/>
  <c r="BA51" i="3"/>
  <c r="BA21" i="3"/>
  <c r="BA302" i="3"/>
  <c r="BA20" i="3"/>
  <c r="BA301" i="3"/>
  <c r="BA50" i="3"/>
  <c r="BA49" i="3"/>
  <c r="BA48" i="3"/>
  <c r="BA19" i="3"/>
  <c r="BA18" i="3"/>
  <c r="BA47" i="3"/>
  <c r="BA17" i="3"/>
  <c r="BA16" i="3"/>
  <c r="BA46" i="3"/>
  <c r="BA15" i="3"/>
  <c r="BA45" i="3"/>
  <c r="BA14" i="3"/>
  <c r="BA300" i="3"/>
  <c r="BA13" i="3"/>
  <c r="BA44" i="3"/>
  <c r="BA12" i="3"/>
  <c r="BA299" i="3"/>
  <c r="BA11" i="3"/>
  <c r="BA10" i="3"/>
  <c r="BA9" i="3"/>
  <c r="BA8" i="3"/>
  <c r="BA7" i="3"/>
  <c r="BA298" i="3"/>
  <c r="BA6" i="3"/>
  <c r="BA43" i="3"/>
  <c r="BA42" i="3"/>
  <c r="BA41" i="3"/>
  <c r="BA40" i="3"/>
  <c r="BA39" i="3"/>
  <c r="BA5" i="3"/>
  <c r="BA297" i="3"/>
  <c r="BA38" i="3"/>
  <c r="BA37" i="3"/>
  <c r="BA4" i="3"/>
  <c r="BA36" i="3"/>
  <c r="BA3" i="3"/>
  <c r="BA35" i="3"/>
  <c r="BA34" i="3"/>
  <c r="BA33" i="3"/>
  <c r="BA2" i="3"/>
  <c r="BA459" i="3"/>
  <c r="BA458" i="3"/>
  <c r="BA192" i="3"/>
  <c r="BA191" i="3"/>
  <c r="BA190" i="3"/>
  <c r="BA457" i="3"/>
  <c r="BA456" i="3"/>
  <c r="BA455" i="3"/>
  <c r="BA454" i="3"/>
  <c r="BA453" i="3"/>
  <c r="BA189" i="3"/>
  <c r="BA188" i="3"/>
  <c r="BA187" i="3"/>
  <c r="BA186" i="3"/>
  <c r="BA185" i="3"/>
  <c r="BA184" i="3"/>
  <c r="BA452" i="3"/>
  <c r="BA183" i="3"/>
  <c r="BA182" i="3"/>
  <c r="BA451" i="3"/>
  <c r="BA181" i="3"/>
  <c r="BA450" i="3"/>
  <c r="BA180" i="3"/>
  <c r="BA449" i="3"/>
  <c r="BA448" i="3"/>
  <c r="BA447" i="3"/>
  <c r="BA446" i="3"/>
  <c r="BA445" i="3"/>
  <c r="BA444" i="3"/>
  <c r="BA443" i="3"/>
  <c r="BA442" i="3"/>
  <c r="BA441" i="3"/>
  <c r="BA440" i="3"/>
  <c r="BA439" i="3"/>
  <c r="BA438" i="3"/>
  <c r="BA179" i="3"/>
  <c r="BA178" i="3"/>
  <c r="BA437" i="3"/>
  <c r="BA436" i="3"/>
  <c r="BA177" i="3"/>
  <c r="BA435" i="3"/>
  <c r="BA434" i="3"/>
  <c r="BA176" i="3"/>
  <c r="BA175" i="3"/>
  <c r="BA433" i="3"/>
  <c r="BA432" i="3"/>
  <c r="BA174" i="3"/>
  <c r="BA431" i="3"/>
  <c r="BA173" i="3"/>
  <c r="BA172" i="3"/>
  <c r="BA430" i="3"/>
  <c r="BA429" i="3"/>
  <c r="BA428" i="3"/>
  <c r="BA171" i="3"/>
  <c r="BA170" i="3"/>
  <c r="BA427" i="3"/>
  <c r="BA426" i="3"/>
  <c r="BA169" i="3"/>
  <c r="BA168" i="3"/>
  <c r="BA425" i="3"/>
  <c r="BA424" i="3"/>
  <c r="BA167" i="3"/>
  <c r="BA166" i="3"/>
  <c r="BA165" i="3"/>
  <c r="BA164" i="3"/>
  <c r="BA423" i="3"/>
  <c r="BA163" i="3"/>
  <c r="BA162" i="3"/>
  <c r="BA422" i="3"/>
  <c r="BA161" i="3"/>
  <c r="BA160" i="3"/>
  <c r="BA421" i="3"/>
  <c r="BA159" i="3"/>
  <c r="BA420" i="3"/>
  <c r="BA419" i="3"/>
  <c r="BA158" i="3"/>
  <c r="BA418" i="3"/>
  <c r="BA157" i="3"/>
  <c r="BA417" i="3"/>
  <c r="BA416" i="3"/>
  <c r="BA415" i="3"/>
  <c r="BA156" i="3"/>
  <c r="BA414" i="3"/>
  <c r="BA155" i="3"/>
  <c r="BA154" i="3"/>
  <c r="BA153" i="3"/>
  <c r="BA413" i="3"/>
  <c r="BA412" i="3"/>
  <c r="BA411" i="3"/>
  <c r="BA410" i="3"/>
  <c r="BA409" i="3"/>
  <c r="BA408" i="3"/>
  <c r="BA152" i="3"/>
  <c r="BA151" i="3"/>
  <c r="BA407" i="3"/>
  <c r="BA406" i="3"/>
  <c r="BA150" i="3"/>
  <c r="BA149" i="3"/>
  <c r="BA148" i="3"/>
  <c r="BA405" i="3"/>
  <c r="BA404" i="3"/>
  <c r="BA403" i="3"/>
  <c r="BA147" i="3"/>
  <c r="BA402" i="3"/>
  <c r="BA146" i="3"/>
  <c r="BA401" i="3"/>
  <c r="BA400" i="3"/>
  <c r="BA399" i="3"/>
  <c r="BA398" i="3"/>
  <c r="BA145" i="3"/>
  <c r="BA397" i="3"/>
  <c r="BA144" i="3"/>
  <c r="BA143" i="3"/>
  <c r="BA142" i="3"/>
  <c r="BA141" i="3"/>
  <c r="BA396" i="3"/>
  <c r="BA140" i="3"/>
  <c r="BA139" i="3"/>
  <c r="BA395" i="3"/>
  <c r="BA138" i="3"/>
  <c r="BA137" i="3"/>
  <c r="BA394" i="3"/>
  <c r="BA393" i="3"/>
  <c r="BA136" i="3"/>
  <c r="BA135" i="3"/>
  <c r="BA134" i="3"/>
  <c r="BA392" i="3"/>
  <c r="BA391" i="3"/>
  <c r="BA390" i="3"/>
  <c r="BA133" i="3"/>
  <c r="BA132" i="3"/>
  <c r="BA389" i="3"/>
  <c r="BA388" i="3"/>
  <c r="BA387" i="3"/>
  <c r="BA31" i="3"/>
  <c r="BA386" i="3"/>
  <c r="BA385" i="3"/>
  <c r="BA384" i="3"/>
  <c r="BA383" i="3"/>
  <c r="BA131" i="3"/>
  <c r="BA130" i="3"/>
  <c r="BA129" i="3"/>
  <c r="BA382" i="3"/>
  <c r="BA381" i="3"/>
  <c r="BA380" i="3"/>
  <c r="BA379" i="3"/>
  <c r="BA128" i="3"/>
  <c r="BA378" i="3"/>
  <c r="BA127" i="3"/>
  <c r="BA377" i="3"/>
  <c r="BA376" i="3"/>
  <c r="BA375" i="3"/>
  <c r="BA374" i="3"/>
  <c r="BA373" i="3"/>
  <c r="BA126" i="3"/>
  <c r="BA372" i="3"/>
  <c r="BA125" i="3"/>
  <c r="BA771" i="4"/>
  <c r="BA439" i="4"/>
  <c r="BA770" i="4"/>
  <c r="BA769" i="4"/>
  <c r="BA438" i="4"/>
  <c r="BA437" i="4"/>
  <c r="BA193" i="4"/>
  <c r="BA768" i="4"/>
  <c r="BA767" i="4"/>
  <c r="BA766" i="4"/>
  <c r="BA765" i="4"/>
  <c r="BA436" i="4"/>
  <c r="BA526" i="4"/>
  <c r="BA764" i="4"/>
  <c r="BA435" i="4"/>
  <c r="BA763" i="4"/>
  <c r="BA762" i="4"/>
  <c r="BA434" i="4"/>
  <c r="BA433" i="4"/>
  <c r="BA761" i="4"/>
  <c r="BA760" i="4"/>
  <c r="BA759" i="4"/>
  <c r="BA432" i="4"/>
  <c r="BA773" i="4"/>
  <c r="BA431" i="4"/>
  <c r="BA430" i="4"/>
  <c r="BA429" i="4"/>
  <c r="BA192" i="4"/>
  <c r="BA758" i="4"/>
  <c r="BA428" i="4"/>
  <c r="BA427" i="4"/>
  <c r="BA426" i="4"/>
  <c r="BA425" i="4"/>
  <c r="BA424" i="4"/>
  <c r="BA757" i="4"/>
  <c r="BA423" i="4"/>
  <c r="BA422" i="4"/>
  <c r="BA421" i="4"/>
  <c r="BA756" i="4"/>
  <c r="BA755" i="4"/>
  <c r="BA420" i="4"/>
  <c r="BA754" i="4"/>
  <c r="BA753" i="4"/>
  <c r="BA419" i="4"/>
  <c r="BA418" i="4"/>
  <c r="BA417" i="4"/>
  <c r="BA416" i="4"/>
  <c r="BA415" i="4"/>
  <c r="BA752" i="4"/>
  <c r="BA751" i="4"/>
  <c r="BA414" i="4"/>
  <c r="BA413" i="4"/>
  <c r="BA750" i="4"/>
  <c r="BA412" i="4"/>
  <c r="BA749" i="4"/>
  <c r="BA748" i="4"/>
  <c r="BA747" i="4"/>
  <c r="BA746" i="4"/>
  <c r="BA745" i="4"/>
  <c r="BA744" i="4"/>
  <c r="BA191" i="4"/>
  <c r="BA411" i="4"/>
  <c r="BA743" i="4"/>
  <c r="BA742" i="4"/>
  <c r="BA741" i="4"/>
  <c r="BA740" i="4"/>
  <c r="BA739" i="4"/>
  <c r="BA738" i="4"/>
  <c r="BA737" i="4"/>
  <c r="BA736" i="4"/>
  <c r="BA735" i="4"/>
  <c r="BA410" i="4"/>
  <c r="BA190" i="4"/>
  <c r="BA734" i="4"/>
  <c r="BA733" i="4"/>
  <c r="BA732" i="4"/>
  <c r="BA189" i="4"/>
  <c r="BA731" i="4"/>
  <c r="BA730" i="4"/>
  <c r="BA409" i="4"/>
  <c r="BA408" i="4"/>
  <c r="BA407" i="4"/>
  <c r="BA406" i="4"/>
  <c r="BA405" i="4"/>
  <c r="BA404" i="4"/>
  <c r="BA729" i="4"/>
  <c r="BA728" i="4"/>
  <c r="BA727" i="4"/>
  <c r="BA403" i="4"/>
  <c r="BA726" i="4"/>
  <c r="BA725" i="4"/>
  <c r="BA724" i="4"/>
  <c r="BA723" i="4"/>
  <c r="BA402" i="4"/>
  <c r="BA525" i="4"/>
  <c r="BA188" i="4"/>
  <c r="BA722" i="4"/>
  <c r="BA721" i="4"/>
  <c r="BA401" i="4"/>
  <c r="BA400" i="4"/>
  <c r="BA720" i="4"/>
  <c r="BA399" i="4"/>
  <c r="BA398" i="4"/>
  <c r="BA397" i="4"/>
  <c r="BA719" i="4"/>
  <c r="BA396" i="4"/>
  <c r="BA718" i="4"/>
  <c r="BA717" i="4"/>
  <c r="BA716" i="4"/>
  <c r="BA715" i="4"/>
  <c r="BA395" i="4"/>
  <c r="BA394" i="4"/>
  <c r="BA393" i="4"/>
  <c r="BA714" i="4"/>
  <c r="BA392" i="4"/>
  <c r="BA713" i="4"/>
  <c r="BA712" i="4"/>
  <c r="BA391" i="4"/>
  <c r="BA711" i="4"/>
  <c r="BA710" i="4"/>
  <c r="BA709" i="4"/>
  <c r="BA390" i="4"/>
  <c r="BA708" i="4"/>
  <c r="BA707" i="4"/>
  <c r="BA706" i="4"/>
  <c r="BA705" i="4"/>
  <c r="BA389" i="4"/>
  <c r="BA704" i="4"/>
  <c r="BA388" i="4"/>
  <c r="BA703" i="4"/>
  <c r="BA702" i="4"/>
  <c r="BA701" i="4"/>
  <c r="BA700" i="4"/>
  <c r="BA699" i="4"/>
  <c r="BA387" i="4"/>
  <c r="BA386" i="4"/>
  <c r="BA698" i="4"/>
  <c r="BA697" i="4"/>
  <c r="BA385" i="4"/>
  <c r="BA384" i="4"/>
  <c r="BA696" i="4"/>
  <c r="BA695" i="4"/>
  <c r="BA694" i="4"/>
  <c r="BA383" i="4"/>
  <c r="BA382" i="4"/>
  <c r="BA381" i="4"/>
  <c r="BA693" i="4"/>
  <c r="BA692" i="4"/>
  <c r="BA380" i="4"/>
  <c r="BA379" i="4"/>
  <c r="BA378" i="4"/>
  <c r="BA691" i="4"/>
  <c r="BA690" i="4"/>
  <c r="BA689" i="4"/>
  <c r="BA377" i="4"/>
  <c r="BA688" i="4"/>
  <c r="BA376" i="4"/>
  <c r="BA687" i="4"/>
  <c r="BA686" i="4"/>
  <c r="BA685" i="4"/>
  <c r="BA375" i="4"/>
  <c r="BA374" i="4"/>
  <c r="BA684" i="4"/>
  <c r="BA373" i="4"/>
  <c r="BA372" i="4"/>
  <c r="BA371" i="4"/>
  <c r="BA370" i="4"/>
  <c r="BA369" i="4"/>
  <c r="BA368" i="4"/>
  <c r="BA524" i="4"/>
  <c r="BA683" i="4"/>
  <c r="BA682" i="4"/>
  <c r="BA367" i="4"/>
  <c r="BA681" i="4"/>
  <c r="BA366" i="4"/>
  <c r="BA365" i="4"/>
  <c r="BA680" i="4"/>
  <c r="BA679" i="4"/>
  <c r="BA678" i="4"/>
  <c r="BA364" i="4"/>
  <c r="BA363" i="4"/>
  <c r="BA362" i="4"/>
  <c r="BA677" i="4"/>
  <c r="BA676" i="4"/>
  <c r="BA675" i="4"/>
  <c r="BA361" i="4"/>
  <c r="BA523" i="4"/>
  <c r="BA674" i="4"/>
  <c r="BA187" i="4"/>
  <c r="BA186" i="4"/>
  <c r="BA673" i="4"/>
  <c r="BA672" i="4"/>
  <c r="BA671" i="4"/>
  <c r="BA185" i="4"/>
  <c r="BA184" i="4"/>
  <c r="BA670" i="4"/>
  <c r="BA522" i="4"/>
  <c r="BA360" i="4"/>
  <c r="BA669" i="4"/>
  <c r="BA668" i="4"/>
  <c r="BA359" i="4"/>
  <c r="BA358" i="4"/>
  <c r="BA667" i="4"/>
  <c r="BA521" i="4"/>
  <c r="BA183" i="4"/>
  <c r="BA182" i="4"/>
  <c r="BA666" i="4"/>
  <c r="BA665" i="4"/>
  <c r="BA181" i="4"/>
  <c r="BA520" i="4"/>
  <c r="BA180" i="4"/>
  <c r="BA179" i="4"/>
  <c r="BA519" i="4"/>
  <c r="BA518" i="4"/>
  <c r="BA178" i="4"/>
  <c r="BA177" i="4"/>
  <c r="BA664" i="4"/>
  <c r="BA663" i="4"/>
  <c r="BA517" i="4"/>
  <c r="BA176" i="4"/>
  <c r="BA175" i="4"/>
  <c r="BA516" i="4"/>
  <c r="BA357" i="4"/>
  <c r="BA356" i="4"/>
  <c r="BA174" i="4"/>
  <c r="BA173" i="4"/>
  <c r="BA172" i="4"/>
  <c r="BA355" i="4"/>
  <c r="BA662" i="4"/>
  <c r="BA515" i="4"/>
  <c r="BA514" i="4"/>
  <c r="BA513" i="4"/>
  <c r="BA512" i="4"/>
  <c r="BA171" i="4"/>
  <c r="BA511" i="4"/>
  <c r="BA170" i="4"/>
  <c r="BA354" i="4"/>
  <c r="BA353" i="4"/>
  <c r="BA510" i="4"/>
  <c r="BA509" i="4"/>
  <c r="BA169" i="4"/>
  <c r="BA168" i="4"/>
  <c r="BA508" i="4"/>
  <c r="BA507" i="4"/>
  <c r="BA506" i="4"/>
  <c r="BA505" i="4"/>
  <c r="BA661" i="4"/>
  <c r="BA352" i="4"/>
  <c r="BA660" i="4"/>
  <c r="BA504" i="4"/>
  <c r="BA659" i="4"/>
  <c r="BA167" i="4"/>
  <c r="BA166" i="4"/>
  <c r="BA58" i="4"/>
  <c r="BA658" i="4"/>
  <c r="BA657" i="4"/>
  <c r="BA351" i="4"/>
  <c r="BA656" i="4"/>
  <c r="BA503" i="4"/>
  <c r="BA165" i="4"/>
  <c r="BA350" i="4"/>
  <c r="BA349" i="4"/>
  <c r="BA348" i="4"/>
  <c r="BA502" i="4"/>
  <c r="BA655" i="4"/>
  <c r="BA164" i="4"/>
  <c r="BA501" i="4"/>
  <c r="BA347" i="4"/>
  <c r="BA654" i="4"/>
  <c r="BA653" i="4"/>
  <c r="BA500" i="4"/>
  <c r="BA652" i="4"/>
  <c r="BA163" i="4"/>
  <c r="BA162" i="4"/>
  <c r="BA651" i="4"/>
  <c r="BA161" i="4"/>
  <c r="BA160" i="4"/>
  <c r="BA346" i="4"/>
  <c r="BA345" i="4"/>
  <c r="BA499" i="4"/>
  <c r="BA159" i="4"/>
  <c r="BA344" i="4"/>
  <c r="BA343" i="4"/>
  <c r="BA342" i="4"/>
  <c r="BA57" i="4"/>
  <c r="BA158" i="4"/>
  <c r="BA157" i="4"/>
  <c r="BA650" i="4"/>
  <c r="BA341" i="4"/>
  <c r="BA498" i="4"/>
  <c r="BA497" i="4"/>
  <c r="BA156" i="4"/>
  <c r="BA649" i="4"/>
  <c r="BA496" i="4"/>
  <c r="BA648" i="4"/>
  <c r="BA155" i="4"/>
  <c r="BA495" i="4"/>
  <c r="BA647" i="4"/>
  <c r="BA340" i="4"/>
  <c r="BA494" i="4"/>
  <c r="BA154" i="4"/>
  <c r="BA153" i="4"/>
  <c r="BA493" i="4"/>
  <c r="BA492" i="4"/>
  <c r="BA646" i="4"/>
  <c r="BA645" i="4"/>
  <c r="BA339" i="4"/>
  <c r="BA644" i="4"/>
  <c r="BA152" i="4"/>
  <c r="BA151" i="4"/>
  <c r="BA338" i="4"/>
  <c r="BA337" i="4"/>
  <c r="BA643" i="4"/>
  <c r="BA336" i="4"/>
  <c r="BA150" i="4"/>
  <c r="BA335" i="4"/>
  <c r="BA642" i="4"/>
  <c r="BA334" i="4"/>
  <c r="BA149" i="4"/>
  <c r="BA56" i="4"/>
  <c r="BA333" i="4"/>
  <c r="BA641" i="4"/>
  <c r="BA332" i="4"/>
  <c r="BA148" i="4"/>
  <c r="BA331" i="4"/>
  <c r="BA147" i="4"/>
  <c r="BA491" i="4"/>
  <c r="BA146" i="4"/>
  <c r="BA640" i="4"/>
  <c r="BA330" i="4"/>
  <c r="BA490" i="4"/>
  <c r="BA145" i="4"/>
  <c r="BA329" i="4"/>
  <c r="BA328" i="4"/>
  <c r="BA327" i="4"/>
  <c r="BA639" i="4"/>
  <c r="BA489" i="4"/>
  <c r="BA326" i="4"/>
  <c r="BA144" i="4"/>
  <c r="BA143" i="4"/>
  <c r="BA488" i="4"/>
  <c r="BA638" i="4"/>
  <c r="BA325" i="4"/>
  <c r="BA637" i="4"/>
  <c r="BA636" i="4"/>
  <c r="BA487" i="4"/>
  <c r="BA324" i="4"/>
  <c r="BA635" i="4"/>
  <c r="BA323" i="4"/>
  <c r="BA142" i="4"/>
  <c r="BA55" i="4"/>
  <c r="BA634" i="4"/>
  <c r="BA322" i="4"/>
  <c r="BA633" i="4"/>
  <c r="BA486" i="4"/>
  <c r="BA632" i="4"/>
  <c r="BA631" i="4"/>
  <c r="BA321" i="4"/>
  <c r="BA630" i="4"/>
  <c r="BA141" i="4"/>
  <c r="BA320" i="4"/>
  <c r="BA319" i="4"/>
  <c r="BA140" i="4"/>
  <c r="BA139" i="4"/>
  <c r="BA138" i="4"/>
  <c r="BA137" i="4"/>
  <c r="BA318" i="4"/>
  <c r="BA136" i="4"/>
  <c r="BA135" i="4"/>
  <c r="BA485" i="4"/>
  <c r="BA134" i="4"/>
  <c r="BA317" i="4"/>
  <c r="BA133" i="4"/>
  <c r="BA316" i="4"/>
  <c r="BA315" i="4"/>
  <c r="BA132" i="4"/>
  <c r="BA314" i="4"/>
  <c r="BA484" i="4"/>
  <c r="BA313" i="4"/>
  <c r="BA131" i="4"/>
  <c r="BA483" i="4"/>
  <c r="BA312" i="4"/>
  <c r="BA311" i="4"/>
  <c r="BA310" i="4"/>
  <c r="BA309" i="4"/>
  <c r="BA772" i="4"/>
  <c r="BA308" i="4"/>
  <c r="BA61" i="4"/>
  <c r="BA482" i="4"/>
  <c r="BA54" i="4"/>
  <c r="BA629" i="4"/>
  <c r="BA130" i="4"/>
  <c r="BA481" i="4"/>
  <c r="BA480" i="4"/>
  <c r="BA479" i="4"/>
  <c r="BA129" i="4"/>
  <c r="BA478" i="4"/>
  <c r="BA128" i="4"/>
  <c r="BA477" i="4"/>
  <c r="BA307" i="4"/>
  <c r="BA476" i="4"/>
  <c r="BA53" i="4"/>
  <c r="BA127" i="4"/>
  <c r="BA475" i="4"/>
  <c r="BA628" i="4"/>
  <c r="BA126" i="4"/>
  <c r="BA306" i="4"/>
  <c r="BA627" i="4"/>
  <c r="BA474" i="4"/>
  <c r="BA125" i="4"/>
  <c r="BA124" i="4"/>
  <c r="BA123" i="4"/>
  <c r="BA122" i="4"/>
  <c r="BA121" i="4"/>
  <c r="BA473" i="4"/>
  <c r="BA120" i="4"/>
  <c r="BA52" i="4"/>
  <c r="BA119" i="4"/>
  <c r="BA305" i="4"/>
  <c r="BA472" i="4"/>
  <c r="BA471" i="4"/>
  <c r="BA470" i="4"/>
  <c r="BA469" i="4"/>
  <c r="BA304" i="4"/>
  <c r="BA51" i="4"/>
  <c r="BA468" i="4"/>
  <c r="BA118" i="4"/>
  <c r="BA117" i="4"/>
  <c r="BA303" i="4"/>
  <c r="BA116" i="4"/>
  <c r="BA115" i="4"/>
  <c r="BA114" i="4"/>
  <c r="BA626" i="4"/>
  <c r="BA113" i="4"/>
  <c r="BA302" i="4"/>
  <c r="BA467" i="4"/>
  <c r="BA112" i="4"/>
  <c r="BA625" i="4"/>
  <c r="BA111" i="4"/>
  <c r="BA466" i="4"/>
  <c r="BA50" i="4"/>
  <c r="BA110" i="4"/>
  <c r="BA465" i="4"/>
  <c r="BA464" i="4"/>
  <c r="BA109" i="4"/>
  <c r="BA108" i="4"/>
  <c r="BA49" i="4"/>
  <c r="BA48" i="4"/>
  <c r="BA107" i="4"/>
  <c r="BA106" i="4"/>
  <c r="BA463" i="4"/>
  <c r="BA624" i="4"/>
  <c r="BA47" i="4"/>
  <c r="BA105" i="4"/>
  <c r="BA46" i="4"/>
  <c r="BA462" i="4"/>
  <c r="BA461" i="4"/>
  <c r="BA104" i="4"/>
  <c r="BA460" i="4"/>
  <c r="BA459" i="4"/>
  <c r="BA458" i="4"/>
  <c r="BA103" i="4"/>
  <c r="BA45" i="4"/>
  <c r="BA44" i="4"/>
  <c r="BA457" i="4"/>
  <c r="BA102" i="4"/>
  <c r="BA456" i="4"/>
  <c r="BA455" i="4"/>
  <c r="BA101" i="4"/>
  <c r="BA100" i="4"/>
  <c r="BA99" i="4"/>
  <c r="BA454" i="4"/>
  <c r="BA43" i="4"/>
  <c r="BA453" i="4"/>
  <c r="BA42" i="4"/>
  <c r="BA452" i="4"/>
  <c r="BA41" i="4"/>
  <c r="BA40" i="4"/>
  <c r="BA451" i="4"/>
  <c r="BA39" i="4"/>
  <c r="BA450" i="4"/>
  <c r="BA98" i="4"/>
  <c r="BA449" i="4"/>
  <c r="BA97" i="4"/>
  <c r="BA96" i="4"/>
  <c r="BA95" i="4"/>
  <c r="BA94" i="4"/>
  <c r="BA448" i="4"/>
  <c r="BA38" i="4"/>
  <c r="BA447" i="4"/>
  <c r="BA93" i="4"/>
  <c r="BA37" i="4"/>
  <c r="BA92" i="4"/>
  <c r="BA91" i="4"/>
  <c r="BA36" i="4"/>
  <c r="BA90" i="4"/>
  <c r="BA89" i="4"/>
  <c r="BA88" i="4"/>
  <c r="BA87" i="4"/>
  <c r="BA86" i="4"/>
  <c r="BA35" i="4"/>
  <c r="BA85" i="4"/>
  <c r="BA446" i="4"/>
  <c r="BA84" i="4"/>
  <c r="BA34" i="4"/>
  <c r="BA33" i="4"/>
  <c r="BA445" i="4"/>
  <c r="BA444" i="4"/>
  <c r="BA32" i="4"/>
  <c r="BA31" i="4"/>
  <c r="BA30" i="4"/>
  <c r="BA83" i="4"/>
  <c r="BA82" i="4"/>
  <c r="BA29" i="4"/>
  <c r="BA28" i="4"/>
  <c r="BA81" i="4"/>
  <c r="BA80" i="4"/>
  <c r="BA27" i="4"/>
  <c r="BA26" i="4"/>
  <c r="BA79" i="4"/>
  <c r="BA78" i="4"/>
  <c r="BA77" i="4"/>
  <c r="BA76" i="4"/>
  <c r="BA75" i="4"/>
  <c r="BA25" i="4"/>
  <c r="BA74" i="4"/>
  <c r="BA24" i="4"/>
  <c r="BA23" i="4"/>
  <c r="BA443" i="4"/>
  <c r="BA73" i="4"/>
  <c r="BA442" i="4"/>
  <c r="BA441" i="4"/>
  <c r="BA72" i="4"/>
  <c r="BA71" i="4"/>
  <c r="BA22" i="4"/>
  <c r="BA21" i="4"/>
  <c r="BA20" i="4"/>
  <c r="BA19" i="4"/>
  <c r="BA70" i="4"/>
  <c r="BA18" i="4"/>
  <c r="BA17" i="4"/>
  <c r="BA16" i="4"/>
  <c r="BA15" i="4"/>
  <c r="BA14" i="4"/>
  <c r="BA13" i="4"/>
  <c r="BA12" i="4"/>
  <c r="BA69" i="4"/>
  <c r="BA68" i="4"/>
  <c r="BA11" i="4"/>
  <c r="BA10" i="4"/>
  <c r="BA9" i="4"/>
  <c r="BA67" i="4"/>
  <c r="BA8" i="4"/>
  <c r="BA66" i="4"/>
  <c r="BA440" i="4"/>
  <c r="BA7" i="4"/>
  <c r="BA65" i="4"/>
  <c r="BA6" i="4"/>
  <c r="BA5" i="4"/>
  <c r="BA4" i="4"/>
  <c r="BA64" i="4"/>
  <c r="BA63" i="4"/>
  <c r="BA3" i="4"/>
  <c r="BA62" i="4"/>
  <c r="BA2" i="4"/>
  <c r="BA301" i="4"/>
  <c r="BA60" i="4"/>
  <c r="BA623" i="4"/>
  <c r="BA300" i="4"/>
  <c r="BA622" i="4"/>
  <c r="BA299" i="4"/>
  <c r="BA298" i="4"/>
  <c r="BA297" i="4"/>
  <c r="BA621" i="4"/>
  <c r="BA296" i="4"/>
  <c r="BA620" i="4"/>
  <c r="BA295" i="4"/>
  <c r="BA619" i="4"/>
  <c r="BA294" i="4"/>
  <c r="BA618" i="4"/>
  <c r="BA293" i="4"/>
  <c r="BA617" i="4"/>
  <c r="BA616" i="4"/>
  <c r="BA615" i="4"/>
  <c r="BA292" i="4"/>
  <c r="BA291" i="4"/>
  <c r="BA290" i="4"/>
  <c r="BA614" i="4"/>
  <c r="BA289" i="4"/>
  <c r="BA613" i="4"/>
  <c r="BA288" i="4"/>
  <c r="BA287" i="4"/>
  <c r="BA286" i="4"/>
  <c r="BA285" i="4"/>
  <c r="BA284" i="4"/>
  <c r="BA283" i="4"/>
  <c r="BA282" i="4"/>
  <c r="BA612" i="4"/>
  <c r="BA281" i="4"/>
  <c r="BA611" i="4"/>
  <c r="BA610" i="4"/>
  <c r="BA280" i="4"/>
  <c r="BA279" i="4"/>
  <c r="BA609" i="4"/>
  <c r="BA278" i="4"/>
  <c r="BA277" i="4"/>
  <c r="BA276" i="4"/>
  <c r="BA275" i="4"/>
  <c r="BA274" i="4"/>
  <c r="BA608" i="4"/>
  <c r="BA273" i="4"/>
  <c r="BA272" i="4"/>
  <c r="BA271" i="4"/>
  <c r="BA270" i="4"/>
  <c r="BA269" i="4"/>
  <c r="BA268" i="4"/>
  <c r="BA607" i="4"/>
  <c r="BA267" i="4"/>
  <c r="BA606" i="4"/>
  <c r="BA266" i="4"/>
  <c r="BA265" i="4"/>
  <c r="BA605" i="4"/>
  <c r="BA264" i="4"/>
  <c r="BA604" i="4"/>
  <c r="BA263" i="4"/>
  <c r="BA603" i="4"/>
  <c r="BA602" i="4"/>
  <c r="BA601" i="4"/>
  <c r="BA600" i="4"/>
  <c r="BA599" i="4"/>
  <c r="BA262" i="4"/>
  <c r="BA598" i="4"/>
  <c r="BA597" i="4"/>
  <c r="BA596" i="4"/>
  <c r="BA595" i="4"/>
  <c r="BA261" i="4"/>
  <c r="BA594" i="4"/>
  <c r="BA260" i="4"/>
  <c r="BA593" i="4"/>
  <c r="BA592" i="4"/>
  <c r="BA259" i="4"/>
  <c r="BA258" i="4"/>
  <c r="BA257" i="4"/>
  <c r="BA256" i="4"/>
  <c r="BA59" i="4"/>
  <c r="BA591" i="4"/>
  <c r="BA255" i="4"/>
  <c r="BA590" i="4"/>
  <c r="BA254" i="4"/>
  <c r="BA589" i="4"/>
  <c r="BA253" i="4"/>
  <c r="BA252" i="4"/>
  <c r="BA588" i="4"/>
  <c r="BA587" i="4"/>
  <c r="BA251" i="4"/>
  <c r="BA250" i="4"/>
  <c r="BA249" i="4"/>
  <c r="BA586" i="4"/>
  <c r="BA248" i="4"/>
  <c r="BA585" i="4"/>
  <c r="BA247" i="4"/>
  <c r="BA246" i="4"/>
  <c r="BA245" i="4"/>
  <c r="BA244" i="4"/>
  <c r="BA584" i="4"/>
  <c r="BA583" i="4"/>
  <c r="BA243" i="4"/>
  <c r="BA242" i="4"/>
  <c r="BA582" i="4"/>
  <c r="BA241" i="4"/>
  <c r="BA581" i="4"/>
  <c r="BA580" i="4"/>
  <c r="BA240" i="4"/>
  <c r="BA239" i="4"/>
  <c r="BA579" i="4"/>
  <c r="BA578" i="4"/>
  <c r="BA577" i="4"/>
  <c r="BA576" i="4"/>
  <c r="BA238" i="4"/>
  <c r="BA575" i="4"/>
  <c r="BA237" i="4"/>
  <c r="BA574" i="4"/>
  <c r="BA573" i="4"/>
  <c r="BA236" i="4"/>
  <c r="BA235" i="4"/>
  <c r="BA234" i="4"/>
  <c r="BA572" i="4"/>
  <c r="BA233" i="4"/>
  <c r="BA232" i="4"/>
  <c r="BA571" i="4"/>
  <c r="BA570" i="4"/>
  <c r="BA569" i="4"/>
  <c r="BA568" i="4"/>
  <c r="BA231" i="4"/>
  <c r="BA230" i="4"/>
  <c r="BA567" i="4"/>
  <c r="BA566" i="4"/>
  <c r="BA229" i="4"/>
  <c r="BA228" i="4"/>
  <c r="BA227" i="4"/>
  <c r="BA565" i="4"/>
  <c r="BA226" i="4"/>
  <c r="BA564" i="4"/>
  <c r="BA563" i="4"/>
  <c r="BA225" i="4"/>
  <c r="BA224" i="4"/>
  <c r="BA223" i="4"/>
  <c r="BA562" i="4"/>
  <c r="BA561" i="4"/>
  <c r="BA560" i="4"/>
  <c r="BA559" i="4"/>
  <c r="BA222" i="4"/>
  <c r="BA558" i="4"/>
  <c r="BA221" i="4"/>
  <c r="BA557" i="4"/>
  <c r="BA556" i="4"/>
  <c r="BA220" i="4"/>
  <c r="BA219" i="4"/>
  <c r="BA218" i="4"/>
  <c r="BA555" i="4"/>
  <c r="BA217" i="4"/>
  <c r="BA216" i="4"/>
  <c r="BA554" i="4"/>
  <c r="BA553" i="4"/>
  <c r="BA215" i="4"/>
  <c r="BA214" i="4"/>
  <c r="BA213" i="4"/>
  <c r="BA552" i="4"/>
  <c r="BA551" i="4"/>
  <c r="BA212" i="4"/>
  <c r="BA550" i="4"/>
  <c r="BA549" i="4"/>
  <c r="BA548" i="4"/>
  <c r="BA547" i="4"/>
  <c r="BA211" i="4"/>
  <c r="BA546" i="4"/>
  <c r="BA545" i="4"/>
  <c r="BA544" i="4"/>
  <c r="BA543" i="4"/>
  <c r="BA542" i="4"/>
  <c r="BA210" i="4"/>
  <c r="BA209" i="4"/>
  <c r="BA208" i="4"/>
  <c r="BA541" i="4"/>
  <c r="BA207" i="4"/>
  <c r="BA540" i="4"/>
  <c r="BA539" i="4"/>
  <c r="BA538" i="4"/>
  <c r="BA537" i="4"/>
  <c r="BA536" i="4"/>
  <c r="BA206" i="4"/>
  <c r="BA205" i="4"/>
  <c r="BA535" i="4"/>
  <c r="BA534" i="4"/>
  <c r="BA533" i="4"/>
  <c r="BA204" i="4"/>
  <c r="BA203" i="4"/>
  <c r="BA532" i="4"/>
  <c r="BA202" i="4"/>
  <c r="BA201" i="4"/>
  <c r="BA531" i="4"/>
  <c r="BA200" i="4"/>
  <c r="BA199" i="4"/>
  <c r="BA198" i="4"/>
  <c r="BA530" i="4"/>
  <c r="BA529" i="4"/>
  <c r="BA528" i="4"/>
  <c r="BA197" i="4"/>
  <c r="BA527" i="4"/>
  <c r="BA196" i="4"/>
  <c r="BA195" i="4"/>
  <c r="BA194" i="4"/>
  <c r="BA33" i="1"/>
  <c r="BB297" i="1"/>
  <c r="BA296" i="1"/>
  <c r="BB150" i="1"/>
  <c r="BA150" i="1"/>
  <c r="BB151" i="1"/>
  <c r="BA151" i="1"/>
  <c r="BB448" i="1"/>
  <c r="BA448" i="1"/>
  <c r="BB152" i="1"/>
  <c r="BA152" i="1"/>
  <c r="BB153" i="1"/>
  <c r="BA153" i="1"/>
  <c r="BB351" i="1"/>
  <c r="BA351" i="1"/>
  <c r="BB449" i="1"/>
  <c r="BA449" i="1"/>
  <c r="BB450" i="1"/>
  <c r="BA450" i="1"/>
  <c r="BB451" i="1"/>
  <c r="BA451" i="1"/>
  <c r="BB452" i="1"/>
  <c r="BA452" i="1"/>
  <c r="BB453" i="1"/>
  <c r="BA453" i="1"/>
  <c r="BB51" i="1"/>
  <c r="BA51" i="1"/>
  <c r="BB454" i="1"/>
  <c r="BA454" i="1"/>
  <c r="BB455" i="1"/>
  <c r="BA455" i="1"/>
  <c r="BB456" i="1"/>
  <c r="BA456" i="1"/>
  <c r="BB457" i="1"/>
  <c r="BA457" i="1"/>
  <c r="BB154" i="1"/>
  <c r="BA154" i="1"/>
  <c r="BB155" i="1"/>
  <c r="BA155" i="1"/>
  <c r="BB156" i="1"/>
  <c r="BA156" i="1"/>
  <c r="BB458" i="1"/>
  <c r="BA458" i="1"/>
  <c r="BB157" i="1"/>
  <c r="BA157" i="1"/>
  <c r="BB158" i="1"/>
  <c r="BA158" i="1"/>
  <c r="BB159" i="1"/>
  <c r="BA159" i="1"/>
  <c r="BB160" i="1"/>
  <c r="BA160" i="1"/>
  <c r="BB459" i="1"/>
  <c r="BA459" i="1"/>
  <c r="BB460" i="1"/>
  <c r="BA460" i="1"/>
  <c r="BB161" i="1"/>
  <c r="BA161" i="1"/>
  <c r="BB461" i="1"/>
  <c r="BA461" i="1"/>
  <c r="BB462" i="1"/>
  <c r="BA462" i="1"/>
  <c r="BB162" i="1"/>
  <c r="BA162" i="1"/>
  <c r="BB163" i="1"/>
  <c r="BA163" i="1"/>
  <c r="BB463" i="1"/>
  <c r="BA463" i="1"/>
  <c r="BB464" i="1"/>
  <c r="BA464" i="1"/>
  <c r="BB164" i="1"/>
  <c r="BA164" i="1"/>
  <c r="BB465" i="1"/>
  <c r="BA465" i="1"/>
  <c r="BB466" i="1"/>
  <c r="BA466" i="1"/>
  <c r="BB467" i="1"/>
  <c r="BA467" i="1"/>
  <c r="BB165" i="1"/>
  <c r="BA165" i="1"/>
  <c r="BB166" i="1"/>
  <c r="BA166" i="1"/>
  <c r="BB167" i="1"/>
  <c r="BA167" i="1"/>
  <c r="BB168" i="1"/>
  <c r="BA168" i="1"/>
  <c r="BB169" i="1"/>
  <c r="BA169" i="1"/>
  <c r="BB468" i="1"/>
  <c r="BA468" i="1"/>
  <c r="BB170" i="1"/>
  <c r="BA170" i="1"/>
  <c r="BB469" i="1"/>
  <c r="BA469" i="1"/>
  <c r="BB470" i="1"/>
  <c r="BA470" i="1"/>
  <c r="BB471" i="1"/>
  <c r="BA471" i="1"/>
  <c r="BB171" i="1"/>
  <c r="BA171" i="1"/>
  <c r="BB472" i="1"/>
  <c r="BA472" i="1"/>
  <c r="BB473" i="1"/>
  <c r="BA473" i="1"/>
  <c r="BB474" i="1"/>
  <c r="BA474" i="1"/>
  <c r="BB172" i="1"/>
  <c r="BA172" i="1"/>
  <c r="BB173" i="1"/>
  <c r="BA173" i="1"/>
  <c r="BB352" i="1"/>
  <c r="BA352" i="1"/>
  <c r="BB174" i="1"/>
  <c r="BA174" i="1"/>
  <c r="BB475" i="1"/>
  <c r="BA475" i="1"/>
  <c r="BB476" i="1"/>
  <c r="BA476" i="1"/>
  <c r="BB175" i="1"/>
  <c r="BA175" i="1"/>
  <c r="BB477" i="1"/>
  <c r="BA477" i="1"/>
  <c r="BB478" i="1"/>
  <c r="BA478" i="1"/>
  <c r="BB479" i="1"/>
  <c r="BA479" i="1"/>
  <c r="BB480" i="1"/>
  <c r="BA480" i="1"/>
  <c r="BB176" i="1"/>
  <c r="BA176" i="1"/>
  <c r="BB353" i="1"/>
  <c r="BA353" i="1"/>
  <c r="BB354" i="1"/>
  <c r="BA354" i="1"/>
  <c r="BB355" i="1"/>
  <c r="BA355" i="1"/>
  <c r="BB177" i="1"/>
  <c r="BA177" i="1"/>
  <c r="BB178" i="1"/>
  <c r="BA178" i="1"/>
  <c r="BB481" i="1"/>
  <c r="BA481" i="1"/>
  <c r="BB179" i="1"/>
  <c r="BA179" i="1"/>
  <c r="BB181" i="1"/>
  <c r="BA181" i="1"/>
  <c r="BB180" i="1"/>
  <c r="BA180" i="1"/>
  <c r="BB182" i="1"/>
  <c r="BA182" i="1"/>
  <c r="BB482" i="1"/>
  <c r="BA482" i="1"/>
  <c r="BB483" i="1"/>
  <c r="BA483" i="1"/>
  <c r="BB183" i="1"/>
  <c r="BA183" i="1"/>
  <c r="BB484" i="1"/>
  <c r="BA484" i="1"/>
  <c r="BB184" i="1"/>
  <c r="BA184" i="1"/>
  <c r="BB485" i="1"/>
  <c r="BA485" i="1"/>
  <c r="BB185" i="1"/>
  <c r="BA185" i="1"/>
  <c r="BB186" i="1"/>
  <c r="BA186" i="1"/>
  <c r="BB486" i="1"/>
  <c r="BA486" i="1"/>
  <c r="BB487" i="1"/>
  <c r="BA487" i="1"/>
  <c r="BB488" i="1"/>
  <c r="BA488" i="1"/>
  <c r="BB489" i="1"/>
  <c r="BA489" i="1"/>
  <c r="BB356" i="1"/>
  <c r="BA356" i="1"/>
  <c r="BB52" i="1"/>
  <c r="BA52" i="1"/>
  <c r="BB490" i="1"/>
  <c r="BA490" i="1"/>
  <c r="BB187" i="1"/>
  <c r="BA187" i="1"/>
  <c r="BB491" i="1"/>
  <c r="BA491" i="1"/>
  <c r="BB188" i="1"/>
  <c r="BA188" i="1"/>
  <c r="BB189" i="1"/>
  <c r="BA189" i="1"/>
  <c r="BB190" i="1"/>
  <c r="BA190" i="1"/>
  <c r="BB492" i="1"/>
  <c r="BA492" i="1"/>
  <c r="BB191" i="1"/>
  <c r="BA191" i="1"/>
  <c r="BB192" i="1"/>
  <c r="BA192" i="1"/>
  <c r="BB493" i="1"/>
  <c r="BA493" i="1"/>
  <c r="BB494" i="1"/>
  <c r="BA494" i="1"/>
  <c r="BB495" i="1"/>
  <c r="BA495" i="1"/>
  <c r="BB193" i="1"/>
  <c r="BA193" i="1"/>
  <c r="BB496" i="1"/>
  <c r="BA496" i="1"/>
  <c r="BB194" i="1"/>
  <c r="BA194" i="1"/>
  <c r="BB497" i="1"/>
  <c r="BA497" i="1"/>
  <c r="BB195" i="1"/>
  <c r="BA195" i="1"/>
  <c r="BB196" i="1"/>
  <c r="BA196" i="1"/>
  <c r="BB197" i="1"/>
  <c r="BA197" i="1"/>
  <c r="BB498" i="1"/>
  <c r="BA498" i="1"/>
  <c r="BB499" i="1"/>
  <c r="BA499" i="1"/>
  <c r="BB500" i="1"/>
  <c r="BA500" i="1"/>
  <c r="BB501" i="1"/>
  <c r="BA501" i="1"/>
  <c r="BB502" i="1"/>
  <c r="BA502" i="1"/>
  <c r="BB198" i="1"/>
  <c r="BA198" i="1"/>
  <c r="BB503" i="1"/>
  <c r="BA503" i="1"/>
  <c r="BB199" i="1"/>
  <c r="BA199" i="1"/>
  <c r="BB504" i="1"/>
  <c r="BA504" i="1"/>
  <c r="BB505" i="1"/>
  <c r="BA505" i="1"/>
  <c r="BB506" i="1"/>
  <c r="BA506" i="1"/>
  <c r="BB507" i="1"/>
  <c r="BA507" i="1"/>
  <c r="BB200" i="1"/>
  <c r="BA200" i="1"/>
  <c r="BB201" i="1"/>
  <c r="BA201" i="1"/>
  <c r="BB508" i="1"/>
  <c r="BA508" i="1"/>
  <c r="BB509" i="1"/>
  <c r="BA509" i="1"/>
  <c r="BB510" i="1"/>
  <c r="BA510" i="1"/>
  <c r="BB202" i="1"/>
  <c r="BA202" i="1"/>
  <c r="BB203" i="1"/>
  <c r="BA203" i="1"/>
  <c r="BB511" i="1"/>
  <c r="BA511" i="1"/>
  <c r="BB512" i="1"/>
  <c r="BA512" i="1"/>
  <c r="BB513" i="1"/>
  <c r="BA513" i="1"/>
  <c r="BB514" i="1"/>
  <c r="BA514" i="1"/>
  <c r="BB515" i="1"/>
  <c r="BA515" i="1"/>
  <c r="BB516" i="1"/>
  <c r="BA516" i="1"/>
  <c r="BB517" i="1"/>
  <c r="BA517" i="1"/>
  <c r="BB518" i="1"/>
  <c r="BA518" i="1"/>
  <c r="BB519" i="1"/>
  <c r="BA519" i="1"/>
  <c r="BB520" i="1"/>
  <c r="BA520" i="1"/>
  <c r="BB204" i="1"/>
  <c r="BA204" i="1"/>
  <c r="BB521" i="1"/>
  <c r="BA521" i="1"/>
  <c r="BB522" i="1"/>
  <c r="BA522" i="1"/>
  <c r="BB523" i="1"/>
  <c r="BA523" i="1"/>
  <c r="BB524" i="1"/>
  <c r="BA524" i="1"/>
  <c r="BB205" i="1"/>
  <c r="BA205" i="1"/>
  <c r="BB525" i="1"/>
  <c r="BA525" i="1"/>
  <c r="BB526" i="1"/>
  <c r="BA526" i="1"/>
  <c r="BB206" i="1"/>
  <c r="BA206" i="1"/>
  <c r="BB527" i="1"/>
  <c r="BA527" i="1"/>
  <c r="BB528" i="1"/>
  <c r="BA528" i="1"/>
  <c r="BB529" i="1"/>
  <c r="BA529" i="1"/>
  <c r="BB530" i="1"/>
  <c r="BA530" i="1"/>
  <c r="BB357" i="1"/>
  <c r="BA357" i="1"/>
  <c r="BB531" i="1"/>
  <c r="BA531" i="1"/>
  <c r="BB532" i="1"/>
  <c r="BA532" i="1"/>
  <c r="BB533" i="1"/>
  <c r="BA533" i="1"/>
  <c r="BB207" i="1"/>
  <c r="BA207" i="1"/>
  <c r="BB209" i="1"/>
  <c r="BA209" i="1"/>
  <c r="BB208" i="1"/>
  <c r="BA208" i="1"/>
  <c r="BB210" i="1"/>
  <c r="BA210" i="1"/>
  <c r="BB212" i="1"/>
  <c r="BA212" i="1"/>
  <c r="BB211" i="1"/>
  <c r="BA211" i="1"/>
  <c r="BB534" i="1"/>
  <c r="BA534" i="1"/>
  <c r="BB535" i="1"/>
  <c r="BA535" i="1"/>
  <c r="BB213" i="1"/>
  <c r="BA213" i="1"/>
  <c r="BB214" i="1"/>
  <c r="BA214" i="1"/>
  <c r="BB215" i="1"/>
  <c r="BA215" i="1"/>
  <c r="BB536" i="1"/>
  <c r="BA536" i="1"/>
  <c r="BB216" i="1"/>
  <c r="BA216" i="1"/>
  <c r="BB217" i="1"/>
  <c r="BA217" i="1"/>
  <c r="BB218" i="1"/>
  <c r="BA218" i="1"/>
  <c r="BB358" i="1"/>
  <c r="BA358" i="1"/>
  <c r="BB537" i="1"/>
  <c r="BA537" i="1"/>
  <c r="BB53" i="1"/>
  <c r="BA53" i="1"/>
  <c r="BB54" i="1"/>
  <c r="BA54" i="1"/>
  <c r="BB538" i="1"/>
  <c r="BA538" i="1"/>
  <c r="BB219" i="1"/>
  <c r="BA219" i="1"/>
  <c r="BB539" i="1"/>
  <c r="BA539" i="1"/>
  <c r="BB220" i="1"/>
  <c r="BA220" i="1"/>
  <c r="BB359" i="1"/>
  <c r="BA359" i="1"/>
  <c r="BB221" i="1"/>
  <c r="BA221" i="1"/>
  <c r="BB360" i="1"/>
  <c r="BA360" i="1"/>
  <c r="BB55" i="1"/>
  <c r="BA55" i="1"/>
  <c r="BB222" i="1"/>
  <c r="BA222" i="1"/>
  <c r="BB540" i="1"/>
  <c r="BA540" i="1"/>
  <c r="BB223" i="1"/>
  <c r="BA223" i="1"/>
  <c r="BB224" i="1"/>
  <c r="BA224" i="1"/>
  <c r="BB541" i="1"/>
  <c r="BA541" i="1"/>
  <c r="BB225" i="1"/>
  <c r="BA225" i="1"/>
  <c r="BB226" i="1"/>
  <c r="BA226" i="1"/>
  <c r="BB361" i="1"/>
  <c r="BA361" i="1"/>
  <c r="BB362" i="1"/>
  <c r="BA362" i="1"/>
  <c r="BB227" i="1"/>
  <c r="BA227" i="1"/>
  <c r="BB228" i="1"/>
  <c r="BA228" i="1"/>
  <c r="BB229" i="1"/>
  <c r="BA229" i="1"/>
  <c r="BB542" i="1"/>
  <c r="BA542" i="1"/>
  <c r="BB363" i="1"/>
  <c r="BA363" i="1"/>
  <c r="BB56" i="1"/>
  <c r="BA56" i="1"/>
  <c r="BB230" i="1"/>
  <c r="BA230" i="1"/>
  <c r="BB364" i="1"/>
  <c r="BA364" i="1"/>
  <c r="BB365" i="1"/>
  <c r="BA365" i="1"/>
  <c r="BB366" i="1"/>
  <c r="BA366" i="1"/>
  <c r="BB543" i="1"/>
  <c r="BA543" i="1"/>
  <c r="BB544" i="1"/>
  <c r="BA544" i="1"/>
  <c r="BB231" i="1"/>
  <c r="BA231" i="1"/>
  <c r="BB367" i="1"/>
  <c r="BA367" i="1"/>
  <c r="BB368" i="1"/>
  <c r="BA368" i="1"/>
  <c r="BB369" i="1"/>
  <c r="BA369" i="1"/>
  <c r="BB232" i="1"/>
  <c r="BA232" i="1"/>
  <c r="BB370" i="1"/>
  <c r="BA370" i="1"/>
  <c r="BB57" i="1"/>
  <c r="BA57" i="1"/>
  <c r="BB58" i="1"/>
  <c r="BA58" i="1"/>
  <c r="BB371" i="1"/>
  <c r="BA371" i="1"/>
  <c r="BB372" i="1"/>
  <c r="BA372" i="1"/>
  <c r="BB233" i="1"/>
  <c r="BA233" i="1"/>
  <c r="BB373" i="1"/>
  <c r="BA373" i="1"/>
  <c r="BB374" i="1"/>
  <c r="BA374" i="1"/>
  <c r="BB59" i="1"/>
  <c r="BA59" i="1"/>
  <c r="BB375" i="1"/>
  <c r="BA375" i="1"/>
  <c r="BB234" i="1"/>
  <c r="BA234" i="1"/>
  <c r="BB235" i="1"/>
  <c r="BA235" i="1"/>
  <c r="BB377" i="1"/>
  <c r="BA377" i="1"/>
  <c r="BB376" i="1"/>
  <c r="BA376" i="1"/>
  <c r="BB378" i="1"/>
  <c r="BA378" i="1"/>
  <c r="BB60" i="1"/>
  <c r="BA60" i="1"/>
  <c r="BB379" i="1"/>
  <c r="BA379" i="1"/>
  <c r="BB61" i="1"/>
  <c r="BA61" i="1"/>
  <c r="BB380" i="1"/>
  <c r="BA380" i="1"/>
  <c r="BB381" i="1"/>
  <c r="BA381" i="1"/>
  <c r="BB382" i="1"/>
  <c r="BA382" i="1"/>
  <c r="BB383" i="1"/>
  <c r="BA383" i="1"/>
  <c r="BB545" i="1"/>
  <c r="BA545" i="1"/>
  <c r="BB546" i="1"/>
  <c r="BA546" i="1"/>
  <c r="BB547" i="1"/>
  <c r="BA547" i="1"/>
  <c r="BB2" i="1"/>
  <c r="BA2" i="1"/>
  <c r="BB384" i="1"/>
  <c r="BA384" i="1"/>
  <c r="BB548" i="1"/>
  <c r="BA548" i="1"/>
  <c r="BB63" i="1"/>
  <c r="BA63" i="1"/>
  <c r="BB62" i="1"/>
  <c r="BA62" i="1"/>
  <c r="BB236" i="1"/>
  <c r="BA236" i="1"/>
  <c r="BB549" i="1"/>
  <c r="BA549" i="1"/>
  <c r="BB237" i="1"/>
  <c r="BA237" i="1"/>
  <c r="BB550" i="1"/>
  <c r="BA550" i="1"/>
  <c r="BB238" i="1"/>
  <c r="BA238" i="1"/>
  <c r="BB385" i="1"/>
  <c r="BA385" i="1"/>
  <c r="BB386" i="1"/>
  <c r="BA386" i="1"/>
  <c r="BB551" i="1"/>
  <c r="BA551" i="1"/>
  <c r="BB239" i="1"/>
  <c r="BA239" i="1"/>
  <c r="BB64" i="1"/>
  <c r="BA64" i="1"/>
  <c r="BB387" i="1"/>
  <c r="BA387" i="1"/>
  <c r="BB552" i="1"/>
  <c r="BA552" i="1"/>
  <c r="BB240" i="1"/>
  <c r="BA240" i="1"/>
  <c r="BB388" i="1"/>
  <c r="BA388" i="1"/>
  <c r="BB241" i="1"/>
  <c r="BA241" i="1"/>
  <c r="BB553" i="1"/>
  <c r="BA553" i="1"/>
  <c r="BB554" i="1"/>
  <c r="BA554" i="1"/>
  <c r="BB389" i="1"/>
  <c r="BA389" i="1"/>
  <c r="BB555" i="1"/>
  <c r="BA555" i="1"/>
  <c r="BB390" i="1"/>
  <c r="BA390" i="1"/>
  <c r="BB242" i="1"/>
  <c r="BA242" i="1"/>
  <c r="BB556" i="1"/>
  <c r="BA556" i="1"/>
  <c r="BB392" i="1"/>
  <c r="BA392" i="1"/>
  <c r="BB391" i="1"/>
  <c r="BA391" i="1"/>
  <c r="BB557" i="1"/>
  <c r="BA557" i="1"/>
  <c r="BB3" i="1"/>
  <c r="BA3" i="1"/>
  <c r="BB65" i="1"/>
  <c r="BA65" i="1"/>
  <c r="BB393" i="1"/>
  <c r="BA393" i="1"/>
  <c r="BB558" i="1"/>
  <c r="BA558" i="1"/>
  <c r="BB394" i="1"/>
  <c r="BA394" i="1"/>
  <c r="BB559" i="1"/>
  <c r="BA559" i="1"/>
  <c r="BB395" i="1"/>
  <c r="BA395" i="1"/>
  <c r="BB396" i="1"/>
  <c r="BA396" i="1"/>
  <c r="BB66" i="1"/>
  <c r="BA66" i="1"/>
  <c r="BB560" i="1"/>
  <c r="BA560" i="1"/>
  <c r="BB561" i="1"/>
  <c r="BA561" i="1"/>
  <c r="BB562" i="1"/>
  <c r="BA562" i="1"/>
  <c r="BB67" i="1"/>
  <c r="BA67" i="1"/>
  <c r="BB563" i="1"/>
  <c r="BA563" i="1"/>
  <c r="BB397" i="1"/>
  <c r="BA397" i="1"/>
  <c r="BB398" i="1"/>
  <c r="BA398" i="1"/>
  <c r="BB68" i="1"/>
  <c r="BA68" i="1"/>
  <c r="BB399" i="1"/>
  <c r="BA399" i="1"/>
  <c r="BB69" i="1"/>
  <c r="BA69" i="1"/>
  <c r="BB564" i="1"/>
  <c r="BA564" i="1"/>
  <c r="BB243" i="1"/>
  <c r="BA243" i="1"/>
  <c r="BB565" i="1"/>
  <c r="BA565" i="1"/>
  <c r="BB244" i="1"/>
  <c r="BA244" i="1"/>
  <c r="BB566" i="1"/>
  <c r="BA566" i="1"/>
  <c r="BB400" i="1"/>
  <c r="BA400" i="1"/>
  <c r="BB401" i="1"/>
  <c r="BA401" i="1"/>
  <c r="BB567" i="1"/>
  <c r="BA567" i="1"/>
  <c r="BB245" i="1"/>
  <c r="BA245" i="1"/>
  <c r="BB568" i="1"/>
  <c r="BA568" i="1"/>
  <c r="BB70" i="1"/>
  <c r="BA70" i="1"/>
  <c r="BB246" i="1"/>
  <c r="BA246" i="1"/>
  <c r="BB569" i="1"/>
  <c r="BA569" i="1"/>
  <c r="BB71" i="1"/>
  <c r="BA71" i="1"/>
  <c r="BB4" i="1"/>
  <c r="BA4" i="1"/>
  <c r="BB247" i="1"/>
  <c r="BA247" i="1"/>
  <c r="BB570" i="1"/>
  <c r="BA570" i="1"/>
  <c r="BB571" i="1"/>
  <c r="BA571" i="1"/>
  <c r="BB72" i="1"/>
  <c r="BA72" i="1"/>
  <c r="BB402" i="1"/>
  <c r="BA402" i="1"/>
  <c r="BB248" i="1"/>
  <c r="BA248" i="1"/>
  <c r="BB249" i="1"/>
  <c r="BA249" i="1"/>
  <c r="BB250" i="1"/>
  <c r="BA250" i="1"/>
  <c r="BB403" i="1"/>
  <c r="BA403" i="1"/>
  <c r="BB73" i="1"/>
  <c r="BA73" i="1"/>
  <c r="BB251" i="1"/>
  <c r="BA251" i="1"/>
  <c r="BB572" i="1"/>
  <c r="BA572" i="1"/>
  <c r="BB573" i="1"/>
  <c r="BA573" i="1"/>
  <c r="BB404" i="1"/>
  <c r="BA404" i="1"/>
  <c r="BB574" i="1"/>
  <c r="BA574" i="1"/>
  <c r="BB74" i="1"/>
  <c r="BA74" i="1"/>
  <c r="BB75" i="1"/>
  <c r="BA75" i="1"/>
  <c r="BB405" i="1"/>
  <c r="BA405" i="1"/>
  <c r="BB575" i="1"/>
  <c r="BA575" i="1"/>
  <c r="BB252" i="1"/>
  <c r="BA252" i="1"/>
  <c r="BB76" i="1"/>
  <c r="BA76" i="1"/>
  <c r="BB576" i="1"/>
  <c r="BA576" i="1"/>
  <c r="BB577" i="1"/>
  <c r="BA577" i="1"/>
  <c r="BB253" i="1"/>
  <c r="BA253" i="1"/>
  <c r="BB406" i="1"/>
  <c r="BA406" i="1"/>
  <c r="BB77" i="1"/>
  <c r="BA77" i="1"/>
  <c r="BB578" i="1"/>
  <c r="BA578" i="1"/>
  <c r="BB254" i="1"/>
  <c r="BA254" i="1"/>
  <c r="BB579" i="1"/>
  <c r="BA579" i="1"/>
  <c r="BB408" i="1"/>
  <c r="BA408" i="1"/>
  <c r="BB407" i="1"/>
  <c r="BA407" i="1"/>
  <c r="BB78" i="1"/>
  <c r="BA78" i="1"/>
  <c r="BB255" i="1"/>
  <c r="BA255" i="1"/>
  <c r="BB79" i="1"/>
  <c r="BA79" i="1"/>
  <c r="BB256" i="1"/>
  <c r="BA256" i="1"/>
  <c r="BB580" i="1"/>
  <c r="BA580" i="1"/>
  <c r="BB257" i="1"/>
  <c r="BA257" i="1"/>
  <c r="BB80" i="1"/>
  <c r="BA80" i="1"/>
  <c r="BB81" i="1"/>
  <c r="BA81" i="1"/>
  <c r="BB5" i="1"/>
  <c r="BA5" i="1"/>
  <c r="BB409" i="1"/>
  <c r="BA409" i="1"/>
  <c r="BB82" i="1"/>
  <c r="BA82" i="1"/>
  <c r="BB410" i="1"/>
  <c r="BA410" i="1"/>
  <c r="BB258" i="1"/>
  <c r="BA258" i="1"/>
  <c r="BB411" i="1"/>
  <c r="BA411" i="1"/>
  <c r="BB412" i="1"/>
  <c r="BA412" i="1"/>
  <c r="BB581" i="1"/>
  <c r="BA581" i="1"/>
  <c r="BB83" i="1"/>
  <c r="BA83" i="1"/>
  <c r="BB259" i="1"/>
  <c r="BA259" i="1"/>
  <c r="BB582" i="1"/>
  <c r="BA582" i="1"/>
  <c r="BB84" i="1"/>
  <c r="BA84" i="1"/>
  <c r="BB260" i="1"/>
  <c r="BA260" i="1"/>
  <c r="BB413" i="1"/>
  <c r="BA413" i="1"/>
  <c r="BB261" i="1"/>
  <c r="BA261" i="1"/>
  <c r="BB262" i="1"/>
  <c r="BA262" i="1"/>
  <c r="BB414" i="1"/>
  <c r="BA414" i="1"/>
  <c r="BB583" i="1"/>
  <c r="BA583" i="1"/>
  <c r="BB584" i="1"/>
  <c r="BA584" i="1"/>
  <c r="BB263" i="1"/>
  <c r="BA263" i="1"/>
  <c r="BB701" i="1"/>
  <c r="BA701" i="1"/>
  <c r="BB49" i="1"/>
  <c r="BA49" i="1"/>
  <c r="BB415" i="1"/>
  <c r="BA415" i="1"/>
  <c r="BB6" i="1"/>
  <c r="BA6" i="1"/>
  <c r="BB85" i="1"/>
  <c r="BA85" i="1"/>
  <c r="BB86" i="1"/>
  <c r="BA86" i="1"/>
  <c r="BB585" i="1"/>
  <c r="BA585" i="1"/>
  <c r="BB87" i="1"/>
  <c r="BA87" i="1"/>
  <c r="BB416" i="1"/>
  <c r="BA416" i="1"/>
  <c r="BB417" i="1"/>
  <c r="BA417" i="1"/>
  <c r="BB88" i="1"/>
  <c r="BA88" i="1"/>
  <c r="BB418" i="1"/>
  <c r="BA418" i="1"/>
  <c r="BB7" i="1"/>
  <c r="BA7" i="1"/>
  <c r="BB419" i="1"/>
  <c r="BA419" i="1"/>
  <c r="BB586" i="1"/>
  <c r="BA586" i="1"/>
  <c r="BB420" i="1"/>
  <c r="BA420" i="1"/>
  <c r="BB421" i="1"/>
  <c r="BA421" i="1"/>
  <c r="BB89" i="1"/>
  <c r="BA89" i="1"/>
  <c r="BB91" i="1"/>
  <c r="BA91" i="1"/>
  <c r="BB90" i="1"/>
  <c r="BA90" i="1"/>
  <c r="BB92" i="1"/>
  <c r="BA92" i="1"/>
  <c r="BB264" i="1"/>
  <c r="BA264" i="1"/>
  <c r="BB587" i="1"/>
  <c r="BA587" i="1"/>
  <c r="BB93" i="1"/>
  <c r="BA93" i="1"/>
  <c r="BB94" i="1"/>
  <c r="BA94" i="1"/>
  <c r="BB95" i="1"/>
  <c r="BA95" i="1"/>
  <c r="BB96" i="1"/>
  <c r="BA96" i="1"/>
  <c r="BB588" i="1"/>
  <c r="BA588" i="1"/>
  <c r="BB97" i="1"/>
  <c r="BA97" i="1"/>
  <c r="BB422" i="1"/>
  <c r="BA422" i="1"/>
  <c r="BB98" i="1"/>
  <c r="BA98" i="1"/>
  <c r="BB423" i="1"/>
  <c r="BA423" i="1"/>
  <c r="BB99" i="1"/>
  <c r="BA99" i="1"/>
  <c r="BB589" i="1"/>
  <c r="BA589" i="1"/>
  <c r="BB424" i="1"/>
  <c r="BA424" i="1"/>
  <c r="BB100" i="1"/>
  <c r="BA100" i="1"/>
  <c r="BB101" i="1"/>
  <c r="BA101" i="1"/>
  <c r="BB265" i="1"/>
  <c r="BA265" i="1"/>
  <c r="BB8" i="1"/>
  <c r="BA8" i="1"/>
  <c r="BB425" i="1"/>
  <c r="BA425" i="1"/>
  <c r="BB102" i="1"/>
  <c r="BA102" i="1"/>
  <c r="BB590" i="1"/>
  <c r="BA590" i="1"/>
  <c r="BB426" i="1"/>
  <c r="BA426" i="1"/>
  <c r="BB9" i="1"/>
  <c r="BA9" i="1"/>
  <c r="BB427" i="1"/>
  <c r="BA427" i="1"/>
  <c r="BB591" i="1"/>
  <c r="BA591" i="1"/>
  <c r="BB266" i="1"/>
  <c r="BA266" i="1"/>
  <c r="BB428" i="1"/>
  <c r="BA428" i="1"/>
  <c r="BB429" i="1"/>
  <c r="BA429" i="1"/>
  <c r="BB592" i="1"/>
  <c r="BA592" i="1"/>
  <c r="BB103" i="1"/>
  <c r="BA103" i="1"/>
  <c r="BB10" i="1"/>
  <c r="BA10" i="1"/>
  <c r="BB430" i="1"/>
  <c r="BA430" i="1"/>
  <c r="BB104" i="1"/>
  <c r="BA104" i="1"/>
  <c r="BB431" i="1"/>
  <c r="BA431" i="1"/>
  <c r="BB11" i="1"/>
  <c r="BA11" i="1"/>
  <c r="BB105" i="1"/>
  <c r="BA105" i="1"/>
  <c r="BB12" i="1"/>
  <c r="BA12" i="1"/>
  <c r="BB106" i="1"/>
  <c r="BA106" i="1"/>
  <c r="BB432" i="1"/>
  <c r="BA432" i="1"/>
  <c r="BB433" i="1"/>
  <c r="BA433" i="1"/>
  <c r="BB593" i="1"/>
  <c r="BA593" i="1"/>
  <c r="BB107" i="1"/>
  <c r="BA107" i="1"/>
  <c r="BB108" i="1"/>
  <c r="BA108" i="1"/>
  <c r="BB13" i="1"/>
  <c r="BA13" i="1"/>
  <c r="BB109" i="1"/>
  <c r="BA109" i="1"/>
  <c r="BB111" i="1"/>
  <c r="BA111" i="1"/>
  <c r="BB110" i="1"/>
  <c r="BA110" i="1"/>
  <c r="BB434" i="1"/>
  <c r="BA434" i="1"/>
  <c r="BB112" i="1"/>
  <c r="BA112" i="1"/>
  <c r="BB435" i="1"/>
  <c r="BA435" i="1"/>
  <c r="BB113" i="1"/>
  <c r="BA113" i="1"/>
  <c r="BB14" i="1"/>
  <c r="BA14" i="1"/>
  <c r="BB15" i="1"/>
  <c r="BA15" i="1"/>
  <c r="BB436" i="1"/>
  <c r="BA436" i="1"/>
  <c r="BB114" i="1"/>
  <c r="BA114" i="1"/>
  <c r="BB115" i="1"/>
  <c r="BA115" i="1"/>
  <c r="BB116" i="1"/>
  <c r="BA116" i="1"/>
  <c r="BB117" i="1"/>
  <c r="BA117" i="1"/>
  <c r="BB437" i="1"/>
  <c r="BA437" i="1"/>
  <c r="BB16" i="1"/>
  <c r="BA16" i="1"/>
  <c r="BB118" i="1"/>
  <c r="BA118" i="1"/>
  <c r="BB17" i="1"/>
  <c r="BA17" i="1"/>
  <c r="BB438" i="1"/>
  <c r="BA438" i="1"/>
  <c r="BB18" i="1"/>
  <c r="BA18" i="1"/>
  <c r="BB19" i="1"/>
  <c r="BA19" i="1"/>
  <c r="BB119" i="1"/>
  <c r="BA119" i="1"/>
  <c r="BB120" i="1"/>
  <c r="BA120" i="1"/>
  <c r="BB439" i="1"/>
  <c r="BA439" i="1"/>
  <c r="BB440" i="1"/>
  <c r="BA440" i="1"/>
  <c r="BB20" i="1"/>
  <c r="BA20" i="1"/>
  <c r="BB121" i="1"/>
  <c r="BA121" i="1"/>
  <c r="BB21" i="1"/>
  <c r="BA21" i="1"/>
  <c r="BB122" i="1"/>
  <c r="BA122" i="1"/>
  <c r="BB441" i="1"/>
  <c r="BA441" i="1"/>
  <c r="BB22" i="1"/>
  <c r="BA22" i="1"/>
  <c r="BB442" i="1"/>
  <c r="BA442" i="1"/>
  <c r="BB443" i="1"/>
  <c r="BA443" i="1"/>
  <c r="BB123" i="1"/>
  <c r="BA123" i="1"/>
  <c r="BB23" i="1"/>
  <c r="BA23" i="1"/>
  <c r="BB124" i="1"/>
  <c r="BA124" i="1"/>
  <c r="BB125" i="1"/>
  <c r="BA125" i="1"/>
  <c r="BB126" i="1"/>
  <c r="BA126" i="1"/>
  <c r="BB24" i="1"/>
  <c r="BA24" i="1"/>
  <c r="BB25" i="1"/>
  <c r="BA25" i="1"/>
  <c r="BB26" i="1"/>
  <c r="BA26" i="1"/>
  <c r="BB127" i="1"/>
  <c r="BA127" i="1"/>
  <c r="BB128" i="1"/>
  <c r="BA128" i="1"/>
  <c r="BB27" i="1"/>
  <c r="BA27" i="1"/>
  <c r="BB28" i="1"/>
  <c r="BA28" i="1"/>
  <c r="BB29" i="1"/>
  <c r="BA29" i="1"/>
  <c r="BB30" i="1"/>
  <c r="BA30" i="1"/>
  <c r="BB31" i="1"/>
  <c r="BA31" i="1"/>
  <c r="BB129" i="1"/>
  <c r="BA129" i="1"/>
  <c r="BB32" i="1"/>
  <c r="BA32" i="1"/>
  <c r="BB33" i="1"/>
  <c r="BB444" i="1"/>
  <c r="BA444" i="1"/>
  <c r="BB130" i="1"/>
  <c r="BA130" i="1"/>
  <c r="BB131" i="1"/>
  <c r="BA131" i="1"/>
  <c r="BB34" i="1"/>
  <c r="BA34" i="1"/>
  <c r="BB132" i="1"/>
  <c r="BA132" i="1"/>
  <c r="BB35" i="1"/>
  <c r="BA35" i="1"/>
  <c r="BB36" i="1"/>
  <c r="BA36" i="1"/>
  <c r="BB445" i="1"/>
  <c r="BA445" i="1"/>
  <c r="BB133" i="1"/>
  <c r="BA133" i="1"/>
  <c r="BB446" i="1"/>
  <c r="BA446" i="1"/>
  <c r="BB134" i="1"/>
  <c r="BA134" i="1"/>
  <c r="BB135" i="1"/>
  <c r="BA135" i="1"/>
  <c r="BB702" i="1"/>
  <c r="BA702" i="1"/>
  <c r="BB37" i="1"/>
  <c r="BA37" i="1"/>
  <c r="BB136" i="1"/>
  <c r="BA136" i="1"/>
  <c r="BB38" i="1"/>
  <c r="BA38" i="1"/>
  <c r="BB39" i="1"/>
  <c r="BA39" i="1"/>
  <c r="BB137" i="1"/>
  <c r="BA137" i="1"/>
  <c r="BB138" i="1"/>
  <c r="BA138" i="1"/>
  <c r="BB40" i="1"/>
  <c r="BA40" i="1"/>
  <c r="BB139" i="1"/>
  <c r="BA139" i="1"/>
  <c r="BB41" i="1"/>
  <c r="BA41" i="1"/>
  <c r="BB42" i="1"/>
  <c r="BA42" i="1"/>
  <c r="BB43" i="1"/>
  <c r="BA43" i="1"/>
  <c r="BB447" i="1"/>
  <c r="BA447" i="1"/>
  <c r="BB140" i="1"/>
  <c r="BA140" i="1"/>
  <c r="BB44" i="1"/>
  <c r="BA44" i="1"/>
  <c r="BB45" i="1"/>
  <c r="BA45" i="1"/>
  <c r="BB141" i="1"/>
  <c r="BA141" i="1"/>
  <c r="BB142" i="1"/>
  <c r="BA142" i="1"/>
  <c r="BB143" i="1"/>
  <c r="BA143" i="1"/>
  <c r="BB144" i="1"/>
  <c r="BA144" i="1"/>
  <c r="BB145" i="1"/>
  <c r="BA145" i="1"/>
  <c r="BB146" i="1"/>
  <c r="BA146" i="1"/>
  <c r="BB46" i="1"/>
  <c r="BA46" i="1"/>
  <c r="BB47" i="1"/>
  <c r="BA47" i="1"/>
  <c r="BB147" i="1"/>
  <c r="BA147" i="1"/>
  <c r="BB48" i="1"/>
  <c r="BA48" i="1"/>
  <c r="BB148" i="1"/>
  <c r="BA148" i="1"/>
  <c r="BB149" i="1"/>
  <c r="BA149" i="1"/>
  <c r="BB700" i="1"/>
  <c r="BA700" i="1"/>
  <c r="BB699" i="1"/>
  <c r="BA699" i="1"/>
  <c r="BB698" i="1"/>
  <c r="BA698" i="1"/>
  <c r="BB697" i="1"/>
  <c r="BA697" i="1"/>
  <c r="BB696" i="1"/>
  <c r="BA696" i="1"/>
  <c r="BB695" i="1"/>
  <c r="BA695" i="1"/>
  <c r="BB694" i="1"/>
  <c r="BA694" i="1"/>
  <c r="BB693" i="1"/>
  <c r="BA693" i="1"/>
  <c r="BB692" i="1"/>
  <c r="BA692" i="1"/>
  <c r="BB691" i="1"/>
  <c r="BA691" i="1"/>
  <c r="BB690" i="1"/>
  <c r="BA690" i="1"/>
  <c r="BB689" i="1"/>
  <c r="BA689" i="1"/>
  <c r="BB688" i="1"/>
  <c r="BA688" i="1"/>
  <c r="BB687" i="1"/>
  <c r="BA687" i="1"/>
  <c r="BB686" i="1"/>
  <c r="BA686" i="1"/>
  <c r="BB685" i="1"/>
  <c r="BA685" i="1"/>
  <c r="BB684" i="1"/>
  <c r="BA684" i="1"/>
  <c r="BB683" i="1"/>
  <c r="BA683" i="1"/>
  <c r="BB682" i="1"/>
  <c r="BA682" i="1"/>
  <c r="BB681" i="1"/>
  <c r="BA681" i="1"/>
  <c r="BB680" i="1"/>
  <c r="BA680" i="1"/>
  <c r="BB679" i="1"/>
  <c r="BA679" i="1"/>
  <c r="BB678" i="1"/>
  <c r="BA678" i="1"/>
  <c r="BB677" i="1"/>
  <c r="BA677" i="1"/>
  <c r="BB676" i="1"/>
  <c r="BA676" i="1"/>
  <c r="BB675" i="1"/>
  <c r="BA675" i="1"/>
  <c r="BB674" i="1"/>
  <c r="BA674" i="1"/>
  <c r="BB673" i="1"/>
  <c r="BA673" i="1"/>
  <c r="BB672" i="1"/>
  <c r="BA672" i="1"/>
  <c r="BB671" i="1"/>
  <c r="BA671" i="1"/>
  <c r="BB670" i="1"/>
  <c r="BA670" i="1"/>
  <c r="BB669" i="1"/>
  <c r="BA669" i="1"/>
  <c r="BB668" i="1"/>
  <c r="BA668" i="1"/>
  <c r="BB667" i="1"/>
  <c r="BA667" i="1"/>
  <c r="BB666" i="1"/>
  <c r="BA666" i="1"/>
  <c r="BB665" i="1"/>
  <c r="BA665" i="1"/>
  <c r="BB664" i="1"/>
  <c r="BA664" i="1"/>
  <c r="BB663" i="1"/>
  <c r="BA663" i="1"/>
  <c r="BB662" i="1"/>
  <c r="BA662" i="1"/>
  <c r="BB661" i="1"/>
  <c r="BA661" i="1"/>
  <c r="BB660" i="1"/>
  <c r="BA660" i="1"/>
  <c r="BB659" i="1"/>
  <c r="BA659" i="1"/>
  <c r="BB658" i="1"/>
  <c r="BA658" i="1"/>
  <c r="BB657" i="1"/>
  <c r="BA657" i="1"/>
  <c r="BB656" i="1"/>
  <c r="BA656" i="1"/>
  <c r="BB655" i="1"/>
  <c r="BA655" i="1"/>
  <c r="BB654" i="1"/>
  <c r="BA654" i="1"/>
  <c r="BB653" i="1"/>
  <c r="BA653" i="1"/>
  <c r="BB652" i="1"/>
  <c r="BA652" i="1"/>
  <c r="BB651" i="1"/>
  <c r="BA651" i="1"/>
  <c r="BB650" i="1"/>
  <c r="BA650" i="1"/>
  <c r="BB649" i="1"/>
  <c r="BA649" i="1"/>
  <c r="BB648" i="1"/>
  <c r="BA648" i="1"/>
  <c r="BB647" i="1"/>
  <c r="BA647" i="1"/>
  <c r="BB646" i="1"/>
  <c r="BA646" i="1"/>
  <c r="BB645" i="1"/>
  <c r="BA645" i="1"/>
  <c r="BB644" i="1"/>
  <c r="BA644" i="1"/>
  <c r="BB643" i="1"/>
  <c r="BA643" i="1"/>
  <c r="BB642" i="1"/>
  <c r="BA642" i="1"/>
  <c r="BB641" i="1"/>
  <c r="BA641" i="1"/>
  <c r="BB640" i="1"/>
  <c r="BA640" i="1"/>
  <c r="BB639" i="1"/>
  <c r="BA639" i="1"/>
  <c r="BB638" i="1"/>
  <c r="BA638" i="1"/>
  <c r="BB637" i="1"/>
  <c r="BA637" i="1"/>
  <c r="BB636" i="1"/>
  <c r="BA636" i="1"/>
  <c r="BB635" i="1"/>
  <c r="BA635" i="1"/>
  <c r="BB634" i="1"/>
  <c r="BA634" i="1"/>
  <c r="BB633" i="1"/>
  <c r="BA633" i="1"/>
  <c r="BB632" i="1"/>
  <c r="BA632" i="1"/>
  <c r="BB631" i="1"/>
  <c r="BA631" i="1"/>
  <c r="BB630" i="1"/>
  <c r="BA630" i="1"/>
  <c r="BB629" i="1"/>
  <c r="BA629" i="1"/>
  <c r="BB628" i="1"/>
  <c r="BA628" i="1"/>
  <c r="BB627" i="1"/>
  <c r="BA627" i="1"/>
  <c r="BB626" i="1"/>
  <c r="BA626" i="1"/>
  <c r="BB625" i="1"/>
  <c r="BA625" i="1"/>
  <c r="BB624" i="1"/>
  <c r="BA624" i="1"/>
  <c r="BB623" i="1"/>
  <c r="BA623" i="1"/>
  <c r="BB622" i="1"/>
  <c r="BA622" i="1"/>
  <c r="BB621" i="1"/>
  <c r="BA621" i="1"/>
  <c r="BB620" i="1"/>
  <c r="BA620" i="1"/>
  <c r="BB619" i="1"/>
  <c r="BA619" i="1"/>
  <c r="BB618" i="1"/>
  <c r="BA618" i="1"/>
  <c r="BB617" i="1"/>
  <c r="BA617" i="1"/>
  <c r="BB616" i="1"/>
  <c r="BA616" i="1"/>
  <c r="BB615" i="1"/>
  <c r="BA615" i="1"/>
  <c r="BB614" i="1"/>
  <c r="BA614" i="1"/>
  <c r="BB613" i="1"/>
  <c r="BA613" i="1"/>
  <c r="BB612" i="1"/>
  <c r="BA612" i="1"/>
  <c r="BB611" i="1"/>
  <c r="BA611" i="1"/>
  <c r="BB610" i="1"/>
  <c r="BA610" i="1"/>
  <c r="BB609" i="1"/>
  <c r="BA609" i="1"/>
  <c r="BB608" i="1"/>
  <c r="BA608" i="1"/>
  <c r="BB607" i="1"/>
  <c r="BA607" i="1"/>
  <c r="BB606" i="1"/>
  <c r="BA606" i="1"/>
  <c r="BB605" i="1"/>
  <c r="BA605" i="1"/>
  <c r="BB604" i="1"/>
  <c r="BA604" i="1"/>
  <c r="BB603" i="1"/>
  <c r="BA603" i="1"/>
  <c r="BB602" i="1"/>
  <c r="BA602" i="1"/>
  <c r="BB601" i="1"/>
  <c r="BA601" i="1"/>
  <c r="BB600" i="1"/>
  <c r="BA600" i="1"/>
  <c r="BB599" i="1"/>
  <c r="BA599" i="1"/>
  <c r="BB598" i="1"/>
  <c r="BA598" i="1"/>
  <c r="BB597" i="1"/>
  <c r="BA597" i="1"/>
  <c r="BB596" i="1"/>
  <c r="BA596" i="1"/>
  <c r="BB595" i="1"/>
  <c r="BA595" i="1"/>
  <c r="BB594" i="1"/>
  <c r="BA594" i="1"/>
  <c r="BB350" i="1"/>
  <c r="BA350" i="1"/>
  <c r="BB349" i="1"/>
  <c r="BA349" i="1"/>
  <c r="BB348" i="1"/>
  <c r="BA348" i="1"/>
  <c r="BB347" i="1"/>
  <c r="BA347" i="1"/>
  <c r="BB346" i="1"/>
  <c r="BA346" i="1"/>
  <c r="BB345" i="1"/>
  <c r="BA345" i="1"/>
  <c r="BB344" i="1"/>
  <c r="BA344" i="1"/>
  <c r="BB343" i="1"/>
  <c r="BA343" i="1"/>
  <c r="BB342" i="1"/>
  <c r="BA342" i="1"/>
  <c r="BB341" i="1"/>
  <c r="BA341" i="1"/>
  <c r="BB340" i="1"/>
  <c r="BA340" i="1"/>
  <c r="BB339" i="1"/>
  <c r="BA339" i="1"/>
  <c r="BB338" i="1"/>
  <c r="BA338" i="1"/>
  <c r="BB337" i="1"/>
  <c r="BA337" i="1"/>
  <c r="BB336" i="1"/>
  <c r="BA336" i="1"/>
  <c r="BB335" i="1"/>
  <c r="BA335" i="1"/>
  <c r="BB334" i="1"/>
  <c r="BA334" i="1"/>
  <c r="BB333" i="1"/>
  <c r="BA333" i="1"/>
  <c r="BB332" i="1"/>
  <c r="BA332" i="1"/>
  <c r="BB331" i="1"/>
  <c r="BA331" i="1"/>
  <c r="BB330" i="1"/>
  <c r="BA330" i="1"/>
  <c r="BB329" i="1"/>
  <c r="BA329" i="1"/>
  <c r="BB328" i="1"/>
  <c r="BA328" i="1"/>
  <c r="BB327" i="1"/>
  <c r="BA327" i="1"/>
  <c r="BB326" i="1"/>
  <c r="BA326" i="1"/>
  <c r="BB325" i="1"/>
  <c r="BA325" i="1"/>
  <c r="BB324" i="1"/>
  <c r="BA324" i="1"/>
  <c r="BB323" i="1"/>
  <c r="BA323" i="1"/>
  <c r="BB322" i="1"/>
  <c r="BA322" i="1"/>
  <c r="BB321" i="1"/>
  <c r="BA321" i="1"/>
  <c r="BB320" i="1"/>
  <c r="BA320" i="1"/>
  <c r="BB319" i="1"/>
  <c r="BA319" i="1"/>
  <c r="BB318" i="1"/>
  <c r="BA318" i="1"/>
  <c r="BB317" i="1"/>
  <c r="BA317" i="1"/>
  <c r="BB316" i="1"/>
  <c r="BA316" i="1"/>
  <c r="BB315" i="1"/>
  <c r="BA315" i="1"/>
  <c r="BB314" i="1"/>
  <c r="BA314" i="1"/>
  <c r="BB313" i="1"/>
  <c r="BA313" i="1"/>
  <c r="BB312" i="1"/>
  <c r="BA312" i="1"/>
  <c r="BB311" i="1"/>
  <c r="BA311" i="1"/>
  <c r="BB310" i="1"/>
  <c r="BA310" i="1"/>
  <c r="BB309" i="1"/>
  <c r="BA309" i="1"/>
  <c r="BB308" i="1"/>
  <c r="BA308" i="1"/>
  <c r="BB307" i="1"/>
  <c r="BA307" i="1"/>
  <c r="BB306" i="1"/>
  <c r="BA306" i="1"/>
  <c r="BB305" i="1"/>
  <c r="BA305" i="1"/>
  <c r="BB304" i="1"/>
  <c r="BA304" i="1"/>
  <c r="BB303" i="1"/>
  <c r="BA303" i="1"/>
  <c r="BB302" i="1"/>
  <c r="BA302" i="1"/>
  <c r="BB301" i="1"/>
  <c r="BA301" i="1"/>
  <c r="BB300" i="1"/>
  <c r="BA300" i="1"/>
  <c r="BB299" i="1"/>
  <c r="BA299" i="1"/>
  <c r="BB298" i="1"/>
  <c r="BA298" i="1"/>
  <c r="BA297" i="1"/>
  <c r="BB296" i="1"/>
  <c r="BB295" i="1"/>
  <c r="BA295" i="1"/>
  <c r="BB294" i="1"/>
  <c r="BA294" i="1"/>
  <c r="BB293" i="1"/>
  <c r="BA293" i="1"/>
  <c r="BB292" i="1"/>
  <c r="BA292" i="1"/>
  <c r="BB291" i="1"/>
  <c r="BA291" i="1"/>
  <c r="BB290" i="1"/>
  <c r="BA290" i="1"/>
  <c r="BB289" i="1"/>
  <c r="BA289" i="1"/>
  <c r="BB288" i="1"/>
  <c r="BA288" i="1"/>
  <c r="BB287" i="1"/>
  <c r="BA287" i="1"/>
  <c r="BB286" i="1"/>
  <c r="BA286" i="1"/>
  <c r="BB285" i="1"/>
  <c r="BA285" i="1"/>
  <c r="BB284" i="1"/>
  <c r="BA284" i="1"/>
  <c r="BB283" i="1"/>
  <c r="BA283" i="1"/>
  <c r="BB282" i="1"/>
  <c r="BA282" i="1"/>
  <c r="BB281" i="1"/>
  <c r="BA281" i="1"/>
  <c r="BB280" i="1"/>
  <c r="BA280" i="1"/>
  <c r="BB279" i="1"/>
  <c r="BA279" i="1"/>
  <c r="BB278" i="1"/>
  <c r="BA278" i="1"/>
  <c r="BB277" i="1"/>
  <c r="BA277" i="1"/>
  <c r="BB276" i="1"/>
  <c r="BA276" i="1"/>
  <c r="BB275" i="1"/>
  <c r="BA275" i="1"/>
  <c r="BB274" i="1"/>
  <c r="BA274" i="1"/>
  <c r="BB273" i="1"/>
  <c r="BA273" i="1"/>
  <c r="BB272" i="1"/>
  <c r="BA272" i="1"/>
  <c r="BB271" i="1"/>
  <c r="BA271" i="1"/>
  <c r="BB270" i="1"/>
  <c r="BA270" i="1"/>
  <c r="BB269" i="1"/>
  <c r="BA269" i="1"/>
  <c r="BB268" i="1"/>
  <c r="BA268" i="1"/>
  <c r="BB267" i="1"/>
  <c r="BA267" i="1"/>
  <c r="BB50" i="1"/>
  <c r="BA50" i="1"/>
  <c r="AY218" i="4"/>
  <c r="AY210" i="4"/>
  <c r="AZ771" i="4"/>
  <c r="AZ306" i="4"/>
  <c r="AZ301" i="4"/>
  <c r="AZ682" i="4"/>
  <c r="AZ161" i="4"/>
  <c r="AZ60" i="4"/>
  <c r="AZ165" i="4"/>
  <c r="AZ623" i="4"/>
  <c r="AZ85" i="4"/>
  <c r="AZ34" i="4"/>
  <c r="AZ26" i="4"/>
  <c r="AZ423" i="4"/>
  <c r="AZ92" i="4"/>
  <c r="AZ98" i="4"/>
  <c r="AZ710" i="4"/>
  <c r="AZ42" i="4"/>
  <c r="AZ44" i="4"/>
  <c r="AZ750" i="4"/>
  <c r="AZ341" i="4"/>
  <c r="AZ46" i="4"/>
  <c r="AZ721" i="4"/>
  <c r="AZ736" i="4"/>
  <c r="AZ740" i="4"/>
  <c r="AZ4" i="4"/>
  <c r="AZ398" i="4"/>
  <c r="AZ24" i="4"/>
  <c r="AZ18" i="4"/>
  <c r="AZ730" i="4"/>
  <c r="AZ300" i="4"/>
  <c r="AZ439" i="4"/>
  <c r="AZ49" i="4"/>
  <c r="AZ348" i="4"/>
  <c r="AZ74" i="4"/>
  <c r="AZ422" i="4"/>
  <c r="AZ622" i="4"/>
  <c r="AZ744" i="4"/>
  <c r="AZ299" i="4"/>
  <c r="AZ310" i="4"/>
  <c r="AZ61" i="4"/>
  <c r="AZ435" i="4"/>
  <c r="AZ180" i="4"/>
  <c r="AZ298" i="4"/>
  <c r="AZ185" i="4"/>
  <c r="AZ127" i="4"/>
  <c r="AZ725" i="4"/>
  <c r="AZ375" i="4"/>
  <c r="AZ75" i="4"/>
  <c r="AZ96" i="4"/>
  <c r="AZ168" i="4"/>
  <c r="AZ297" i="4"/>
  <c r="AZ635" i="4"/>
  <c r="AZ621" i="4"/>
  <c r="AZ389" i="4"/>
  <c r="AZ296" i="4"/>
  <c r="AZ373" i="4"/>
  <c r="AZ397" i="4"/>
  <c r="AZ751" i="4"/>
  <c r="AZ620" i="4"/>
  <c r="AZ325" i="4"/>
  <c r="AZ390" i="4"/>
  <c r="AZ420" i="4"/>
  <c r="AZ295" i="4"/>
  <c r="AZ619" i="4"/>
  <c r="AZ294" i="4"/>
  <c r="AZ618" i="4"/>
  <c r="AZ293" i="4"/>
  <c r="AZ617" i="4"/>
  <c r="AZ616" i="4"/>
  <c r="AZ770" i="4"/>
  <c r="AZ753" i="4"/>
  <c r="AZ696" i="4"/>
  <c r="AZ748" i="4"/>
  <c r="AZ387" i="4"/>
  <c r="AZ361" i="4"/>
  <c r="AZ688" i="4"/>
  <c r="AZ691" i="4"/>
  <c r="AZ187" i="4"/>
  <c r="AZ431" i="4"/>
  <c r="AZ615" i="4"/>
  <c r="AZ377" i="4"/>
  <c r="AZ292" i="4"/>
  <c r="AZ386" i="4"/>
  <c r="AZ82" i="4"/>
  <c r="AZ291" i="4"/>
  <c r="AZ112" i="4"/>
  <c r="AZ84" i="4"/>
  <c r="AZ411" i="4"/>
  <c r="AZ480" i="4"/>
  <c r="AZ149" i="4"/>
  <c r="AZ145" i="4"/>
  <c r="AZ290" i="4"/>
  <c r="AZ37" i="4"/>
  <c r="AZ47" i="4"/>
  <c r="AZ62" i="4"/>
  <c r="AZ493" i="4"/>
  <c r="AZ150" i="4"/>
  <c r="AZ118" i="4"/>
  <c r="AZ430" i="4"/>
  <c r="AZ438" i="4"/>
  <c r="AZ614" i="4"/>
  <c r="AZ122" i="4"/>
  <c r="AZ192" i="4"/>
  <c r="AZ289" i="4"/>
  <c r="AZ647" i="4"/>
  <c r="AZ460" i="4"/>
  <c r="AZ193" i="4"/>
  <c r="AZ313" i="4"/>
  <c r="AZ519" i="4"/>
  <c r="AZ732" i="4"/>
  <c r="AZ743" i="4"/>
  <c r="AZ171" i="4"/>
  <c r="AZ50" i="4"/>
  <c r="AZ337" i="4"/>
  <c r="AZ354" i="4"/>
  <c r="AZ329" i="4"/>
  <c r="AZ318" i="4"/>
  <c r="AZ704" i="4"/>
  <c r="AZ613" i="4"/>
  <c r="AZ288" i="4"/>
  <c r="AZ383" i="4"/>
  <c r="AZ287" i="4"/>
  <c r="AZ676" i="4"/>
  <c r="AZ492" i="4"/>
  <c r="AZ286" i="4"/>
  <c r="AZ285" i="4"/>
  <c r="AZ284" i="4"/>
  <c r="AZ35" i="4"/>
  <c r="AZ382" i="4"/>
  <c r="AZ656" i="4"/>
  <c r="AZ53" i="4"/>
  <c r="AZ93" i="4"/>
  <c r="AZ283" i="4"/>
  <c r="AZ662" i="4"/>
  <c r="AZ424" i="4"/>
  <c r="AZ13" i="4"/>
  <c r="AZ700" i="4"/>
  <c r="AZ413" i="4"/>
  <c r="AZ282" i="4"/>
  <c r="AZ652" i="4"/>
  <c r="AZ612" i="4"/>
  <c r="AZ281" i="4"/>
  <c r="AZ611" i="4"/>
  <c r="AZ167" i="4"/>
  <c r="AZ97" i="4"/>
  <c r="AZ610" i="4"/>
  <c r="AZ734" i="4"/>
  <c r="AZ506" i="4"/>
  <c r="AZ484" i="4"/>
  <c r="AZ280" i="4"/>
  <c r="AZ738" i="4"/>
  <c r="AZ279" i="4"/>
  <c r="AZ510" i="4"/>
  <c r="AZ609" i="4"/>
  <c r="AZ670" i="4"/>
  <c r="AZ346" i="4"/>
  <c r="AZ642" i="4"/>
  <c r="AZ278" i="4"/>
  <c r="AZ186" i="4"/>
  <c r="AZ277" i="4"/>
  <c r="AZ518" i="4"/>
  <c r="AZ692" i="4"/>
  <c r="AZ276" i="4"/>
  <c r="AZ190" i="4"/>
  <c r="AZ275" i="4"/>
  <c r="AZ274" i="4"/>
  <c r="AZ608" i="4"/>
  <c r="AZ273" i="4"/>
  <c r="AZ272" i="4"/>
  <c r="AZ271" i="4"/>
  <c r="AZ83" i="4"/>
  <c r="AZ70" i="4"/>
  <c r="AZ449" i="4"/>
  <c r="AZ500" i="4"/>
  <c r="AZ270" i="4"/>
  <c r="AZ746" i="4"/>
  <c r="AZ63" i="4"/>
  <c r="AZ444" i="4"/>
  <c r="AZ362" i="4"/>
  <c r="AZ269" i="4"/>
  <c r="AZ39" i="4"/>
  <c r="AZ268" i="4"/>
  <c r="AZ607" i="4"/>
  <c r="AZ456" i="4"/>
  <c r="AZ134" i="4"/>
  <c r="AZ56" i="4"/>
  <c r="AZ267" i="4"/>
  <c r="AZ33" i="4"/>
  <c r="AZ739" i="4"/>
  <c r="AZ475" i="4"/>
  <c r="AZ482" i="4"/>
  <c r="AZ55" i="4"/>
  <c r="AZ606" i="4"/>
  <c r="AZ129" i="4"/>
  <c r="AZ23" i="4"/>
  <c r="AZ330" i="4"/>
  <c r="AZ747" i="4"/>
  <c r="AZ64" i="4"/>
  <c r="AZ266" i="4"/>
  <c r="AZ339" i="4"/>
  <c r="AZ58" i="4"/>
  <c r="AZ45" i="4"/>
  <c r="AZ265" i="4"/>
  <c r="AZ381" i="4"/>
  <c r="AZ67" i="4"/>
  <c r="AZ605" i="4"/>
  <c r="AZ626" i="4"/>
  <c r="AZ30" i="4"/>
  <c r="AZ125" i="4"/>
  <c r="AZ264" i="4"/>
  <c r="AZ146" i="4"/>
  <c r="AZ760" i="4"/>
  <c r="AZ7" i="4"/>
  <c r="AZ604" i="4"/>
  <c r="AZ633" i="4"/>
  <c r="AZ343" i="4"/>
  <c r="AZ714" i="4"/>
  <c r="AZ666" i="4"/>
  <c r="AZ651" i="4"/>
  <c r="AZ263" i="4"/>
  <c r="AZ54" i="4"/>
  <c r="AZ455" i="4"/>
  <c r="AZ351" i="4"/>
  <c r="AZ130" i="4"/>
  <c r="AZ603" i="4"/>
  <c r="AZ602" i="4"/>
  <c r="AZ320" i="4"/>
  <c r="AZ601" i="4"/>
  <c r="AZ726" i="4"/>
  <c r="AZ501" i="4"/>
  <c r="AZ600" i="4"/>
  <c r="AZ101" i="4"/>
  <c r="AZ599" i="4"/>
  <c r="AZ262" i="4"/>
  <c r="AZ474" i="4"/>
  <c r="AZ598" i="4"/>
  <c r="AZ597" i="4"/>
  <c r="AZ509" i="4"/>
  <c r="AZ90" i="4"/>
  <c r="AZ177" i="4"/>
  <c r="AZ596" i="4"/>
  <c r="AZ702" i="4"/>
  <c r="AZ124" i="4"/>
  <c r="AZ6" i="4"/>
  <c r="AZ384" i="4"/>
  <c r="AZ332" i="4"/>
  <c r="AZ445" i="4"/>
  <c r="AZ526" i="4"/>
  <c r="AZ461" i="4"/>
  <c r="AZ595" i="4"/>
  <c r="AZ711" i="4"/>
  <c r="AZ261" i="4"/>
  <c r="AZ594" i="4"/>
  <c r="AZ260" i="4"/>
  <c r="AZ495" i="4"/>
  <c r="AZ48" i="4"/>
  <c r="AZ371" i="4"/>
  <c r="AZ477" i="4"/>
  <c r="AZ111" i="4"/>
  <c r="AZ395" i="4"/>
  <c r="AZ308" i="4"/>
  <c r="AZ321" i="4"/>
  <c r="AZ52" i="4"/>
  <c r="AZ302" i="4"/>
  <c r="AZ191" i="4"/>
  <c r="AZ593" i="4"/>
  <c r="AZ170" i="4"/>
  <c r="AZ356" i="4"/>
  <c r="AZ316" i="4"/>
  <c r="AZ699" i="4"/>
  <c r="AZ592" i="4"/>
  <c r="AZ658" i="4"/>
  <c r="AZ259" i="4"/>
  <c r="AZ181" i="4"/>
  <c r="AZ258" i="4"/>
  <c r="AZ27" i="4"/>
  <c r="AZ57" i="4"/>
  <c r="AZ107" i="4"/>
  <c r="AZ659" i="4"/>
  <c r="AZ720" i="4"/>
  <c r="AZ498" i="4"/>
  <c r="AZ257" i="4"/>
  <c r="AZ709" i="4"/>
  <c r="AZ440" i="4"/>
  <c r="AZ179" i="4"/>
  <c r="AZ256" i="4"/>
  <c r="AZ9" i="4"/>
  <c r="AZ677" i="4"/>
  <c r="AZ113" i="4"/>
  <c r="AZ154" i="4"/>
  <c r="AZ59" i="4"/>
  <c r="AZ372" i="4"/>
  <c r="AZ591" i="4"/>
  <c r="AZ724" i="4"/>
  <c r="AZ140" i="4"/>
  <c r="AZ392" i="4"/>
  <c r="AZ255" i="4"/>
  <c r="AZ151" i="4"/>
  <c r="AZ590" i="4"/>
  <c r="AZ254" i="4"/>
  <c r="AZ89" i="4"/>
  <c r="AZ336" i="4"/>
  <c r="AZ378" i="4"/>
  <c r="AZ589" i="4"/>
  <c r="AZ323" i="4"/>
  <c r="AZ43" i="4"/>
  <c r="AZ511" i="4"/>
  <c r="AZ690" i="4"/>
  <c r="AZ253" i="4"/>
  <c r="AZ29" i="4"/>
  <c r="AZ252" i="4"/>
  <c r="AZ629" i="4"/>
  <c r="AZ425" i="4"/>
  <c r="AZ588" i="4"/>
  <c r="AZ587" i="4"/>
  <c r="AZ675" i="4"/>
  <c r="AZ403" i="4"/>
  <c r="AZ131" i="4"/>
  <c r="AZ251" i="4"/>
  <c r="AZ178" i="4"/>
  <c r="AZ503" i="4"/>
  <c r="AZ100" i="4"/>
  <c r="AZ749" i="4"/>
  <c r="AZ429" i="4"/>
  <c r="AZ385" i="4"/>
  <c r="AZ451" i="4"/>
  <c r="AZ364" i="4"/>
  <c r="AZ352" i="4"/>
  <c r="AZ370" i="4"/>
  <c r="AZ684" i="4"/>
  <c r="AZ752" i="4"/>
  <c r="AZ250" i="4"/>
  <c r="AZ468" i="4"/>
  <c r="AZ249" i="4"/>
  <c r="AZ369" i="4"/>
  <c r="AZ491" i="4"/>
  <c r="AZ586" i="4"/>
  <c r="AZ155" i="4"/>
  <c r="AZ319" i="4"/>
  <c r="AZ479" i="4"/>
  <c r="AZ502" i="4"/>
  <c r="AZ248" i="4"/>
  <c r="AZ585" i="4"/>
  <c r="AZ363" i="4"/>
  <c r="AZ367" i="4"/>
  <c r="AZ521" i="4"/>
  <c r="AZ247" i="4"/>
  <c r="AZ246" i="4"/>
  <c r="AZ245" i="4"/>
  <c r="AZ244" i="4"/>
  <c r="AZ669" i="4"/>
  <c r="AZ584" i="4"/>
  <c r="AZ583" i="4"/>
  <c r="AZ365" i="4"/>
  <c r="AZ703" i="4"/>
  <c r="AZ459" i="4"/>
  <c r="AZ40" i="4"/>
  <c r="AZ462" i="4"/>
  <c r="AZ410" i="4"/>
  <c r="AZ22" i="4"/>
  <c r="AZ457" i="4"/>
  <c r="AZ419" i="4"/>
  <c r="AZ243" i="4"/>
  <c r="AZ21" i="4"/>
  <c r="AZ173" i="4"/>
  <c r="AZ36" i="4"/>
  <c r="AZ432" i="4"/>
  <c r="AZ358" i="4"/>
  <c r="AZ144" i="4"/>
  <c r="AZ126" i="4"/>
  <c r="AZ172" i="4"/>
  <c r="AZ66" i="4"/>
  <c r="AZ359" i="4"/>
  <c r="AZ19" i="4"/>
  <c r="AZ426" i="4"/>
  <c r="AZ758" i="4"/>
  <c r="AZ242" i="4"/>
  <c r="AZ174" i="4"/>
  <c r="AZ717" i="4"/>
  <c r="AZ99" i="4"/>
  <c r="AZ166" i="4"/>
  <c r="AZ143" i="4"/>
  <c r="AZ360" i="4"/>
  <c r="AZ314" i="4"/>
  <c r="AZ582" i="4"/>
  <c r="AZ759" i="4"/>
  <c r="AZ241" i="4"/>
  <c r="AZ581" i="4"/>
  <c r="AZ396" i="4"/>
  <c r="AZ580" i="4"/>
  <c r="AZ668" i="4"/>
  <c r="AZ147" i="4"/>
  <c r="AZ240" i="4"/>
  <c r="AZ722" i="4"/>
  <c r="AZ239" i="4"/>
  <c r="AZ686" i="4"/>
  <c r="AZ636" i="4"/>
  <c r="AZ708" i="4"/>
  <c r="AZ106" i="4"/>
  <c r="AZ579" i="4"/>
  <c r="AZ142" i="4"/>
  <c r="AZ117" i="4"/>
  <c r="AZ434" i="4"/>
  <c r="AZ123" i="4"/>
  <c r="AZ701" i="4"/>
  <c r="AZ507" i="4"/>
  <c r="AZ135" i="4"/>
  <c r="AZ488" i="4"/>
  <c r="AZ119" i="4"/>
  <c r="AZ303" i="4"/>
  <c r="AZ95" i="4"/>
  <c r="AZ189" i="4"/>
  <c r="AZ578" i="4"/>
  <c r="AZ490" i="4"/>
  <c r="AZ497" i="4"/>
  <c r="AZ433" i="4"/>
  <c r="AZ772" i="4"/>
  <c r="AZ667" i="4"/>
  <c r="AZ678" i="4"/>
  <c r="AZ577" i="4"/>
  <c r="AZ576" i="4"/>
  <c r="AZ327" i="4"/>
  <c r="AZ133" i="4"/>
  <c r="AZ20" i="4"/>
  <c r="AZ81" i="4"/>
  <c r="AZ238" i="4"/>
  <c r="AZ415" i="4"/>
  <c r="AZ737" i="4"/>
  <c r="AZ380" i="4"/>
  <c r="AZ368" i="4"/>
  <c r="AZ158" i="4"/>
  <c r="AZ353" i="4"/>
  <c r="AZ388" i="4"/>
  <c r="AZ448" i="4"/>
  <c r="AZ128" i="4"/>
  <c r="AZ11" i="4"/>
  <c r="AZ72" i="4"/>
  <c r="AZ458" i="4"/>
  <c r="AZ412" i="4"/>
  <c r="AZ65" i="4"/>
  <c r="AZ575" i="4"/>
  <c r="AZ188" i="4"/>
  <c r="AZ237" i="4"/>
  <c r="AZ80" i="4"/>
  <c r="AZ745" i="4"/>
  <c r="AZ513" i="4"/>
  <c r="AZ109" i="4"/>
  <c r="AZ469" i="4"/>
  <c r="AZ78" i="4"/>
  <c r="AZ489" i="4"/>
  <c r="AZ679" i="4"/>
  <c r="AZ183" i="4"/>
  <c r="AZ418" i="4"/>
  <c r="AZ698" i="4"/>
  <c r="AZ427" i="4"/>
  <c r="AZ705" i="4"/>
  <c r="AZ132" i="4"/>
  <c r="AZ574" i="4"/>
  <c r="AZ663" i="4"/>
  <c r="AZ573" i="4"/>
  <c r="AZ674" i="4"/>
  <c r="AZ236" i="4"/>
  <c r="AZ235" i="4"/>
  <c r="AZ486" i="4"/>
  <c r="AZ665" i="4"/>
  <c r="AZ408" i="4"/>
  <c r="AZ657" i="4"/>
  <c r="AZ234" i="4"/>
  <c r="AZ417" i="4"/>
  <c r="AZ769" i="4"/>
  <c r="AZ627" i="4"/>
  <c r="AZ733" i="4"/>
  <c r="AZ572" i="4"/>
  <c r="AZ695" i="4"/>
  <c r="AZ648" i="4"/>
  <c r="AZ478" i="4"/>
  <c r="AZ328" i="4"/>
  <c r="AZ681" i="4"/>
  <c r="AZ716" i="4"/>
  <c r="AZ233" i="4"/>
  <c r="AZ232" i="4"/>
  <c r="AZ631" i="4"/>
  <c r="AZ571" i="4"/>
  <c r="AZ416" i="4"/>
  <c r="AZ344" i="4"/>
  <c r="AZ570" i="4"/>
  <c r="AZ31" i="4"/>
  <c r="AZ136" i="4"/>
  <c r="AZ3" i="4"/>
  <c r="AZ569" i="4"/>
  <c r="AZ568" i="4"/>
  <c r="AZ14" i="4"/>
  <c r="AZ138" i="4"/>
  <c r="AZ231" i="4"/>
  <c r="AZ437" i="4"/>
  <c r="AZ366" i="4"/>
  <c r="AZ15" i="4"/>
  <c r="AZ230" i="4"/>
  <c r="AZ643" i="4"/>
  <c r="AZ12" i="4"/>
  <c r="AZ514" i="4"/>
  <c r="AZ393" i="4"/>
  <c r="AZ664" i="4"/>
  <c r="AZ443" i="4"/>
  <c r="AZ707" i="4"/>
  <c r="AZ672" i="4"/>
  <c r="AZ2" i="4"/>
  <c r="AZ447" i="4"/>
  <c r="AZ567" i="4"/>
  <c r="AZ499" i="4"/>
  <c r="AZ649" i="4"/>
  <c r="AZ761" i="4"/>
  <c r="AZ566" i="4"/>
  <c r="AZ159" i="4"/>
  <c r="AZ520" i="4"/>
  <c r="AZ673" i="4"/>
  <c r="AZ229" i="4"/>
  <c r="AZ718" i="4"/>
  <c r="AZ694" i="4"/>
  <c r="AZ671" i="4"/>
  <c r="AZ17" i="4"/>
  <c r="AZ228" i="4"/>
  <c r="AZ88" i="4"/>
  <c r="AZ453" i="4"/>
  <c r="AZ400" i="4"/>
  <c r="AZ10" i="4"/>
  <c r="AZ765" i="4"/>
  <c r="AZ504" i="4"/>
  <c r="AZ472" i="4"/>
  <c r="AZ91" i="4"/>
  <c r="AZ660" i="4"/>
  <c r="AZ115" i="4"/>
  <c r="AZ637" i="4"/>
  <c r="AZ227" i="4"/>
  <c r="AZ137" i="4"/>
  <c r="AZ565" i="4"/>
  <c r="AZ464" i="4"/>
  <c r="AZ103" i="4"/>
  <c r="AZ182" i="4"/>
  <c r="AZ407" i="4"/>
  <c r="AZ335" i="4"/>
  <c r="AZ355" i="4"/>
  <c r="AZ226" i="4"/>
  <c r="AZ73" i="4"/>
  <c r="AZ564" i="4"/>
  <c r="AZ515" i="4"/>
  <c r="AZ563" i="4"/>
  <c r="AZ494" i="4"/>
  <c r="AZ175" i="4"/>
  <c r="AZ184" i="4"/>
  <c r="AZ225" i="4"/>
  <c r="AZ391" i="4"/>
  <c r="AZ338" i="4"/>
  <c r="AZ41" i="4"/>
  <c r="AZ742" i="4"/>
  <c r="AZ680" i="4"/>
  <c r="AZ634" i="4"/>
  <c r="AZ414" i="4"/>
  <c r="AZ141" i="4"/>
  <c r="AZ224" i="4"/>
  <c r="AZ650" i="4"/>
  <c r="AZ764" i="4"/>
  <c r="AZ223" i="4"/>
  <c r="AZ436" i="4"/>
  <c r="AZ562" i="4"/>
  <c r="AZ76" i="4"/>
  <c r="AZ467" i="4"/>
  <c r="AZ463" i="4"/>
  <c r="AZ470" i="4"/>
  <c r="AZ561" i="4"/>
  <c r="AZ342" i="4"/>
  <c r="AZ307" i="4"/>
  <c r="AZ560" i="4"/>
  <c r="AZ559" i="4"/>
  <c r="AZ222" i="4"/>
  <c r="AZ558" i="4"/>
  <c r="AZ221" i="4"/>
  <c r="AZ51" i="4"/>
  <c r="AZ452" i="4"/>
  <c r="AZ508" i="4"/>
  <c r="AZ466" i="4"/>
  <c r="AZ312" i="4"/>
  <c r="AZ105" i="4"/>
  <c r="AZ557" i="4"/>
  <c r="AZ485" i="4"/>
  <c r="AZ446" i="4"/>
  <c r="AZ556" i="4"/>
  <c r="AZ68" i="4"/>
  <c r="AZ767" i="4"/>
  <c r="AZ638" i="4"/>
  <c r="AZ220" i="4"/>
  <c r="AZ219" i="4"/>
  <c r="AZ32" i="4"/>
  <c r="AZ148" i="4"/>
  <c r="AZ218" i="4"/>
  <c r="AZ401" i="4"/>
  <c r="AZ757" i="4"/>
  <c r="AZ94" i="4"/>
  <c r="AZ442" i="4"/>
  <c r="AZ110" i="4"/>
  <c r="AZ632" i="4"/>
  <c r="AZ555" i="4"/>
  <c r="AZ87" i="4"/>
  <c r="AZ217" i="4"/>
  <c r="AZ628" i="4"/>
  <c r="AZ216" i="4"/>
  <c r="AZ311" i="4"/>
  <c r="AZ152" i="4"/>
  <c r="AZ322" i="4"/>
  <c r="AZ655" i="4"/>
  <c r="AZ450" i="4"/>
  <c r="AZ153" i="4"/>
  <c r="AZ554" i="4"/>
  <c r="AZ763" i="4"/>
  <c r="AZ773" i="4"/>
  <c r="AZ357" i="4"/>
  <c r="AZ517" i="4"/>
  <c r="AZ169" i="4"/>
  <c r="AZ121" i="4"/>
  <c r="AZ349" i="4"/>
  <c r="AZ553" i="4"/>
  <c r="AZ8" i="4"/>
  <c r="AZ762" i="4"/>
  <c r="AZ215" i="4"/>
  <c r="AZ214" i="4"/>
  <c r="AZ213" i="4"/>
  <c r="AZ552" i="4"/>
  <c r="AZ551" i="4"/>
  <c r="AZ487" i="4"/>
  <c r="AZ727" i="4"/>
  <c r="AZ646" i="4"/>
  <c r="AZ340" i="4"/>
  <c r="AZ394" i="4"/>
  <c r="AZ685" i="4"/>
  <c r="AZ441" i="4"/>
  <c r="AZ374" i="4"/>
  <c r="AZ465" i="4"/>
  <c r="AZ162" i="4"/>
  <c r="AZ212" i="4"/>
  <c r="AZ120" i="4"/>
  <c r="AZ305" i="4"/>
  <c r="AZ550" i="4"/>
  <c r="AZ471" i="4"/>
  <c r="AZ160" i="4"/>
  <c r="AZ404" i="4"/>
  <c r="AZ421" i="4"/>
  <c r="AZ549" i="4"/>
  <c r="AZ157" i="4"/>
  <c r="AZ719" i="4"/>
  <c r="AZ548" i="4"/>
  <c r="AZ713" i="4"/>
  <c r="AZ547" i="4"/>
  <c r="AZ164" i="4"/>
  <c r="AZ211" i="4"/>
  <c r="AZ379" i="4"/>
  <c r="AZ25" i="4"/>
  <c r="AZ331" i="4"/>
  <c r="AZ333" i="4"/>
  <c r="AZ496" i="4"/>
  <c r="AZ525" i="4"/>
  <c r="AZ315" i="4"/>
  <c r="AZ546" i="4"/>
  <c r="AZ545" i="4"/>
  <c r="AZ512" i="4"/>
  <c r="AZ640" i="4"/>
  <c r="AZ334" i="4"/>
  <c r="AZ476" i="4"/>
  <c r="AZ693" i="4"/>
  <c r="AZ156" i="4"/>
  <c r="AZ505" i="4"/>
  <c r="AZ755" i="4"/>
  <c r="AZ309" i="4"/>
  <c r="AZ544" i="4"/>
  <c r="AZ28" i="4"/>
  <c r="AZ402" i="4"/>
  <c r="AZ38" i="4"/>
  <c r="AZ79" i="4"/>
  <c r="AZ754" i="4"/>
  <c r="AZ543" i="4"/>
  <c r="AZ542" i="4"/>
  <c r="AZ715" i="4"/>
  <c r="AZ210" i="4"/>
  <c r="AZ209" i="4"/>
  <c r="AZ756" i="4"/>
  <c r="AZ208" i="4"/>
  <c r="AZ69" i="4"/>
  <c r="AZ399" i="4"/>
  <c r="AZ481" i="4"/>
  <c r="AZ5" i="4"/>
  <c r="AZ176" i="4"/>
  <c r="AZ639" i="4"/>
  <c r="AZ697" i="4"/>
  <c r="AZ71" i="4"/>
  <c r="AZ114" i="4"/>
  <c r="AZ687" i="4"/>
  <c r="AZ541" i="4"/>
  <c r="AZ207" i="4"/>
  <c r="AZ644" i="4"/>
  <c r="AZ723" i="4"/>
  <c r="AZ540" i="4"/>
  <c r="AZ735" i="4"/>
  <c r="AZ539" i="4"/>
  <c r="AZ523" i="4"/>
  <c r="AZ538" i="4"/>
  <c r="AZ537" i="4"/>
  <c r="AZ630" i="4"/>
  <c r="AZ536" i="4"/>
  <c r="AZ473" i="4"/>
  <c r="AZ766" i="4"/>
  <c r="AZ206" i="4"/>
  <c r="AZ163" i="4"/>
  <c r="AZ454" i="4"/>
  <c r="AZ205" i="4"/>
  <c r="AZ516" i="4"/>
  <c r="AZ428" i="4"/>
  <c r="AZ535" i="4"/>
  <c r="AZ534" i="4"/>
  <c r="AZ350" i="4"/>
  <c r="AZ324" i="4"/>
  <c r="AZ108" i="4"/>
  <c r="AZ116" i="4"/>
  <c r="AZ661" i="4"/>
  <c r="AZ317" i="4"/>
  <c r="AZ645" i="4"/>
  <c r="AZ139" i="4"/>
  <c r="AZ533" i="4"/>
  <c r="AZ104" i="4"/>
  <c r="AZ204" i="4"/>
  <c r="AZ729" i="4"/>
  <c r="AZ203" i="4"/>
  <c r="AZ532" i="4"/>
  <c r="AZ16" i="4"/>
  <c r="AZ345" i="4"/>
  <c r="AZ202" i="4"/>
  <c r="AZ201" i="4"/>
  <c r="AZ531" i="4"/>
  <c r="AZ200" i="4"/>
  <c r="AZ409" i="4"/>
  <c r="AZ347" i="4"/>
  <c r="AZ712" i="4"/>
  <c r="AZ199" i="4"/>
  <c r="AZ405" i="4"/>
  <c r="AZ728" i="4"/>
  <c r="AZ524" i="4"/>
  <c r="AZ689" i="4"/>
  <c r="AZ624" i="4"/>
  <c r="AZ376" i="4"/>
  <c r="AZ198" i="4"/>
  <c r="AZ654" i="4"/>
  <c r="AZ77" i="4"/>
  <c r="AZ625" i="4"/>
  <c r="AZ304" i="4"/>
  <c r="AZ768" i="4"/>
  <c r="AZ530" i="4"/>
  <c r="AZ683" i="4"/>
  <c r="AZ522" i="4"/>
  <c r="AZ529" i="4"/>
  <c r="AZ641" i="4"/>
  <c r="AZ741" i="4"/>
  <c r="AZ528" i="4"/>
  <c r="AZ197" i="4"/>
  <c r="AZ653" i="4"/>
  <c r="AZ527" i="4"/>
  <c r="AZ196" i="4"/>
  <c r="AZ195" i="4"/>
  <c r="AZ406" i="4"/>
  <c r="AZ102" i="4"/>
  <c r="AZ194" i="4"/>
  <c r="AZ86" i="4"/>
  <c r="AZ483" i="4"/>
  <c r="AZ731" i="4"/>
  <c r="AZ326" i="4"/>
  <c r="AY306" i="4"/>
  <c r="AY301" i="4"/>
  <c r="AY682" i="4"/>
  <c r="AY161" i="4"/>
  <c r="AY60" i="4"/>
  <c r="AY165" i="4"/>
  <c r="AY623" i="4"/>
  <c r="AY85" i="4"/>
  <c r="AY34" i="4"/>
  <c r="AY26" i="4"/>
  <c r="AY423" i="4"/>
  <c r="AY92" i="4"/>
  <c r="AY98" i="4"/>
  <c r="AY710" i="4"/>
  <c r="AY42" i="4"/>
  <c r="AY44" i="4"/>
  <c r="AY750" i="4"/>
  <c r="AY341" i="4"/>
  <c r="AY46" i="4"/>
  <c r="AY721" i="4"/>
  <c r="AY736" i="4"/>
  <c r="AY740" i="4"/>
  <c r="AY4" i="4"/>
  <c r="AY398" i="4"/>
  <c r="AY24" i="4"/>
  <c r="AY18" i="4"/>
  <c r="AY730" i="4"/>
  <c r="AY300" i="4"/>
  <c r="AY439" i="4"/>
  <c r="AY49" i="4"/>
  <c r="AY348" i="4"/>
  <c r="AY74" i="4"/>
  <c r="AY422" i="4"/>
  <c r="AY622" i="4"/>
  <c r="AY744" i="4"/>
  <c r="AY299" i="4"/>
  <c r="AY310" i="4"/>
  <c r="AY61" i="4"/>
  <c r="AY435" i="4"/>
  <c r="AY180" i="4"/>
  <c r="AY298" i="4"/>
  <c r="AY185" i="4"/>
  <c r="AY127" i="4"/>
  <c r="AY725" i="4"/>
  <c r="AY375" i="4"/>
  <c r="AY75" i="4"/>
  <c r="AY96" i="4"/>
  <c r="AY168" i="4"/>
  <c r="AY297" i="4"/>
  <c r="AY635" i="4"/>
  <c r="AY621" i="4"/>
  <c r="AY389" i="4"/>
  <c r="AY296" i="4"/>
  <c r="AY373" i="4"/>
  <c r="AY397" i="4"/>
  <c r="AY751" i="4"/>
  <c r="AY620" i="4"/>
  <c r="AY325" i="4"/>
  <c r="AY390" i="4"/>
  <c r="AY420" i="4"/>
  <c r="AY295" i="4"/>
  <c r="AY619" i="4"/>
  <c r="AY294" i="4"/>
  <c r="AY618" i="4"/>
  <c r="AY293" i="4"/>
  <c r="AY617" i="4"/>
  <c r="AY616" i="4"/>
  <c r="AY770" i="4"/>
  <c r="AY753" i="4"/>
  <c r="AY696" i="4"/>
  <c r="AY748" i="4"/>
  <c r="AY387" i="4"/>
  <c r="AY361" i="4"/>
  <c r="AY688" i="4"/>
  <c r="AY691" i="4"/>
  <c r="AY187" i="4"/>
  <c r="AY431" i="4"/>
  <c r="AY615" i="4"/>
  <c r="AY377" i="4"/>
  <c r="AY292" i="4"/>
  <c r="AY386" i="4"/>
  <c r="AY82" i="4"/>
  <c r="AY291" i="4"/>
  <c r="AY112" i="4"/>
  <c r="AY84" i="4"/>
  <c r="AY411" i="4"/>
  <c r="AY480" i="4"/>
  <c r="AY149" i="4"/>
  <c r="AY145" i="4"/>
  <c r="AY290" i="4"/>
  <c r="AY37" i="4"/>
  <c r="AY47" i="4"/>
  <c r="AY62" i="4"/>
  <c r="AY493" i="4"/>
  <c r="AY150" i="4"/>
  <c r="AY118" i="4"/>
  <c r="AY430" i="4"/>
  <c r="AY438" i="4"/>
  <c r="AY614" i="4"/>
  <c r="AY122" i="4"/>
  <c r="AY192" i="4"/>
  <c r="AY289" i="4"/>
  <c r="AY647" i="4"/>
  <c r="AY460" i="4"/>
  <c r="AY193" i="4"/>
  <c r="AY313" i="4"/>
  <c r="AY519" i="4"/>
  <c r="AY732" i="4"/>
  <c r="AY743" i="4"/>
  <c r="AY171" i="4"/>
  <c r="AY50" i="4"/>
  <c r="AY337" i="4"/>
  <c r="AY354" i="4"/>
  <c r="AY329" i="4"/>
  <c r="AY318" i="4"/>
  <c r="AY704" i="4"/>
  <c r="AY613" i="4"/>
  <c r="AY288" i="4"/>
  <c r="AY383" i="4"/>
  <c r="AY287" i="4"/>
  <c r="AY676" i="4"/>
  <c r="AY492" i="4"/>
  <c r="AY286" i="4"/>
  <c r="AY285" i="4"/>
  <c r="AY284" i="4"/>
  <c r="AY35" i="4"/>
  <c r="AY382" i="4"/>
  <c r="AY656" i="4"/>
  <c r="AY53" i="4"/>
  <c r="AY93" i="4"/>
  <c r="AY283" i="4"/>
  <c r="AY662" i="4"/>
  <c r="AY424" i="4"/>
  <c r="AY13" i="4"/>
  <c r="AY700" i="4"/>
  <c r="AY413" i="4"/>
  <c r="AY282" i="4"/>
  <c r="AY652" i="4"/>
  <c r="AY612" i="4"/>
  <c r="AY281" i="4"/>
  <c r="AY611" i="4"/>
  <c r="AY167" i="4"/>
  <c r="AY97" i="4"/>
  <c r="AY610" i="4"/>
  <c r="AY734" i="4"/>
  <c r="AY506" i="4"/>
  <c r="AY484" i="4"/>
  <c r="AY280" i="4"/>
  <c r="AY738" i="4"/>
  <c r="AY279" i="4"/>
  <c r="AY510" i="4"/>
  <c r="AY609" i="4"/>
  <c r="AY670" i="4"/>
  <c r="AY346" i="4"/>
  <c r="AY642" i="4"/>
  <c r="AY278" i="4"/>
  <c r="AY186" i="4"/>
  <c r="AY277" i="4"/>
  <c r="AY518" i="4"/>
  <c r="AY692" i="4"/>
  <c r="AY276" i="4"/>
  <c r="AY190" i="4"/>
  <c r="AY275" i="4"/>
  <c r="AY274" i="4"/>
  <c r="AY608" i="4"/>
  <c r="AY273" i="4"/>
  <c r="AY272" i="4"/>
  <c r="AY271" i="4"/>
  <c r="AY83" i="4"/>
  <c r="AY70" i="4"/>
  <c r="AY449" i="4"/>
  <c r="AY500" i="4"/>
  <c r="AY270" i="4"/>
  <c r="AY746" i="4"/>
  <c r="AY63" i="4"/>
  <c r="AY444" i="4"/>
  <c r="AY362" i="4"/>
  <c r="AY269" i="4"/>
  <c r="AY39" i="4"/>
  <c r="AY268" i="4"/>
  <c r="AY607" i="4"/>
  <c r="AY456" i="4"/>
  <c r="AY134" i="4"/>
  <c r="AY56" i="4"/>
  <c r="AY267" i="4"/>
  <c r="AY33" i="4"/>
  <c r="AY739" i="4"/>
  <c r="AY475" i="4"/>
  <c r="AY482" i="4"/>
  <c r="AY55" i="4"/>
  <c r="AY606" i="4"/>
  <c r="AY129" i="4"/>
  <c r="AY23" i="4"/>
  <c r="AY330" i="4"/>
  <c r="AY747" i="4"/>
  <c r="AY64" i="4"/>
  <c r="AY266" i="4"/>
  <c r="AY339" i="4"/>
  <c r="AY58" i="4"/>
  <c r="AY45" i="4"/>
  <c r="AY265" i="4"/>
  <c r="AY381" i="4"/>
  <c r="AY67" i="4"/>
  <c r="AY605" i="4"/>
  <c r="AY626" i="4"/>
  <c r="AY30" i="4"/>
  <c r="AY125" i="4"/>
  <c r="AY264" i="4"/>
  <c r="AY146" i="4"/>
  <c r="AY760" i="4"/>
  <c r="AY7" i="4"/>
  <c r="AY604" i="4"/>
  <c r="AY633" i="4"/>
  <c r="AY343" i="4"/>
  <c r="AY714" i="4"/>
  <c r="AY666" i="4"/>
  <c r="AY651" i="4"/>
  <c r="AY263" i="4"/>
  <c r="AY54" i="4"/>
  <c r="AY455" i="4"/>
  <c r="AY351" i="4"/>
  <c r="AY130" i="4"/>
  <c r="AY603" i="4"/>
  <c r="AY602" i="4"/>
  <c r="AY320" i="4"/>
  <c r="AY601" i="4"/>
  <c r="AY726" i="4"/>
  <c r="AY501" i="4"/>
  <c r="AY600" i="4"/>
  <c r="AY101" i="4"/>
  <c r="AY599" i="4"/>
  <c r="AY262" i="4"/>
  <c r="AY474" i="4"/>
  <c r="AY598" i="4"/>
  <c r="AY597" i="4"/>
  <c r="AY509" i="4"/>
  <c r="AY90" i="4"/>
  <c r="AY177" i="4"/>
  <c r="AY596" i="4"/>
  <c r="AY702" i="4"/>
  <c r="AY124" i="4"/>
  <c r="AY6" i="4"/>
  <c r="AY384" i="4"/>
  <c r="AY332" i="4"/>
  <c r="AY445" i="4"/>
  <c r="AY526" i="4"/>
  <c r="AY461" i="4"/>
  <c r="AY595" i="4"/>
  <c r="AY711" i="4"/>
  <c r="AY261" i="4"/>
  <c r="AY594" i="4"/>
  <c r="AY260" i="4"/>
  <c r="AY495" i="4"/>
  <c r="AY48" i="4"/>
  <c r="AY371" i="4"/>
  <c r="AY477" i="4"/>
  <c r="AY111" i="4"/>
  <c r="AY395" i="4"/>
  <c r="AY308" i="4"/>
  <c r="AY321" i="4"/>
  <c r="AY52" i="4"/>
  <c r="AY302" i="4"/>
  <c r="AY191" i="4"/>
  <c r="AY593" i="4"/>
  <c r="AY170" i="4"/>
  <c r="AY356" i="4"/>
  <c r="AY316" i="4"/>
  <c r="AY699" i="4"/>
  <c r="AY592" i="4"/>
  <c r="AY658" i="4"/>
  <c r="AY259" i="4"/>
  <c r="AY181" i="4"/>
  <c r="AY258" i="4"/>
  <c r="AY27" i="4"/>
  <c r="AY57" i="4"/>
  <c r="AY107" i="4"/>
  <c r="AY659" i="4"/>
  <c r="AY720" i="4"/>
  <c r="AY498" i="4"/>
  <c r="AY257" i="4"/>
  <c r="AY709" i="4"/>
  <c r="AY440" i="4"/>
  <c r="AY179" i="4"/>
  <c r="AY256" i="4"/>
  <c r="AY9" i="4"/>
  <c r="AY677" i="4"/>
  <c r="AY113" i="4"/>
  <c r="AY154" i="4"/>
  <c r="AY59" i="4"/>
  <c r="AY372" i="4"/>
  <c r="AY591" i="4"/>
  <c r="AY724" i="4"/>
  <c r="AY140" i="4"/>
  <c r="AY392" i="4"/>
  <c r="AY255" i="4"/>
  <c r="AY151" i="4"/>
  <c r="AY590" i="4"/>
  <c r="AY254" i="4"/>
  <c r="AY89" i="4"/>
  <c r="AY336" i="4"/>
  <c r="AY378" i="4"/>
  <c r="AY589" i="4"/>
  <c r="AY323" i="4"/>
  <c r="AY43" i="4"/>
  <c r="AY511" i="4"/>
  <c r="AY690" i="4"/>
  <c r="AY253" i="4"/>
  <c r="AY29" i="4"/>
  <c r="AY252" i="4"/>
  <c r="AY629" i="4"/>
  <c r="AY425" i="4"/>
  <c r="AY588" i="4"/>
  <c r="AY587" i="4"/>
  <c r="AY675" i="4"/>
  <c r="AY403" i="4"/>
  <c r="AY131" i="4"/>
  <c r="AY251" i="4"/>
  <c r="AY178" i="4"/>
  <c r="AY503" i="4"/>
  <c r="AY100" i="4"/>
  <c r="AY749" i="4"/>
  <c r="AY429" i="4"/>
  <c r="AY385" i="4"/>
  <c r="AY451" i="4"/>
  <c r="AY364" i="4"/>
  <c r="AY352" i="4"/>
  <c r="AY370" i="4"/>
  <c r="AY684" i="4"/>
  <c r="AY752" i="4"/>
  <c r="AY250" i="4"/>
  <c r="AY468" i="4"/>
  <c r="AY249" i="4"/>
  <c r="AY369" i="4"/>
  <c r="AY491" i="4"/>
  <c r="AY586" i="4"/>
  <c r="AY155" i="4"/>
  <c r="AY319" i="4"/>
  <c r="AY479" i="4"/>
  <c r="AY502" i="4"/>
  <c r="AY248" i="4"/>
  <c r="AY585" i="4"/>
  <c r="AY363" i="4"/>
  <c r="AY367" i="4"/>
  <c r="AY521" i="4"/>
  <c r="AY247" i="4"/>
  <c r="AY246" i="4"/>
  <c r="AY245" i="4"/>
  <c r="AY244" i="4"/>
  <c r="AY669" i="4"/>
  <c r="AY584" i="4"/>
  <c r="AY583" i="4"/>
  <c r="AY365" i="4"/>
  <c r="AY703" i="4"/>
  <c r="AY459" i="4"/>
  <c r="AY40" i="4"/>
  <c r="AY462" i="4"/>
  <c r="AY410" i="4"/>
  <c r="AY22" i="4"/>
  <c r="AY457" i="4"/>
  <c r="AY419" i="4"/>
  <c r="AY243" i="4"/>
  <c r="AY21" i="4"/>
  <c r="AY173" i="4"/>
  <c r="AY36" i="4"/>
  <c r="AY432" i="4"/>
  <c r="AY358" i="4"/>
  <c r="AY144" i="4"/>
  <c r="AY126" i="4"/>
  <c r="AY172" i="4"/>
  <c r="AY66" i="4"/>
  <c r="AY359" i="4"/>
  <c r="AY19" i="4"/>
  <c r="AY426" i="4"/>
  <c r="AY758" i="4"/>
  <c r="AY242" i="4"/>
  <c r="AY174" i="4"/>
  <c r="AY717" i="4"/>
  <c r="AY99" i="4"/>
  <c r="AY166" i="4"/>
  <c r="AY143" i="4"/>
  <c r="AY360" i="4"/>
  <c r="AY314" i="4"/>
  <c r="AY582" i="4"/>
  <c r="AY759" i="4"/>
  <c r="AY241" i="4"/>
  <c r="AY581" i="4"/>
  <c r="AY396" i="4"/>
  <c r="AY580" i="4"/>
  <c r="AY668" i="4"/>
  <c r="AY147" i="4"/>
  <c r="AY240" i="4"/>
  <c r="AY722" i="4"/>
  <c r="AY239" i="4"/>
  <c r="AY686" i="4"/>
  <c r="AY636" i="4"/>
  <c r="AY708" i="4"/>
  <c r="AY106" i="4"/>
  <c r="AY579" i="4"/>
  <c r="AY142" i="4"/>
  <c r="AY117" i="4"/>
  <c r="AY434" i="4"/>
  <c r="AY123" i="4"/>
  <c r="AY701" i="4"/>
  <c r="AY507" i="4"/>
  <c r="AY135" i="4"/>
  <c r="AY488" i="4"/>
  <c r="AY119" i="4"/>
  <c r="AY303" i="4"/>
  <c r="AY95" i="4"/>
  <c r="AY189" i="4"/>
  <c r="AY578" i="4"/>
  <c r="AY490" i="4"/>
  <c r="AY497" i="4"/>
  <c r="AY433" i="4"/>
  <c r="AY772" i="4"/>
  <c r="AY667" i="4"/>
  <c r="AY678" i="4"/>
  <c r="AY577" i="4"/>
  <c r="AY576" i="4"/>
  <c r="AY327" i="4"/>
  <c r="AY133" i="4"/>
  <c r="AY20" i="4"/>
  <c r="AY81" i="4"/>
  <c r="AY238" i="4"/>
  <c r="AY415" i="4"/>
  <c r="AY737" i="4"/>
  <c r="AY380" i="4"/>
  <c r="AY368" i="4"/>
  <c r="AY158" i="4"/>
  <c r="AY353" i="4"/>
  <c r="AY388" i="4"/>
  <c r="AY448" i="4"/>
  <c r="AY128" i="4"/>
  <c r="AY11" i="4"/>
  <c r="AY72" i="4"/>
  <c r="AY458" i="4"/>
  <c r="AY412" i="4"/>
  <c r="AY65" i="4"/>
  <c r="AY575" i="4"/>
  <c r="AY188" i="4"/>
  <c r="AY237" i="4"/>
  <c r="AY80" i="4"/>
  <c r="AY745" i="4"/>
  <c r="AY513" i="4"/>
  <c r="AY109" i="4"/>
  <c r="AY469" i="4"/>
  <c r="AY78" i="4"/>
  <c r="AY489" i="4"/>
  <c r="AY679" i="4"/>
  <c r="AY183" i="4"/>
  <c r="AY418" i="4"/>
  <c r="AY698" i="4"/>
  <c r="AY427" i="4"/>
  <c r="AY705" i="4"/>
  <c r="AY132" i="4"/>
  <c r="AY574" i="4"/>
  <c r="AY663" i="4"/>
  <c r="AY573" i="4"/>
  <c r="AY674" i="4"/>
  <c r="AY236" i="4"/>
  <c r="AY235" i="4"/>
  <c r="AY486" i="4"/>
  <c r="AY665" i="4"/>
  <c r="AY408" i="4"/>
  <c r="AY657" i="4"/>
  <c r="AY234" i="4"/>
  <c r="AY417" i="4"/>
  <c r="AY769" i="4"/>
  <c r="AY627" i="4"/>
  <c r="AY733" i="4"/>
  <c r="AY572" i="4"/>
  <c r="AY695" i="4"/>
  <c r="AY648" i="4"/>
  <c r="AY478" i="4"/>
  <c r="AY328" i="4"/>
  <c r="AY681" i="4"/>
  <c r="AY716" i="4"/>
  <c r="AY233" i="4"/>
  <c r="AY232" i="4"/>
  <c r="AY631" i="4"/>
  <c r="AY571" i="4"/>
  <c r="AY416" i="4"/>
  <c r="AY344" i="4"/>
  <c r="AY570" i="4"/>
  <c r="AY31" i="4"/>
  <c r="AY136" i="4"/>
  <c r="AY3" i="4"/>
  <c r="AY569" i="4"/>
  <c r="AY568" i="4"/>
  <c r="AY14" i="4"/>
  <c r="AY138" i="4"/>
  <c r="AY231" i="4"/>
  <c r="AY437" i="4"/>
  <c r="AY366" i="4"/>
  <c r="AY15" i="4"/>
  <c r="AY230" i="4"/>
  <c r="AY643" i="4"/>
  <c r="AY12" i="4"/>
  <c r="AY514" i="4"/>
  <c r="AY393" i="4"/>
  <c r="AY664" i="4"/>
  <c r="AY443" i="4"/>
  <c r="AY707" i="4"/>
  <c r="AY672" i="4"/>
  <c r="AY2" i="4"/>
  <c r="AY447" i="4"/>
  <c r="AY567" i="4"/>
  <c r="AY499" i="4"/>
  <c r="AY649" i="4"/>
  <c r="AY761" i="4"/>
  <c r="AY566" i="4"/>
  <c r="AY159" i="4"/>
  <c r="AY520" i="4"/>
  <c r="AY673" i="4"/>
  <c r="AY229" i="4"/>
  <c r="AY718" i="4"/>
  <c r="AY694" i="4"/>
  <c r="AY671" i="4"/>
  <c r="AY17" i="4"/>
  <c r="AY228" i="4"/>
  <c r="AY88" i="4"/>
  <c r="AY453" i="4"/>
  <c r="AY400" i="4"/>
  <c r="AY10" i="4"/>
  <c r="AY765" i="4"/>
  <c r="AY504" i="4"/>
  <c r="AY472" i="4"/>
  <c r="AY91" i="4"/>
  <c r="AY660" i="4"/>
  <c r="AY115" i="4"/>
  <c r="AY637" i="4"/>
  <c r="AY227" i="4"/>
  <c r="AY137" i="4"/>
  <c r="AY565" i="4"/>
  <c r="AY464" i="4"/>
  <c r="AY103" i="4"/>
  <c r="AY182" i="4"/>
  <c r="AY407" i="4"/>
  <c r="AY335" i="4"/>
  <c r="AY355" i="4"/>
  <c r="AY226" i="4"/>
  <c r="AY73" i="4"/>
  <c r="AY564" i="4"/>
  <c r="AY515" i="4"/>
  <c r="AY563" i="4"/>
  <c r="AY494" i="4"/>
  <c r="AY175" i="4"/>
  <c r="AY184" i="4"/>
  <c r="AY225" i="4"/>
  <c r="AY391" i="4"/>
  <c r="AY338" i="4"/>
  <c r="AY41" i="4"/>
  <c r="AY742" i="4"/>
  <c r="AY680" i="4"/>
  <c r="AY634" i="4"/>
  <c r="AY414" i="4"/>
  <c r="AY141" i="4"/>
  <c r="AY224" i="4"/>
  <c r="AY650" i="4"/>
  <c r="AY764" i="4"/>
  <c r="AY223" i="4"/>
  <c r="AY436" i="4"/>
  <c r="AY562" i="4"/>
  <c r="AY76" i="4"/>
  <c r="AY467" i="4"/>
  <c r="AY463" i="4"/>
  <c r="AY470" i="4"/>
  <c r="AY561" i="4"/>
  <c r="AY342" i="4"/>
  <c r="AY307" i="4"/>
  <c r="AY560" i="4"/>
  <c r="AY559" i="4"/>
  <c r="AY222" i="4"/>
  <c r="AY558" i="4"/>
  <c r="AY221" i="4"/>
  <c r="AY51" i="4"/>
  <c r="AY452" i="4"/>
  <c r="AY508" i="4"/>
  <c r="AY466" i="4"/>
  <c r="AY312" i="4"/>
  <c r="AY105" i="4"/>
  <c r="AY557" i="4"/>
  <c r="AY485" i="4"/>
  <c r="AY446" i="4"/>
  <c r="AY556" i="4"/>
  <c r="AY68" i="4"/>
  <c r="AY767" i="4"/>
  <c r="AY638" i="4"/>
  <c r="AY220" i="4"/>
  <c r="AY219" i="4"/>
  <c r="AY32" i="4"/>
  <c r="AY148" i="4"/>
  <c r="AY401" i="4"/>
  <c r="AY757" i="4"/>
  <c r="AY94" i="4"/>
  <c r="AY442" i="4"/>
  <c r="AY110" i="4"/>
  <c r="AY632" i="4"/>
  <c r="AY555" i="4"/>
  <c r="AY87" i="4"/>
  <c r="AY217" i="4"/>
  <c r="AY628" i="4"/>
  <c r="AY216" i="4"/>
  <c r="AY311" i="4"/>
  <c r="AY152" i="4"/>
  <c r="AY322" i="4"/>
  <c r="AY655" i="4"/>
  <c r="AY450" i="4"/>
  <c r="AY153" i="4"/>
  <c r="AY554" i="4"/>
  <c r="AY763" i="4"/>
  <c r="AY773" i="4"/>
  <c r="AY357" i="4"/>
  <c r="AY517" i="4"/>
  <c r="AY169" i="4"/>
  <c r="AY121" i="4"/>
  <c r="AY349" i="4"/>
  <c r="AY553" i="4"/>
  <c r="AY8" i="4"/>
  <c r="AY762" i="4"/>
  <c r="AY215" i="4"/>
  <c r="AY214" i="4"/>
  <c r="AY213" i="4"/>
  <c r="AY552" i="4"/>
  <c r="AY551" i="4"/>
  <c r="AY487" i="4"/>
  <c r="AY727" i="4"/>
  <c r="AY646" i="4"/>
  <c r="AY340" i="4"/>
  <c r="AY394" i="4"/>
  <c r="AY685" i="4"/>
  <c r="AY441" i="4"/>
  <c r="AY374" i="4"/>
  <c r="AY465" i="4"/>
  <c r="AY162" i="4"/>
  <c r="AY212" i="4"/>
  <c r="AY120" i="4"/>
  <c r="AY305" i="4"/>
  <c r="AY550" i="4"/>
  <c r="AY471" i="4"/>
  <c r="AY160" i="4"/>
  <c r="AY404" i="4"/>
  <c r="AY421" i="4"/>
  <c r="AY549" i="4"/>
  <c r="AY157" i="4"/>
  <c r="AY719" i="4"/>
  <c r="AY548" i="4"/>
  <c r="AY713" i="4"/>
  <c r="AY547" i="4"/>
  <c r="AY164" i="4"/>
  <c r="AY211" i="4"/>
  <c r="AY379" i="4"/>
  <c r="AY25" i="4"/>
  <c r="AY331" i="4"/>
  <c r="AY333" i="4"/>
  <c r="AY496" i="4"/>
  <c r="AY525" i="4"/>
  <c r="AY315" i="4"/>
  <c r="AY546" i="4"/>
  <c r="AY545" i="4"/>
  <c r="AY512" i="4"/>
  <c r="AY640" i="4"/>
  <c r="AY334" i="4"/>
  <c r="AY476" i="4"/>
  <c r="AY693" i="4"/>
  <c r="AY156" i="4"/>
  <c r="AY505" i="4"/>
  <c r="AY755" i="4"/>
  <c r="AY309" i="4"/>
  <c r="AY544" i="4"/>
  <c r="AY28" i="4"/>
  <c r="AY402" i="4"/>
  <c r="AY38" i="4"/>
  <c r="AY79" i="4"/>
  <c r="AY754" i="4"/>
  <c r="AY543" i="4"/>
  <c r="AY542" i="4"/>
  <c r="AY715" i="4"/>
  <c r="AY209" i="4"/>
  <c r="AY756" i="4"/>
  <c r="AY208" i="4"/>
  <c r="AY69" i="4"/>
  <c r="AY399" i="4"/>
  <c r="AY481" i="4"/>
  <c r="AY5" i="4"/>
  <c r="AY176" i="4"/>
  <c r="AY639" i="4"/>
  <c r="AY697" i="4"/>
  <c r="AY71" i="4"/>
  <c r="AY114" i="4"/>
  <c r="AY687" i="4"/>
  <c r="AY541" i="4"/>
  <c r="AY207" i="4"/>
  <c r="AY644" i="4"/>
  <c r="AY723" i="4"/>
  <c r="AY540" i="4"/>
  <c r="AY735" i="4"/>
  <c r="AY539" i="4"/>
  <c r="AY523" i="4"/>
  <c r="AY538" i="4"/>
  <c r="AY537" i="4"/>
  <c r="AY630" i="4"/>
  <c r="AY536" i="4"/>
  <c r="AY473" i="4"/>
  <c r="AY766" i="4"/>
  <c r="AY206" i="4"/>
  <c r="AY163" i="4"/>
  <c r="AY454" i="4"/>
  <c r="AY205" i="4"/>
  <c r="AY516" i="4"/>
  <c r="AY428" i="4"/>
  <c r="AY535" i="4"/>
  <c r="AY534" i="4"/>
  <c r="AY350" i="4"/>
  <c r="AY324" i="4"/>
  <c r="AY108" i="4"/>
  <c r="AY116" i="4"/>
  <c r="AY661" i="4"/>
  <c r="AY317" i="4"/>
  <c r="AY645" i="4"/>
  <c r="AY139" i="4"/>
  <c r="AY533" i="4"/>
  <c r="AY104" i="4"/>
  <c r="AY204" i="4"/>
  <c r="AY729" i="4"/>
  <c r="AY203" i="4"/>
  <c r="AY532" i="4"/>
  <c r="AY16" i="4"/>
  <c r="AY345" i="4"/>
  <c r="AY202" i="4"/>
  <c r="AY201" i="4"/>
  <c r="AY531" i="4"/>
  <c r="AY200" i="4"/>
  <c r="AY409" i="4"/>
  <c r="AY347" i="4"/>
  <c r="AY712" i="4"/>
  <c r="AY199" i="4"/>
  <c r="AY405" i="4"/>
  <c r="AY728" i="4"/>
  <c r="AY524" i="4"/>
  <c r="AY689" i="4"/>
  <c r="AY624" i="4"/>
  <c r="AY376" i="4"/>
  <c r="AY198" i="4"/>
  <c r="AY654" i="4"/>
  <c r="AY77" i="4"/>
  <c r="AY625" i="4"/>
  <c r="AY304" i="4"/>
  <c r="AY768" i="4"/>
  <c r="AY530" i="4"/>
  <c r="AY683" i="4"/>
  <c r="AY522" i="4"/>
  <c r="AY529" i="4"/>
  <c r="AY641" i="4"/>
  <c r="AY741" i="4"/>
  <c r="AY528" i="4"/>
  <c r="AY197" i="4"/>
  <c r="AY653" i="4"/>
  <c r="AY527" i="4"/>
  <c r="AY196" i="4"/>
  <c r="AY195" i="4"/>
  <c r="AY771" i="4"/>
  <c r="AY406" i="4"/>
  <c r="AY102" i="4"/>
  <c r="AY194" i="4"/>
  <c r="AY86" i="4"/>
  <c r="AY483" i="4"/>
  <c r="AY731" i="4"/>
  <c r="AY326" i="4"/>
  <c r="AZ706" i="4"/>
  <c r="AY706" i="4"/>
  <c r="AZ126" i="3"/>
  <c r="AY372" i="3"/>
  <c r="AZ49" i="3"/>
  <c r="AZ14" i="3"/>
  <c r="AZ8" i="3"/>
  <c r="AZ302" i="3"/>
  <c r="AZ349" i="3"/>
  <c r="AZ459" i="3"/>
  <c r="AZ343" i="3"/>
  <c r="AZ83" i="3"/>
  <c r="AZ311" i="3"/>
  <c r="AZ120" i="3"/>
  <c r="AZ40" i="3"/>
  <c r="AZ369" i="3"/>
  <c r="AZ26" i="3"/>
  <c r="AZ119" i="3"/>
  <c r="AZ458" i="3"/>
  <c r="AZ564" i="3"/>
  <c r="AZ192" i="3"/>
  <c r="AZ191" i="3"/>
  <c r="AZ99" i="3"/>
  <c r="AZ190" i="3"/>
  <c r="AZ3" i="3"/>
  <c r="AZ110" i="3"/>
  <c r="AZ327" i="3"/>
  <c r="AZ371" i="3"/>
  <c r="AZ35" i="3"/>
  <c r="AZ39" i="3"/>
  <c r="AZ212" i="3"/>
  <c r="AZ241" i="3"/>
  <c r="AZ50" i="3"/>
  <c r="AZ310" i="3"/>
  <c r="AZ328" i="3"/>
  <c r="AZ68" i="3"/>
  <c r="AZ317" i="3"/>
  <c r="AZ457" i="3"/>
  <c r="AZ355" i="3"/>
  <c r="AZ5" i="3"/>
  <c r="AZ114" i="3"/>
  <c r="AZ456" i="3"/>
  <c r="AZ533" i="3"/>
  <c r="AZ208" i="3"/>
  <c r="AZ38" i="3"/>
  <c r="AZ248" i="3"/>
  <c r="AZ313" i="3"/>
  <c r="AZ304" i="3"/>
  <c r="AZ211" i="3"/>
  <c r="AZ455" i="3"/>
  <c r="AZ337" i="3"/>
  <c r="AZ507" i="3"/>
  <c r="AZ85" i="3"/>
  <c r="AZ454" i="3"/>
  <c r="AZ453" i="3"/>
  <c r="AZ226" i="3"/>
  <c r="AZ21" i="3"/>
  <c r="AZ25" i="3"/>
  <c r="AZ61" i="3"/>
  <c r="AZ323" i="3"/>
  <c r="AZ339" i="3"/>
  <c r="AZ189" i="3"/>
  <c r="AZ188" i="3"/>
  <c r="AZ485" i="3"/>
  <c r="AZ515" i="3"/>
  <c r="AZ28" i="3"/>
  <c r="AZ517" i="3"/>
  <c r="AZ342" i="3"/>
  <c r="AZ569" i="3"/>
  <c r="AZ268" i="3"/>
  <c r="AZ324" i="3"/>
  <c r="AZ2" i="3"/>
  <c r="AZ54" i="3"/>
  <c r="AZ37" i="3"/>
  <c r="AZ194" i="3"/>
  <c r="AZ187" i="3"/>
  <c r="AZ210" i="3"/>
  <c r="AZ186" i="3"/>
  <c r="AZ97" i="3"/>
  <c r="AZ33" i="3"/>
  <c r="AZ185" i="3"/>
  <c r="AZ184" i="3"/>
  <c r="AZ535" i="3"/>
  <c r="AZ554" i="3"/>
  <c r="AZ252" i="3"/>
  <c r="AZ467" i="3"/>
  <c r="AZ73" i="3"/>
  <c r="AZ575" i="3"/>
  <c r="AZ44" i="3"/>
  <c r="AZ548" i="3"/>
  <c r="AZ20" i="3"/>
  <c r="AZ346" i="3"/>
  <c r="AZ118" i="3"/>
  <c r="AZ551" i="3"/>
  <c r="AZ227" i="3"/>
  <c r="AZ287" i="3"/>
  <c r="AZ354" i="3"/>
  <c r="AZ452" i="3"/>
  <c r="AZ530" i="3"/>
  <c r="AZ183" i="3"/>
  <c r="AZ115" i="3"/>
  <c r="AZ182" i="3"/>
  <c r="AZ66" i="3"/>
  <c r="AZ34" i="3"/>
  <c r="AZ257" i="3"/>
  <c r="AZ107" i="3"/>
  <c r="AZ345" i="3"/>
  <c r="AZ451" i="3"/>
  <c r="AZ497" i="3"/>
  <c r="AZ544" i="3"/>
  <c r="AZ196" i="3"/>
  <c r="AZ352" i="3"/>
  <c r="AZ181" i="3"/>
  <c r="AZ537" i="3"/>
  <c r="AZ72" i="3"/>
  <c r="AZ86" i="3"/>
  <c r="AZ450" i="3"/>
  <c r="AZ550" i="3"/>
  <c r="AZ221" i="3"/>
  <c r="AZ253" i="3"/>
  <c r="AZ180" i="3"/>
  <c r="AZ75" i="3"/>
  <c r="AZ239" i="3"/>
  <c r="AZ87" i="3"/>
  <c r="AZ218" i="3"/>
  <c r="AZ82" i="3"/>
  <c r="AZ510" i="3"/>
  <c r="AZ274" i="3"/>
  <c r="AZ449" i="3"/>
  <c r="AZ217" i="3"/>
  <c r="AZ565" i="3"/>
  <c r="AZ316" i="3"/>
  <c r="AZ560" i="3"/>
  <c r="AZ341" i="3"/>
  <c r="AZ448" i="3"/>
  <c r="AZ320" i="3"/>
  <c r="AZ64" i="3"/>
  <c r="AZ326" i="3"/>
  <c r="AZ447" i="3"/>
  <c r="AZ491" i="3"/>
  <c r="AZ249" i="3"/>
  <c r="AZ446" i="3"/>
  <c r="AZ445" i="3"/>
  <c r="AZ340" i="3"/>
  <c r="AZ466" i="3"/>
  <c r="AZ444" i="3"/>
  <c r="AZ65" i="3"/>
  <c r="AZ464" i="3"/>
  <c r="AZ275" i="3"/>
  <c r="AZ443" i="3"/>
  <c r="AZ463" i="3"/>
  <c r="AZ335" i="3"/>
  <c r="AZ215" i="3"/>
  <c r="AZ442" i="3"/>
  <c r="AZ488" i="3"/>
  <c r="AZ441" i="3"/>
  <c r="AZ440" i="3"/>
  <c r="AZ67" i="3"/>
  <c r="AZ439" i="3"/>
  <c r="AZ438" i="3"/>
  <c r="AZ264" i="3"/>
  <c r="AZ179" i="3"/>
  <c r="AZ336" i="3"/>
  <c r="AZ178" i="3"/>
  <c r="AZ437" i="3"/>
  <c r="AZ103" i="3"/>
  <c r="AZ254" i="3"/>
  <c r="AZ436" i="3"/>
  <c r="AZ177" i="3"/>
  <c r="AZ350" i="3"/>
  <c r="AZ468" i="3"/>
  <c r="AZ63" i="3"/>
  <c r="AZ524" i="3"/>
  <c r="AZ42" i="3"/>
  <c r="AZ284" i="3"/>
  <c r="AZ538" i="3"/>
  <c r="AZ55" i="3"/>
  <c r="AZ71" i="3"/>
  <c r="AZ45" i="3"/>
  <c r="AZ435" i="3"/>
  <c r="AZ89" i="3"/>
  <c r="AZ4" i="3"/>
  <c r="AZ213" i="3"/>
  <c r="AZ94" i="3"/>
  <c r="AZ568" i="3"/>
  <c r="AZ434" i="3"/>
  <c r="AZ261" i="3"/>
  <c r="AZ307" i="3"/>
  <c r="AZ176" i="3"/>
  <c r="AZ76" i="3"/>
  <c r="AZ237" i="3"/>
  <c r="AZ532" i="3"/>
  <c r="AZ175" i="3"/>
  <c r="AZ92" i="3"/>
  <c r="AZ225" i="3"/>
  <c r="AZ112" i="3"/>
  <c r="AZ60" i="3"/>
  <c r="AZ101" i="3"/>
  <c r="AZ433" i="3"/>
  <c r="AZ479" i="3"/>
  <c r="AZ265" i="3"/>
  <c r="AZ495" i="3"/>
  <c r="AZ432" i="3"/>
  <c r="AZ174" i="3"/>
  <c r="AZ276" i="3"/>
  <c r="AZ431" i="3"/>
  <c r="AZ472" i="3"/>
  <c r="AZ173" i="3"/>
  <c r="AZ172" i="3"/>
  <c r="AZ259" i="3"/>
  <c r="AZ220" i="3"/>
  <c r="AZ430" i="3"/>
  <c r="AZ269" i="3"/>
  <c r="AZ429" i="3"/>
  <c r="AZ344" i="3"/>
  <c r="AZ492" i="3"/>
  <c r="AZ556" i="3"/>
  <c r="AZ266" i="3"/>
  <c r="AZ271" i="3"/>
  <c r="AZ428" i="3"/>
  <c r="AZ294" i="3"/>
  <c r="AZ171" i="3"/>
  <c r="AZ198" i="3"/>
  <c r="AZ170" i="3"/>
  <c r="AZ250" i="3"/>
  <c r="AZ334" i="3"/>
  <c r="AZ240" i="3"/>
  <c r="AZ502" i="3"/>
  <c r="AZ555" i="3"/>
  <c r="AZ58" i="3"/>
  <c r="AZ521" i="3"/>
  <c r="AZ256" i="3"/>
  <c r="AZ113" i="3"/>
  <c r="AZ360" i="3"/>
  <c r="AZ461" i="3"/>
  <c r="AZ427" i="3"/>
  <c r="AZ558" i="3"/>
  <c r="AZ426" i="3"/>
  <c r="AZ470" i="3"/>
  <c r="AZ501" i="3"/>
  <c r="AZ285" i="3"/>
  <c r="AZ333" i="3"/>
  <c r="AZ77" i="3"/>
  <c r="AZ169" i="3"/>
  <c r="AZ168" i="3"/>
  <c r="AZ526" i="3"/>
  <c r="AZ100" i="3"/>
  <c r="AZ425" i="3"/>
  <c r="AZ364" i="3"/>
  <c r="AZ17" i="3"/>
  <c r="AZ498" i="3"/>
  <c r="AZ424" i="3"/>
  <c r="AZ53" i="3"/>
  <c r="AZ499" i="3"/>
  <c r="AZ167" i="3"/>
  <c r="AZ166" i="3"/>
  <c r="AZ165" i="3"/>
  <c r="AZ516" i="3"/>
  <c r="AZ562" i="3"/>
  <c r="AZ164" i="3"/>
  <c r="AZ567" i="3"/>
  <c r="AZ233" i="3"/>
  <c r="AZ489" i="3"/>
  <c r="AZ102" i="3"/>
  <c r="AZ423" i="3"/>
  <c r="AZ163" i="3"/>
  <c r="AZ486" i="3"/>
  <c r="AZ366" i="3"/>
  <c r="AZ255" i="3"/>
  <c r="AZ543" i="3"/>
  <c r="AZ162" i="3"/>
  <c r="AZ422" i="3"/>
  <c r="AZ245" i="3"/>
  <c r="AZ329" i="3"/>
  <c r="AZ231" i="3"/>
  <c r="AZ161" i="3"/>
  <c r="AZ321" i="3"/>
  <c r="AZ475" i="3"/>
  <c r="AZ244" i="3"/>
  <c r="AZ81" i="3"/>
  <c r="AZ160" i="3"/>
  <c r="AZ421" i="3"/>
  <c r="AZ80" i="3"/>
  <c r="AZ29" i="3"/>
  <c r="AZ362" i="3"/>
  <c r="AZ159" i="3"/>
  <c r="AZ523" i="3"/>
  <c r="AZ322" i="3"/>
  <c r="AZ48" i="3"/>
  <c r="AZ281" i="3"/>
  <c r="AZ296" i="3"/>
  <c r="AZ22" i="3"/>
  <c r="AZ420" i="3"/>
  <c r="AZ104" i="3"/>
  <c r="AZ493" i="3"/>
  <c r="AZ478" i="3"/>
  <c r="AZ303" i="3"/>
  <c r="AZ419" i="3"/>
  <c r="AZ158" i="3"/>
  <c r="AZ282" i="3"/>
  <c r="AZ570" i="3"/>
  <c r="AZ418" i="3"/>
  <c r="AZ157" i="3"/>
  <c r="AZ559" i="3"/>
  <c r="AZ417" i="3"/>
  <c r="AZ477" i="3"/>
  <c r="AZ117" i="3"/>
  <c r="AZ314" i="3"/>
  <c r="AZ416" i="3"/>
  <c r="AZ91" i="3"/>
  <c r="AZ106" i="3"/>
  <c r="AZ415" i="3"/>
  <c r="AZ206" i="3"/>
  <c r="AZ338" i="3"/>
  <c r="AZ480" i="3"/>
  <c r="AZ540" i="3"/>
  <c r="AZ519" i="3"/>
  <c r="AZ306" i="3"/>
  <c r="AZ506" i="3"/>
  <c r="AZ46" i="3"/>
  <c r="AZ156" i="3"/>
  <c r="AZ529" i="3"/>
  <c r="AZ531" i="3"/>
  <c r="AZ414" i="3"/>
  <c r="AZ315" i="3"/>
  <c r="AZ295" i="3"/>
  <c r="AZ19" i="3"/>
  <c r="AZ155" i="3"/>
  <c r="AZ483" i="3"/>
  <c r="AZ368" i="3"/>
  <c r="AZ62" i="3"/>
  <c r="AZ154" i="3"/>
  <c r="AZ16" i="3"/>
  <c r="AZ262" i="3"/>
  <c r="AZ553" i="3"/>
  <c r="AZ251" i="3"/>
  <c r="AZ557" i="3"/>
  <c r="AZ197" i="3"/>
  <c r="AZ153" i="3"/>
  <c r="AZ496" i="3"/>
  <c r="AZ514" i="3"/>
  <c r="AZ88" i="3"/>
  <c r="AZ109" i="3"/>
  <c r="AZ242" i="3"/>
  <c r="AZ413" i="3"/>
  <c r="AZ412" i="3"/>
  <c r="AZ288" i="3"/>
  <c r="AZ200" i="3"/>
  <c r="AZ98" i="3"/>
  <c r="AZ272" i="3"/>
  <c r="AZ289" i="3"/>
  <c r="AZ348" i="3"/>
  <c r="AZ247" i="3"/>
  <c r="AZ263" i="3"/>
  <c r="AZ411" i="3"/>
  <c r="AZ108" i="3"/>
  <c r="AZ410" i="3"/>
  <c r="AZ536" i="3"/>
  <c r="AZ224" i="3"/>
  <c r="AZ525" i="3"/>
  <c r="AZ513" i="3"/>
  <c r="AZ409" i="3"/>
  <c r="AZ408" i="3"/>
  <c r="AZ84" i="3"/>
  <c r="AZ534" i="3"/>
  <c r="AZ90" i="3"/>
  <c r="AZ74" i="3"/>
  <c r="AZ235" i="3"/>
  <c r="AZ361" i="3"/>
  <c r="AZ152" i="3"/>
  <c r="AZ508" i="3"/>
  <c r="AZ214" i="3"/>
  <c r="AZ151" i="3"/>
  <c r="AZ407" i="3"/>
  <c r="AZ406" i="3"/>
  <c r="AZ232" i="3"/>
  <c r="AZ15" i="3"/>
  <c r="AZ150" i="3"/>
  <c r="AZ149" i="3"/>
  <c r="AZ228" i="3"/>
  <c r="AZ148" i="3"/>
  <c r="AZ405" i="3"/>
  <c r="AZ404" i="3"/>
  <c r="AZ43" i="3"/>
  <c r="AZ238" i="3"/>
  <c r="AZ403" i="3"/>
  <c r="AZ147" i="3"/>
  <c r="AZ243" i="3"/>
  <c r="AZ500" i="3"/>
  <c r="AZ7" i="3"/>
  <c r="AZ402" i="3"/>
  <c r="AZ205" i="3"/>
  <c r="AZ545" i="3"/>
  <c r="AZ552" i="3"/>
  <c r="AZ541" i="3"/>
  <c r="AZ528" i="3"/>
  <c r="AZ146" i="3"/>
  <c r="AZ78" i="3"/>
  <c r="AZ79" i="3"/>
  <c r="AZ353" i="3"/>
  <c r="AZ401" i="3"/>
  <c r="AZ400" i="3"/>
  <c r="AZ23" i="3"/>
  <c r="AZ93" i="3"/>
  <c r="AZ204" i="3"/>
  <c r="AZ291" i="3"/>
  <c r="AZ358" i="3"/>
  <c r="AZ6" i="3"/>
  <c r="AZ234" i="3"/>
  <c r="AZ399" i="3"/>
  <c r="AZ293" i="3"/>
  <c r="AZ398" i="3"/>
  <c r="AZ270" i="3"/>
  <c r="AZ145" i="3"/>
  <c r="AZ95" i="3"/>
  <c r="AZ236" i="3"/>
  <c r="AZ576" i="3"/>
  <c r="AZ397" i="3"/>
  <c r="AZ563" i="3"/>
  <c r="AZ299" i="3"/>
  <c r="AZ144" i="3"/>
  <c r="AZ143" i="3"/>
  <c r="AZ280" i="3"/>
  <c r="AZ142" i="3"/>
  <c r="AZ141" i="3"/>
  <c r="AZ396" i="3"/>
  <c r="AZ484" i="3"/>
  <c r="AZ140" i="3"/>
  <c r="AZ465" i="3"/>
  <c r="AZ199" i="3"/>
  <c r="AZ367" i="3"/>
  <c r="AZ139" i="3"/>
  <c r="AZ356" i="3"/>
  <c r="AZ229" i="3"/>
  <c r="AZ279" i="3"/>
  <c r="AZ283" i="3"/>
  <c r="AZ462" i="3"/>
  <c r="AZ292" i="3"/>
  <c r="AZ216" i="3"/>
  <c r="AZ395" i="3"/>
  <c r="AZ138" i="3"/>
  <c r="AZ325" i="3"/>
  <c r="AZ267" i="3"/>
  <c r="AZ518" i="3"/>
  <c r="AZ474" i="3"/>
  <c r="AZ137" i="3"/>
  <c r="AZ124" i="3"/>
  <c r="AZ505" i="3"/>
  <c r="AZ394" i="3"/>
  <c r="AZ12" i="3"/>
  <c r="AZ10" i="3"/>
  <c r="AZ522" i="3"/>
  <c r="AZ331" i="3"/>
  <c r="AZ297" i="3"/>
  <c r="AZ393" i="3"/>
  <c r="AZ347" i="3"/>
  <c r="AZ11" i="3"/>
  <c r="AZ539" i="3"/>
  <c r="AZ482" i="3"/>
  <c r="AZ136" i="3"/>
  <c r="AZ573" i="3"/>
  <c r="AZ135" i="3"/>
  <c r="AZ201" i="3"/>
  <c r="AZ134" i="3"/>
  <c r="AZ370" i="3"/>
  <c r="AZ392" i="3"/>
  <c r="AZ278" i="3"/>
  <c r="AZ566" i="3"/>
  <c r="AZ351" i="3"/>
  <c r="AZ9" i="3"/>
  <c r="AZ391" i="3"/>
  <c r="AZ471" i="3"/>
  <c r="AZ390" i="3"/>
  <c r="AZ277" i="3"/>
  <c r="AZ290" i="3"/>
  <c r="AZ18" i="3"/>
  <c r="AZ258" i="3"/>
  <c r="AZ133" i="3"/>
  <c r="AZ309" i="3"/>
  <c r="AZ547" i="3"/>
  <c r="AZ132" i="3"/>
  <c r="AZ36" i="3"/>
  <c r="AZ363" i="3"/>
  <c r="AZ30" i="3"/>
  <c r="AZ389" i="3"/>
  <c r="AZ388" i="3"/>
  <c r="AZ387" i="3"/>
  <c r="AZ56" i="3"/>
  <c r="AZ31" i="3"/>
  <c r="AZ509" i="3"/>
  <c r="AZ59" i="3"/>
  <c r="AZ571" i="3"/>
  <c r="AZ70" i="3"/>
  <c r="AZ209" i="3"/>
  <c r="AZ222" i="3"/>
  <c r="AZ386" i="3"/>
  <c r="AZ511" i="3"/>
  <c r="AZ121" i="3"/>
  <c r="AZ298" i="3"/>
  <c r="AZ27" i="3"/>
  <c r="AZ301" i="3"/>
  <c r="AZ385" i="3"/>
  <c r="AZ122" i="3"/>
  <c r="AZ503" i="3"/>
  <c r="AZ273" i="3"/>
  <c r="AZ384" i="3"/>
  <c r="AZ383" i="3"/>
  <c r="AZ546" i="3"/>
  <c r="AZ357" i="3"/>
  <c r="AZ193" i="3"/>
  <c r="AZ230" i="3"/>
  <c r="AZ223" i="3"/>
  <c r="AZ481" i="3"/>
  <c r="AZ520" i="3"/>
  <c r="AZ319" i="3"/>
  <c r="AZ41" i="3"/>
  <c r="AZ359" i="3"/>
  <c r="AZ203" i="3"/>
  <c r="AZ476" i="3"/>
  <c r="AZ131" i="3"/>
  <c r="AZ490" i="3"/>
  <c r="AZ130" i="3"/>
  <c r="AZ129" i="3"/>
  <c r="AZ57" i="3"/>
  <c r="AZ246" i="3"/>
  <c r="AZ47" i="3"/>
  <c r="AZ260" i="3"/>
  <c r="AZ382" i="3"/>
  <c r="AZ32" i="3"/>
  <c r="AZ469" i="3"/>
  <c r="AZ111" i="3"/>
  <c r="AZ542" i="3"/>
  <c r="AZ549" i="3"/>
  <c r="AZ105" i="3"/>
  <c r="AZ527" i="3"/>
  <c r="AZ52" i="3"/>
  <c r="AZ381" i="3"/>
  <c r="AZ318" i="3"/>
  <c r="AZ380" i="3"/>
  <c r="AZ24" i="3"/>
  <c r="AZ286" i="3"/>
  <c r="AZ202" i="3"/>
  <c r="AZ379" i="3"/>
  <c r="AZ195" i="3"/>
  <c r="AZ572" i="3"/>
  <c r="AZ219" i="3"/>
  <c r="AZ494" i="3"/>
  <c r="AZ69" i="3"/>
  <c r="AZ308" i="3"/>
  <c r="AZ128" i="3"/>
  <c r="AZ332" i="3"/>
  <c r="AZ312" i="3"/>
  <c r="AZ305" i="3"/>
  <c r="AZ561" i="3"/>
  <c r="AZ116" i="3"/>
  <c r="AZ378" i="3"/>
  <c r="AZ127" i="3"/>
  <c r="AZ377" i="3"/>
  <c r="AZ13" i="3"/>
  <c r="AZ300" i="3"/>
  <c r="AZ376" i="3"/>
  <c r="AZ512" i="3"/>
  <c r="AZ375" i="3"/>
  <c r="AZ504" i="3"/>
  <c r="AZ123" i="3"/>
  <c r="AZ330" i="3"/>
  <c r="AZ96" i="3"/>
  <c r="AZ374" i="3"/>
  <c r="AZ473" i="3"/>
  <c r="AZ574" i="3"/>
  <c r="AZ487" i="3"/>
  <c r="AZ373" i="3"/>
  <c r="AZ460" i="3"/>
  <c r="AZ365" i="3"/>
  <c r="AZ372" i="3"/>
  <c r="AZ125" i="3"/>
  <c r="AZ207" i="3"/>
  <c r="AY49" i="3"/>
  <c r="AY14" i="3"/>
  <c r="AY8" i="3"/>
  <c r="AY302" i="3"/>
  <c r="AY349" i="3"/>
  <c r="AY459" i="3"/>
  <c r="AY343" i="3"/>
  <c r="AY83" i="3"/>
  <c r="AY311" i="3"/>
  <c r="AY120" i="3"/>
  <c r="AY40" i="3"/>
  <c r="AY369" i="3"/>
  <c r="AY26" i="3"/>
  <c r="AY119" i="3"/>
  <c r="AY458" i="3"/>
  <c r="AY564" i="3"/>
  <c r="AY192" i="3"/>
  <c r="AY191" i="3"/>
  <c r="AY99" i="3"/>
  <c r="AY190" i="3"/>
  <c r="AY3" i="3"/>
  <c r="AY110" i="3"/>
  <c r="AY327" i="3"/>
  <c r="AY371" i="3"/>
  <c r="AY35" i="3"/>
  <c r="AY39" i="3"/>
  <c r="AY212" i="3"/>
  <c r="AY241" i="3"/>
  <c r="AY50" i="3"/>
  <c r="AY310" i="3"/>
  <c r="AY328" i="3"/>
  <c r="AY68" i="3"/>
  <c r="AY317" i="3"/>
  <c r="AY457" i="3"/>
  <c r="AY355" i="3"/>
  <c r="AY5" i="3"/>
  <c r="AY114" i="3"/>
  <c r="AY456" i="3"/>
  <c r="AY533" i="3"/>
  <c r="AY208" i="3"/>
  <c r="AY38" i="3"/>
  <c r="AY248" i="3"/>
  <c r="AY313" i="3"/>
  <c r="AY304" i="3"/>
  <c r="AY211" i="3"/>
  <c r="AY455" i="3"/>
  <c r="AY337" i="3"/>
  <c r="AY507" i="3"/>
  <c r="AY85" i="3"/>
  <c r="AY454" i="3"/>
  <c r="AY453" i="3"/>
  <c r="AY226" i="3"/>
  <c r="AY21" i="3"/>
  <c r="AY25" i="3"/>
  <c r="AY61" i="3"/>
  <c r="AY323" i="3"/>
  <c r="AY339" i="3"/>
  <c r="AY189" i="3"/>
  <c r="AY188" i="3"/>
  <c r="AY485" i="3"/>
  <c r="AY515" i="3"/>
  <c r="AY28" i="3"/>
  <c r="AY517" i="3"/>
  <c r="AY342" i="3"/>
  <c r="AY569" i="3"/>
  <c r="AY268" i="3"/>
  <c r="AY324" i="3"/>
  <c r="AY2" i="3"/>
  <c r="AY54" i="3"/>
  <c r="AY37" i="3"/>
  <c r="AY194" i="3"/>
  <c r="AY187" i="3"/>
  <c r="AY210" i="3"/>
  <c r="AY186" i="3"/>
  <c r="AY97" i="3"/>
  <c r="AY33" i="3"/>
  <c r="AY185" i="3"/>
  <c r="AY184" i="3"/>
  <c r="AY535" i="3"/>
  <c r="AY554" i="3"/>
  <c r="AY252" i="3"/>
  <c r="AY467" i="3"/>
  <c r="AY73" i="3"/>
  <c r="AY575" i="3"/>
  <c r="AY44" i="3"/>
  <c r="AY548" i="3"/>
  <c r="AY20" i="3"/>
  <c r="AY346" i="3"/>
  <c r="AY118" i="3"/>
  <c r="AY551" i="3"/>
  <c r="AY227" i="3"/>
  <c r="AY287" i="3"/>
  <c r="AY354" i="3"/>
  <c r="AY452" i="3"/>
  <c r="AY530" i="3"/>
  <c r="AY183" i="3"/>
  <c r="AY115" i="3"/>
  <c r="AY182" i="3"/>
  <c r="AY66" i="3"/>
  <c r="AY34" i="3"/>
  <c r="AY257" i="3"/>
  <c r="AY107" i="3"/>
  <c r="AY345" i="3"/>
  <c r="AY451" i="3"/>
  <c r="AY497" i="3"/>
  <c r="AY544" i="3"/>
  <c r="AY196" i="3"/>
  <c r="AY352" i="3"/>
  <c r="AY181" i="3"/>
  <c r="AY537" i="3"/>
  <c r="AY72" i="3"/>
  <c r="AY86" i="3"/>
  <c r="AY450" i="3"/>
  <c r="AY550" i="3"/>
  <c r="AY221" i="3"/>
  <c r="AY253" i="3"/>
  <c r="AY180" i="3"/>
  <c r="AY75" i="3"/>
  <c r="AY239" i="3"/>
  <c r="AY87" i="3"/>
  <c r="AY218" i="3"/>
  <c r="AY82" i="3"/>
  <c r="AY510" i="3"/>
  <c r="AY274" i="3"/>
  <c r="AY449" i="3"/>
  <c r="AY217" i="3"/>
  <c r="AY565" i="3"/>
  <c r="AY316" i="3"/>
  <c r="AY560" i="3"/>
  <c r="AY341" i="3"/>
  <c r="AY448" i="3"/>
  <c r="AY320" i="3"/>
  <c r="AY64" i="3"/>
  <c r="AY326" i="3"/>
  <c r="AY447" i="3"/>
  <c r="AY491" i="3"/>
  <c r="AY249" i="3"/>
  <c r="AY446" i="3"/>
  <c r="AY445" i="3"/>
  <c r="AY340" i="3"/>
  <c r="AY466" i="3"/>
  <c r="AY444" i="3"/>
  <c r="AY65" i="3"/>
  <c r="AY464" i="3"/>
  <c r="AY275" i="3"/>
  <c r="AY443" i="3"/>
  <c r="AY463" i="3"/>
  <c r="AY335" i="3"/>
  <c r="AY215" i="3"/>
  <c r="AY442" i="3"/>
  <c r="AY488" i="3"/>
  <c r="AY441" i="3"/>
  <c r="AY440" i="3"/>
  <c r="AY67" i="3"/>
  <c r="AY439" i="3"/>
  <c r="AY438" i="3"/>
  <c r="AY264" i="3"/>
  <c r="AY179" i="3"/>
  <c r="AY336" i="3"/>
  <c r="AY178" i="3"/>
  <c r="AY437" i="3"/>
  <c r="AY103" i="3"/>
  <c r="AY254" i="3"/>
  <c r="AY436" i="3"/>
  <c r="AY177" i="3"/>
  <c r="AY350" i="3"/>
  <c r="AY468" i="3"/>
  <c r="AY63" i="3"/>
  <c r="AY524" i="3"/>
  <c r="AY42" i="3"/>
  <c r="AY284" i="3"/>
  <c r="AY538" i="3"/>
  <c r="AY55" i="3"/>
  <c r="AY71" i="3"/>
  <c r="AY45" i="3"/>
  <c r="AY435" i="3"/>
  <c r="AY89" i="3"/>
  <c r="AY4" i="3"/>
  <c r="AY213" i="3"/>
  <c r="AY94" i="3"/>
  <c r="AY568" i="3"/>
  <c r="AY434" i="3"/>
  <c r="AY261" i="3"/>
  <c r="AY307" i="3"/>
  <c r="AY176" i="3"/>
  <c r="AY76" i="3"/>
  <c r="AY237" i="3"/>
  <c r="AY532" i="3"/>
  <c r="AY175" i="3"/>
  <c r="AY92" i="3"/>
  <c r="AY225" i="3"/>
  <c r="AY112" i="3"/>
  <c r="AY60" i="3"/>
  <c r="AY101" i="3"/>
  <c r="AY433" i="3"/>
  <c r="AY479" i="3"/>
  <c r="AY265" i="3"/>
  <c r="AY495" i="3"/>
  <c r="AY432" i="3"/>
  <c r="AY174" i="3"/>
  <c r="AY276" i="3"/>
  <c r="AY431" i="3"/>
  <c r="AY472" i="3"/>
  <c r="AY173" i="3"/>
  <c r="AY172" i="3"/>
  <c r="AY259" i="3"/>
  <c r="AY220" i="3"/>
  <c r="AY430" i="3"/>
  <c r="AY269" i="3"/>
  <c r="AY429" i="3"/>
  <c r="AY344" i="3"/>
  <c r="AY492" i="3"/>
  <c r="AY556" i="3"/>
  <c r="AY266" i="3"/>
  <c r="AY271" i="3"/>
  <c r="AY428" i="3"/>
  <c r="AY294" i="3"/>
  <c r="AY171" i="3"/>
  <c r="AY198" i="3"/>
  <c r="AY170" i="3"/>
  <c r="AY250" i="3"/>
  <c r="AY334" i="3"/>
  <c r="AY240" i="3"/>
  <c r="AY502" i="3"/>
  <c r="AY555" i="3"/>
  <c r="AY58" i="3"/>
  <c r="AY521" i="3"/>
  <c r="AY256" i="3"/>
  <c r="AY113" i="3"/>
  <c r="AY360" i="3"/>
  <c r="AY461" i="3"/>
  <c r="AY427" i="3"/>
  <c r="AY558" i="3"/>
  <c r="AY426" i="3"/>
  <c r="AY470" i="3"/>
  <c r="AY501" i="3"/>
  <c r="AY285" i="3"/>
  <c r="AY333" i="3"/>
  <c r="AY77" i="3"/>
  <c r="AY169" i="3"/>
  <c r="AY168" i="3"/>
  <c r="AY526" i="3"/>
  <c r="AY100" i="3"/>
  <c r="AY425" i="3"/>
  <c r="AY364" i="3"/>
  <c r="AY17" i="3"/>
  <c r="AY498" i="3"/>
  <c r="AY424" i="3"/>
  <c r="AY53" i="3"/>
  <c r="AY499" i="3"/>
  <c r="AY167" i="3"/>
  <c r="AY166" i="3"/>
  <c r="AY165" i="3"/>
  <c r="AY516" i="3"/>
  <c r="AY562" i="3"/>
  <c r="AY164" i="3"/>
  <c r="AY567" i="3"/>
  <c r="AY233" i="3"/>
  <c r="AY489" i="3"/>
  <c r="AY102" i="3"/>
  <c r="AY423" i="3"/>
  <c r="AY163" i="3"/>
  <c r="AY486" i="3"/>
  <c r="AY366" i="3"/>
  <c r="AY255" i="3"/>
  <c r="AY543" i="3"/>
  <c r="AY162" i="3"/>
  <c r="AY422" i="3"/>
  <c r="AY245" i="3"/>
  <c r="AY329" i="3"/>
  <c r="AY231" i="3"/>
  <c r="AY161" i="3"/>
  <c r="AY321" i="3"/>
  <c r="AY475" i="3"/>
  <c r="AY244" i="3"/>
  <c r="AY81" i="3"/>
  <c r="AY160" i="3"/>
  <c r="AY421" i="3"/>
  <c r="AY80" i="3"/>
  <c r="AY29" i="3"/>
  <c r="AY362" i="3"/>
  <c r="AY159" i="3"/>
  <c r="AY523" i="3"/>
  <c r="AY322" i="3"/>
  <c r="AY48" i="3"/>
  <c r="AY281" i="3"/>
  <c r="AY296" i="3"/>
  <c r="AY22" i="3"/>
  <c r="AY420" i="3"/>
  <c r="AY104" i="3"/>
  <c r="AY493" i="3"/>
  <c r="AY478" i="3"/>
  <c r="AY303" i="3"/>
  <c r="AY419" i="3"/>
  <c r="AY158" i="3"/>
  <c r="AY282" i="3"/>
  <c r="AY570" i="3"/>
  <c r="AY418" i="3"/>
  <c r="AY157" i="3"/>
  <c r="AY559" i="3"/>
  <c r="AY417" i="3"/>
  <c r="AY477" i="3"/>
  <c r="AY117" i="3"/>
  <c r="AY314" i="3"/>
  <c r="AY416" i="3"/>
  <c r="AY91" i="3"/>
  <c r="AY106" i="3"/>
  <c r="AY415" i="3"/>
  <c r="AY206" i="3"/>
  <c r="AY338" i="3"/>
  <c r="AY480" i="3"/>
  <c r="AY540" i="3"/>
  <c r="AY519" i="3"/>
  <c r="AY306" i="3"/>
  <c r="AY506" i="3"/>
  <c r="AY46" i="3"/>
  <c r="AY156" i="3"/>
  <c r="AY529" i="3"/>
  <c r="AY531" i="3"/>
  <c r="AY414" i="3"/>
  <c r="AY315" i="3"/>
  <c r="AY295" i="3"/>
  <c r="AY19" i="3"/>
  <c r="AY155" i="3"/>
  <c r="AY483" i="3"/>
  <c r="AY368" i="3"/>
  <c r="AY62" i="3"/>
  <c r="AY154" i="3"/>
  <c r="AY16" i="3"/>
  <c r="AY262" i="3"/>
  <c r="AY553" i="3"/>
  <c r="AY251" i="3"/>
  <c r="AY557" i="3"/>
  <c r="AY197" i="3"/>
  <c r="AY153" i="3"/>
  <c r="AY496" i="3"/>
  <c r="AY514" i="3"/>
  <c r="AY88" i="3"/>
  <c r="AY109" i="3"/>
  <c r="AY242" i="3"/>
  <c r="AY413" i="3"/>
  <c r="AY412" i="3"/>
  <c r="AY288" i="3"/>
  <c r="AY200" i="3"/>
  <c r="AY98" i="3"/>
  <c r="AY272" i="3"/>
  <c r="AY289" i="3"/>
  <c r="AY348" i="3"/>
  <c r="AY247" i="3"/>
  <c r="AY263" i="3"/>
  <c r="AY411" i="3"/>
  <c r="AY108" i="3"/>
  <c r="AY410" i="3"/>
  <c r="AY536" i="3"/>
  <c r="AY224" i="3"/>
  <c r="AY525" i="3"/>
  <c r="AY513" i="3"/>
  <c r="AY409" i="3"/>
  <c r="AY408" i="3"/>
  <c r="AY84" i="3"/>
  <c r="AY534" i="3"/>
  <c r="AY90" i="3"/>
  <c r="AY74" i="3"/>
  <c r="AY235" i="3"/>
  <c r="AY361" i="3"/>
  <c r="AY152" i="3"/>
  <c r="AY508" i="3"/>
  <c r="AY214" i="3"/>
  <c r="AY151" i="3"/>
  <c r="AY407" i="3"/>
  <c r="AY406" i="3"/>
  <c r="AY232" i="3"/>
  <c r="AY15" i="3"/>
  <c r="AY150" i="3"/>
  <c r="AY149" i="3"/>
  <c r="AY228" i="3"/>
  <c r="AY148" i="3"/>
  <c r="AY405" i="3"/>
  <c r="AY404" i="3"/>
  <c r="AY43" i="3"/>
  <c r="AY238" i="3"/>
  <c r="AY403" i="3"/>
  <c r="AY147" i="3"/>
  <c r="AY243" i="3"/>
  <c r="AY500" i="3"/>
  <c r="AY7" i="3"/>
  <c r="AY402" i="3"/>
  <c r="AY205" i="3"/>
  <c r="AY545" i="3"/>
  <c r="AY552" i="3"/>
  <c r="AY541" i="3"/>
  <c r="AY528" i="3"/>
  <c r="AY146" i="3"/>
  <c r="AY78" i="3"/>
  <c r="AY79" i="3"/>
  <c r="AY353" i="3"/>
  <c r="AY401" i="3"/>
  <c r="AY400" i="3"/>
  <c r="AY23" i="3"/>
  <c r="AY93" i="3"/>
  <c r="AY204" i="3"/>
  <c r="AY291" i="3"/>
  <c r="AY358" i="3"/>
  <c r="AY6" i="3"/>
  <c r="AY234" i="3"/>
  <c r="AY399" i="3"/>
  <c r="AY293" i="3"/>
  <c r="AY398" i="3"/>
  <c r="AY270" i="3"/>
  <c r="AY145" i="3"/>
  <c r="AY95" i="3"/>
  <c r="AY236" i="3"/>
  <c r="AY576" i="3"/>
  <c r="AY397" i="3"/>
  <c r="AY563" i="3"/>
  <c r="AY299" i="3"/>
  <c r="AY144" i="3"/>
  <c r="AY143" i="3"/>
  <c r="AY280" i="3"/>
  <c r="AY142" i="3"/>
  <c r="AY141" i="3"/>
  <c r="AY396" i="3"/>
  <c r="AY484" i="3"/>
  <c r="AY140" i="3"/>
  <c r="AY465" i="3"/>
  <c r="AY199" i="3"/>
  <c r="AY367" i="3"/>
  <c r="AY139" i="3"/>
  <c r="AY356" i="3"/>
  <c r="AY229" i="3"/>
  <c r="AY279" i="3"/>
  <c r="AY283" i="3"/>
  <c r="AY462" i="3"/>
  <c r="AY292" i="3"/>
  <c r="AY216" i="3"/>
  <c r="AY395" i="3"/>
  <c r="AY138" i="3"/>
  <c r="AY325" i="3"/>
  <c r="AY267" i="3"/>
  <c r="AY518" i="3"/>
  <c r="AY474" i="3"/>
  <c r="AY137" i="3"/>
  <c r="AY124" i="3"/>
  <c r="AY505" i="3"/>
  <c r="AY394" i="3"/>
  <c r="AY12" i="3"/>
  <c r="AY10" i="3"/>
  <c r="AY522" i="3"/>
  <c r="AY331" i="3"/>
  <c r="AY297" i="3"/>
  <c r="AY393" i="3"/>
  <c r="AY347" i="3"/>
  <c r="AY11" i="3"/>
  <c r="AY539" i="3"/>
  <c r="AY482" i="3"/>
  <c r="AY136" i="3"/>
  <c r="AY573" i="3"/>
  <c r="AY135" i="3"/>
  <c r="AY201" i="3"/>
  <c r="AY134" i="3"/>
  <c r="AY370" i="3"/>
  <c r="AY392" i="3"/>
  <c r="AY278" i="3"/>
  <c r="AY566" i="3"/>
  <c r="AY351" i="3"/>
  <c r="AY9" i="3"/>
  <c r="AY391" i="3"/>
  <c r="AY471" i="3"/>
  <c r="AY390" i="3"/>
  <c r="AY277" i="3"/>
  <c r="AY290" i="3"/>
  <c r="AY18" i="3"/>
  <c r="AY258" i="3"/>
  <c r="AY133" i="3"/>
  <c r="AY309" i="3"/>
  <c r="AY547" i="3"/>
  <c r="AY132" i="3"/>
  <c r="AY36" i="3"/>
  <c r="AY363" i="3"/>
  <c r="AY30" i="3"/>
  <c r="AY389" i="3"/>
  <c r="AY388" i="3"/>
  <c r="AY387" i="3"/>
  <c r="AY56" i="3"/>
  <c r="AY31" i="3"/>
  <c r="AY509" i="3"/>
  <c r="AY59" i="3"/>
  <c r="AY571" i="3"/>
  <c r="AY70" i="3"/>
  <c r="AY209" i="3"/>
  <c r="AY222" i="3"/>
  <c r="AY386" i="3"/>
  <c r="AY511" i="3"/>
  <c r="AY121" i="3"/>
  <c r="AY298" i="3"/>
  <c r="AY27" i="3"/>
  <c r="AY301" i="3"/>
  <c r="AY385" i="3"/>
  <c r="AY122" i="3"/>
  <c r="AY503" i="3"/>
  <c r="AY273" i="3"/>
  <c r="AY384" i="3"/>
  <c r="AY383" i="3"/>
  <c r="AY546" i="3"/>
  <c r="AY357" i="3"/>
  <c r="AY193" i="3"/>
  <c r="AY230" i="3"/>
  <c r="AY223" i="3"/>
  <c r="AY481" i="3"/>
  <c r="AY520" i="3"/>
  <c r="AY319" i="3"/>
  <c r="AY41" i="3"/>
  <c r="AY359" i="3"/>
  <c r="AY203" i="3"/>
  <c r="AY476" i="3"/>
  <c r="AY131" i="3"/>
  <c r="AY490" i="3"/>
  <c r="AY130" i="3"/>
  <c r="AY129" i="3"/>
  <c r="AY57" i="3"/>
  <c r="AY246" i="3"/>
  <c r="AY47" i="3"/>
  <c r="AY260" i="3"/>
  <c r="AY382" i="3"/>
  <c r="AY32" i="3"/>
  <c r="AY469" i="3"/>
  <c r="AY111" i="3"/>
  <c r="AY542" i="3"/>
  <c r="AY549" i="3"/>
  <c r="AY105" i="3"/>
  <c r="AY527" i="3"/>
  <c r="AY52" i="3"/>
  <c r="AY381" i="3"/>
  <c r="AY318" i="3"/>
  <c r="AY380" i="3"/>
  <c r="AY24" i="3"/>
  <c r="AY286" i="3"/>
  <c r="AY202" i="3"/>
  <c r="AY379" i="3"/>
  <c r="AY195" i="3"/>
  <c r="AY572" i="3"/>
  <c r="AY219" i="3"/>
  <c r="AY494" i="3"/>
  <c r="AY69" i="3"/>
  <c r="AY308" i="3"/>
  <c r="AY128" i="3"/>
  <c r="AY332" i="3"/>
  <c r="AY312" i="3"/>
  <c r="AY305" i="3"/>
  <c r="AY561" i="3"/>
  <c r="AY116" i="3"/>
  <c r="AY378" i="3"/>
  <c r="AY127" i="3"/>
  <c r="AY377" i="3"/>
  <c r="AY13" i="3"/>
  <c r="AY300" i="3"/>
  <c r="AY376" i="3"/>
  <c r="AY512" i="3"/>
  <c r="AY375" i="3"/>
  <c r="AY504" i="3"/>
  <c r="AY123" i="3"/>
  <c r="AY330" i="3"/>
  <c r="AY96" i="3"/>
  <c r="AY374" i="3"/>
  <c r="AY473" i="3"/>
  <c r="AY574" i="3"/>
  <c r="AY487" i="3"/>
  <c r="AY373" i="3"/>
  <c r="AY460" i="3"/>
  <c r="AY365" i="3"/>
  <c r="AY126" i="3"/>
  <c r="AY125" i="3"/>
  <c r="AY207" i="3"/>
  <c r="AZ51" i="3"/>
  <c r="AY51" i="3"/>
  <c r="AZ701" i="1"/>
  <c r="AZ702" i="1"/>
  <c r="AZ550" i="1"/>
  <c r="AZ700" i="1"/>
  <c r="AZ531" i="1"/>
  <c r="AZ485" i="1"/>
  <c r="AZ699" i="1"/>
  <c r="AZ698" i="1"/>
  <c r="AZ697" i="1"/>
  <c r="AZ462" i="1"/>
  <c r="AZ483" i="1"/>
  <c r="AZ696" i="1"/>
  <c r="AZ695" i="1"/>
  <c r="AZ592" i="1"/>
  <c r="AZ694" i="1"/>
  <c r="AZ693" i="1"/>
  <c r="AZ692" i="1"/>
  <c r="AZ528" i="1"/>
  <c r="AZ449" i="1"/>
  <c r="AZ691" i="1"/>
  <c r="AZ593" i="1"/>
  <c r="AZ690" i="1"/>
  <c r="AZ565" i="1"/>
  <c r="AZ689" i="1"/>
  <c r="AZ515" i="1"/>
  <c r="AZ512" i="1"/>
  <c r="AZ455" i="1"/>
  <c r="AZ520" i="1"/>
  <c r="AZ688" i="1"/>
  <c r="AZ464" i="1"/>
  <c r="AZ517" i="1"/>
  <c r="AZ507" i="1"/>
  <c r="AZ480" i="1"/>
  <c r="AZ477" i="1"/>
  <c r="AZ687" i="1"/>
  <c r="AZ572" i="1"/>
  <c r="AZ686" i="1"/>
  <c r="AZ685" i="1"/>
  <c r="AZ551" i="1"/>
  <c r="AZ684" i="1"/>
  <c r="AZ546" i="1"/>
  <c r="AZ482" i="1"/>
  <c r="AZ491" i="1"/>
  <c r="AZ463" i="1"/>
  <c r="AZ478" i="1"/>
  <c r="AZ683" i="1"/>
  <c r="AZ479" i="1"/>
  <c r="AZ524" i="1"/>
  <c r="AZ682" i="1"/>
  <c r="AZ532" i="1"/>
  <c r="AZ580" i="1"/>
  <c r="AZ461" i="1"/>
  <c r="AZ681" i="1"/>
  <c r="AZ487" i="1"/>
  <c r="AZ680" i="1"/>
  <c r="AZ679" i="1"/>
  <c r="AZ460" i="1"/>
  <c r="AZ581" i="1"/>
  <c r="AZ587" i="1"/>
  <c r="AZ451" i="1"/>
  <c r="AZ525" i="1"/>
  <c r="AZ678" i="1"/>
  <c r="AZ589" i="1"/>
  <c r="AZ677" i="1"/>
  <c r="AZ564" i="1"/>
  <c r="AZ676" i="1"/>
  <c r="AZ675" i="1"/>
  <c r="AZ674" i="1"/>
  <c r="AZ537" i="1"/>
  <c r="AZ673" i="1"/>
  <c r="AZ672" i="1"/>
  <c r="AZ567" i="1"/>
  <c r="AZ671" i="1"/>
  <c r="AZ456" i="1"/>
  <c r="AZ466" i="1"/>
  <c r="AZ563" i="1"/>
  <c r="AZ670" i="1"/>
  <c r="AZ557" i="1"/>
  <c r="AZ489" i="1"/>
  <c r="AZ465" i="1"/>
  <c r="AZ496" i="1"/>
  <c r="AZ669" i="1"/>
  <c r="AZ668" i="1"/>
  <c r="AZ457" i="1"/>
  <c r="AZ667" i="1"/>
  <c r="AZ666" i="1"/>
  <c r="AZ665" i="1"/>
  <c r="AZ664" i="1"/>
  <c r="AZ663" i="1"/>
  <c r="AZ548" i="1"/>
  <c r="AZ662" i="1"/>
  <c r="AZ574" i="1"/>
  <c r="AZ661" i="1"/>
  <c r="AZ544" i="1"/>
  <c r="AZ552" i="1"/>
  <c r="AZ660" i="1"/>
  <c r="AZ659" i="1"/>
  <c r="AZ578" i="1"/>
  <c r="AZ658" i="1"/>
  <c r="AZ657" i="1"/>
  <c r="AZ656" i="1"/>
  <c r="AZ560" i="1"/>
  <c r="AZ540" i="1"/>
  <c r="AZ474" i="1"/>
  <c r="AZ542" i="1"/>
  <c r="AZ543" i="1"/>
  <c r="AZ655" i="1"/>
  <c r="AZ654" i="1"/>
  <c r="AZ533" i="1"/>
  <c r="AZ653" i="1"/>
  <c r="AZ452" i="1"/>
  <c r="AZ506" i="1"/>
  <c r="AZ652" i="1"/>
  <c r="AZ651" i="1"/>
  <c r="AZ650" i="1"/>
  <c r="AZ591" i="1"/>
  <c r="AZ649" i="1"/>
  <c r="AZ471" i="1"/>
  <c r="AZ648" i="1"/>
  <c r="AZ579" i="1"/>
  <c r="AZ535" i="1"/>
  <c r="AZ590" i="1"/>
  <c r="AZ647" i="1"/>
  <c r="AZ646" i="1"/>
  <c r="AZ503" i="1"/>
  <c r="AZ645" i="1"/>
  <c r="AZ644" i="1"/>
  <c r="AZ643" i="1"/>
  <c r="AZ541" i="1"/>
  <c r="AZ642" i="1"/>
  <c r="AZ538" i="1"/>
  <c r="AZ459" i="1"/>
  <c r="AZ641" i="1"/>
  <c r="AZ562" i="1"/>
  <c r="AZ534" i="1"/>
  <c r="AZ640" i="1"/>
  <c r="AZ566" i="1"/>
  <c r="AZ639" i="1"/>
  <c r="AZ486" i="1"/>
  <c r="AZ468" i="1"/>
  <c r="AZ638" i="1"/>
  <c r="AZ539" i="1"/>
  <c r="AZ637" i="1"/>
  <c r="AZ467" i="1"/>
  <c r="AZ576" i="1"/>
  <c r="AZ473" i="1"/>
  <c r="AZ636" i="1"/>
  <c r="AZ635" i="1"/>
  <c r="AZ634" i="1"/>
  <c r="AZ633" i="1"/>
  <c r="AZ632" i="1"/>
  <c r="AZ505" i="1"/>
  <c r="AZ571" i="1"/>
  <c r="AZ631" i="1"/>
  <c r="AZ630" i="1"/>
  <c r="AZ629" i="1"/>
  <c r="AZ588" i="1"/>
  <c r="AZ628" i="1"/>
  <c r="AZ627" i="1"/>
  <c r="AZ454" i="1"/>
  <c r="AZ626" i="1"/>
  <c r="AZ469" i="1"/>
  <c r="AZ500" i="1"/>
  <c r="AZ575" i="1"/>
  <c r="AZ625" i="1"/>
  <c r="AZ624" i="1"/>
  <c r="AZ570" i="1"/>
  <c r="AZ509" i="1"/>
  <c r="AZ547" i="1"/>
  <c r="AZ530" i="1"/>
  <c r="AZ555" i="1"/>
  <c r="AZ499" i="1"/>
  <c r="AZ497" i="1"/>
  <c r="AZ623" i="1"/>
  <c r="AZ622" i="1"/>
  <c r="AZ514" i="1"/>
  <c r="AZ475" i="1"/>
  <c r="AZ553" i="1"/>
  <c r="AZ472" i="1"/>
  <c r="AZ549" i="1"/>
  <c r="AZ516" i="1"/>
  <c r="AZ621" i="1"/>
  <c r="AZ492" i="1"/>
  <c r="AZ519" i="1"/>
  <c r="AZ620" i="1"/>
  <c r="AZ536" i="1"/>
  <c r="AZ521" i="1"/>
  <c r="AZ490" i="1"/>
  <c r="AZ511" i="1"/>
  <c r="AZ619" i="1"/>
  <c r="AZ618" i="1"/>
  <c r="AZ522" i="1"/>
  <c r="AZ504" i="1"/>
  <c r="AZ617" i="1"/>
  <c r="AZ494" i="1"/>
  <c r="AZ458" i="1"/>
  <c r="AZ568" i="1"/>
  <c r="AZ518" i="1"/>
  <c r="AZ616" i="1"/>
  <c r="AZ513" i="1"/>
  <c r="AZ615" i="1"/>
  <c r="AZ585" i="1"/>
  <c r="AZ584" i="1"/>
  <c r="AZ476" i="1"/>
  <c r="AZ488" i="1"/>
  <c r="AZ501" i="1"/>
  <c r="AZ554" i="1"/>
  <c r="AZ614" i="1"/>
  <c r="AZ613" i="1"/>
  <c r="AZ612" i="1"/>
  <c r="AZ611" i="1"/>
  <c r="AZ582" i="1"/>
  <c r="AZ610" i="1"/>
  <c r="AZ523" i="1"/>
  <c r="AZ609" i="1"/>
  <c r="AZ608" i="1"/>
  <c r="AZ607" i="1"/>
  <c r="AZ606" i="1"/>
  <c r="AZ495" i="1"/>
  <c r="AZ583" i="1"/>
  <c r="AZ605" i="1"/>
  <c r="AZ510" i="1"/>
  <c r="AZ577" i="1"/>
  <c r="AZ558" i="1"/>
  <c r="AZ604" i="1"/>
  <c r="AZ573" i="1"/>
  <c r="AZ559" i="1"/>
  <c r="AZ448" i="1"/>
  <c r="AZ603" i="1"/>
  <c r="AZ569" i="1"/>
  <c r="AZ602" i="1"/>
  <c r="AZ450" i="1"/>
  <c r="AZ601" i="1"/>
  <c r="AZ600" i="1"/>
  <c r="AZ481" i="1"/>
  <c r="AZ599" i="1"/>
  <c r="AZ527" i="1"/>
  <c r="AZ498" i="1"/>
  <c r="AZ470" i="1"/>
  <c r="AZ545" i="1"/>
  <c r="AZ598" i="1"/>
  <c r="AZ453" i="1"/>
  <c r="AZ526" i="1"/>
  <c r="AZ586" i="1"/>
  <c r="AZ597" i="1"/>
  <c r="AZ508" i="1"/>
  <c r="AZ529" i="1"/>
  <c r="AZ493" i="1"/>
  <c r="AZ561" i="1"/>
  <c r="AZ502" i="1"/>
  <c r="AZ596" i="1"/>
  <c r="AZ556" i="1"/>
  <c r="AZ595" i="1"/>
  <c r="AZ594" i="1"/>
  <c r="AZ484" i="1"/>
  <c r="AZ399" i="1"/>
  <c r="AZ414" i="1"/>
  <c r="AZ353" i="1"/>
  <c r="AZ360" i="1"/>
  <c r="AZ359" i="1"/>
  <c r="AZ406" i="1"/>
  <c r="AZ417" i="1"/>
  <c r="AZ351" i="1"/>
  <c r="AZ434" i="1"/>
  <c r="AZ416" i="1"/>
  <c r="AZ430" i="1"/>
  <c r="AZ375" i="1"/>
  <c r="AZ357" i="1"/>
  <c r="AZ370" i="1"/>
  <c r="AZ443" i="1"/>
  <c r="AZ412" i="1"/>
  <c r="AZ403" i="1"/>
  <c r="AZ364" i="1"/>
  <c r="AZ422" i="1"/>
  <c r="AZ400" i="1"/>
  <c r="AZ437" i="1"/>
  <c r="AZ425" i="1"/>
  <c r="AZ383" i="1"/>
  <c r="AZ392" i="1"/>
  <c r="AZ424" i="1"/>
  <c r="AZ391" i="1"/>
  <c r="AZ395" i="1"/>
  <c r="AZ393" i="1"/>
  <c r="AZ439" i="1"/>
  <c r="AZ401" i="1"/>
  <c r="AZ418" i="1"/>
  <c r="AZ442" i="1"/>
  <c r="AZ402" i="1"/>
  <c r="AZ445" i="1"/>
  <c r="AZ408" i="1"/>
  <c r="AZ374" i="1"/>
  <c r="AZ433" i="1"/>
  <c r="AZ411" i="1"/>
  <c r="AZ381" i="1"/>
  <c r="AZ384" i="1"/>
  <c r="AZ378" i="1"/>
  <c r="AZ438" i="1"/>
  <c r="AZ356" i="1"/>
  <c r="AZ380" i="1"/>
  <c r="AZ394" i="1"/>
  <c r="AZ429" i="1"/>
  <c r="AZ447" i="1"/>
  <c r="AZ389" i="1"/>
  <c r="AZ388" i="1"/>
  <c r="AZ407" i="1"/>
  <c r="AZ397" i="1"/>
  <c r="AZ444" i="1"/>
  <c r="AZ396" i="1"/>
  <c r="AZ409" i="1"/>
  <c r="AZ367" i="1"/>
  <c r="AZ386" i="1"/>
  <c r="AZ428" i="1"/>
  <c r="AZ410" i="1"/>
  <c r="AZ361" i="1"/>
  <c r="AZ377" i="1"/>
  <c r="AZ379" i="1"/>
  <c r="AZ373" i="1"/>
  <c r="AZ358" i="1"/>
  <c r="AZ426" i="1"/>
  <c r="AZ435" i="1"/>
  <c r="AZ404" i="1"/>
  <c r="AZ363" i="1"/>
  <c r="AZ371" i="1"/>
  <c r="AZ423" i="1"/>
  <c r="AZ446" i="1"/>
  <c r="AZ382" i="1"/>
  <c r="AZ420" i="1"/>
  <c r="AZ419" i="1"/>
  <c r="AZ355" i="1"/>
  <c r="AZ352" i="1"/>
  <c r="AZ372" i="1"/>
  <c r="AZ390" i="1"/>
  <c r="AZ385" i="1"/>
  <c r="AZ431" i="1"/>
  <c r="AZ436" i="1"/>
  <c r="AZ354" i="1"/>
  <c r="AZ369" i="1"/>
  <c r="AZ413" i="1"/>
  <c r="AZ365" i="1"/>
  <c r="AZ441" i="1"/>
  <c r="AZ387" i="1"/>
  <c r="AZ376" i="1"/>
  <c r="AZ421" i="1"/>
  <c r="AZ398" i="1"/>
  <c r="AZ362" i="1"/>
  <c r="AZ440" i="1"/>
  <c r="AZ405" i="1"/>
  <c r="AZ415" i="1"/>
  <c r="AZ427" i="1"/>
  <c r="AZ368" i="1"/>
  <c r="AZ432" i="1"/>
  <c r="AZ366" i="1"/>
  <c r="AZ220" i="1"/>
  <c r="AZ189" i="1"/>
  <c r="AZ258" i="1"/>
  <c r="AZ226" i="1"/>
  <c r="AZ350" i="1"/>
  <c r="AZ349" i="1"/>
  <c r="AZ348" i="1"/>
  <c r="AZ221" i="1"/>
  <c r="AZ347" i="1"/>
  <c r="AZ346" i="1"/>
  <c r="AZ244" i="1"/>
  <c r="AZ213" i="1"/>
  <c r="AZ249" i="1"/>
  <c r="AZ239" i="1"/>
  <c r="AZ345" i="1"/>
  <c r="AZ245" i="1"/>
  <c r="AZ182" i="1"/>
  <c r="AZ344" i="1"/>
  <c r="AZ343" i="1"/>
  <c r="AZ342" i="1"/>
  <c r="AZ234" i="1"/>
  <c r="AZ341" i="1"/>
  <c r="AZ340" i="1"/>
  <c r="AZ188" i="1"/>
  <c r="AZ265" i="1"/>
  <c r="AZ339" i="1"/>
  <c r="AZ246" i="1"/>
  <c r="AZ338" i="1"/>
  <c r="AZ337" i="1"/>
  <c r="AZ336" i="1"/>
  <c r="AZ205" i="1"/>
  <c r="AZ193" i="1"/>
  <c r="AZ335" i="1"/>
  <c r="AZ201" i="1"/>
  <c r="AZ181" i="1"/>
  <c r="AZ334" i="1"/>
  <c r="AZ204" i="1"/>
  <c r="AZ177" i="1"/>
  <c r="AZ243" i="1"/>
  <c r="AZ161" i="1"/>
  <c r="AZ232" i="1"/>
  <c r="AZ247" i="1"/>
  <c r="AZ195" i="1"/>
  <c r="AZ333" i="1"/>
  <c r="AZ332" i="1"/>
  <c r="AZ331" i="1"/>
  <c r="AZ168" i="1"/>
  <c r="AZ158" i="1"/>
  <c r="AZ330" i="1"/>
  <c r="AZ329" i="1"/>
  <c r="AZ223" i="1"/>
  <c r="AZ235" i="1"/>
  <c r="AZ164" i="1"/>
  <c r="AZ194" i="1"/>
  <c r="AZ176" i="1"/>
  <c r="AZ328" i="1"/>
  <c r="AZ174" i="1"/>
  <c r="AZ327" i="1"/>
  <c r="AZ326" i="1"/>
  <c r="AZ200" i="1"/>
  <c r="AZ185" i="1"/>
  <c r="AZ180" i="1"/>
  <c r="AZ325" i="1"/>
  <c r="AZ263" i="1"/>
  <c r="AZ324" i="1"/>
  <c r="AZ216" i="1"/>
  <c r="AZ217" i="1"/>
  <c r="AZ323" i="1"/>
  <c r="AZ166" i="1"/>
  <c r="AZ155" i="1"/>
  <c r="AZ322" i="1"/>
  <c r="AZ321" i="1"/>
  <c r="AZ320" i="1"/>
  <c r="AZ319" i="1"/>
  <c r="AZ318" i="1"/>
  <c r="AZ229" i="1"/>
  <c r="AZ317" i="1"/>
  <c r="AZ241" i="1"/>
  <c r="AZ170" i="1"/>
  <c r="AZ316" i="1"/>
  <c r="AZ315" i="1"/>
  <c r="AZ209" i="1"/>
  <c r="AZ231" i="1"/>
  <c r="AZ208" i="1"/>
  <c r="AZ199" i="1"/>
  <c r="AZ314" i="1"/>
  <c r="AZ313" i="1"/>
  <c r="AZ312" i="1"/>
  <c r="AZ178" i="1"/>
  <c r="AZ150" i="1"/>
  <c r="AZ202" i="1"/>
  <c r="AZ311" i="1"/>
  <c r="AZ310" i="1"/>
  <c r="AZ309" i="1"/>
  <c r="AZ308" i="1"/>
  <c r="AZ307" i="1"/>
  <c r="AZ156" i="1"/>
  <c r="AZ306" i="1"/>
  <c r="AZ305" i="1"/>
  <c r="AZ252" i="1"/>
  <c r="AZ233" i="1"/>
  <c r="AZ157" i="1"/>
  <c r="AZ304" i="1"/>
  <c r="AZ257" i="1"/>
  <c r="AZ151" i="1"/>
  <c r="AZ303" i="1"/>
  <c r="AZ302" i="1"/>
  <c r="AZ192" i="1"/>
  <c r="AZ225" i="1"/>
  <c r="AZ301" i="1"/>
  <c r="AZ206" i="1"/>
  <c r="AZ300" i="1"/>
  <c r="AZ299" i="1"/>
  <c r="AZ212" i="1"/>
  <c r="AZ162" i="1"/>
  <c r="AZ238" i="1"/>
  <c r="AZ179" i="1"/>
  <c r="AZ152" i="1"/>
  <c r="AZ259" i="1"/>
  <c r="AZ196" i="1"/>
  <c r="AZ298" i="1"/>
  <c r="AZ186" i="1"/>
  <c r="AZ222" i="1"/>
  <c r="AZ297" i="1"/>
  <c r="AZ296" i="1"/>
  <c r="AZ227" i="1"/>
  <c r="AZ295" i="1"/>
  <c r="AZ294" i="1"/>
  <c r="AZ293" i="1"/>
  <c r="AZ230" i="1"/>
  <c r="AZ292" i="1"/>
  <c r="AZ211" i="1"/>
  <c r="AZ291" i="1"/>
  <c r="AZ290" i="1"/>
  <c r="AZ254" i="1"/>
  <c r="AZ289" i="1"/>
  <c r="AZ288" i="1"/>
  <c r="AZ210" i="1"/>
  <c r="AZ253" i="1"/>
  <c r="AZ287" i="1"/>
  <c r="AZ286" i="1"/>
  <c r="AZ256" i="1"/>
  <c r="AZ159" i="1"/>
  <c r="AZ228" i="1"/>
  <c r="AZ285" i="1"/>
  <c r="AZ260" i="1"/>
  <c r="AZ184" i="1"/>
  <c r="AZ284" i="1"/>
  <c r="AZ183" i="1"/>
  <c r="AZ175" i="1"/>
  <c r="AZ224" i="1"/>
  <c r="AZ219" i="1"/>
  <c r="AZ283" i="1"/>
  <c r="AZ282" i="1"/>
  <c r="AZ255" i="1"/>
  <c r="AZ250" i="1"/>
  <c r="AZ281" i="1"/>
  <c r="AZ280" i="1"/>
  <c r="AZ279" i="1"/>
  <c r="AZ215" i="1"/>
  <c r="AZ278" i="1"/>
  <c r="AZ251" i="1"/>
  <c r="AZ169" i="1"/>
  <c r="AZ277" i="1"/>
  <c r="AZ276" i="1"/>
  <c r="AZ242" i="1"/>
  <c r="AZ275" i="1"/>
  <c r="AZ191" i="1"/>
  <c r="AZ173" i="1"/>
  <c r="AZ274" i="1"/>
  <c r="AZ273" i="1"/>
  <c r="AZ218" i="1"/>
  <c r="AZ187" i="1"/>
  <c r="AZ203" i="1"/>
  <c r="AZ272" i="1"/>
  <c r="AZ262" i="1"/>
  <c r="AZ171" i="1"/>
  <c r="AZ172" i="1"/>
  <c r="AZ160" i="1"/>
  <c r="AZ190" i="1"/>
  <c r="AZ271" i="1"/>
  <c r="AZ248" i="1"/>
  <c r="AZ237" i="1"/>
  <c r="AZ167" i="1"/>
  <c r="AZ165" i="1"/>
  <c r="AZ270" i="1"/>
  <c r="AZ266" i="1"/>
  <c r="AZ236" i="1"/>
  <c r="AZ197" i="1"/>
  <c r="AZ269" i="1"/>
  <c r="AZ268" i="1"/>
  <c r="AZ207" i="1"/>
  <c r="AZ198" i="1"/>
  <c r="AZ153" i="1"/>
  <c r="AZ163" i="1"/>
  <c r="AZ261" i="1"/>
  <c r="AZ264" i="1"/>
  <c r="AZ240" i="1"/>
  <c r="AZ267" i="1"/>
  <c r="AZ214" i="1"/>
  <c r="AZ154" i="1"/>
  <c r="AZ115" i="1"/>
  <c r="AZ146" i="1"/>
  <c r="AZ103" i="1"/>
  <c r="AZ93" i="1"/>
  <c r="AZ107" i="1"/>
  <c r="AZ77" i="1"/>
  <c r="AZ70" i="1"/>
  <c r="AZ126" i="1"/>
  <c r="AZ60" i="1"/>
  <c r="AZ147" i="1"/>
  <c r="AZ140" i="1"/>
  <c r="AZ141" i="1"/>
  <c r="AZ149" i="1"/>
  <c r="AZ94" i="1"/>
  <c r="AZ111" i="1"/>
  <c r="AZ80" i="1"/>
  <c r="AZ137" i="1"/>
  <c r="AZ134" i="1"/>
  <c r="AZ91" i="1"/>
  <c r="AZ116" i="1"/>
  <c r="AZ55" i="1"/>
  <c r="AZ143" i="1"/>
  <c r="AZ90" i="1"/>
  <c r="AZ72" i="1"/>
  <c r="AZ148" i="1"/>
  <c r="AZ144" i="1"/>
  <c r="AZ132" i="1"/>
  <c r="AZ56" i="1"/>
  <c r="AZ81" i="1"/>
  <c r="AZ88" i="1"/>
  <c r="AZ110" i="1"/>
  <c r="AZ52" i="1"/>
  <c r="AZ128" i="1"/>
  <c r="AZ125" i="1"/>
  <c r="AZ123" i="1"/>
  <c r="AZ85" i="1"/>
  <c r="AZ120" i="1"/>
  <c r="AZ130" i="1"/>
  <c r="AZ122" i="1"/>
  <c r="AZ89" i="1"/>
  <c r="AZ74" i="1"/>
  <c r="AZ108" i="1"/>
  <c r="AZ136" i="1"/>
  <c r="AZ109" i="1"/>
  <c r="AZ65" i="1"/>
  <c r="AZ129" i="1"/>
  <c r="AZ112" i="1"/>
  <c r="AZ82" i="1"/>
  <c r="AZ83" i="1"/>
  <c r="AZ98" i="1"/>
  <c r="AZ76" i="1"/>
  <c r="AZ58" i="1"/>
  <c r="AZ68" i="1"/>
  <c r="AZ124" i="1"/>
  <c r="AZ97" i="1"/>
  <c r="AZ63" i="1"/>
  <c r="AZ133" i="1"/>
  <c r="AZ118" i="1"/>
  <c r="AZ142" i="1"/>
  <c r="AZ101" i="1"/>
  <c r="AZ64" i="1"/>
  <c r="AZ69" i="1"/>
  <c r="AZ67" i="1"/>
  <c r="AZ66" i="1"/>
  <c r="AZ113" i="1"/>
  <c r="AZ95" i="1"/>
  <c r="AZ145" i="1"/>
  <c r="AZ79" i="1"/>
  <c r="AZ96" i="1"/>
  <c r="AZ127" i="1"/>
  <c r="AZ105" i="1"/>
  <c r="AZ135" i="1"/>
  <c r="AZ119" i="1"/>
  <c r="AZ78" i="1"/>
  <c r="AZ117" i="1"/>
  <c r="AZ114" i="1"/>
  <c r="AZ57" i="1"/>
  <c r="AZ61" i="1"/>
  <c r="AZ71" i="1"/>
  <c r="AZ99" i="1"/>
  <c r="AZ139" i="1"/>
  <c r="AZ73" i="1"/>
  <c r="AZ92" i="1"/>
  <c r="AZ84" i="1"/>
  <c r="AZ87" i="1"/>
  <c r="AZ75" i="1"/>
  <c r="AZ100" i="1"/>
  <c r="AZ106" i="1"/>
  <c r="AZ59" i="1"/>
  <c r="AZ51" i="1"/>
  <c r="AZ86" i="1"/>
  <c r="AZ62" i="1"/>
  <c r="AZ131" i="1"/>
  <c r="AZ54" i="1"/>
  <c r="AZ53" i="1"/>
  <c r="AZ104" i="1"/>
  <c r="AZ102" i="1"/>
  <c r="AZ138" i="1"/>
  <c r="AZ121" i="1"/>
  <c r="AZ50" i="1"/>
  <c r="AZ49" i="1"/>
  <c r="AZ24" i="1"/>
  <c r="AZ46" i="1"/>
  <c r="AZ10" i="1"/>
  <c r="AZ20" i="1"/>
  <c r="AZ17" i="1"/>
  <c r="AZ28" i="1"/>
  <c r="AZ33" i="1"/>
  <c r="AZ11" i="1"/>
  <c r="AZ5" i="1"/>
  <c r="AZ32" i="1"/>
  <c r="AZ14" i="1"/>
  <c r="AZ29" i="1"/>
  <c r="AZ12" i="1"/>
  <c r="AZ44" i="1"/>
  <c r="AZ15" i="1"/>
  <c r="AZ3" i="1"/>
  <c r="AZ37" i="1"/>
  <c r="AZ34" i="1"/>
  <c r="AZ41" i="1"/>
  <c r="AZ25" i="1"/>
  <c r="AZ42" i="1"/>
  <c r="AZ36" i="1"/>
  <c r="AZ31" i="1"/>
  <c r="AZ39" i="1"/>
  <c r="AZ38" i="1"/>
  <c r="AZ43" i="1"/>
  <c r="AZ26" i="1"/>
  <c r="AZ45" i="1"/>
  <c r="AZ7" i="1"/>
  <c r="AZ35" i="1"/>
  <c r="AZ40" i="1"/>
  <c r="AZ27" i="1"/>
  <c r="AZ6" i="1"/>
  <c r="AZ18" i="1"/>
  <c r="AZ23" i="1"/>
  <c r="AZ8" i="1"/>
  <c r="AZ21" i="1"/>
  <c r="AZ9" i="1"/>
  <c r="AZ16" i="1"/>
  <c r="AZ22" i="1"/>
  <c r="AZ4" i="1"/>
  <c r="AZ47" i="1"/>
  <c r="AZ19" i="1"/>
  <c r="AZ30" i="1"/>
  <c r="AZ13" i="1"/>
  <c r="AZ48" i="1"/>
  <c r="AY701" i="1"/>
  <c r="AY702" i="1"/>
  <c r="AY550" i="1"/>
  <c r="AY700" i="1"/>
  <c r="AY531" i="1"/>
  <c r="AY485" i="1"/>
  <c r="AY699" i="1"/>
  <c r="AY698" i="1"/>
  <c r="AY697" i="1"/>
  <c r="AY462" i="1"/>
  <c r="AY483" i="1"/>
  <c r="AY696" i="1"/>
  <c r="AY695" i="1"/>
  <c r="AY592" i="1"/>
  <c r="AY694" i="1"/>
  <c r="AY693" i="1"/>
  <c r="AY692" i="1"/>
  <c r="AY528" i="1"/>
  <c r="AY449" i="1"/>
  <c r="AY691" i="1"/>
  <c r="AY593" i="1"/>
  <c r="AY690" i="1"/>
  <c r="AY565" i="1"/>
  <c r="AY689" i="1"/>
  <c r="AY515" i="1"/>
  <c r="AY512" i="1"/>
  <c r="AY455" i="1"/>
  <c r="AY520" i="1"/>
  <c r="AY688" i="1"/>
  <c r="AY464" i="1"/>
  <c r="AY517" i="1"/>
  <c r="AY507" i="1"/>
  <c r="AY480" i="1"/>
  <c r="AY477" i="1"/>
  <c r="AY687" i="1"/>
  <c r="AY572" i="1"/>
  <c r="AY686" i="1"/>
  <c r="AY685" i="1"/>
  <c r="AY551" i="1"/>
  <c r="AY684" i="1"/>
  <c r="AY546" i="1"/>
  <c r="AY482" i="1"/>
  <c r="AY491" i="1"/>
  <c r="AY463" i="1"/>
  <c r="AY478" i="1"/>
  <c r="AY683" i="1"/>
  <c r="AY479" i="1"/>
  <c r="AY524" i="1"/>
  <c r="AY682" i="1"/>
  <c r="AY532" i="1"/>
  <c r="AY580" i="1"/>
  <c r="AY461" i="1"/>
  <c r="AY681" i="1"/>
  <c r="AY487" i="1"/>
  <c r="AY680" i="1"/>
  <c r="AY679" i="1"/>
  <c r="AY460" i="1"/>
  <c r="AY581" i="1"/>
  <c r="AY587" i="1"/>
  <c r="AY451" i="1"/>
  <c r="AY525" i="1"/>
  <c r="AY678" i="1"/>
  <c r="AY589" i="1"/>
  <c r="AY677" i="1"/>
  <c r="AY564" i="1"/>
  <c r="AY676" i="1"/>
  <c r="AY675" i="1"/>
  <c r="AY674" i="1"/>
  <c r="AY537" i="1"/>
  <c r="AY673" i="1"/>
  <c r="AY672" i="1"/>
  <c r="AY567" i="1"/>
  <c r="AY671" i="1"/>
  <c r="AY456" i="1"/>
  <c r="AY466" i="1"/>
  <c r="AY563" i="1"/>
  <c r="AY670" i="1"/>
  <c r="AY557" i="1"/>
  <c r="AY489" i="1"/>
  <c r="AY465" i="1"/>
  <c r="AY496" i="1"/>
  <c r="AY669" i="1"/>
  <c r="AY668" i="1"/>
  <c r="AY457" i="1"/>
  <c r="AY667" i="1"/>
  <c r="AY666" i="1"/>
  <c r="AY665" i="1"/>
  <c r="AY664" i="1"/>
  <c r="AY663" i="1"/>
  <c r="AY548" i="1"/>
  <c r="AY662" i="1"/>
  <c r="AY574" i="1"/>
  <c r="AY661" i="1"/>
  <c r="AY544" i="1"/>
  <c r="AY552" i="1"/>
  <c r="AY660" i="1"/>
  <c r="AY659" i="1"/>
  <c r="AY578" i="1"/>
  <c r="AY658" i="1"/>
  <c r="AY657" i="1"/>
  <c r="AY656" i="1"/>
  <c r="AY560" i="1"/>
  <c r="AY540" i="1"/>
  <c r="AY474" i="1"/>
  <c r="AY542" i="1"/>
  <c r="AY543" i="1"/>
  <c r="AY655" i="1"/>
  <c r="AY654" i="1"/>
  <c r="AY533" i="1"/>
  <c r="AY653" i="1"/>
  <c r="AY452" i="1"/>
  <c r="AY506" i="1"/>
  <c r="AY652" i="1"/>
  <c r="AY651" i="1"/>
  <c r="AY650" i="1"/>
  <c r="AY591" i="1"/>
  <c r="AY649" i="1"/>
  <c r="AY471" i="1"/>
  <c r="AY648" i="1"/>
  <c r="AY579" i="1"/>
  <c r="AY535" i="1"/>
  <c r="AY590" i="1"/>
  <c r="AY647" i="1"/>
  <c r="AY646" i="1"/>
  <c r="AY503" i="1"/>
  <c r="AY645" i="1"/>
  <c r="AY644" i="1"/>
  <c r="AY643" i="1"/>
  <c r="AY541" i="1"/>
  <c r="AY642" i="1"/>
  <c r="AY538" i="1"/>
  <c r="AY459" i="1"/>
  <c r="AY641" i="1"/>
  <c r="AY562" i="1"/>
  <c r="AY534" i="1"/>
  <c r="AY640" i="1"/>
  <c r="AY566" i="1"/>
  <c r="AY639" i="1"/>
  <c r="AY486" i="1"/>
  <c r="AY468" i="1"/>
  <c r="AY638" i="1"/>
  <c r="AY539" i="1"/>
  <c r="AY637" i="1"/>
  <c r="AY467" i="1"/>
  <c r="AY576" i="1"/>
  <c r="AY473" i="1"/>
  <c r="AY636" i="1"/>
  <c r="AY635" i="1"/>
  <c r="AY634" i="1"/>
  <c r="AY633" i="1"/>
  <c r="AY632" i="1"/>
  <c r="AY505" i="1"/>
  <c r="AY571" i="1"/>
  <c r="AY631" i="1"/>
  <c r="AY630" i="1"/>
  <c r="AY629" i="1"/>
  <c r="AY588" i="1"/>
  <c r="AY628" i="1"/>
  <c r="AY627" i="1"/>
  <c r="AY454" i="1"/>
  <c r="AY626" i="1"/>
  <c r="AY469" i="1"/>
  <c r="AY500" i="1"/>
  <c r="AY575" i="1"/>
  <c r="AY625" i="1"/>
  <c r="AY624" i="1"/>
  <c r="AY570" i="1"/>
  <c r="AY509" i="1"/>
  <c r="AY547" i="1"/>
  <c r="AY530" i="1"/>
  <c r="AY555" i="1"/>
  <c r="AY499" i="1"/>
  <c r="AY497" i="1"/>
  <c r="AY623" i="1"/>
  <c r="AY622" i="1"/>
  <c r="AY514" i="1"/>
  <c r="AY475" i="1"/>
  <c r="AY553" i="1"/>
  <c r="AY472" i="1"/>
  <c r="AY549" i="1"/>
  <c r="AY516" i="1"/>
  <c r="AY621" i="1"/>
  <c r="AY492" i="1"/>
  <c r="AY519" i="1"/>
  <c r="AY620" i="1"/>
  <c r="AY536" i="1"/>
  <c r="AY521" i="1"/>
  <c r="AY490" i="1"/>
  <c r="AY511" i="1"/>
  <c r="AY619" i="1"/>
  <c r="AY618" i="1"/>
  <c r="AY522" i="1"/>
  <c r="AY504" i="1"/>
  <c r="AY617" i="1"/>
  <c r="AY494" i="1"/>
  <c r="AY458" i="1"/>
  <c r="AY568" i="1"/>
  <c r="AY518" i="1"/>
  <c r="AY616" i="1"/>
  <c r="AY513" i="1"/>
  <c r="AY615" i="1"/>
  <c r="AY585" i="1"/>
  <c r="AY584" i="1"/>
  <c r="AY476" i="1"/>
  <c r="AY488" i="1"/>
  <c r="AY501" i="1"/>
  <c r="AY554" i="1"/>
  <c r="AY614" i="1"/>
  <c r="AY613" i="1"/>
  <c r="AY612" i="1"/>
  <c r="AY611" i="1"/>
  <c r="AY582" i="1"/>
  <c r="AY610" i="1"/>
  <c r="AY523" i="1"/>
  <c r="AY609" i="1"/>
  <c r="AY608" i="1"/>
  <c r="AY607" i="1"/>
  <c r="AY606" i="1"/>
  <c r="AY495" i="1"/>
  <c r="AY583" i="1"/>
  <c r="AY605" i="1"/>
  <c r="AY510" i="1"/>
  <c r="AY577" i="1"/>
  <c r="AY558" i="1"/>
  <c r="AY604" i="1"/>
  <c r="AY573" i="1"/>
  <c r="AY559" i="1"/>
  <c r="AY448" i="1"/>
  <c r="AY603" i="1"/>
  <c r="AY569" i="1"/>
  <c r="AY602" i="1"/>
  <c r="AY450" i="1"/>
  <c r="AY601" i="1"/>
  <c r="AY600" i="1"/>
  <c r="AY481" i="1"/>
  <c r="AY599" i="1"/>
  <c r="AY527" i="1"/>
  <c r="AY498" i="1"/>
  <c r="AY470" i="1"/>
  <c r="AY545" i="1"/>
  <c r="AY598" i="1"/>
  <c r="AY453" i="1"/>
  <c r="AY526" i="1"/>
  <c r="AY586" i="1"/>
  <c r="AY597" i="1"/>
  <c r="AY508" i="1"/>
  <c r="AY529" i="1"/>
  <c r="AY493" i="1"/>
  <c r="AY561" i="1"/>
  <c r="AY502" i="1"/>
  <c r="AY596" i="1"/>
  <c r="AY556" i="1"/>
  <c r="AY595" i="1"/>
  <c r="AY594" i="1"/>
  <c r="AY484" i="1"/>
  <c r="AY399" i="1"/>
  <c r="AY414" i="1"/>
  <c r="AY353" i="1"/>
  <c r="AY360" i="1"/>
  <c r="AY359" i="1"/>
  <c r="AY406" i="1"/>
  <c r="AY417" i="1"/>
  <c r="AY351" i="1"/>
  <c r="AY434" i="1"/>
  <c r="AY416" i="1"/>
  <c r="AY430" i="1"/>
  <c r="AY375" i="1"/>
  <c r="AY357" i="1"/>
  <c r="AY370" i="1"/>
  <c r="AY443" i="1"/>
  <c r="AY412" i="1"/>
  <c r="AY403" i="1"/>
  <c r="AY364" i="1"/>
  <c r="AY422" i="1"/>
  <c r="AY400" i="1"/>
  <c r="AY437" i="1"/>
  <c r="AY425" i="1"/>
  <c r="AY383" i="1"/>
  <c r="AY392" i="1"/>
  <c r="AY424" i="1"/>
  <c r="AY391" i="1"/>
  <c r="AY395" i="1"/>
  <c r="AY393" i="1"/>
  <c r="AY439" i="1"/>
  <c r="AY401" i="1"/>
  <c r="AY418" i="1"/>
  <c r="AY442" i="1"/>
  <c r="AY402" i="1"/>
  <c r="AY445" i="1"/>
  <c r="AY408" i="1"/>
  <c r="AY374" i="1"/>
  <c r="AY433" i="1"/>
  <c r="AY411" i="1"/>
  <c r="AY381" i="1"/>
  <c r="AY384" i="1"/>
  <c r="AY378" i="1"/>
  <c r="AY438" i="1"/>
  <c r="AY356" i="1"/>
  <c r="AY380" i="1"/>
  <c r="AY394" i="1"/>
  <c r="AY429" i="1"/>
  <c r="AY447" i="1"/>
  <c r="AY389" i="1"/>
  <c r="AY388" i="1"/>
  <c r="AY407" i="1"/>
  <c r="AY397" i="1"/>
  <c r="AY444" i="1"/>
  <c r="AY396" i="1"/>
  <c r="AY409" i="1"/>
  <c r="AY367" i="1"/>
  <c r="AY386" i="1"/>
  <c r="AY428" i="1"/>
  <c r="AY410" i="1"/>
  <c r="AY361" i="1"/>
  <c r="AY377" i="1"/>
  <c r="AY379" i="1"/>
  <c r="AY373" i="1"/>
  <c r="AY358" i="1"/>
  <c r="AY426" i="1"/>
  <c r="AY435" i="1"/>
  <c r="AY404" i="1"/>
  <c r="AY363" i="1"/>
  <c r="AY371" i="1"/>
  <c r="AY423" i="1"/>
  <c r="AY446" i="1"/>
  <c r="AY382" i="1"/>
  <c r="AY420" i="1"/>
  <c r="AY419" i="1"/>
  <c r="AY355" i="1"/>
  <c r="AY352" i="1"/>
  <c r="AY372" i="1"/>
  <c r="AY390" i="1"/>
  <c r="AY385" i="1"/>
  <c r="AY431" i="1"/>
  <c r="AY436" i="1"/>
  <c r="AY354" i="1"/>
  <c r="AY369" i="1"/>
  <c r="AY413" i="1"/>
  <c r="AY365" i="1"/>
  <c r="AY441" i="1"/>
  <c r="AY387" i="1"/>
  <c r="AY376" i="1"/>
  <c r="AY421" i="1"/>
  <c r="AY398" i="1"/>
  <c r="AY362" i="1"/>
  <c r="AY440" i="1"/>
  <c r="AY405" i="1"/>
  <c r="AY415" i="1"/>
  <c r="AY427" i="1"/>
  <c r="AY368" i="1"/>
  <c r="AY432" i="1"/>
  <c r="AY366" i="1"/>
  <c r="AY220" i="1"/>
  <c r="AY189" i="1"/>
  <c r="AY258" i="1"/>
  <c r="AY226" i="1"/>
  <c r="AY350" i="1"/>
  <c r="AY349" i="1"/>
  <c r="AY348" i="1"/>
  <c r="AY221" i="1"/>
  <c r="AY347" i="1"/>
  <c r="AY346" i="1"/>
  <c r="AY244" i="1"/>
  <c r="AY213" i="1"/>
  <c r="AY249" i="1"/>
  <c r="AY239" i="1"/>
  <c r="AY345" i="1"/>
  <c r="AY245" i="1"/>
  <c r="AY182" i="1"/>
  <c r="AY344" i="1"/>
  <c r="AY343" i="1"/>
  <c r="AY342" i="1"/>
  <c r="AY234" i="1"/>
  <c r="AY341" i="1"/>
  <c r="AY340" i="1"/>
  <c r="AY188" i="1"/>
  <c r="AY265" i="1"/>
  <c r="AY339" i="1"/>
  <c r="AY246" i="1"/>
  <c r="AY338" i="1"/>
  <c r="AY337" i="1"/>
  <c r="AY336" i="1"/>
  <c r="AY205" i="1"/>
  <c r="AY193" i="1"/>
  <c r="AY335" i="1"/>
  <c r="AY201" i="1"/>
  <c r="AY181" i="1"/>
  <c r="AY334" i="1"/>
  <c r="AY204" i="1"/>
  <c r="AY177" i="1"/>
  <c r="AY243" i="1"/>
  <c r="AY161" i="1"/>
  <c r="AY232" i="1"/>
  <c r="AY247" i="1"/>
  <c r="AY195" i="1"/>
  <c r="AY333" i="1"/>
  <c r="AY332" i="1"/>
  <c r="AY331" i="1"/>
  <c r="AY168" i="1"/>
  <c r="AY158" i="1"/>
  <c r="AY330" i="1"/>
  <c r="AY329" i="1"/>
  <c r="AY223" i="1"/>
  <c r="AY235" i="1"/>
  <c r="AY164" i="1"/>
  <c r="AY194" i="1"/>
  <c r="AY176" i="1"/>
  <c r="AY328" i="1"/>
  <c r="AY174" i="1"/>
  <c r="AY327" i="1"/>
  <c r="AY326" i="1"/>
  <c r="AY200" i="1"/>
  <c r="AY185" i="1"/>
  <c r="AY180" i="1"/>
  <c r="AY325" i="1"/>
  <c r="AY263" i="1"/>
  <c r="AY324" i="1"/>
  <c r="AY216" i="1"/>
  <c r="AY217" i="1"/>
  <c r="AY323" i="1"/>
  <c r="AY166" i="1"/>
  <c r="AY155" i="1"/>
  <c r="AY322" i="1"/>
  <c r="AY321" i="1"/>
  <c r="AY320" i="1"/>
  <c r="AY319" i="1"/>
  <c r="AY318" i="1"/>
  <c r="AY229" i="1"/>
  <c r="AY317" i="1"/>
  <c r="AY241" i="1"/>
  <c r="AY170" i="1"/>
  <c r="AY316" i="1"/>
  <c r="AY315" i="1"/>
  <c r="AY209" i="1"/>
  <c r="AY231" i="1"/>
  <c r="AY208" i="1"/>
  <c r="AY199" i="1"/>
  <c r="AY314" i="1"/>
  <c r="AY313" i="1"/>
  <c r="AY312" i="1"/>
  <c r="AY178" i="1"/>
  <c r="AY150" i="1"/>
  <c r="AY202" i="1"/>
  <c r="AY311" i="1"/>
  <c r="AY310" i="1"/>
  <c r="AY309" i="1"/>
  <c r="AY308" i="1"/>
  <c r="AY307" i="1"/>
  <c r="AY156" i="1"/>
  <c r="AY306" i="1"/>
  <c r="AY305" i="1"/>
  <c r="AY252" i="1"/>
  <c r="AY233" i="1"/>
  <c r="AY157" i="1"/>
  <c r="AY304" i="1"/>
  <c r="AY257" i="1"/>
  <c r="AY151" i="1"/>
  <c r="AY303" i="1"/>
  <c r="AY302" i="1"/>
  <c r="AY192" i="1"/>
  <c r="AY225" i="1"/>
  <c r="AY301" i="1"/>
  <c r="AY206" i="1"/>
  <c r="AY300" i="1"/>
  <c r="AY299" i="1"/>
  <c r="AY212" i="1"/>
  <c r="AY162" i="1"/>
  <c r="AY238" i="1"/>
  <c r="AY179" i="1"/>
  <c r="AY152" i="1"/>
  <c r="AY259" i="1"/>
  <c r="AY196" i="1"/>
  <c r="AY298" i="1"/>
  <c r="AY186" i="1"/>
  <c r="AY222" i="1"/>
  <c r="AY297" i="1"/>
  <c r="AY296" i="1"/>
  <c r="AY227" i="1"/>
  <c r="AY295" i="1"/>
  <c r="AY294" i="1"/>
  <c r="AY293" i="1"/>
  <c r="AY230" i="1"/>
  <c r="AY292" i="1"/>
  <c r="AY211" i="1"/>
  <c r="AY291" i="1"/>
  <c r="AY290" i="1"/>
  <c r="AY254" i="1"/>
  <c r="AY289" i="1"/>
  <c r="AY288" i="1"/>
  <c r="AY210" i="1"/>
  <c r="AY253" i="1"/>
  <c r="AY287" i="1"/>
  <c r="AY286" i="1"/>
  <c r="AY256" i="1"/>
  <c r="AY159" i="1"/>
  <c r="AY228" i="1"/>
  <c r="AY285" i="1"/>
  <c r="AY260" i="1"/>
  <c r="AY184" i="1"/>
  <c r="AY284" i="1"/>
  <c r="AY183" i="1"/>
  <c r="AY175" i="1"/>
  <c r="AY224" i="1"/>
  <c r="AY219" i="1"/>
  <c r="AY283" i="1"/>
  <c r="AY282" i="1"/>
  <c r="AY255" i="1"/>
  <c r="AY250" i="1"/>
  <c r="AY281" i="1"/>
  <c r="AY280" i="1"/>
  <c r="AY279" i="1"/>
  <c r="AY215" i="1"/>
  <c r="AY278" i="1"/>
  <c r="AY251" i="1"/>
  <c r="AY169" i="1"/>
  <c r="AY277" i="1"/>
  <c r="AY276" i="1"/>
  <c r="AY242" i="1"/>
  <c r="AY275" i="1"/>
  <c r="AY191" i="1"/>
  <c r="AY173" i="1"/>
  <c r="AY274" i="1"/>
  <c r="AY273" i="1"/>
  <c r="AY218" i="1"/>
  <c r="AY187" i="1"/>
  <c r="AY203" i="1"/>
  <c r="AY272" i="1"/>
  <c r="AY262" i="1"/>
  <c r="AY171" i="1"/>
  <c r="AY172" i="1"/>
  <c r="AY160" i="1"/>
  <c r="AY190" i="1"/>
  <c r="AY271" i="1"/>
  <c r="AY248" i="1"/>
  <c r="AY237" i="1"/>
  <c r="AY167" i="1"/>
  <c r="AY165" i="1"/>
  <c r="AY270" i="1"/>
  <c r="AY266" i="1"/>
  <c r="AY236" i="1"/>
  <c r="AY197" i="1"/>
  <c r="AY269" i="1"/>
  <c r="AY268" i="1"/>
  <c r="AY207" i="1"/>
  <c r="AY198" i="1"/>
  <c r="AY153" i="1"/>
  <c r="AY163" i="1"/>
  <c r="AY261" i="1"/>
  <c r="AY264" i="1"/>
  <c r="AY240" i="1"/>
  <c r="AY267" i="1"/>
  <c r="AY214" i="1"/>
  <c r="AY154" i="1"/>
  <c r="AY115" i="1"/>
  <c r="AY146" i="1"/>
  <c r="AY103" i="1"/>
  <c r="AY93" i="1"/>
  <c r="AY107" i="1"/>
  <c r="AY77" i="1"/>
  <c r="AY70" i="1"/>
  <c r="AY126" i="1"/>
  <c r="AY60" i="1"/>
  <c r="AY147" i="1"/>
  <c r="AY140" i="1"/>
  <c r="AY141" i="1"/>
  <c r="AY149" i="1"/>
  <c r="AY94" i="1"/>
  <c r="AY111" i="1"/>
  <c r="AY80" i="1"/>
  <c r="AY137" i="1"/>
  <c r="AY134" i="1"/>
  <c r="AY91" i="1"/>
  <c r="AY116" i="1"/>
  <c r="AY55" i="1"/>
  <c r="AY143" i="1"/>
  <c r="AY90" i="1"/>
  <c r="AY72" i="1"/>
  <c r="AY148" i="1"/>
  <c r="AY144" i="1"/>
  <c r="AY132" i="1"/>
  <c r="AY56" i="1"/>
  <c r="AY81" i="1"/>
  <c r="AY88" i="1"/>
  <c r="AY110" i="1"/>
  <c r="AY52" i="1"/>
  <c r="AY128" i="1"/>
  <c r="AY125" i="1"/>
  <c r="AY123" i="1"/>
  <c r="AY85" i="1"/>
  <c r="AY120" i="1"/>
  <c r="AY130" i="1"/>
  <c r="AY122" i="1"/>
  <c r="AY89" i="1"/>
  <c r="AY74" i="1"/>
  <c r="AY108" i="1"/>
  <c r="AY136" i="1"/>
  <c r="AY109" i="1"/>
  <c r="AY65" i="1"/>
  <c r="AY129" i="1"/>
  <c r="AY112" i="1"/>
  <c r="AY82" i="1"/>
  <c r="AY83" i="1"/>
  <c r="AY98" i="1"/>
  <c r="AY76" i="1"/>
  <c r="AY58" i="1"/>
  <c r="AY68" i="1"/>
  <c r="AY124" i="1"/>
  <c r="AY97" i="1"/>
  <c r="AY63" i="1"/>
  <c r="AY133" i="1"/>
  <c r="AY118" i="1"/>
  <c r="AY142" i="1"/>
  <c r="AY101" i="1"/>
  <c r="AY64" i="1"/>
  <c r="AY69" i="1"/>
  <c r="AY67" i="1"/>
  <c r="AY66" i="1"/>
  <c r="AY113" i="1"/>
  <c r="AY95" i="1"/>
  <c r="AY145" i="1"/>
  <c r="AY79" i="1"/>
  <c r="AY96" i="1"/>
  <c r="AY127" i="1"/>
  <c r="AY105" i="1"/>
  <c r="AY135" i="1"/>
  <c r="AY119" i="1"/>
  <c r="AY78" i="1"/>
  <c r="AY117" i="1"/>
  <c r="AY114" i="1"/>
  <c r="AY57" i="1"/>
  <c r="AY61" i="1"/>
  <c r="AY71" i="1"/>
  <c r="AY99" i="1"/>
  <c r="AY139" i="1"/>
  <c r="AY73" i="1"/>
  <c r="AY92" i="1"/>
  <c r="AY84" i="1"/>
  <c r="AY87" i="1"/>
  <c r="AY75" i="1"/>
  <c r="AY100" i="1"/>
  <c r="AY106" i="1"/>
  <c r="AY59" i="1"/>
  <c r="AY51" i="1"/>
  <c r="AY86" i="1"/>
  <c r="AY62" i="1"/>
  <c r="AY131" i="1"/>
  <c r="AY54" i="1"/>
  <c r="AY53" i="1"/>
  <c r="AY104" i="1"/>
  <c r="AY102" i="1"/>
  <c r="AY138" i="1"/>
  <c r="AY121" i="1"/>
  <c r="AY50" i="1"/>
  <c r="AY49" i="1"/>
  <c r="AY24" i="1"/>
  <c r="AY46" i="1"/>
  <c r="AY10" i="1"/>
  <c r="AY20" i="1"/>
  <c r="AY17" i="1"/>
  <c r="AY28" i="1"/>
  <c r="AY33" i="1"/>
  <c r="AY11" i="1"/>
  <c r="AY5" i="1"/>
  <c r="AY32" i="1"/>
  <c r="AY14" i="1"/>
  <c r="AY29" i="1"/>
  <c r="AY12" i="1"/>
  <c r="AY44" i="1"/>
  <c r="AY15" i="1"/>
  <c r="AY3" i="1"/>
  <c r="AY37" i="1"/>
  <c r="AY34" i="1"/>
  <c r="AY41" i="1"/>
  <c r="AY25" i="1"/>
  <c r="AY42" i="1"/>
  <c r="AY36" i="1"/>
  <c r="AY31" i="1"/>
  <c r="AY39" i="1"/>
  <c r="AY38" i="1"/>
  <c r="AY43" i="1"/>
  <c r="AY26" i="1"/>
  <c r="AY45" i="1"/>
  <c r="AY7" i="1"/>
  <c r="AY35" i="1"/>
  <c r="AY40" i="1"/>
  <c r="AY27" i="1"/>
  <c r="AY6" i="1"/>
  <c r="AY18" i="1"/>
  <c r="AY23" i="1"/>
  <c r="AY8" i="1"/>
  <c r="AY21" i="1"/>
  <c r="AY9" i="1"/>
  <c r="AY16" i="1"/>
  <c r="AY22" i="1"/>
  <c r="AY4" i="1"/>
  <c r="AY47" i="1"/>
  <c r="AY19" i="1"/>
  <c r="AY30" i="1"/>
  <c r="AY13" i="1"/>
  <c r="AY48" i="1"/>
  <c r="AZ2" i="1"/>
  <c r="AY2" i="1"/>
  <c r="P524" i="4"/>
  <c r="P532" i="4"/>
  <c r="P723" i="4"/>
  <c r="P554" i="4"/>
  <c r="P453" i="4"/>
  <c r="P513" i="4"/>
  <c r="P490" i="4"/>
  <c r="P66" i="4"/>
  <c r="P670" i="4"/>
  <c r="P92" i="4"/>
  <c r="P300" i="3"/>
  <c r="P305" i="3"/>
  <c r="P494" i="3"/>
  <c r="P542" i="3"/>
  <c r="P388" i="3"/>
  <c r="P395" i="3"/>
  <c r="P396" i="3"/>
  <c r="P321" i="3"/>
  <c r="P433" i="3"/>
  <c r="P467" i="3"/>
  <c r="P517" i="3"/>
  <c r="P339" i="3"/>
  <c r="P144" i="1"/>
  <c r="P413" i="1"/>
  <c r="P382" i="1"/>
  <c r="P426" i="1"/>
  <c r="P444" i="1"/>
  <c r="P403" i="1"/>
  <c r="P357" i="1"/>
  <c r="P556" i="1"/>
  <c r="P607" i="1"/>
  <c r="P666" i="1"/>
  <c r="P487" i="1"/>
  <c r="P512" i="1"/>
  <c r="P702" i="1"/>
</calcChain>
</file>

<file path=xl/sharedStrings.xml><?xml version="1.0" encoding="utf-8"?>
<sst xmlns="http://schemas.openxmlformats.org/spreadsheetml/2006/main" count="33762" uniqueCount="7822">
  <si>
    <t>Mass</t>
  </si>
  <si>
    <t>FORMULA</t>
  </si>
  <si>
    <t>Isomers</t>
  </si>
  <si>
    <t>Putative metabolite</t>
  </si>
  <si>
    <t>confidence</t>
  </si>
  <si>
    <t>Central</t>
  </si>
  <si>
    <t>KEGGid#</t>
  </si>
  <si>
    <t>ppm</t>
  </si>
  <si>
    <t>RT%err</t>
  </si>
  <si>
    <t>altPPM</t>
  </si>
  <si>
    <t>Groups</t>
  </si>
  <si>
    <t>BP</t>
  </si>
  <si>
    <t>mzdiff</t>
  </si>
  <si>
    <t>relation.ship</t>
  </si>
  <si>
    <t>addfrag</t>
  </si>
  <si>
    <t>Cisotope %error</t>
  </si>
  <si>
    <t>Related peaks</t>
  </si>
  <si>
    <t>RSD:Tx</t>
  </si>
  <si>
    <t>maxRSD</t>
  </si>
  <si>
    <t>max intensity</t>
  </si>
  <si>
    <t>relation.id</t>
  </si>
  <si>
    <t>TvsCTRL</t>
  </si>
  <si>
    <t>Pvalue</t>
  </si>
  <si>
    <t>Adduct</t>
  </si>
  <si>
    <t>Polarity</t>
  </si>
  <si>
    <t>Detections</t>
  </si>
  <si>
    <t>codadw</t>
  </si>
  <si>
    <t>Charge</t>
  </si>
  <si>
    <t>maxint</t>
  </si>
  <si>
    <t>PeakID</t>
  </si>
  <si>
    <t>rp_corr</t>
  </si>
  <si>
    <t>ions</t>
  </si>
  <si>
    <t>Fisher Ratio</t>
  </si>
  <si>
    <t>EIC Rel Intensity</t>
  </si>
  <si>
    <t>Parent Ion</t>
  </si>
  <si>
    <t>C7H11N3O</t>
  </si>
  <si>
    <t>4-(beta-Acetylaminoethyl)imidazole</t>
  </si>
  <si>
    <t>C05135</t>
  </si>
  <si>
    <t>S1_N'S1_P'S1_S</t>
  </si>
  <si>
    <t>bp</t>
  </si>
  <si>
    <t>pos649</t>
  </si>
  <si>
    <t>H</t>
  </si>
  <si>
    <t>pos</t>
  </si>
  <si>
    <t>p2540</t>
  </si>
  <si>
    <t>153:100</t>
  </si>
  <si>
    <t>H3O4P</t>
  </si>
  <si>
    <t>Orthophosphate</t>
  </si>
  <si>
    <t>C00009</t>
  </si>
  <si>
    <t>x2-merxClx-H2Ox3-merxFAxNa+xO18</t>
  </si>
  <si>
    <t>neg1</t>
  </si>
  <si>
    <t>negpos</t>
  </si>
  <si>
    <t>n45</t>
  </si>
  <si>
    <t>98:100_196:60_294:15_178:14</t>
  </si>
  <si>
    <t>C10H13N5O3</t>
  </si>
  <si>
    <t>Deoxyadenosine</t>
  </si>
  <si>
    <t>C00559</t>
  </si>
  <si>
    <t>S1_N'S1_P</t>
  </si>
  <si>
    <t>pos860</t>
  </si>
  <si>
    <t>p2812</t>
  </si>
  <si>
    <t>251:100</t>
  </si>
  <si>
    <t>C6H6N2O</t>
  </si>
  <si>
    <t>Nicotinamide</t>
  </si>
  <si>
    <t>C00153</t>
  </si>
  <si>
    <t>xN15xACNxC13xO18</t>
  </si>
  <si>
    <t>pos1</t>
  </si>
  <si>
    <t>p7</t>
  </si>
  <si>
    <t>122:100_123:6</t>
  </si>
  <si>
    <t>C3H4O4</t>
  </si>
  <si>
    <t>Malonate</t>
  </si>
  <si>
    <t>C00383</t>
  </si>
  <si>
    <t>neg458</t>
  </si>
  <si>
    <t>neg</t>
  </si>
  <si>
    <t>n2155</t>
  </si>
  <si>
    <t>104:100_198:73_164:49</t>
  </si>
  <si>
    <t>C3H4O3</t>
  </si>
  <si>
    <t>Pyruvate</t>
  </si>
  <si>
    <t>C00022</t>
  </si>
  <si>
    <t>xC13</t>
  </si>
  <si>
    <t>neg36</t>
  </si>
  <si>
    <t>n886</t>
  </si>
  <si>
    <t>88:100_308:52_229:18_104:8_309:8_352:6</t>
  </si>
  <si>
    <t>C5H6N2O2</t>
  </si>
  <si>
    <t>Imidazole-4-acetate</t>
  </si>
  <si>
    <t>C02835</t>
  </si>
  <si>
    <t>pos546</t>
  </si>
  <si>
    <t>p2337</t>
  </si>
  <si>
    <t>126:100_126:92_234:47</t>
  </si>
  <si>
    <t>C8H11NO3</t>
  </si>
  <si>
    <t>Pyridoxine</t>
  </si>
  <si>
    <t>C00314</t>
  </si>
  <si>
    <t>x-H2OxN15x-FAxO18xC13</t>
  </si>
  <si>
    <t>pos7</t>
  </si>
  <si>
    <t>posneg</t>
  </si>
  <si>
    <t>p93</t>
  </si>
  <si>
    <t>169:100_170:9</t>
  </si>
  <si>
    <t>C6H6O6</t>
  </si>
  <si>
    <t>cis-Aconitate</t>
  </si>
  <si>
    <t>C00417</t>
  </si>
  <si>
    <t>x-CO2xC13</t>
  </si>
  <si>
    <t>neg208</t>
  </si>
  <si>
    <t>n1668</t>
  </si>
  <si>
    <t>174:100_175:6</t>
  </si>
  <si>
    <t>C4H7N3O</t>
  </si>
  <si>
    <t>Creatinine</t>
  </si>
  <si>
    <t>C00791</t>
  </si>
  <si>
    <t>x2-merxK+xN15xNa+xC13</t>
  </si>
  <si>
    <t>pos9</t>
  </si>
  <si>
    <t>p123</t>
  </si>
  <si>
    <t>113:100_165:98_119:14_166:10</t>
  </si>
  <si>
    <t>C10H12N2O3</t>
  </si>
  <si>
    <t>L-Kynurenine</t>
  </si>
  <si>
    <t>C00328</t>
  </si>
  <si>
    <t>pos516</t>
  </si>
  <si>
    <t>p2276</t>
  </si>
  <si>
    <t>208:100_201:61</t>
  </si>
  <si>
    <t>C9H17NO5</t>
  </si>
  <si>
    <t>Pantothenate</t>
  </si>
  <si>
    <t>C00864</t>
  </si>
  <si>
    <t>x-H2OxK+xNa+xC13xO18</t>
  </si>
  <si>
    <t>pos22</t>
  </si>
  <si>
    <t>p530</t>
  </si>
  <si>
    <t>219:100_241:11_220:9</t>
  </si>
  <si>
    <t>C5H4N4O</t>
  </si>
  <si>
    <t>Hypoxanthine</t>
  </si>
  <si>
    <t>C00262</t>
  </si>
  <si>
    <t>xN15xC13xNa+xK+</t>
  </si>
  <si>
    <t>pos44</t>
  </si>
  <si>
    <t>p775</t>
  </si>
  <si>
    <t>136:100_158:28_174:24_137:6</t>
  </si>
  <si>
    <t>C5H4N4O2</t>
  </si>
  <si>
    <t>Xanthine</t>
  </si>
  <si>
    <t>C00385</t>
  </si>
  <si>
    <t>neg93</t>
  </si>
  <si>
    <t>n1295</t>
  </si>
  <si>
    <t>152:100</t>
  </si>
  <si>
    <t>C4H4O4</t>
  </si>
  <si>
    <t>Maleic acid</t>
  </si>
  <si>
    <t>C01384</t>
  </si>
  <si>
    <t>neg125</t>
  </si>
  <si>
    <t>n1418</t>
  </si>
  <si>
    <t>116:100</t>
  </si>
  <si>
    <t>C5H11NO2</t>
  </si>
  <si>
    <t>L-Valine</t>
  </si>
  <si>
    <t>C00183</t>
  </si>
  <si>
    <t>xO18x-FAxACNxN15xC13xNa+</t>
  </si>
  <si>
    <t>pos8</t>
  </si>
  <si>
    <t>p105</t>
  </si>
  <si>
    <t>117:100_118:6</t>
  </si>
  <si>
    <t>C5H11NO2S</t>
  </si>
  <si>
    <t>L-Methionine</t>
  </si>
  <si>
    <t>C00073</t>
  </si>
  <si>
    <t>xC13xN15xS34x-FAx-NH3xO18</t>
  </si>
  <si>
    <t>pos11</t>
  </si>
  <si>
    <t>p165</t>
  </si>
  <si>
    <t>149:100_132:10</t>
  </si>
  <si>
    <t>C6H13NO2</t>
  </si>
  <si>
    <t>L-Leucine</t>
  </si>
  <si>
    <t>C00123</t>
  </si>
  <si>
    <t>x-NH3xO18xC13xACNxN15xNa+</t>
  </si>
  <si>
    <t>pos4</t>
  </si>
  <si>
    <t>p40</t>
  </si>
  <si>
    <t>131:100_117:24_132:7</t>
  </si>
  <si>
    <t>C7H11N3O2</t>
  </si>
  <si>
    <t>N(pi)-Methyl-L-histidine</t>
  </si>
  <si>
    <t>C01152</t>
  </si>
  <si>
    <t>xC13xNa+</t>
  </si>
  <si>
    <t>pos39</t>
  </si>
  <si>
    <t>p715</t>
  </si>
  <si>
    <t>169:100_170:8</t>
  </si>
  <si>
    <t>C6H14N2O2</t>
  </si>
  <si>
    <t>L-Lysine</t>
  </si>
  <si>
    <t>C00047</t>
  </si>
  <si>
    <t>S1_P'S1_S</t>
  </si>
  <si>
    <t>xK+x-FAxO18xN15xNa+xC13x-NH3xK+</t>
  </si>
  <si>
    <t>pos27</t>
  </si>
  <si>
    <t>p584</t>
  </si>
  <si>
    <t>146:100_129:12_147:7</t>
  </si>
  <si>
    <t>C10H13N5O4</t>
  </si>
  <si>
    <t>Adenosine</t>
  </si>
  <si>
    <t>C00212</t>
  </si>
  <si>
    <t>xC13xN15</t>
  </si>
  <si>
    <t>pos30</t>
  </si>
  <si>
    <t>p655</t>
  </si>
  <si>
    <t>267:100_268:11</t>
  </si>
  <si>
    <t>C6H14N4O2</t>
  </si>
  <si>
    <t>L-Arginine</t>
  </si>
  <si>
    <t>C00062</t>
  </si>
  <si>
    <t>xNa+xN15xC13xO18x-NH3</t>
  </si>
  <si>
    <t>pos20</t>
  </si>
  <si>
    <t>p509</t>
  </si>
  <si>
    <t>174:100_264:9_175:7</t>
  </si>
  <si>
    <t>C11H12N2O2</t>
  </si>
  <si>
    <t>L-Tryptophan</t>
  </si>
  <si>
    <t>C00078</t>
  </si>
  <si>
    <t>xK+x-NH3x-FAxC13xNa+</t>
  </si>
  <si>
    <t>pos38</t>
  </si>
  <si>
    <t>p694</t>
  </si>
  <si>
    <t>204:100_187:28_205:12_147:8</t>
  </si>
  <si>
    <t>C5H12N2O2</t>
  </si>
  <si>
    <t>L-Ornithine</t>
  </si>
  <si>
    <t>C00077</t>
  </si>
  <si>
    <t>xC13xK+xNa+x-H2O</t>
  </si>
  <si>
    <t>pos123</t>
  </si>
  <si>
    <t>p1284</t>
  </si>
  <si>
    <t>132:100_114:9</t>
  </si>
  <si>
    <t>C4H8N2O3</t>
  </si>
  <si>
    <t>L-Asparagine</t>
  </si>
  <si>
    <t>C00152</t>
  </si>
  <si>
    <t>x-FAxC13</t>
  </si>
  <si>
    <t>pos78</t>
  </si>
  <si>
    <t>p1054</t>
  </si>
  <si>
    <t>132:100_197:68_179:30_242:6_162:6</t>
  </si>
  <si>
    <t>C5H13NO</t>
  </si>
  <si>
    <t>Choline</t>
  </si>
  <si>
    <t>C00114</t>
  </si>
  <si>
    <t>xN15xC13xO18</t>
  </si>
  <si>
    <t>pos28</t>
  </si>
  <si>
    <t>p608</t>
  </si>
  <si>
    <t>103:100_104:7</t>
  </si>
  <si>
    <t>C5H10N2O3</t>
  </si>
  <si>
    <t>L-Glutamine</t>
  </si>
  <si>
    <t>C00064</t>
  </si>
  <si>
    <t>x-FAxO18x-NH3xC13xNa+xN15x-H2O</t>
  </si>
  <si>
    <t>pos3</t>
  </si>
  <si>
    <t>p21</t>
  </si>
  <si>
    <t>146:100_131:27_129:23_147:6</t>
  </si>
  <si>
    <t>C5H5N5O</t>
  </si>
  <si>
    <t>Guanine</t>
  </si>
  <si>
    <t>C00242</t>
  </si>
  <si>
    <t>S1_N</t>
  </si>
  <si>
    <t>pos583</t>
  </si>
  <si>
    <t>p2426</t>
  </si>
  <si>
    <t>151:100</t>
  </si>
  <si>
    <t>C3H7NO3</t>
  </si>
  <si>
    <t>L-Serine</t>
  </si>
  <si>
    <t>C00065</t>
  </si>
  <si>
    <t>xO18xC13x-H2OxN15</t>
  </si>
  <si>
    <t>pos42</t>
  </si>
  <si>
    <t>p750</t>
  </si>
  <si>
    <t>105:100_175:46_155:45_75:19_158:10</t>
  </si>
  <si>
    <t>C6H9N3O2</t>
  </si>
  <si>
    <t>L-Histidine</t>
  </si>
  <si>
    <t>C00135</t>
  </si>
  <si>
    <t>xNa+xN15xO18xC13x-FA</t>
  </si>
  <si>
    <t>pos16</t>
  </si>
  <si>
    <t>p381</t>
  </si>
  <si>
    <t>155:100_119:100_131:12_101:8_156:7</t>
  </si>
  <si>
    <t>C9H11NO3</t>
  </si>
  <si>
    <t>L-Tyrosine</t>
  </si>
  <si>
    <t>C00082</t>
  </si>
  <si>
    <t>xC13xNa+x-NH3xACNxN15x-FA</t>
  </si>
  <si>
    <t>pos19</t>
  </si>
  <si>
    <t>p487</t>
  </si>
  <si>
    <t>181:100_182:10_164:9_135:7</t>
  </si>
  <si>
    <t>C10H15N5O10P2</t>
  </si>
  <si>
    <t>Adenosine 2',5'-bisphosphate</t>
  </si>
  <si>
    <t>C03850</t>
  </si>
  <si>
    <t>CX:271:156_RT:9.9:10.18</t>
  </si>
  <si>
    <t>pos878</t>
  </si>
  <si>
    <t>p2847</t>
  </si>
  <si>
    <t>427:100</t>
  </si>
  <si>
    <t>C9H13N3O5</t>
  </si>
  <si>
    <t>Cytidine</t>
  </si>
  <si>
    <t>C00475</t>
  </si>
  <si>
    <t>pos718</t>
  </si>
  <si>
    <t>p2633</t>
  </si>
  <si>
    <t>243:100</t>
  </si>
  <si>
    <t>C4H7NO4</t>
  </si>
  <si>
    <t>L-Aspartate</t>
  </si>
  <si>
    <t>C00049</t>
  </si>
  <si>
    <t>neg61</t>
  </si>
  <si>
    <t>n1115</t>
  </si>
  <si>
    <t>133:100</t>
  </si>
  <si>
    <t>C7H11NO5</t>
  </si>
  <si>
    <t>N-Acetyl-L-glutamate</t>
  </si>
  <si>
    <t>C00624</t>
  </si>
  <si>
    <t>neg185</t>
  </si>
  <si>
    <t>n1624</t>
  </si>
  <si>
    <t>189:100_663:10_190:7</t>
  </si>
  <si>
    <t>C6H8O7</t>
  </si>
  <si>
    <t>Citrate</t>
  </si>
  <si>
    <t>C00158</t>
  </si>
  <si>
    <t>S1_P</t>
  </si>
  <si>
    <t>xC13xO18</t>
  </si>
  <si>
    <t>neg12</t>
  </si>
  <si>
    <t>n292</t>
  </si>
  <si>
    <t>192:100_98:38_90:9_193:7</t>
  </si>
  <si>
    <t>C7H15NO3</t>
  </si>
  <si>
    <t>L-Carnitine</t>
  </si>
  <si>
    <t>C00487</t>
  </si>
  <si>
    <t>xC13x-H2O</t>
  </si>
  <si>
    <t>pos60</t>
  </si>
  <si>
    <t>p921</t>
  </si>
  <si>
    <t>161:100_145:21_162:8</t>
  </si>
  <si>
    <t>C5H9NO2</t>
  </si>
  <si>
    <t>L-Proline</t>
  </si>
  <si>
    <t>C00148</t>
  </si>
  <si>
    <t>xNa+xC13xACNxO18x-FAxN15</t>
  </si>
  <si>
    <t>pos10</t>
  </si>
  <si>
    <t>p153</t>
  </si>
  <si>
    <t>115:100_116:6</t>
  </si>
  <si>
    <t>C7H15NO2</t>
  </si>
  <si>
    <t>Acetylcholine</t>
  </si>
  <si>
    <t>C01996</t>
  </si>
  <si>
    <t>pos321</t>
  </si>
  <si>
    <t>p1879</t>
  </si>
  <si>
    <t>145:100</t>
  </si>
  <si>
    <t>C3H7O7P</t>
  </si>
  <si>
    <t>2-Phospho-D-glycerate</t>
  </si>
  <si>
    <t>C00631</t>
  </si>
  <si>
    <t>neg166</t>
  </si>
  <si>
    <t>n1580</t>
  </si>
  <si>
    <t>186:100_284:34_166:29</t>
  </si>
  <si>
    <t>C5H5N5</t>
  </si>
  <si>
    <t>Adenine</t>
  </si>
  <si>
    <t>C00147</t>
  </si>
  <si>
    <t>xN15xC13</t>
  </si>
  <si>
    <t>pos21</t>
  </si>
  <si>
    <t>p527</t>
  </si>
  <si>
    <t>135:100</t>
  </si>
  <si>
    <t>Thymine</t>
  </si>
  <si>
    <t>C00178</t>
  </si>
  <si>
    <t>neg461</t>
  </si>
  <si>
    <t>n2161</t>
  </si>
  <si>
    <t>126:100</t>
  </si>
  <si>
    <t>C10H13N5O5</t>
  </si>
  <si>
    <t>Guanosine</t>
  </si>
  <si>
    <t>C00387</t>
  </si>
  <si>
    <t>pos864</t>
  </si>
  <si>
    <t>p2816</t>
  </si>
  <si>
    <t>283:100</t>
  </si>
  <si>
    <t>C2H8NO4P</t>
  </si>
  <si>
    <t>Ethanolamine phosphate</t>
  </si>
  <si>
    <t>C00346</t>
  </si>
  <si>
    <t>pos355</t>
  </si>
  <si>
    <t>p1938</t>
  </si>
  <si>
    <t>141:100_133:67</t>
  </si>
  <si>
    <t>C8H20NO6P</t>
  </si>
  <si>
    <t>sn-glycero-3-Phosphocholine</t>
  </si>
  <si>
    <t>C00670</t>
  </si>
  <si>
    <t>xC13xO18xNa+</t>
  </si>
  <si>
    <t>pos43</t>
  </si>
  <si>
    <t>p770</t>
  </si>
  <si>
    <t>257:100_258:9</t>
  </si>
  <si>
    <t>C5H9NO4</t>
  </si>
  <si>
    <t>L-Glutamate</t>
  </si>
  <si>
    <t>C00025</t>
  </si>
  <si>
    <t>xN15x-NH3xO18xC13xNa+</t>
  </si>
  <si>
    <t>pos15</t>
  </si>
  <si>
    <t>p349</t>
  </si>
  <si>
    <t>147:100_183:27_148:6</t>
  </si>
  <si>
    <t>C2H7NO3S</t>
  </si>
  <si>
    <t>Taurine</t>
  </si>
  <si>
    <t>C00245</t>
  </si>
  <si>
    <t>xACNxC13xNH3xS34xNa+</t>
  </si>
  <si>
    <t>pos46</t>
  </si>
  <si>
    <t>p788</t>
  </si>
  <si>
    <t>125:100_109:24_147:8</t>
  </si>
  <si>
    <t>C7H6O5</t>
  </si>
  <si>
    <t>Gallate</t>
  </si>
  <si>
    <t>C01424</t>
  </si>
  <si>
    <t>neg132</t>
  </si>
  <si>
    <t>n1436</t>
  </si>
  <si>
    <t>170:100_171:8</t>
  </si>
  <si>
    <t>C8H18N2O4S</t>
  </si>
  <si>
    <t>HEPES</t>
  </si>
  <si>
    <t>xNa+xK+xS34xC13</t>
  </si>
  <si>
    <t>pos173</t>
  </si>
  <si>
    <t>p1490</t>
  </si>
  <si>
    <t>238:100_239:10_240:6</t>
  </si>
  <si>
    <t>C6H13O10P</t>
  </si>
  <si>
    <t>6-Phospho-D-gluconate</t>
  </si>
  <si>
    <t>C00345</t>
  </si>
  <si>
    <t>D-Glucarate</t>
  </si>
  <si>
    <t>potential bp</t>
  </si>
  <si>
    <t>H3O2P</t>
  </si>
  <si>
    <t>neg318</t>
  </si>
  <si>
    <t>n1910</t>
  </si>
  <si>
    <t>C3H5O6P</t>
  </si>
  <si>
    <t>Phosphoenolpyruvate</t>
  </si>
  <si>
    <t>C00074</t>
  </si>
  <si>
    <t>(R,R)-Tartaric acid</t>
  </si>
  <si>
    <t>halogen (Cl) exchange (hydroxy)</t>
  </si>
  <si>
    <t>neg140</t>
  </si>
  <si>
    <t>n1488</t>
  </si>
  <si>
    <t>C6H10O8</t>
  </si>
  <si>
    <t>C00818</t>
  </si>
  <si>
    <t>CX:120:90_RT:10.46:11.27</t>
  </si>
  <si>
    <t>n1909</t>
  </si>
  <si>
    <t>210:100_276:34_220:10_340:8_211:7</t>
  </si>
  <si>
    <t>C10H9NO</t>
  </si>
  <si>
    <t>Indole-3-acetaldehyde</t>
  </si>
  <si>
    <t>C00637</t>
  </si>
  <si>
    <t>pos274</t>
  </si>
  <si>
    <t>p1792</t>
  </si>
  <si>
    <t>159:100</t>
  </si>
  <si>
    <t>C4H11NO2</t>
  </si>
  <si>
    <t>Diethanolamine</t>
  </si>
  <si>
    <t>C06772</t>
  </si>
  <si>
    <t>pos444</t>
  </si>
  <si>
    <t>p2128</t>
  </si>
  <si>
    <t>105:100</t>
  </si>
  <si>
    <t>C6H15NO3</t>
  </si>
  <si>
    <t>Triethanolamine</t>
  </si>
  <si>
    <t>C06771</t>
  </si>
  <si>
    <t>pos436</t>
  </si>
  <si>
    <t>p2111</t>
  </si>
  <si>
    <t>149:100</t>
  </si>
  <si>
    <t>C6H12O6</t>
  </si>
  <si>
    <t>myo-Inositol</t>
  </si>
  <si>
    <t>C00137</t>
  </si>
  <si>
    <t>x-H2O</t>
  </si>
  <si>
    <t>neg146</t>
  </si>
  <si>
    <t>n1506</t>
  </si>
  <si>
    <t>180:100_119:31_162:23_105:6</t>
  </si>
  <si>
    <t>C2H6O4S</t>
  </si>
  <si>
    <t>2-Hydroxyethanesulfonate</t>
  </si>
  <si>
    <t>C05123</t>
  </si>
  <si>
    <t>neg691</t>
  </si>
  <si>
    <t>n2452</t>
  </si>
  <si>
    <t>C10H15N4O13P3</t>
  </si>
  <si>
    <t>dITP</t>
  </si>
  <si>
    <t>C01345</t>
  </si>
  <si>
    <t>neg885</t>
  </si>
  <si>
    <t>Double-charge</t>
  </si>
  <si>
    <t>n2687</t>
  </si>
  <si>
    <t>246:100</t>
  </si>
  <si>
    <t>C18H37NO2</t>
  </si>
  <si>
    <t>[FA (16:2)] N-hexadecyl-ethanolamine</t>
  </si>
  <si>
    <t>C16512</t>
  </si>
  <si>
    <t>pos597</t>
  </si>
  <si>
    <t>p2445</t>
  </si>
  <si>
    <t>299:100</t>
  </si>
  <si>
    <t>C8H10O4</t>
  </si>
  <si>
    <t>3,4-Dihydroxyphenylethyleneglycol</t>
  </si>
  <si>
    <t>C05576</t>
  </si>
  <si>
    <t>pos602</t>
  </si>
  <si>
    <t>p2454</t>
  </si>
  <si>
    <t>170:100</t>
  </si>
  <si>
    <t>C6H10O7</t>
  </si>
  <si>
    <t>3-Dehydro-L-gulonate</t>
  </si>
  <si>
    <t>C00618</t>
  </si>
  <si>
    <t>neg837</t>
  </si>
  <si>
    <t>n2628</t>
  </si>
  <si>
    <t>194:100</t>
  </si>
  <si>
    <t>C4H6O6</t>
  </si>
  <si>
    <t>C00898</t>
  </si>
  <si>
    <t>xACNxC13</t>
  </si>
  <si>
    <t>n1486</t>
  </si>
  <si>
    <t>150:100_190:34_168:30</t>
  </si>
  <si>
    <t>C8H9NO</t>
  </si>
  <si>
    <t>2-Phenylacetamide</t>
  </si>
  <si>
    <t>C02505</t>
  </si>
  <si>
    <t>x-H2OxC13</t>
  </si>
  <si>
    <t>pos125</t>
  </si>
  <si>
    <t>p1292</t>
  </si>
  <si>
    <t>135:100_124:63_138:14_95:12_136:11</t>
  </si>
  <si>
    <t>C7H10O7</t>
  </si>
  <si>
    <t>2-Hydroxybutane-1,2,4-tricarboxylate</t>
  </si>
  <si>
    <t>C01251</t>
  </si>
  <si>
    <t>neg86</t>
  </si>
  <si>
    <t>n1265</t>
  </si>
  <si>
    <t>206:100_208:75_260:11_160:10_207:9_222:7</t>
  </si>
  <si>
    <t>C9H9NO3</t>
  </si>
  <si>
    <t>Hippurate</t>
  </si>
  <si>
    <t>C01586</t>
  </si>
  <si>
    <t>pos232</t>
  </si>
  <si>
    <t>p1696</t>
  </si>
  <si>
    <t>179:100</t>
  </si>
  <si>
    <t>C5H9NO3</t>
  </si>
  <si>
    <t>N-Acetyl-beta-alanine</t>
  </si>
  <si>
    <t>C01073</t>
  </si>
  <si>
    <t>L-Glutamate 5-semialdehyde</t>
  </si>
  <si>
    <t>pos438</t>
  </si>
  <si>
    <t>p2113</t>
  </si>
  <si>
    <t>131:100_131:98</t>
  </si>
  <si>
    <t>C12H24O2</t>
  </si>
  <si>
    <t>Dodecanoic acid</t>
  </si>
  <si>
    <t>C02679</t>
  </si>
  <si>
    <t>xC13xFA</t>
  </si>
  <si>
    <t>neg53</t>
  </si>
  <si>
    <t>n1041</t>
  </si>
  <si>
    <t>200:100_294:70_201:15_310:12_273:12_359:7_241:6_242:6</t>
  </si>
  <si>
    <t>C6H8O6</t>
  </si>
  <si>
    <t>Ascorbate</t>
  </si>
  <si>
    <t>C00072</t>
  </si>
  <si>
    <t>2-C-Methyl-D-erythritol 4-phosphate</t>
  </si>
  <si>
    <t>fragment?</t>
  </si>
  <si>
    <t>neg8</t>
  </si>
  <si>
    <t>n252</t>
  </si>
  <si>
    <t>C5H7NO4</t>
  </si>
  <si>
    <t>2-Oxoglutaramate</t>
  </si>
  <si>
    <t>C00940</t>
  </si>
  <si>
    <t>neg731</t>
  </si>
  <si>
    <t>n2504</t>
  </si>
  <si>
    <t>C6H12N2O</t>
  </si>
  <si>
    <t>L-Lysine 1,6-lactam</t>
  </si>
  <si>
    <t>C02837</t>
  </si>
  <si>
    <t>pos744</t>
  </si>
  <si>
    <t>p2665</t>
  </si>
  <si>
    <t>128:100</t>
  </si>
  <si>
    <t>C4H5N3O2</t>
  </si>
  <si>
    <t>5-Amino-4-imidazole carboxylate</t>
  </si>
  <si>
    <t>C05516</t>
  </si>
  <si>
    <t>neg813</t>
  </si>
  <si>
    <t>n2603</t>
  </si>
  <si>
    <t>127:100</t>
  </si>
  <si>
    <t>C9H9NO6</t>
  </si>
  <si>
    <t>5-(2'-Carboxyethyl)-4,6-dihydroxypicolinate</t>
  </si>
  <si>
    <t>C05655</t>
  </si>
  <si>
    <t>neg863</t>
  </si>
  <si>
    <t>n2655</t>
  </si>
  <si>
    <t>227:100</t>
  </si>
  <si>
    <t>C6H9NO2</t>
  </si>
  <si>
    <t>2,3,4,5-Tetrahydropyridine-2-carboxylate</t>
  </si>
  <si>
    <t>C00450</t>
  </si>
  <si>
    <t>pos519</t>
  </si>
  <si>
    <t>p2282</t>
  </si>
  <si>
    <t>C5H6O4</t>
  </si>
  <si>
    <t>2,5-Dioxopentanoate</t>
  </si>
  <si>
    <t>C00433</t>
  </si>
  <si>
    <t>neg325</t>
  </si>
  <si>
    <t>n1921</t>
  </si>
  <si>
    <t>130:100</t>
  </si>
  <si>
    <t>C6H7N5</t>
  </si>
  <si>
    <t>7-Methyladenine</t>
  </si>
  <si>
    <t>C02241</t>
  </si>
  <si>
    <t>pos644</t>
  </si>
  <si>
    <t>p2531</t>
  </si>
  <si>
    <t>C4H5N3O</t>
  </si>
  <si>
    <t>Cytosine</t>
  </si>
  <si>
    <t>C00380</t>
  </si>
  <si>
    <t>Lys-Gly</t>
  </si>
  <si>
    <t>pos236</t>
  </si>
  <si>
    <t>p1706</t>
  </si>
  <si>
    <t>C6H13O9P</t>
  </si>
  <si>
    <t>D-Glucose 6-phosphate</t>
  </si>
  <si>
    <t>C00092</t>
  </si>
  <si>
    <t>CX:98:162_RT:10.39:10.49CX:162:98_RT:10.49:10.39</t>
  </si>
  <si>
    <t>p1067</t>
  </si>
  <si>
    <t>C7H6O4</t>
  </si>
  <si>
    <t>2,5-Dihydroxybenzoate</t>
  </si>
  <si>
    <t>C00628</t>
  </si>
  <si>
    <t>neg654</t>
  </si>
  <si>
    <t>n2408</t>
  </si>
  <si>
    <t>154:100</t>
  </si>
  <si>
    <t>C2H2O4</t>
  </si>
  <si>
    <t>Oxalate</t>
  </si>
  <si>
    <t>C00209</t>
  </si>
  <si>
    <t>-C4H6O3</t>
  </si>
  <si>
    <t>xNa+xC13</t>
  </si>
  <si>
    <t>n294</t>
  </si>
  <si>
    <t>C6H5NO3</t>
  </si>
  <si>
    <t>6-Hydroxynicotinate</t>
  </si>
  <si>
    <t>C01020</t>
  </si>
  <si>
    <t>pos731</t>
  </si>
  <si>
    <t>p2649</t>
  </si>
  <si>
    <t>139:100</t>
  </si>
  <si>
    <t>citraconate</t>
  </si>
  <si>
    <t>C02226</t>
  </si>
  <si>
    <t>neg361</t>
  </si>
  <si>
    <t>n1996</t>
  </si>
  <si>
    <t>C4H4O5</t>
  </si>
  <si>
    <t>Oxaloacetate</t>
  </si>
  <si>
    <t>C00036</t>
  </si>
  <si>
    <t>neg76</t>
  </si>
  <si>
    <t>n1190</t>
  </si>
  <si>
    <t>132:100</t>
  </si>
  <si>
    <t>C5H11N3O2</t>
  </si>
  <si>
    <t>4-Guanidinobutanoate</t>
  </si>
  <si>
    <t>C01035</t>
  </si>
  <si>
    <t>pos813</t>
  </si>
  <si>
    <t>p2753</t>
  </si>
  <si>
    <t>C6H12N2O4S2</t>
  </si>
  <si>
    <t>L-Cystine</t>
  </si>
  <si>
    <t>C00491</t>
  </si>
  <si>
    <t>xC13xS34xNa+</t>
  </si>
  <si>
    <t>pos89</t>
  </si>
  <si>
    <t>p1109</t>
  </si>
  <si>
    <t>C6H11NO3</t>
  </si>
  <si>
    <t>[FA oxo,amino(6:0)] 3-oxo-5S-amino-hexanoic acid</t>
  </si>
  <si>
    <t>C03656</t>
  </si>
  <si>
    <t>pos112</t>
  </si>
  <si>
    <t>p1221</t>
  </si>
  <si>
    <t>145:100_170:29_85:20_146:6</t>
  </si>
  <si>
    <t>C6H6N2O3</t>
  </si>
  <si>
    <t>Imidazol-5-yl-pyruvate</t>
  </si>
  <si>
    <t>C03277</t>
  </si>
  <si>
    <t>neg123</t>
  </si>
  <si>
    <t>n1408</t>
  </si>
  <si>
    <t>77:100_110:14</t>
  </si>
  <si>
    <t>C7H13NO3</t>
  </si>
  <si>
    <t>5-Acetamidopentanoate</t>
  </si>
  <si>
    <t>C03087</t>
  </si>
  <si>
    <t>pos1003</t>
  </si>
  <si>
    <t>p2996</t>
  </si>
  <si>
    <t>C5H7NO3</t>
  </si>
  <si>
    <t>L-1-Pyrroline-3-hydroxy-5-carboxylate</t>
  </si>
  <si>
    <t>C04281</t>
  </si>
  <si>
    <t>xN15xNa+x2-merxC13xO18</t>
  </si>
  <si>
    <t>neg7</t>
  </si>
  <si>
    <t>n233</t>
  </si>
  <si>
    <t>129:100_130:6</t>
  </si>
  <si>
    <t>C9H13N3O4</t>
  </si>
  <si>
    <t>Deoxycytidine</t>
  </si>
  <si>
    <t>C00881</t>
  </si>
  <si>
    <t>pos298</t>
  </si>
  <si>
    <t>p1838</t>
  </si>
  <si>
    <t>227:100_138:67_279:54_187:33</t>
  </si>
  <si>
    <t>C4H6O4</t>
  </si>
  <si>
    <t>Succinate</t>
  </si>
  <si>
    <t>C00042</t>
  </si>
  <si>
    <t>(L-Seryl)adenylate</t>
  </si>
  <si>
    <t>neg26</t>
  </si>
  <si>
    <t>n774</t>
  </si>
  <si>
    <t>C6H11NO2</t>
  </si>
  <si>
    <t>L-Pipecolate</t>
  </si>
  <si>
    <t>C00408</t>
  </si>
  <si>
    <t>pos356</t>
  </si>
  <si>
    <t>p1940</t>
  </si>
  <si>
    <t>129:100</t>
  </si>
  <si>
    <t>C4H4N2O2</t>
  </si>
  <si>
    <t>Uracil</t>
  </si>
  <si>
    <t>C00106</t>
  </si>
  <si>
    <t>Glyceraldehyde</t>
  </si>
  <si>
    <t>neg4</t>
  </si>
  <si>
    <t>n220</t>
  </si>
  <si>
    <t>neg536</t>
  </si>
  <si>
    <t>n2259</t>
  </si>
  <si>
    <t>126:100_246:56_284:31</t>
  </si>
  <si>
    <t>C6H12N2O3</t>
  </si>
  <si>
    <t>D-Alanyl-D-alanine</t>
  </si>
  <si>
    <t>C00993</t>
  </si>
  <si>
    <t>pos535</t>
  </si>
  <si>
    <t>p2310</t>
  </si>
  <si>
    <t>160:100</t>
  </si>
  <si>
    <t>C6H12O7</t>
  </si>
  <si>
    <t>D-Gluconic acid</t>
  </si>
  <si>
    <t>C00257</t>
  </si>
  <si>
    <t>neg78</t>
  </si>
  <si>
    <t>n1217</t>
  </si>
  <si>
    <t>C6H13NO2S</t>
  </si>
  <si>
    <t>S-Methyl-L-methionine</t>
  </si>
  <si>
    <t>C03172</t>
  </si>
  <si>
    <t>pos918</t>
  </si>
  <si>
    <t>p2896</t>
  </si>
  <si>
    <t>163:100</t>
  </si>
  <si>
    <t>C9H7NO2</t>
  </si>
  <si>
    <t>4,6-Dihydroxyquinoline</t>
  </si>
  <si>
    <t>C05639</t>
  </si>
  <si>
    <t>pos1018</t>
  </si>
  <si>
    <t>p3012</t>
  </si>
  <si>
    <t>161:100</t>
  </si>
  <si>
    <t>C5H7N3O</t>
  </si>
  <si>
    <t>5-Methylcytosine</t>
  </si>
  <si>
    <t>C02376</t>
  </si>
  <si>
    <t>pos388</t>
  </si>
  <si>
    <t>p1990</t>
  </si>
  <si>
    <t>125:100</t>
  </si>
  <si>
    <t>C8H7NO3</t>
  </si>
  <si>
    <t>4-Pyridoxolactone</t>
  </si>
  <si>
    <t>C00971</t>
  </si>
  <si>
    <t>neg40</t>
  </si>
  <si>
    <t>n921</t>
  </si>
  <si>
    <t>165:100_114:38_136:33_148:16_132:14_238:12_166:9_144:8_186:8_140:6</t>
  </si>
  <si>
    <t>C4H8O5</t>
  </si>
  <si>
    <t>[FA trihydroxy(4:0)] 2,3,4-trihydroxy-butanoic acid</t>
  </si>
  <si>
    <t>C01620</t>
  </si>
  <si>
    <t>xO18xC13</t>
  </si>
  <si>
    <t>neg57</t>
  </si>
  <si>
    <t>n1070</t>
  </si>
  <si>
    <t>136:100</t>
  </si>
  <si>
    <t>C7H16N4O2</t>
  </si>
  <si>
    <t>Homoarginine</t>
  </si>
  <si>
    <t>C01924</t>
  </si>
  <si>
    <t>pos476</t>
  </si>
  <si>
    <t>p2201</t>
  </si>
  <si>
    <t>188:100_189:9</t>
  </si>
  <si>
    <t>C4H8N4O4</t>
  </si>
  <si>
    <t>Allantoate</t>
  </si>
  <si>
    <t>C00499</t>
  </si>
  <si>
    <t>pos638</t>
  </si>
  <si>
    <t>p2520</t>
  </si>
  <si>
    <t>176:100</t>
  </si>
  <si>
    <t>C4H6O5</t>
  </si>
  <si>
    <t>(S)-Malate</t>
  </si>
  <si>
    <t>C00149</t>
  </si>
  <si>
    <t>neg20</t>
  </si>
  <si>
    <t>n582</t>
  </si>
  <si>
    <t>C9H20N2O2</t>
  </si>
  <si>
    <t>N6,N6,N6-Trimethyl-L-lysine</t>
  </si>
  <si>
    <t>C03793</t>
  </si>
  <si>
    <t>pos176</t>
  </si>
  <si>
    <t>p1500</t>
  </si>
  <si>
    <t>188:100_202:77_189:10_204:6_203:6</t>
  </si>
  <si>
    <t>C5H10O6</t>
  </si>
  <si>
    <t>L-Arabinonate</t>
  </si>
  <si>
    <t>C00545</t>
  </si>
  <si>
    <t>neg263</t>
  </si>
  <si>
    <t>n1790</t>
  </si>
  <si>
    <t>166:100_308:24</t>
  </si>
  <si>
    <t>C9H11NO2</t>
  </si>
  <si>
    <t>L-Phenylalanine</t>
  </si>
  <si>
    <t>C00079</t>
  </si>
  <si>
    <t>xC13x-FAxACNxO18xN15x-NH3xNa+</t>
  </si>
  <si>
    <t>p124</t>
  </si>
  <si>
    <t>C3H7N3O2</t>
  </si>
  <si>
    <t>Guanidinoacetate</t>
  </si>
  <si>
    <t>C00581</t>
  </si>
  <si>
    <t>pos425</t>
  </si>
  <si>
    <t>p2086</t>
  </si>
  <si>
    <t>117:100_222:10_160:9</t>
  </si>
  <si>
    <t>C24H40O4</t>
  </si>
  <si>
    <t>[ST hydrox] 3alpha,7alpha-Dihydroxy-5beta-cholan-24-oic Acid</t>
  </si>
  <si>
    <t>C02528</t>
  </si>
  <si>
    <t>CX:206:186_RT:3.88:4.36CX:186:206_RT:4.12:4.38</t>
  </si>
  <si>
    <t>neg480</t>
  </si>
  <si>
    <t>n2190</t>
  </si>
  <si>
    <t>392:100_449:57_348:31_393:29</t>
  </si>
  <si>
    <t>C5H8O5</t>
  </si>
  <si>
    <t>(R)-2-Hydroxyglutarate</t>
  </si>
  <si>
    <t>C01087</t>
  </si>
  <si>
    <t>neg6</t>
  </si>
  <si>
    <t>n229</t>
  </si>
  <si>
    <t>C6H13N3O3</t>
  </si>
  <si>
    <t>L-Citrulline</t>
  </si>
  <si>
    <t>C00327</t>
  </si>
  <si>
    <t>C3H6N2</t>
  </si>
  <si>
    <t>xC13x-NH3xN15xNa+</t>
  </si>
  <si>
    <t>p751</t>
  </si>
  <si>
    <t>C8H15NO6</t>
  </si>
  <si>
    <t>N-Acetyl-D-glucosamine</t>
  </si>
  <si>
    <t>C00140</t>
  </si>
  <si>
    <t>xK+</t>
  </si>
  <si>
    <t>p1707</t>
  </si>
  <si>
    <t>C12H16N4OS</t>
  </si>
  <si>
    <t>Thiamin</t>
  </si>
  <si>
    <t>C00378</t>
  </si>
  <si>
    <t>xS34xC13</t>
  </si>
  <si>
    <t>p510</t>
  </si>
  <si>
    <t>C10H14N5O7P</t>
  </si>
  <si>
    <t>3'-AMP</t>
  </si>
  <si>
    <t>C01367</t>
  </si>
  <si>
    <t>pos958</t>
  </si>
  <si>
    <t>p2944</t>
  </si>
  <si>
    <t>347:100</t>
  </si>
  <si>
    <t>C11H19NO9</t>
  </si>
  <si>
    <t>N-Acetylneuraminate</t>
  </si>
  <si>
    <t>C00270</t>
  </si>
  <si>
    <t>neg616</t>
  </si>
  <si>
    <t>n2360</t>
  </si>
  <si>
    <t>C17H20N4O6</t>
  </si>
  <si>
    <t>Riboflavin</t>
  </si>
  <si>
    <t>C00255</t>
  </si>
  <si>
    <t>O-Butanoylcarnitine</t>
  </si>
  <si>
    <t>CX:122:254_RT:7.25:7.35</t>
  </si>
  <si>
    <t>pos159</t>
  </si>
  <si>
    <t>p1433</t>
  </si>
  <si>
    <t>C4H9NO3</t>
  </si>
  <si>
    <t>L-Threonine</t>
  </si>
  <si>
    <t>C00188</t>
  </si>
  <si>
    <t>xNa+xC13x-FAx-H2OxO18xACNxN15</t>
  </si>
  <si>
    <t>p382</t>
  </si>
  <si>
    <t>C5H13O7P</t>
  </si>
  <si>
    <t>C11434</t>
  </si>
  <si>
    <t>xC13x-H2OxCl37</t>
  </si>
  <si>
    <t>n225</t>
  </si>
  <si>
    <t>216:100_218:33_217:7</t>
  </si>
  <si>
    <t>C6H6O2</t>
  </si>
  <si>
    <t>p-Benzenediol</t>
  </si>
  <si>
    <t>C00530</t>
  </si>
  <si>
    <t>pos699</t>
  </si>
  <si>
    <t>p2605</t>
  </si>
  <si>
    <t>110:100</t>
  </si>
  <si>
    <t>4-Trimethylammoniobutanoate</t>
  </si>
  <si>
    <t>C01181</t>
  </si>
  <si>
    <t>oxidation/reduction</t>
  </si>
  <si>
    <t>p922</t>
  </si>
  <si>
    <t>C9H12N2O6</t>
  </si>
  <si>
    <t>Pseudouridine</t>
  </si>
  <si>
    <t>C02067</t>
  </si>
  <si>
    <t>neg308</t>
  </si>
  <si>
    <t>n1886</t>
  </si>
  <si>
    <t>244:100_257:18_245:10_192:9</t>
  </si>
  <si>
    <t>C8H13N3O3</t>
  </si>
  <si>
    <t>gamma-Glutamyl-beta-aminopropiononitrile</t>
  </si>
  <si>
    <t>C06114</t>
  </si>
  <si>
    <t>pos1080</t>
  </si>
  <si>
    <t>p3075</t>
  </si>
  <si>
    <t>199:100</t>
  </si>
  <si>
    <t>C20H32N6O12S2</t>
  </si>
  <si>
    <t>Glutathione disulfide</t>
  </si>
  <si>
    <t>C00127</t>
  </si>
  <si>
    <t>pos646</t>
  </si>
  <si>
    <t>p2537</t>
  </si>
  <si>
    <t>306:100</t>
  </si>
  <si>
    <t>C2H5NO2</t>
  </si>
  <si>
    <t>Glycine</t>
  </si>
  <si>
    <t>C00037</t>
  </si>
  <si>
    <t>p753</t>
  </si>
  <si>
    <t>C21H27N7O14P2</t>
  </si>
  <si>
    <t>NAD+</t>
  </si>
  <si>
    <t>C00003</t>
  </si>
  <si>
    <t>x2-mer</t>
  </si>
  <si>
    <t>pos635</t>
  </si>
  <si>
    <t>p2517</t>
  </si>
  <si>
    <t>332:100</t>
  </si>
  <si>
    <t>C7H16N2O2</t>
  </si>
  <si>
    <t>N6-Methyl-L-lysine</t>
  </si>
  <si>
    <t>C02728</t>
  </si>
  <si>
    <t>pos424</t>
  </si>
  <si>
    <t>p2084</t>
  </si>
  <si>
    <t>160:100_161:10</t>
  </si>
  <si>
    <t>C6H11NO4</t>
  </si>
  <si>
    <t>O-Acetyl-L-homoserine</t>
  </si>
  <si>
    <t>C01077</t>
  </si>
  <si>
    <t>neg592</t>
  </si>
  <si>
    <t>n2328</t>
  </si>
  <si>
    <t>C3H7NO2</t>
  </si>
  <si>
    <t>L-Alanine</t>
  </si>
  <si>
    <t>C00041</t>
  </si>
  <si>
    <t>n593</t>
  </si>
  <si>
    <t>C14H28O2</t>
  </si>
  <si>
    <t>Tetradecanoic acid</t>
  </si>
  <si>
    <t>C06424</t>
  </si>
  <si>
    <t>neg30</t>
  </si>
  <si>
    <t>n834</t>
  </si>
  <si>
    <t>228:100_288:7_214:7</t>
  </si>
  <si>
    <t>C6H10N2O4</t>
  </si>
  <si>
    <t>N-Formimino-L-glutamate</t>
  </si>
  <si>
    <t>C00439</t>
  </si>
  <si>
    <t>pos930</t>
  </si>
  <si>
    <t>p2910</t>
  </si>
  <si>
    <t>174:100_167:88</t>
  </si>
  <si>
    <t>pos339</t>
  </si>
  <si>
    <t>p1906</t>
  </si>
  <si>
    <t>161:100_231:25</t>
  </si>
  <si>
    <t>C3H9O6P</t>
  </si>
  <si>
    <t>sn-Glycerol 3-phosphate</t>
  </si>
  <si>
    <t>C00093</t>
  </si>
  <si>
    <t>neg11</t>
  </si>
  <si>
    <t>n281</t>
  </si>
  <si>
    <t>C9H15N2O15P3</t>
  </si>
  <si>
    <t>UTP</t>
  </si>
  <si>
    <t>C00075</t>
  </si>
  <si>
    <t>neg770</t>
  </si>
  <si>
    <t>n2558</t>
  </si>
  <si>
    <t>484:100</t>
  </si>
  <si>
    <t>C3H6O3</t>
  </si>
  <si>
    <t>C02154</t>
  </si>
  <si>
    <t>n218</t>
  </si>
  <si>
    <t>90:100</t>
  </si>
  <si>
    <t>neg301</t>
  </si>
  <si>
    <t>n1867</t>
  </si>
  <si>
    <t>110:100_207:95</t>
  </si>
  <si>
    <t>C6H9NO5</t>
  </si>
  <si>
    <t>N-Acetyl-L-aspartate</t>
  </si>
  <si>
    <t>C01042</t>
  </si>
  <si>
    <t>neg416</t>
  </si>
  <si>
    <t>n2084</t>
  </si>
  <si>
    <t>175:100_148:78</t>
  </si>
  <si>
    <t>C10H16N5O13P3</t>
  </si>
  <si>
    <t>ATP</t>
  </si>
  <si>
    <t>C00002</t>
  </si>
  <si>
    <t>neg34</t>
  </si>
  <si>
    <t>n870</t>
  </si>
  <si>
    <t>C17H27N3O17P2</t>
  </si>
  <si>
    <t>UDP-N-acetyl-D-glucosamine</t>
  </si>
  <si>
    <t>C00043</t>
  </si>
  <si>
    <t>neg465</t>
  </si>
  <si>
    <t>n2166</t>
  </si>
  <si>
    <t>607:100</t>
  </si>
  <si>
    <t>C10H17N3O6S</t>
  </si>
  <si>
    <t>Glutathione</t>
  </si>
  <si>
    <t>C00051</t>
  </si>
  <si>
    <t>xNa+xC13xS34</t>
  </si>
  <si>
    <t>pos76</t>
  </si>
  <si>
    <t>p1043</t>
  </si>
  <si>
    <t>307:100_308:10</t>
  </si>
  <si>
    <t>C15H22N6O5S</t>
  </si>
  <si>
    <t>S-Adenosyl-L-methionine</t>
  </si>
  <si>
    <t>C00019</t>
  </si>
  <si>
    <t>pos716</t>
  </si>
  <si>
    <t>p2630</t>
  </si>
  <si>
    <t>398:100_399:19</t>
  </si>
  <si>
    <t>C13H22N4O8S2</t>
  </si>
  <si>
    <t>S-glutathionyl-L-cysteine</t>
  </si>
  <si>
    <t>C05526</t>
  </si>
  <si>
    <t>pos382</t>
  </si>
  <si>
    <t>p1982</t>
  </si>
  <si>
    <t>426:100_427:13</t>
  </si>
  <si>
    <t>C16H32O2</t>
  </si>
  <si>
    <t>Hexadecanoic acid</t>
  </si>
  <si>
    <t>C00249</t>
  </si>
  <si>
    <t>x2-merxC13xFA</t>
  </si>
  <si>
    <t>neg0</t>
  </si>
  <si>
    <t>n1</t>
  </si>
  <si>
    <t>256:100_284:20_257:17</t>
  </si>
  <si>
    <t>C7H8N2O</t>
  </si>
  <si>
    <t>1-Methylnicotinamide</t>
  </si>
  <si>
    <t>C02918</t>
  </si>
  <si>
    <t>pos33</t>
  </si>
  <si>
    <t>p666</t>
  </si>
  <si>
    <t>136:100_137:7</t>
  </si>
  <si>
    <t>C7H14N2O4S</t>
  </si>
  <si>
    <t>L-Cystathionine</t>
  </si>
  <si>
    <t>C02291</t>
  </si>
  <si>
    <t>p2087</t>
  </si>
  <si>
    <t>C5H14NO4P</t>
  </si>
  <si>
    <t>Choline phosphate</t>
  </si>
  <si>
    <t>C00588</t>
  </si>
  <si>
    <t>p350</t>
  </si>
  <si>
    <t>N-Methyl-L-glutamate</t>
  </si>
  <si>
    <t>C01046</t>
  </si>
  <si>
    <t>pos590</t>
  </si>
  <si>
    <t>p2437</t>
  </si>
  <si>
    <t>C6H10O3</t>
  </si>
  <si>
    <t>(S)-3-Methyl-2-oxopentanoic acid</t>
  </si>
  <si>
    <t>C00671</t>
  </si>
  <si>
    <t>neg37</t>
  </si>
  <si>
    <t>n899</t>
  </si>
  <si>
    <t>130:100_225:23_227:13_131:7</t>
  </si>
  <si>
    <t>C15H24N2O17P2</t>
  </si>
  <si>
    <t>UDP-glucose</t>
  </si>
  <si>
    <t>C00029</t>
  </si>
  <si>
    <t>neg306</t>
  </si>
  <si>
    <t>n1875</t>
  </si>
  <si>
    <t>C11H20N2O6</t>
  </si>
  <si>
    <t>N6-(L-1,3-Dicarboxypropyl)-L-lysine</t>
  </si>
  <si>
    <t>C00449</t>
  </si>
  <si>
    <t>CX:73:203_RT:10.14:10.27CX:73:203_RT:10.14:10.48CX:119:157_RT:10.14:10.18CX:121:155_RT:10.15:10.18CX:157:119_RT:10.18:10.14CX:155:121_RT:10.18:10.15</t>
  </si>
  <si>
    <t>pos978</t>
  </si>
  <si>
    <t>p2966</t>
  </si>
  <si>
    <t>276:100</t>
  </si>
  <si>
    <t>C16H14O6</t>
  </si>
  <si>
    <t>[Fv] 4,2',4',6'-Tetrahydroxy-3-methoxychalcone</t>
  </si>
  <si>
    <t>C16405</t>
  </si>
  <si>
    <t>neg205</t>
  </si>
  <si>
    <t>n1661</t>
  </si>
  <si>
    <t>302:100_303:20</t>
  </si>
  <si>
    <t>C8H14O4</t>
  </si>
  <si>
    <t>Suberic acid</t>
  </si>
  <si>
    <t>C08278</t>
  </si>
  <si>
    <t>neg111</t>
  </si>
  <si>
    <t>n1364</t>
  </si>
  <si>
    <t>174:100</t>
  </si>
  <si>
    <t>C6H13NO3</t>
  </si>
  <si>
    <t>N-hydroxyisoleucine</t>
  </si>
  <si>
    <t>Fagomine</t>
  </si>
  <si>
    <t>pos290</t>
  </si>
  <si>
    <t>p1823</t>
  </si>
  <si>
    <t>147:100</t>
  </si>
  <si>
    <t>C24H50NO7P</t>
  </si>
  <si>
    <t>[PC (16:0)] 1-hexadecanoyl-sn-glycero-3-phosphocholine</t>
  </si>
  <si>
    <t>C04230</t>
  </si>
  <si>
    <t>pos103</t>
  </si>
  <si>
    <t>p1190</t>
  </si>
  <si>
    <t>495:100_496:30</t>
  </si>
  <si>
    <t>C10H14N2O</t>
  </si>
  <si>
    <t>(S)-6-Hydroxynicotine</t>
  </si>
  <si>
    <t>C01056</t>
  </si>
  <si>
    <t>pos1038</t>
  </si>
  <si>
    <t>p3033</t>
  </si>
  <si>
    <t>178:100</t>
  </si>
  <si>
    <t>C5H12O4</t>
  </si>
  <si>
    <t>D-Apiitol</t>
  </si>
  <si>
    <t>C01569</t>
  </si>
  <si>
    <t>xC13x-H2OxNH3xNa+</t>
  </si>
  <si>
    <t>pos107</t>
  </si>
  <si>
    <t>p1199</t>
  </si>
  <si>
    <t>136:100_158:35_118:20_153:16_137:6_100:6</t>
  </si>
  <si>
    <t>C16H15NO3</t>
  </si>
  <si>
    <t>alpha-(p-Methoxyphenyl)-6-methyl-2-pyridineacrylic acid</t>
  </si>
  <si>
    <t>C15122</t>
  </si>
  <si>
    <t>CX:104:165_RT:4:4.54</t>
  </si>
  <si>
    <t>pos393</t>
  </si>
  <si>
    <t>p2029</t>
  </si>
  <si>
    <t>269:100_315:61</t>
  </si>
  <si>
    <t>C22H27NO5</t>
  </si>
  <si>
    <t>O-methylandrocymbine</t>
  </si>
  <si>
    <t>C16709</t>
  </si>
  <si>
    <t>pos607</t>
  </si>
  <si>
    <t>p2459</t>
  </si>
  <si>
    <t>385:100_371:76</t>
  </si>
  <si>
    <t>C18H28O4</t>
  </si>
  <si>
    <t>5-O-Methylembelin</t>
  </si>
  <si>
    <t>C10373</t>
  </si>
  <si>
    <t>xC13xNH3</t>
  </si>
  <si>
    <t>pos69</t>
  </si>
  <si>
    <t>p993</t>
  </si>
  <si>
    <t>308:100_343:59_309:18_344:12_348:7_326:6</t>
  </si>
  <si>
    <t>C29H40N8O5</t>
  </si>
  <si>
    <t>Hordatine B</t>
  </si>
  <si>
    <t>C08308</t>
  </si>
  <si>
    <t>pos79</t>
  </si>
  <si>
    <t>p1069</t>
  </si>
  <si>
    <t>290:100</t>
  </si>
  <si>
    <t>C15H18N6O</t>
  </si>
  <si>
    <t>olomoucine</t>
  </si>
  <si>
    <t>CX:198:100_RT:4.47:4.64CX:198:100_RT:4.47:4.74CX:198:100_RT:4.53:4.64CX:198:100_RT:4.53:4.74</t>
  </si>
  <si>
    <t>pos643</t>
  </si>
  <si>
    <t>p2530</t>
  </si>
  <si>
    <t>298:100</t>
  </si>
  <si>
    <t>C23H43NO5</t>
  </si>
  <si>
    <t>3-Hydroxy-9-hexadecenoylcarnitine</t>
  </si>
  <si>
    <t>CX:343:70_RT:3.59:3.8CX:343:70_RT:3.59:3.85CX:343:70_RT:3.59:4.09CX:285:128_RT:3.67:3.97CX:329:84_RT:3.68:3.85</t>
  </si>
  <si>
    <t>pos851</t>
  </si>
  <si>
    <t>p2800</t>
  </si>
  <si>
    <t>413:100</t>
  </si>
  <si>
    <t>C22H26O6</t>
  </si>
  <si>
    <t>Burseran</t>
  </si>
  <si>
    <t>C10547</t>
  </si>
  <si>
    <t>xFAxC13</t>
  </si>
  <si>
    <t>neg190</t>
  </si>
  <si>
    <t>n1635</t>
  </si>
  <si>
    <t>386:100_266:98_387:26_356:24_146:22_267:18_430:12_432:10</t>
  </si>
  <si>
    <t>C17H27NO3</t>
  </si>
  <si>
    <t>(+/-)-5-[(tert-Butylamino)-2'-hydroxypropoxy]-1,2,3,4-tetrahydro-1- naphthol</t>
  </si>
  <si>
    <t>C04875</t>
  </si>
  <si>
    <t>xC13x-NH3</t>
  </si>
  <si>
    <t>pos64</t>
  </si>
  <si>
    <t>p958</t>
  </si>
  <si>
    <t>293:100_342:24_359:23_294:19_340:16_375:14_220:10_343:6_276:6_154:6</t>
  </si>
  <si>
    <t>C10H14N2</t>
  </si>
  <si>
    <t>Nicotine</t>
  </si>
  <si>
    <t>C00745</t>
  </si>
  <si>
    <t>pos219</t>
  </si>
  <si>
    <t>p1665</t>
  </si>
  <si>
    <t>162:100</t>
  </si>
  <si>
    <t>C7H14O2</t>
  </si>
  <si>
    <t>[FA (7:0)] heptanoic acid</t>
  </si>
  <si>
    <t>pos97</t>
  </si>
  <si>
    <t>p1133</t>
  </si>
  <si>
    <t>130:100_72:35_116:11_131:7_188:7</t>
  </si>
  <si>
    <t>C18H30O5</t>
  </si>
  <si>
    <t>[FA trihydroxy(2:0)] 9S,11R,15S-trihydroxy-2,3-dinor-5Z,13E-prostadienoic acid-cyclo[8S,12R]</t>
  </si>
  <si>
    <t>C14794</t>
  </si>
  <si>
    <t>neg151</t>
  </si>
  <si>
    <t>n1518</t>
  </si>
  <si>
    <t>326:100_326:27_327:21</t>
  </si>
  <si>
    <t>C4H10O4S</t>
  </si>
  <si>
    <t>Diethyl sulfate</t>
  </si>
  <si>
    <t>C14706</t>
  </si>
  <si>
    <t>neg207</t>
  </si>
  <si>
    <t>n1666</t>
  </si>
  <si>
    <t>C10H16O3</t>
  </si>
  <si>
    <t>1,6,6-Trimethyl-2,7-dioxabicyclo[3.2.2]nonan-3-one</t>
  </si>
  <si>
    <t>C04718</t>
  </si>
  <si>
    <t>pos381</t>
  </si>
  <si>
    <t>p1978</t>
  </si>
  <si>
    <t>184:100_231:63_184:49_152:44</t>
  </si>
  <si>
    <t>C7H15NO</t>
  </si>
  <si>
    <t>N-Methylhexanamide</t>
  </si>
  <si>
    <t>C02722</t>
  </si>
  <si>
    <t>pos720</t>
  </si>
  <si>
    <t>p2635</t>
  </si>
  <si>
    <t>C21H24O5</t>
  </si>
  <si>
    <t>[Fv Trihydroxy,trimethy] 2',4',4''-Trihydroxy-3',6'',6''-trimethylpyrano[2'',3'':6',5']dihydrochalcone</t>
  </si>
  <si>
    <t>CX:236:120_RT:3.88:3.92CX:224:132_RT:3.91:3.92CX:132:224_RT:3.92:3.91CX:120:236_RT:3.92:3.88</t>
  </si>
  <si>
    <t>xNa+xK+</t>
  </si>
  <si>
    <t>pos344</t>
  </si>
  <si>
    <t>p1913</t>
  </si>
  <si>
    <t>356:100_373:82_118:76_234:45_328:41_174:34</t>
  </si>
  <si>
    <t>C2H6O2S</t>
  </si>
  <si>
    <t>Sulfonylbismethane</t>
  </si>
  <si>
    <t>C11142</t>
  </si>
  <si>
    <t>neg703</t>
  </si>
  <si>
    <t>n2465</t>
  </si>
  <si>
    <t>94:100</t>
  </si>
  <si>
    <t>C40H58O</t>
  </si>
  <si>
    <t>[PR] Rhodopin/ OH-Lycopene</t>
  </si>
  <si>
    <t>C15870</t>
  </si>
  <si>
    <t>pos804</t>
  </si>
  <si>
    <t>p2742</t>
  </si>
  <si>
    <t>277:100</t>
  </si>
  <si>
    <t>C9H14O3</t>
  </si>
  <si>
    <t>Furfural diethyl acetal</t>
  </si>
  <si>
    <t>C14280</t>
  </si>
  <si>
    <t>x-FAx-H2O</t>
  </si>
  <si>
    <t>pos342</t>
  </si>
  <si>
    <t>p1910</t>
  </si>
  <si>
    <t>170:100_239:20</t>
  </si>
  <si>
    <t>C12H27O4P</t>
  </si>
  <si>
    <t>Tributyl phosphate</t>
  </si>
  <si>
    <t>C14439</t>
  </si>
  <si>
    <t>pos26</t>
  </si>
  <si>
    <t>p573</t>
  </si>
  <si>
    <t>266:100_278:25_267:13</t>
  </si>
  <si>
    <t>C8H16O</t>
  </si>
  <si>
    <t>1-Octanal</t>
  </si>
  <si>
    <t>C01545</t>
  </si>
  <si>
    <t>pos317</t>
  </si>
  <si>
    <t>p1871</t>
  </si>
  <si>
    <t>128:100_222:45_176:38_111:38_128:18</t>
  </si>
  <si>
    <t>C6H8O2</t>
  </si>
  <si>
    <t>[FA (5:1)] 2-(2-cyclopentenyl)-ethanoic acid</t>
  </si>
  <si>
    <t>pos611</t>
  </si>
  <si>
    <t>p2464</t>
  </si>
  <si>
    <t>112:100</t>
  </si>
  <si>
    <t>C23H22O5</t>
  </si>
  <si>
    <t>Isouvaretin</t>
  </si>
  <si>
    <t>C09759</t>
  </si>
  <si>
    <t>neg709</t>
  </si>
  <si>
    <t>n2473</t>
  </si>
  <si>
    <t>378:100</t>
  </si>
  <si>
    <t>C7H4N2O7</t>
  </si>
  <si>
    <t>3,5-Dinitrosalicylic acid</t>
  </si>
  <si>
    <t>C11319</t>
  </si>
  <si>
    <t>neg896</t>
  </si>
  <si>
    <t>n2700</t>
  </si>
  <si>
    <t>228:100</t>
  </si>
  <si>
    <t>C5H13NO2</t>
  </si>
  <si>
    <t>betaine aldehyde hydrate</t>
  </si>
  <si>
    <t>C07345</t>
  </si>
  <si>
    <t>pos1013</t>
  </si>
  <si>
    <t>p3007</t>
  </si>
  <si>
    <t>119:100</t>
  </si>
  <si>
    <t>C10H19NO3</t>
  </si>
  <si>
    <t>Capryloylglycine</t>
  </si>
  <si>
    <t>CX:72:129_RT:4.14:4.29</t>
  </si>
  <si>
    <t>pos729</t>
  </si>
  <si>
    <t>p2647</t>
  </si>
  <si>
    <t>201:100</t>
  </si>
  <si>
    <t>C12H23NO3</t>
  </si>
  <si>
    <t>N-Decanoylglycine</t>
  </si>
  <si>
    <t>pos609</t>
  </si>
  <si>
    <t>p2462</t>
  </si>
  <si>
    <t>229:100</t>
  </si>
  <si>
    <t>C12H10O4S</t>
  </si>
  <si>
    <t>4,4'-Sulfonyldiphenol</t>
  </si>
  <si>
    <t>C14216</t>
  </si>
  <si>
    <t>neg650</t>
  </si>
  <si>
    <t>n2404</t>
  </si>
  <si>
    <t>250:100</t>
  </si>
  <si>
    <t>C26H36O8</t>
  </si>
  <si>
    <t>all-trans-Retinoyl-beta-glucuronide</t>
  </si>
  <si>
    <t>C11061</t>
  </si>
  <si>
    <t>pos418</t>
  </si>
  <si>
    <t>p2074</t>
  </si>
  <si>
    <t>238:100</t>
  </si>
  <si>
    <t>C16H33NO2</t>
  </si>
  <si>
    <t>[FA amino(16:0)] 2R-aminohexadecanoic acid</t>
  </si>
  <si>
    <t>pos288</t>
  </si>
  <si>
    <t>p1817</t>
  </si>
  <si>
    <t>271:100_99:83</t>
  </si>
  <si>
    <t>C15H13NO2</t>
  </si>
  <si>
    <t>N-Hydroxy-2-acetamidofluorene</t>
  </si>
  <si>
    <t>C03954</t>
  </si>
  <si>
    <t>pos695</t>
  </si>
  <si>
    <t>p2601</t>
  </si>
  <si>
    <t>239:100</t>
  </si>
  <si>
    <t>C12H22O5</t>
  </si>
  <si>
    <t>3-Hydroxydodecanedioicacid</t>
  </si>
  <si>
    <t>CX:106:140_RT:4.06:4.53CX:106:140_RT:4.22:4.53</t>
  </si>
  <si>
    <t>pos545</t>
  </si>
  <si>
    <t>p2335</t>
  </si>
  <si>
    <t>246:100_138:42</t>
  </si>
  <si>
    <t>CH5O3P</t>
  </si>
  <si>
    <t>methylphosphonate</t>
  </si>
  <si>
    <t>neg756</t>
  </si>
  <si>
    <t>n2543</t>
  </si>
  <si>
    <t>96:100</t>
  </si>
  <si>
    <t>C13H11OCl</t>
  </si>
  <si>
    <t>p-Chlorobenzhydrol</t>
  </si>
  <si>
    <t>C14672</t>
  </si>
  <si>
    <t>pos811</t>
  </si>
  <si>
    <t>p2751</t>
  </si>
  <si>
    <t>218:100</t>
  </si>
  <si>
    <t>C12H22O4</t>
  </si>
  <si>
    <t>Dodecanedioic acid</t>
  </si>
  <si>
    <t>C02678</t>
  </si>
  <si>
    <t>pos362</t>
  </si>
  <si>
    <t>p1948</t>
  </si>
  <si>
    <t>230:100</t>
  </si>
  <si>
    <t>C8H10O6</t>
  </si>
  <si>
    <t>cis-(homo)2aconitate</t>
  </si>
  <si>
    <t>CX:72:130_RT:10.48:11.01CX:114:88_RT:10.49:10.96</t>
  </si>
  <si>
    <t>neg822</t>
  </si>
  <si>
    <t>n2612</t>
  </si>
  <si>
    <t>202:100</t>
  </si>
  <si>
    <t>C10H18O4</t>
  </si>
  <si>
    <t>[FA (10:0/2:0)] Decanedioic acid</t>
  </si>
  <si>
    <t>C08277</t>
  </si>
  <si>
    <t>CX:116:86_RT:4.43:4.59</t>
  </si>
  <si>
    <t>neg501</t>
  </si>
  <si>
    <t>n2219</t>
  </si>
  <si>
    <t>C7H10O3</t>
  </si>
  <si>
    <t>[FA hydroxy(7:0)] 7-hydroxy-5-heptynoic acid</t>
  </si>
  <si>
    <t>pos929</t>
  </si>
  <si>
    <t>p2908</t>
  </si>
  <si>
    <t>142:100_110:91</t>
  </si>
  <si>
    <t>C16H33NO</t>
  </si>
  <si>
    <t>Palmiticamide</t>
  </si>
  <si>
    <t>pos130</t>
  </si>
  <si>
    <t>p1303</t>
  </si>
  <si>
    <t>255:100_341:96_323:25</t>
  </si>
  <si>
    <t>C15H28O4</t>
  </si>
  <si>
    <t>[FA methyl(14:0/2:0)] 3-methyl-tetradecanedioic acid</t>
  </si>
  <si>
    <t>x-FA</t>
  </si>
  <si>
    <t>pos364</t>
  </si>
  <si>
    <t>p1952</t>
  </si>
  <si>
    <t>272:100_319:90</t>
  </si>
  <si>
    <t>CH4O4S</t>
  </si>
  <si>
    <t>Monomethyl sulfate</t>
  </si>
  <si>
    <t>C02704</t>
  </si>
  <si>
    <t>xO18xC13xS34</t>
  </si>
  <si>
    <t>neg31</t>
  </si>
  <si>
    <t>n849</t>
  </si>
  <si>
    <t>C5H8O2</t>
  </si>
  <si>
    <t>5-Valerolactone</t>
  </si>
  <si>
    <t>C02240</t>
  </si>
  <si>
    <t>pos905</t>
  </si>
  <si>
    <t>p2879</t>
  </si>
  <si>
    <t>100:100</t>
  </si>
  <si>
    <t>C22H45NO</t>
  </si>
  <si>
    <t>Docosanamide</t>
  </si>
  <si>
    <t>pos34</t>
  </si>
  <si>
    <t>p670</t>
  </si>
  <si>
    <t>339:100_340:27</t>
  </si>
  <si>
    <t>C26H42O4</t>
  </si>
  <si>
    <t>[ST (3:0)] (5Z,7E)-(1S,3R,24R)-22-oxa-9,10-seco-5,7,10(19)-cholestatriene-1,3,24-triol</t>
  </si>
  <si>
    <t>CX:298:120_RT:3.5:3.92CX:200:218_RT:3.57:3.93CX:308:110_RT:3.59:3.71CX:276:142_RT:3.62:3.95CX:314:104_RT:3.67:3.93</t>
  </si>
  <si>
    <t>pos1059</t>
  </si>
  <si>
    <t>p3054</t>
  </si>
  <si>
    <t>418:100</t>
  </si>
  <si>
    <t>C6H8O3</t>
  </si>
  <si>
    <t>(4E)-2-Oxohexenoic acid</t>
  </si>
  <si>
    <t>C06761</t>
  </si>
  <si>
    <t>neg509</t>
  </si>
  <si>
    <t>n2229</t>
  </si>
  <si>
    <t>C8H15NO4</t>
  </si>
  <si>
    <t>(2S)-2-{[1-(R)-Carboxyethyl]amino}pentanoate</t>
  </si>
  <si>
    <t>C06326</t>
  </si>
  <si>
    <t>pos234</t>
  </si>
  <si>
    <t>p1698</t>
  </si>
  <si>
    <t>189:100_201:23</t>
  </si>
  <si>
    <t>C7H5N2OCl</t>
  </si>
  <si>
    <t>Zoxazolamine</t>
  </si>
  <si>
    <t>C13841</t>
  </si>
  <si>
    <t>neg678</t>
  </si>
  <si>
    <t>n2435</t>
  </si>
  <si>
    <t>168:100</t>
  </si>
  <si>
    <t>C10H17NO4</t>
  </si>
  <si>
    <t>2-Amino-9,10-epoxy-8-oxodecanoic acid</t>
  </si>
  <si>
    <t>C12027</t>
  </si>
  <si>
    <t>pos642</t>
  </si>
  <si>
    <t>p2529</t>
  </si>
  <si>
    <t>215:100</t>
  </si>
  <si>
    <t>C5H11NO3</t>
  </si>
  <si>
    <t>1-deoxyxylonojirimycin</t>
  </si>
  <si>
    <t>pos146</t>
  </si>
  <si>
    <t>p1376</t>
  </si>
  <si>
    <t>133:100_105:15</t>
  </si>
  <si>
    <t>C10H16O2</t>
  </si>
  <si>
    <t>[PR] (1S,4R)-1-Hydroxy-2-oxolimonene</t>
  </si>
  <si>
    <t>C11937</t>
  </si>
  <si>
    <t>pos495</t>
  </si>
  <si>
    <t>p2229</t>
  </si>
  <si>
    <t>168:100_150:83_344:82_164:69_176:62_185:61_146:59_338:59_108:57_172:56_122:52_259:45_178:41_211:39_243:36_118:33_215:30_174:28_188:26</t>
  </si>
  <si>
    <t>C6H12O2</t>
  </si>
  <si>
    <t>Hexanoic acid</t>
  </si>
  <si>
    <t>C01585</t>
  </si>
  <si>
    <t>neg22</t>
  </si>
  <si>
    <t>n648</t>
  </si>
  <si>
    <t>116:100_150:9_117:6</t>
  </si>
  <si>
    <t>C10H18O5</t>
  </si>
  <si>
    <t>3-Hydroxysebacicacid</t>
  </si>
  <si>
    <t>CX:102:116_RT:6.76:6.8CX:100:118_RT:6.78:6.78CX:114:104_RT:6.78:6.8CX:118:100_RT:6.78:6.78CX:116:102_RT:6.8:6.76CX:104:114_RT:6.8:6.78</t>
  </si>
  <si>
    <t>neg512</t>
  </si>
  <si>
    <t>n2232</t>
  </si>
  <si>
    <t>C9H17NO</t>
  </si>
  <si>
    <t>N-Methylpelletierine</t>
  </si>
  <si>
    <t>C06184</t>
  </si>
  <si>
    <t>pos132</t>
  </si>
  <si>
    <t>p1333</t>
  </si>
  <si>
    <t>155:100_237:20_156:10</t>
  </si>
  <si>
    <t>C48H70O7</t>
  </si>
  <si>
    <t>(3R,2'S)-Myxol 2'-(2,4-di-O-methyl-alpha-L-fucoside)</t>
  </si>
  <si>
    <t>C15937</t>
  </si>
  <si>
    <t>pos872</t>
  </si>
  <si>
    <t>p2825</t>
  </si>
  <si>
    <t>379:100_487:86_437:82_423:77_455:70_443:65_531:58_324:58_481:55_341:54_368:43_349:40_469:36_402:36_499:35</t>
  </si>
  <si>
    <t>C6H15NO</t>
  </si>
  <si>
    <t>2-Methylcholine</t>
  </si>
  <si>
    <t>C02224</t>
  </si>
  <si>
    <t>pos1113</t>
  </si>
  <si>
    <t>p3108</t>
  </si>
  <si>
    <t>117:100</t>
  </si>
  <si>
    <t>C26H54NO7P</t>
  </si>
  <si>
    <t>[PC (18:0)] 1-octadecanoyl-sn-glycero-3-phosphocholine</t>
  </si>
  <si>
    <t>pos187</t>
  </si>
  <si>
    <t>p1534</t>
  </si>
  <si>
    <t>523:100_521:50_524:37_522:15_201:8</t>
  </si>
  <si>
    <t>C27H32N4O8</t>
  </si>
  <si>
    <t>Asp-Phe-Pro-Tyr</t>
  </si>
  <si>
    <t>neg560</t>
  </si>
  <si>
    <t>n2288</t>
  </si>
  <si>
    <t>270:100</t>
  </si>
  <si>
    <t>C11H14O4</t>
  </si>
  <si>
    <t>Sinapyl alcohol</t>
  </si>
  <si>
    <t>C02325</t>
  </si>
  <si>
    <t>CX:106:104_RT:4.06:4.46CX:106:104_RT:4.22:4.46</t>
  </si>
  <si>
    <t>pos708</t>
  </si>
  <si>
    <t>p2614</t>
  </si>
  <si>
    <t>210:100</t>
  </si>
  <si>
    <t>C6H15N</t>
  </si>
  <si>
    <t>Hexylamine</t>
  </si>
  <si>
    <t>C08306</t>
  </si>
  <si>
    <t>pos392</t>
  </si>
  <si>
    <t>p2027</t>
  </si>
  <si>
    <t>101:100_102:7</t>
  </si>
  <si>
    <t>C20H35NO</t>
  </si>
  <si>
    <t>[SP methyl(10:0/8:0/8:0)] (9aS)-6S-(deca-1,3E-dienyl)-4S-methyloctahydro-1H-quinolizin-3R-ol</t>
  </si>
  <si>
    <t>xC13xC13</t>
  </si>
  <si>
    <t>pos214</t>
  </si>
  <si>
    <t>p1651</t>
  </si>
  <si>
    <t>305:100_271:31_306:24</t>
  </si>
  <si>
    <t>C6H12O3</t>
  </si>
  <si>
    <t>[FA hydroxy(6:0)] 4-hydroxy-hexanoic acid</t>
  </si>
  <si>
    <t>pos161</t>
  </si>
  <si>
    <t>p1442</t>
  </si>
  <si>
    <t>C3H4O5</t>
  </si>
  <si>
    <t>2-Hydroxymalonate</t>
  </si>
  <si>
    <t>C02287</t>
  </si>
  <si>
    <t>neg370</t>
  </si>
  <si>
    <t>n2007</t>
  </si>
  <si>
    <t>120:100</t>
  </si>
  <si>
    <t>C14H22O</t>
  </si>
  <si>
    <t>[PR] (+)-15-nor-4-thujopsen-3-one</t>
  </si>
  <si>
    <t>neg114</t>
  </si>
  <si>
    <t>n1374</t>
  </si>
  <si>
    <t>206:100_212:19_234:18_207:16_340:9_346:6</t>
  </si>
  <si>
    <t>C13H25NO3</t>
  </si>
  <si>
    <t>N-Undecanoylglycine</t>
  </si>
  <si>
    <t>pos279</t>
  </si>
  <si>
    <t>p1799</t>
  </si>
  <si>
    <t>243:100_225:38_213:17</t>
  </si>
  <si>
    <t>C4H8N2O</t>
  </si>
  <si>
    <t>Gyromitrin</t>
  </si>
  <si>
    <t>C08305</t>
  </si>
  <si>
    <t>pos184</t>
  </si>
  <si>
    <t>p1519</t>
  </si>
  <si>
    <t>100:100_194:54_240:52_251:35_124:24_237:16_251:9_209:9_238:7_267:7_127:6</t>
  </si>
  <si>
    <t>C30H48O10</t>
  </si>
  <si>
    <t>Deoxycholicacid3-glucuronide</t>
  </si>
  <si>
    <t>xNH3</t>
  </si>
  <si>
    <t>pos434</t>
  </si>
  <si>
    <t>p2107</t>
  </si>
  <si>
    <t>284:100</t>
  </si>
  <si>
    <t>C10H14O3</t>
  </si>
  <si>
    <t>[PR] Iridotrial</t>
  </si>
  <si>
    <t>C06070</t>
  </si>
  <si>
    <t>x-FAx-H2OxNH3</t>
  </si>
  <si>
    <t>pos391</t>
  </si>
  <si>
    <t>p1996</t>
  </si>
  <si>
    <t>182:100_150:79_309:75_239:67_198:66_140:59_154:55_179:54_261:53_271:49_183:48_245:46_198:45_185:38_174:32_124:31_157:31_228:31_158:29_191:28_185:27_222:25_241:25_176:24_209:23_136:21_178:20_195:19_242:19_303:18_98:13</t>
  </si>
  <si>
    <t>C22H42O4</t>
  </si>
  <si>
    <t>2-monooleoylglycerol</t>
  </si>
  <si>
    <t>CX:298:72_RT:3.5:4.14</t>
  </si>
  <si>
    <t>pos289</t>
  </si>
  <si>
    <t>p1819</t>
  </si>
  <si>
    <t>370:100_387:75_371:24_388:20</t>
  </si>
  <si>
    <t>C17H29NO4</t>
  </si>
  <si>
    <t>2-trans,4-cis-Decadienoylcarnitine</t>
  </si>
  <si>
    <t>xC13x-NH3xFA</t>
  </si>
  <si>
    <t>pos148</t>
  </si>
  <si>
    <t>p1381</t>
  </si>
  <si>
    <t>311:100_327:23_278:21_312:19_391:18_343:14_335:12_330:10_374:9_379:7_345:7_392:7_274:6_329:6_291:6</t>
  </si>
  <si>
    <t>C7H12O</t>
  </si>
  <si>
    <t>[FA (7:1)] 2-heptenal</t>
  </si>
  <si>
    <t>pos941</t>
  </si>
  <si>
    <t>p2924</t>
  </si>
  <si>
    <t>C12H20N2O3</t>
  </si>
  <si>
    <t>Slaframine</t>
  </si>
  <si>
    <t>C06185</t>
  </si>
  <si>
    <t>pos426</t>
  </si>
  <si>
    <t>p2089</t>
  </si>
  <si>
    <t>240:100_261:95_413:66_312:39_111:31_331:31_275:27_86:26_243:21_262:18</t>
  </si>
  <si>
    <t>C22H22O5</t>
  </si>
  <si>
    <t>[Fv] Xanthoangelol C</t>
  </si>
  <si>
    <t>neg346</t>
  </si>
  <si>
    <t>n1975</t>
  </si>
  <si>
    <t>366:100_166:49</t>
  </si>
  <si>
    <t>C21H20O5</t>
  </si>
  <si>
    <t>[Fv Dimethyl,hydroxy,methox] 6'',6''-Dimethylpyrano[2'',3'':4',3']-4,2'-dihydroxy-6'-methoxychalcone</t>
  </si>
  <si>
    <t>neg517</t>
  </si>
  <si>
    <t>n2238</t>
  </si>
  <si>
    <t>352:100</t>
  </si>
  <si>
    <t>C8H16O2</t>
  </si>
  <si>
    <t>[FA (8:0)] octanoic acid</t>
  </si>
  <si>
    <t>C06423</t>
  </si>
  <si>
    <t>neg18</t>
  </si>
  <si>
    <t>n532</t>
  </si>
  <si>
    <t>144:100_145:9</t>
  </si>
  <si>
    <t>2 -(Butylamido)-4-hydroxybutanoic acid</t>
  </si>
  <si>
    <t>C11843</t>
  </si>
  <si>
    <t>pos216</t>
  </si>
  <si>
    <t>p1655</t>
  </si>
  <si>
    <t>189:100_375:23_155:18_285:17_171:15_225:7</t>
  </si>
  <si>
    <t>C13H22N4O9</t>
  </si>
  <si>
    <t>Ala-Asp-Ser-Ser</t>
  </si>
  <si>
    <t>pos928</t>
  </si>
  <si>
    <t>p2907</t>
  </si>
  <si>
    <t>189:100</t>
  </si>
  <si>
    <t>C24H27NO3</t>
  </si>
  <si>
    <t>Cryptopleurine</t>
  </si>
  <si>
    <t>C10586</t>
  </si>
  <si>
    <t>x-NH3</t>
  </si>
  <si>
    <t>pos660</t>
  </si>
  <si>
    <t>p2551</t>
  </si>
  <si>
    <t>377:100</t>
  </si>
  <si>
    <t>C9H18O2</t>
  </si>
  <si>
    <t>Nonanoic acid</t>
  </si>
  <si>
    <t>C01601</t>
  </si>
  <si>
    <t>neg35</t>
  </si>
  <si>
    <t>n874</t>
  </si>
  <si>
    <t>158:100_118:12_159:10</t>
  </si>
  <si>
    <t>C6H13NO4</t>
  </si>
  <si>
    <t>1-deoxynojirimycin</t>
  </si>
  <si>
    <t>C16843</t>
  </si>
  <si>
    <t>pos489</t>
  </si>
  <si>
    <t>p2221</t>
  </si>
  <si>
    <t>163:100_117:49_228:34</t>
  </si>
  <si>
    <t>C15H17NO3</t>
  </si>
  <si>
    <t>Norsanguinine</t>
  </si>
  <si>
    <t>C12253</t>
  </si>
  <si>
    <t>CX:135:124_RT:6.81:6.81CX:124:135_RT:6.81:6.81</t>
  </si>
  <si>
    <t>pos403</t>
  </si>
  <si>
    <t>p2042</t>
  </si>
  <si>
    <t>259:100</t>
  </si>
  <si>
    <t>C9H16O5</t>
  </si>
  <si>
    <t>Diethyl (2R,3R)-2-methyl-3-hydroxysuccinate</t>
  </si>
  <si>
    <t>C04586</t>
  </si>
  <si>
    <t>neg841</t>
  </si>
  <si>
    <t>n2632</t>
  </si>
  <si>
    <t>204:100</t>
  </si>
  <si>
    <t>C21H27FO4</t>
  </si>
  <si>
    <t>17,21-Epoxy-9-fluoro-11beta-hydroxypregn-4-ene-3,20-dione</t>
  </si>
  <si>
    <t>C15309</t>
  </si>
  <si>
    <t>pos589</t>
  </si>
  <si>
    <t>p2434</t>
  </si>
  <si>
    <t>181:100_164:90_345:56</t>
  </si>
  <si>
    <t>xFA</t>
  </si>
  <si>
    <t>pos145</t>
  </si>
  <si>
    <t>p1369</t>
  </si>
  <si>
    <t>100:100_341:90_189:57_193:30_342:24_137:14_287:9</t>
  </si>
  <si>
    <t>C12H26O4S</t>
  </si>
  <si>
    <t>sodium dodecyl sulfate</t>
  </si>
  <si>
    <t>xC13xS34</t>
  </si>
  <si>
    <t>neg28</t>
  </si>
  <si>
    <t>n796</t>
  </si>
  <si>
    <t>266:100_322:35_267:12_294:6_323:6</t>
  </si>
  <si>
    <t>C7H10O2</t>
  </si>
  <si>
    <t>[FA (7:1)] 3-heptynoic acid</t>
  </si>
  <si>
    <t>pos658</t>
  </si>
  <si>
    <t>p2549</t>
  </si>
  <si>
    <t>C17H14O2</t>
  </si>
  <si>
    <t>Flindersiachromone</t>
  </si>
  <si>
    <t>C09007</t>
  </si>
  <si>
    <t>xC13x-FA</t>
  </si>
  <si>
    <t>pos88</t>
  </si>
  <si>
    <t>p1106</t>
  </si>
  <si>
    <t>250:100_251:19</t>
  </si>
  <si>
    <t>C17H31NO5</t>
  </si>
  <si>
    <t>6-Keto-decanoylcarnitine</t>
  </si>
  <si>
    <t>pos463</t>
  </si>
  <si>
    <t>p2160</t>
  </si>
  <si>
    <t>329:100_306:62_336:52_380:51_301:46_334:28</t>
  </si>
  <si>
    <t>C5H6O5</t>
  </si>
  <si>
    <t>D-erythro-Ascorbate</t>
  </si>
  <si>
    <t>C06316</t>
  </si>
  <si>
    <t>Methyloxaloacetate</t>
  </si>
  <si>
    <t>neg728</t>
  </si>
  <si>
    <t>n2500</t>
  </si>
  <si>
    <t>146:100_176:96</t>
  </si>
  <si>
    <t>Methyl oxalate</t>
  </si>
  <si>
    <t>C10900</t>
  </si>
  <si>
    <t>neg119</t>
  </si>
  <si>
    <t>n1398</t>
  </si>
  <si>
    <t>118:100_140:47_162:28_152:12_154:9</t>
  </si>
  <si>
    <t>C18H18O3</t>
  </si>
  <si>
    <t>[Fv] Ohobanin</t>
  </si>
  <si>
    <t>pos366</t>
  </si>
  <si>
    <t>p1955</t>
  </si>
  <si>
    <t>282:100_271:64_214:53_259:40</t>
  </si>
  <si>
    <t>C8H14O2</t>
  </si>
  <si>
    <t>[FA (8:1)] 2Z-octenoic acid</t>
  </si>
  <si>
    <t>neg326</t>
  </si>
  <si>
    <t>n1922</t>
  </si>
  <si>
    <t>142:100_188:81_238:80_256:76_222:46_257:40_186:27_253:25</t>
  </si>
  <si>
    <t>C9H12O3</t>
  </si>
  <si>
    <t>1,3,5-trimethoxybenzene</t>
  </si>
  <si>
    <t>D01792</t>
  </si>
  <si>
    <t>xNH3x-H2OxACN</t>
  </si>
  <si>
    <t>pos267</t>
  </si>
  <si>
    <t>p1767</t>
  </si>
  <si>
    <t>C6H6O4S</t>
  </si>
  <si>
    <t>Phenol sulfate</t>
  </si>
  <si>
    <t>C02180</t>
  </si>
  <si>
    <t>neg668</t>
  </si>
  <si>
    <t>n2422</t>
  </si>
  <si>
    <t>C11H20O4</t>
  </si>
  <si>
    <t>[FA (11:0/2:0)] Undecanedioic acid</t>
  </si>
  <si>
    <t>neg566</t>
  </si>
  <si>
    <t>n2299</t>
  </si>
  <si>
    <t>216:100</t>
  </si>
  <si>
    <t>C12H22O</t>
  </si>
  <si>
    <t>Geosmin</t>
  </si>
  <si>
    <t>C16286</t>
  </si>
  <si>
    <t>CX:110:72_RT:3.71:4.14</t>
  </si>
  <si>
    <t>pos578</t>
  </si>
  <si>
    <t>p2420</t>
  </si>
  <si>
    <t>182:100</t>
  </si>
  <si>
    <t>C10H10O5</t>
  </si>
  <si>
    <t>5-Hydroxyferulate</t>
  </si>
  <si>
    <t>C05619</t>
  </si>
  <si>
    <t>neg780</t>
  </si>
  <si>
    <t>n2569</t>
  </si>
  <si>
    <t>C6H7NO2</t>
  </si>
  <si>
    <t>N-Ethylmaleimide</t>
  </si>
  <si>
    <t>C02441</t>
  </si>
  <si>
    <t>pos275</t>
  </si>
  <si>
    <t>p1793</t>
  </si>
  <si>
    <t>ClHO4</t>
  </si>
  <si>
    <t>perchlorate</t>
  </si>
  <si>
    <t>neg578</t>
  </si>
  <si>
    <t>n2311</t>
  </si>
  <si>
    <t>100:100_178:39</t>
  </si>
  <si>
    <t>C12H12N2O2S</t>
  </si>
  <si>
    <t>indole carboxyl tetrahydro-thiazole</t>
  </si>
  <si>
    <t>pos754</t>
  </si>
  <si>
    <t>p2683</t>
  </si>
  <si>
    <t>124:100</t>
  </si>
  <si>
    <t>C12H18O3</t>
  </si>
  <si>
    <t>(+)-7-Isojasmonic acid</t>
  </si>
  <si>
    <t>C16317</t>
  </si>
  <si>
    <t>CX:104:106_RT:3.93:4.06CX:104:106_RT:3.93:4.22CX:106:104_RT:4.06:4.24</t>
  </si>
  <si>
    <t>pos547</t>
  </si>
  <si>
    <t>p2340</t>
  </si>
  <si>
    <t>210:100_196:94_196:89_229:89_182:77_226:74_240:70_212:68_194:67_198:67_182:66_185:66_253:65_299:64_126:62_225:59_150:55_180:55_259:54_236:52_108:52_242:50_168:50_227:47_187:45_184:40_413:35</t>
  </si>
  <si>
    <t>C24H24O2</t>
  </si>
  <si>
    <t>[FA (24:6)] 6,9,12,15,18,21-Tetracosahexaynoic acid</t>
  </si>
  <si>
    <t>xNH3xC13x-H2O</t>
  </si>
  <si>
    <t>pos223</t>
  </si>
  <si>
    <t>p1678</t>
  </si>
  <si>
    <t>344:100_340:82_345:30_341:26_359:18</t>
  </si>
  <si>
    <t>C16H31NO6</t>
  </si>
  <si>
    <t>octyl 2-acetamido-2-deoxy-&amp;alpha;-D-glucopyranoside</t>
  </si>
  <si>
    <t>neg527</t>
  </si>
  <si>
    <t>n2249</t>
  </si>
  <si>
    <t>333:100</t>
  </si>
  <si>
    <t>C14H31NO</t>
  </si>
  <si>
    <t>[SP (14:0)] 1-deoxy-tetradecasphinganine</t>
  </si>
  <si>
    <t>xC13x2-merx-H2O</t>
  </si>
  <si>
    <t>pos18</t>
  </si>
  <si>
    <t>p481</t>
  </si>
  <si>
    <t>229:100_230:15</t>
  </si>
  <si>
    <t>C8H10O5</t>
  </si>
  <si>
    <t>3-hydroxy-3-carboxy-4,5-cyclopropylhex-5-enoate</t>
  </si>
  <si>
    <t>neg459</t>
  </si>
  <si>
    <t>n2158</t>
  </si>
  <si>
    <t>186:100</t>
  </si>
  <si>
    <t>CrH2O4</t>
  </si>
  <si>
    <t>chromate</t>
  </si>
  <si>
    <t>neg198</t>
  </si>
  <si>
    <t>n1652</t>
  </si>
  <si>
    <t>118:100</t>
  </si>
  <si>
    <t>C22H32O8</t>
  </si>
  <si>
    <t>Didrovaltratum</t>
  </si>
  <si>
    <t>C09776</t>
  </si>
  <si>
    <t>x-CO2</t>
  </si>
  <si>
    <t>neg475</t>
  </si>
  <si>
    <t>n2181</t>
  </si>
  <si>
    <t>212:100_224:89_241:56_272:33_213:25</t>
  </si>
  <si>
    <t>C8H17NO</t>
  </si>
  <si>
    <t>valpromide</t>
  </si>
  <si>
    <t>D02766</t>
  </si>
  <si>
    <t>pos587</t>
  </si>
  <si>
    <t>p2430</t>
  </si>
  <si>
    <t>143:100</t>
  </si>
  <si>
    <t>C17H17NO4</t>
  </si>
  <si>
    <t>2,3,9,10-Tetrahydroxyberbine</t>
  </si>
  <si>
    <t>C12330</t>
  </si>
  <si>
    <t>neg807</t>
  </si>
  <si>
    <t>n2597</t>
  </si>
  <si>
    <t>C20H28N4O7S2</t>
  </si>
  <si>
    <t>Glu-Phe-Cys-Cys</t>
  </si>
  <si>
    <t>pos435</t>
  </si>
  <si>
    <t>p2108</t>
  </si>
  <si>
    <t>250:100_288:32_112:24</t>
  </si>
  <si>
    <t>C8H12N4O3</t>
  </si>
  <si>
    <t>Gly-His</t>
  </si>
  <si>
    <t>xNa+xS34</t>
  </si>
  <si>
    <t>pos237</t>
  </si>
  <si>
    <t>p1709</t>
  </si>
  <si>
    <t>212:100_212:100</t>
  </si>
  <si>
    <t>C3H6O5S</t>
  </si>
  <si>
    <t>3-sulfopropanoate</t>
  </si>
  <si>
    <t>xC13xO18xS34</t>
  </si>
  <si>
    <t>neg13</t>
  </si>
  <si>
    <t>n324</t>
  </si>
  <si>
    <t>C19H20O3</t>
  </si>
  <si>
    <t>4-Prenylresveratrol</t>
  </si>
  <si>
    <t>C10285</t>
  </si>
  <si>
    <t>neg525</t>
  </si>
  <si>
    <t>n2247</t>
  </si>
  <si>
    <t>296:100</t>
  </si>
  <si>
    <t>C28H38N8O4</t>
  </si>
  <si>
    <t>Hordatine A</t>
  </si>
  <si>
    <t>C08307</t>
  </si>
  <si>
    <t>pos91</t>
  </si>
  <si>
    <t>p1116</t>
  </si>
  <si>
    <t>275:100</t>
  </si>
  <si>
    <t>C7H8N2O2</t>
  </si>
  <si>
    <t>N1-Methyl-2-pyridone-5-carboxamide</t>
  </si>
  <si>
    <t>C05842</t>
  </si>
  <si>
    <t>pos627</t>
  </si>
  <si>
    <t>p2500</t>
  </si>
  <si>
    <t>pos80</t>
  </si>
  <si>
    <t>p1070</t>
  </si>
  <si>
    <t>C24H36N4O6</t>
  </si>
  <si>
    <t>Ile-Phe-Thr-Pro</t>
  </si>
  <si>
    <t>neg58</t>
  </si>
  <si>
    <t>n1076</t>
  </si>
  <si>
    <t>238:100_102:68_239:15_136:14_144:11_152:11_158:8_132:7</t>
  </si>
  <si>
    <t>C9H19NO2</t>
  </si>
  <si>
    <t>[FA amino(9:0)] 3R-aminononanoic acid</t>
  </si>
  <si>
    <t>[FA amino(9:0)] 9-amino-nonanoic acid</t>
  </si>
  <si>
    <t>pos1039</t>
  </si>
  <si>
    <t>p3034</t>
  </si>
  <si>
    <t>173:100</t>
  </si>
  <si>
    <t>Diethyl adipate</t>
  </si>
  <si>
    <t>C14566</t>
  </si>
  <si>
    <t>neg776</t>
  </si>
  <si>
    <t>n2564</t>
  </si>
  <si>
    <t>202:100_181:61</t>
  </si>
  <si>
    <t>C15H13NO4</t>
  </si>
  <si>
    <t>N-Benzoyl-4-O-methoxyanthranilate</t>
  </si>
  <si>
    <t>C04208</t>
  </si>
  <si>
    <t>neg526</t>
  </si>
  <si>
    <t>n2248</t>
  </si>
  <si>
    <t>271:100</t>
  </si>
  <si>
    <t>C14H22N6O7</t>
  </si>
  <si>
    <t>His-Gly-Ser-Ser</t>
  </si>
  <si>
    <t>pos262</t>
  </si>
  <si>
    <t>p1760</t>
  </si>
  <si>
    <t>193:100</t>
  </si>
  <si>
    <t>C5H9N</t>
  </si>
  <si>
    <t>1-Methylpyrrolinium</t>
  </si>
  <si>
    <t>C06178</t>
  </si>
  <si>
    <t>pos1087</t>
  </si>
  <si>
    <t>p3082</t>
  </si>
  <si>
    <t>83:100</t>
  </si>
  <si>
    <t>C20H43NO</t>
  </si>
  <si>
    <t>[SP amino,dimethyl(18:0)] 2-amino-14,16-dimethyloctadecan-3-ol</t>
  </si>
  <si>
    <t>pos692</t>
  </si>
  <si>
    <t>p2598</t>
  </si>
  <si>
    <t>313:100</t>
  </si>
  <si>
    <t>C10H16O4</t>
  </si>
  <si>
    <t>[FA (10:1/2:0)] 2E-Decenedioic acid</t>
  </si>
  <si>
    <t>xK+x-FA</t>
  </si>
  <si>
    <t>pos242</t>
  </si>
  <si>
    <t>p1717</t>
  </si>
  <si>
    <t>200:100_217:58_164:28_196:27</t>
  </si>
  <si>
    <t>C25H24O5</t>
  </si>
  <si>
    <t>[Fv] Glyinflanin G</t>
  </si>
  <si>
    <t>pos620</t>
  </si>
  <si>
    <t>p2482</t>
  </si>
  <si>
    <t>404:100_325:98_282:88_252:85_373:75_354:74_487:68_399:67</t>
  </si>
  <si>
    <t>C22H45NO2</t>
  </si>
  <si>
    <t>[FA (20:0)] N-eicosanoyl-ethanolamine</t>
  </si>
  <si>
    <t>pos667</t>
  </si>
  <si>
    <t>p2559</t>
  </si>
  <si>
    <t>355:100</t>
  </si>
  <si>
    <t>C16H24N6O8S</t>
  </si>
  <si>
    <t>Asp-Cys-Ser-His</t>
  </si>
  <si>
    <t>neg892</t>
  </si>
  <si>
    <t>n2695</t>
  </si>
  <si>
    <t>C9H16O3</t>
  </si>
  <si>
    <t>9-Oxononanoic acid</t>
  </si>
  <si>
    <t>C16322</t>
  </si>
  <si>
    <t>neg233</t>
  </si>
  <si>
    <t>n1715</t>
  </si>
  <si>
    <t>172:100_128:48_188:47_164:40_142:34_156:21_154:19_154:13_206:11_173:11_192:10_168:9_205:8_152:6</t>
  </si>
  <si>
    <t>C18H32O3</t>
  </si>
  <si>
    <t>[FA hydroxy(18:2)] 9S-hydroxy-10E,12Z-octadecadienoic acid</t>
  </si>
  <si>
    <t>C14767</t>
  </si>
  <si>
    <t>x-CO2xNa+xC13xK+x-H2OxNH3</t>
  </si>
  <si>
    <t>pos134</t>
  </si>
  <si>
    <t>p1341</t>
  </si>
  <si>
    <t>C12H23NO4</t>
  </si>
  <si>
    <t>N-(octanoyl)-L-homoserine</t>
  </si>
  <si>
    <t>CX:106:139_RT:4.06:4.14CX:106:139_RT:4.06:4.21</t>
  </si>
  <si>
    <t>pos496</t>
  </si>
  <si>
    <t>p2248</t>
  </si>
  <si>
    <t>245:100</t>
  </si>
  <si>
    <t>C10H12O4</t>
  </si>
  <si>
    <t>phlorisobutyrophenone</t>
  </si>
  <si>
    <t>C07351</t>
  </si>
  <si>
    <t>neg699</t>
  </si>
  <si>
    <t>n2461</t>
  </si>
  <si>
    <t>196:100</t>
  </si>
  <si>
    <t>C14H16O3</t>
  </si>
  <si>
    <t>Kavapyrone</t>
  </si>
  <si>
    <t>C07611</t>
  </si>
  <si>
    <t>CX:70:162_RT:3.73:4.06CX:114:118_RT:3.91:4.12CX:114:118_RT:3.91:4.14CX:112:120_RT:3.93:4.26CX:160:72_RT:3.95:4.14CX:104:128_RT:4:4.53</t>
  </si>
  <si>
    <t>pos640</t>
  </si>
  <si>
    <t>p2523</t>
  </si>
  <si>
    <t>232:100</t>
  </si>
  <si>
    <t>C27H44</t>
  </si>
  <si>
    <t>[ST] (5Z,7E)-9,10-seco-5,7,10(19)-cholestatriene</t>
  </si>
  <si>
    <t>pos749</t>
  </si>
  <si>
    <t>p2670</t>
  </si>
  <si>
    <t>368:100</t>
  </si>
  <si>
    <t>C15H12O</t>
  </si>
  <si>
    <t>Chalcone</t>
  </si>
  <si>
    <t>C01484</t>
  </si>
  <si>
    <t>CX:104:104_RT:3.93:4.46CX:104:104_RT:4:4.24CX:104:104_RT:4.24:4.46</t>
  </si>
  <si>
    <t>pos252</t>
  </si>
  <si>
    <t>p1745</t>
  </si>
  <si>
    <t>208:100</t>
  </si>
  <si>
    <t>C8H17N3O3</t>
  </si>
  <si>
    <t>p1701</t>
  </si>
  <si>
    <t>203:100_118:15_169:13_203:13_204:13_111:12_221:10_259:8</t>
  </si>
  <si>
    <t>C8H11N3O3</t>
  </si>
  <si>
    <t>Methyl5-(but-3-en-1-yl)amino-1,3,4-oxadiazole-2-carboxylate</t>
  </si>
  <si>
    <t>C12245</t>
  </si>
  <si>
    <t>N-Acetyl-L-histidine</t>
  </si>
  <si>
    <t>pos149</t>
  </si>
  <si>
    <t>p1408</t>
  </si>
  <si>
    <t>197:100_241:22</t>
  </si>
  <si>
    <t>C19H22O4</t>
  </si>
  <si>
    <t>[PR] 2,3-Didehydrogibberellin A10</t>
  </si>
  <si>
    <t>C11866</t>
  </si>
  <si>
    <t>CX:100:214_RT:8.09:8.54CX:100:214_RT:8.26:8.54</t>
  </si>
  <si>
    <t>pos1019</t>
  </si>
  <si>
    <t>p3013</t>
  </si>
  <si>
    <t>314:100</t>
  </si>
  <si>
    <t>C23H32N4O4</t>
  </si>
  <si>
    <t>Nummularine F</t>
  </si>
  <si>
    <t>C10011</t>
  </si>
  <si>
    <t>pos299</t>
  </si>
  <si>
    <t>p1842</t>
  </si>
  <si>
    <t>214:100_231:50_241:25_192:20</t>
  </si>
  <si>
    <t>C5H9NO</t>
  </si>
  <si>
    <t>2-hydroxy-2-methylbutyronitrile</t>
  </si>
  <si>
    <t>N-Methyl-2-pyrrolidinone</t>
  </si>
  <si>
    <t>pos340</t>
  </si>
  <si>
    <t>p1908</t>
  </si>
  <si>
    <t>99:100</t>
  </si>
  <si>
    <t>C10H21NO2</t>
  </si>
  <si>
    <t>[FA amino(10:0)] 10-amino-decanoic acid</t>
  </si>
  <si>
    <t>pos1037</t>
  </si>
  <si>
    <t>p3032</t>
  </si>
  <si>
    <t>187:100</t>
  </si>
  <si>
    <t>C16H35NO2</t>
  </si>
  <si>
    <t>Hexadecasphinganine</t>
  </si>
  <si>
    <t>C13915</t>
  </si>
  <si>
    <t>pos672</t>
  </si>
  <si>
    <t>p2570</t>
  </si>
  <si>
    <t>273:100</t>
  </si>
  <si>
    <t xml:space="preserve">C22H47N </t>
  </si>
  <si>
    <t>di-n-Undecylamine</t>
  </si>
  <si>
    <t>pos0</t>
  </si>
  <si>
    <t>p1</t>
  </si>
  <si>
    <t>325:100_326:23</t>
  </si>
  <si>
    <t>C10H14N4O2</t>
  </si>
  <si>
    <t>IBMX</t>
  </si>
  <si>
    <t>C13708</t>
  </si>
  <si>
    <t>neg663</t>
  </si>
  <si>
    <t>n2417</t>
  </si>
  <si>
    <t>222:100</t>
  </si>
  <si>
    <t>C17H16O2</t>
  </si>
  <si>
    <t>cis-Hinokiresinol</t>
  </si>
  <si>
    <t>C10628</t>
  </si>
  <si>
    <t>pos229</t>
  </si>
  <si>
    <t>p1691</t>
  </si>
  <si>
    <t>252:100_252:62_254:50</t>
  </si>
  <si>
    <t>C18H34O5</t>
  </si>
  <si>
    <t>[FA trihydroxy(18:1)] 9S,12S,13S-trihydroxy-10E-octadecenoic acid</t>
  </si>
  <si>
    <t>C14833</t>
  </si>
  <si>
    <t>neg600</t>
  </si>
  <si>
    <t>n2337</t>
  </si>
  <si>
    <t>330:100</t>
  </si>
  <si>
    <t>C8H18N2O2</t>
  </si>
  <si>
    <t>Ne,Ne dimethyllysine</t>
  </si>
  <si>
    <t>C05545</t>
  </si>
  <si>
    <t>pos376</t>
  </si>
  <si>
    <t>p1972</t>
  </si>
  <si>
    <t>174:100_175:9</t>
  </si>
  <si>
    <t>C10H10O2</t>
  </si>
  <si>
    <t>Methyl cinnamate</t>
  </si>
  <si>
    <t>C06358</t>
  </si>
  <si>
    <t>pos508</t>
  </si>
  <si>
    <t>p2267</t>
  </si>
  <si>
    <t>C4H9NO4S</t>
  </si>
  <si>
    <t>Homocysteinesulfinicacid</t>
  </si>
  <si>
    <t>neg391</t>
  </si>
  <si>
    <t>n2052</t>
  </si>
  <si>
    <t>167:100_182:69_145:58_217:19</t>
  </si>
  <si>
    <t>C23H20O5</t>
  </si>
  <si>
    <t>[Fv] 5-O-Methylchamanetin</t>
  </si>
  <si>
    <t>pos204</t>
  </si>
  <si>
    <t>p1627</t>
  </si>
  <si>
    <t>188:100_183:31</t>
  </si>
  <si>
    <t>C3H6O6S</t>
  </si>
  <si>
    <t>3-Sulfolactate</t>
  </si>
  <si>
    <t>C16069</t>
  </si>
  <si>
    <t>neg486</t>
  </si>
  <si>
    <t>n2199</t>
  </si>
  <si>
    <t>C14H14</t>
  </si>
  <si>
    <t>1,2-Dihydrostilbene</t>
  </si>
  <si>
    <t>C14685</t>
  </si>
  <si>
    <t>pos957</t>
  </si>
  <si>
    <t>p2943</t>
  </si>
  <si>
    <t>C16H14O2</t>
  </si>
  <si>
    <t>[Fv Methox] 4'-Methoxychalcone</t>
  </si>
  <si>
    <t>pos124</t>
  </si>
  <si>
    <t>p1290</t>
  </si>
  <si>
    <t>C18H39NO</t>
  </si>
  <si>
    <t>[SP] 1-deoxy-sphinganine</t>
  </si>
  <si>
    <t>pos203</t>
  </si>
  <si>
    <t>p1624</t>
  </si>
  <si>
    <t>285:100_286:18_427:7</t>
  </si>
  <si>
    <t>C5H5NO</t>
  </si>
  <si>
    <t>pyridine-N-oxide</t>
  </si>
  <si>
    <t>2-Hydroxypyridine</t>
  </si>
  <si>
    <t>pos953</t>
  </si>
  <si>
    <t>p2938</t>
  </si>
  <si>
    <t>95:100</t>
  </si>
  <si>
    <t>C24H27NO4</t>
  </si>
  <si>
    <t>(-)-Tylocrebrine</t>
  </si>
  <si>
    <t>C10620</t>
  </si>
  <si>
    <t>pos345</t>
  </si>
  <si>
    <t>p1919</t>
  </si>
  <si>
    <t>393:100</t>
  </si>
  <si>
    <t>C5H10O3</t>
  </si>
  <si>
    <t>5-Hydroxypentanoate</t>
  </si>
  <si>
    <t>C02804</t>
  </si>
  <si>
    <t>neg163</t>
  </si>
  <si>
    <t>n1566</t>
  </si>
  <si>
    <t>118:100_116:87_100:44_134:27_114:26_100:20_126:17_112:17_214:15_200:13_180:12</t>
  </si>
  <si>
    <t>C13H21N6O9P</t>
  </si>
  <si>
    <t>C05820</t>
  </si>
  <si>
    <t>xC13xCl37</t>
  </si>
  <si>
    <t>n772</t>
  </si>
  <si>
    <t>218:100_220:33_118:27_182:8_219:6</t>
  </si>
  <si>
    <t>C16H14O4</t>
  </si>
  <si>
    <t>[Fv] Isoliquiritigenin 2'-methy ether</t>
  </si>
  <si>
    <t>C15531</t>
  </si>
  <si>
    <t>neg753</t>
  </si>
  <si>
    <t>n2540</t>
  </si>
  <si>
    <t>C24H38O3</t>
  </si>
  <si>
    <t>3-Oxo-5beta-cholanate</t>
  </si>
  <si>
    <t>C03070</t>
  </si>
  <si>
    <t>CX:262:112_RT:3.52:3.93CX:270:104_RT:3.55:3.93</t>
  </si>
  <si>
    <t>pos823</t>
  </si>
  <si>
    <t>p2767</t>
  </si>
  <si>
    <t>374:100_385:39_402:38</t>
  </si>
  <si>
    <t>C26H31NO4</t>
  </si>
  <si>
    <t>Militarinone D</t>
  </si>
  <si>
    <t>C12332</t>
  </si>
  <si>
    <t>pos647</t>
  </si>
  <si>
    <t>p2538</t>
  </si>
  <si>
    <t>421:100</t>
  </si>
  <si>
    <t>C17H15NO2</t>
  </si>
  <si>
    <t>(-)-Annonaine</t>
  </si>
  <si>
    <t>C09339</t>
  </si>
  <si>
    <t>pos986</t>
  </si>
  <si>
    <t>p2978</t>
  </si>
  <si>
    <t>265:100</t>
  </si>
  <si>
    <t>C16H30O3</t>
  </si>
  <si>
    <t>[FA oxo(16:0)] 3-oxo-hexadecanoic acid</t>
  </si>
  <si>
    <t>x-FAxC13xNH3xNa+xK+x-H2O</t>
  </si>
  <si>
    <t>pos40</t>
  </si>
  <si>
    <t>p720</t>
  </si>
  <si>
    <t>270:100_287:36_271:18_252:11_294:9_329:8_312:7_280:6_288:6</t>
  </si>
  <si>
    <t>neg585</t>
  </si>
  <si>
    <t>n2319</t>
  </si>
  <si>
    <t>197:100</t>
  </si>
  <si>
    <t>C16H16O2</t>
  </si>
  <si>
    <t>Lapachenole</t>
  </si>
  <si>
    <t>C09950</t>
  </si>
  <si>
    <t>xC13x2+</t>
  </si>
  <si>
    <t>pos245</t>
  </si>
  <si>
    <t>p1730</t>
  </si>
  <si>
    <t>240:100</t>
  </si>
  <si>
    <t>C12H25N3O3</t>
  </si>
  <si>
    <t>Leu-Lys</t>
  </si>
  <si>
    <t>pos1105</t>
  </si>
  <si>
    <t>p3100</t>
  </si>
  <si>
    <t>C12H9NO2</t>
  </si>
  <si>
    <t>Dictamnine</t>
  </si>
  <si>
    <t>C10660</t>
  </si>
  <si>
    <t>neg646</t>
  </si>
  <si>
    <t>n2399</t>
  </si>
  <si>
    <t>199:100_199:100</t>
  </si>
  <si>
    <t>C26H24O5</t>
  </si>
  <si>
    <t>Calophyllolide</t>
  </si>
  <si>
    <t>C09158</t>
  </si>
  <si>
    <t>pos925</t>
  </si>
  <si>
    <t>p2903</t>
  </si>
  <si>
    <t>416:100</t>
  </si>
  <si>
    <t>C8H17N5O3</t>
  </si>
  <si>
    <t>Gly-Arg</t>
  </si>
  <si>
    <t>CX:110:121_RT:10.86:11.13</t>
  </si>
  <si>
    <t>pos1023</t>
  </si>
  <si>
    <t>p3017</t>
  </si>
  <si>
    <t>231:100</t>
  </si>
  <si>
    <t>C11H21NO5</t>
  </si>
  <si>
    <t>Hydroxybutyrylcarnitine</t>
  </si>
  <si>
    <t>CX:118:129_RT:8.34:8.68</t>
  </si>
  <si>
    <t>pos907</t>
  </si>
  <si>
    <t>p2881</t>
  </si>
  <si>
    <t>247:100</t>
  </si>
  <si>
    <t>C19H16O3</t>
  </si>
  <si>
    <t>[Fv] Purpuritenin B</t>
  </si>
  <si>
    <t>pos773</t>
  </si>
  <si>
    <t>p2705</t>
  </si>
  <si>
    <t>292:100</t>
  </si>
  <si>
    <t>C11H21NO4</t>
  </si>
  <si>
    <t>C02862</t>
  </si>
  <si>
    <t>p1429</t>
  </si>
  <si>
    <t>231:100_140:79_113:28_232:12_376:8_219:7_141:6</t>
  </si>
  <si>
    <t>C6H10O2</t>
  </si>
  <si>
    <t>[FA methyl(5:1)] 3-methyl-4-pentenoic acid</t>
  </si>
  <si>
    <t>x-CO2xC13x-H2O</t>
  </si>
  <si>
    <t>pos84</t>
  </si>
  <si>
    <t>p1086</t>
  </si>
  <si>
    <t>114:100_280:15_160:13_242:10_234:6_115:6_178:6</t>
  </si>
  <si>
    <t>C18H34O3</t>
  </si>
  <si>
    <t>2-Oxooctadecanoic acid</t>
  </si>
  <si>
    <t>C00869</t>
  </si>
  <si>
    <t>xK+xNH3x-FAxNa+xC13x-H2O</t>
  </si>
  <si>
    <t>pos48</t>
  </si>
  <si>
    <t>p805</t>
  </si>
  <si>
    <t>298:100_315:44_299:19_316:9</t>
  </si>
  <si>
    <t>2-Amino-2-methyl-1,3-propandiol</t>
  </si>
  <si>
    <t>C11260</t>
  </si>
  <si>
    <t>pos471</t>
  </si>
  <si>
    <t>p2181</t>
  </si>
  <si>
    <t>C16H32O3</t>
  </si>
  <si>
    <t>16-hydroxypalmitate</t>
  </si>
  <si>
    <t>neg69</t>
  </si>
  <si>
    <t>n1151</t>
  </si>
  <si>
    <t>272:100</t>
  </si>
  <si>
    <t>C8H14N2O3</t>
  </si>
  <si>
    <t>Ala-Pro</t>
  </si>
  <si>
    <t>pos1082</t>
  </si>
  <si>
    <t>p3077</t>
  </si>
  <si>
    <t>C12H24N2O8</t>
  </si>
  <si>
    <t>Procollagen 5-(D-galactosyloxy)-L-lysine</t>
  </si>
  <si>
    <t>C05547</t>
  </si>
  <si>
    <t>pos1071</t>
  </si>
  <si>
    <t>p3066</t>
  </si>
  <si>
    <t>324:100</t>
  </si>
  <si>
    <t>C18H24N4O8S</t>
  </si>
  <si>
    <t>Asp-Cys-Gly-Tyr</t>
  </si>
  <si>
    <t>neg641</t>
  </si>
  <si>
    <t>n2394</t>
  </si>
  <si>
    <t>456:100</t>
  </si>
  <si>
    <t>C11H22O3</t>
  </si>
  <si>
    <t>[FA hydroxy(11:0)] 2-hydroxy-undecanoic acid</t>
  </si>
  <si>
    <t>neg21</t>
  </si>
  <si>
    <t>n622</t>
  </si>
  <si>
    <t>202:100_172:16_203:12</t>
  </si>
  <si>
    <t>C7H12N2O4</t>
  </si>
  <si>
    <t>N-Acetylglutamine</t>
  </si>
  <si>
    <t>O-Propanoylcarnitine</t>
  </si>
  <si>
    <t>pos82</t>
  </si>
  <si>
    <t>p1075</t>
  </si>
  <si>
    <t>C22H19NO5</t>
  </si>
  <si>
    <t>6-(2-Hydroxyethyl)-5,6-dihydrosanguinarine</t>
  </si>
  <si>
    <t>C12198</t>
  </si>
  <si>
    <t>neg798</t>
  </si>
  <si>
    <t>n2588</t>
  </si>
  <si>
    <t>C11H14N4O4</t>
  </si>
  <si>
    <t>8-Oxodeoxycoformycin</t>
  </si>
  <si>
    <t>C02957</t>
  </si>
  <si>
    <t>pos314</t>
  </si>
  <si>
    <t>p1866</t>
  </si>
  <si>
    <t>266:100_147:44_267:16</t>
  </si>
  <si>
    <t>C8H14N2O5</t>
  </si>
  <si>
    <t>L-Ala-L-Glu</t>
  </si>
  <si>
    <t>pos1022</t>
  </si>
  <si>
    <t>p3016</t>
  </si>
  <si>
    <t>C7H15O9P</t>
  </si>
  <si>
    <t>1-Deoxy-D-altro-heptulose 7-phosphate</t>
  </si>
  <si>
    <t>C04359</t>
  </si>
  <si>
    <t>CX:172:102_RT:9.81:10.48</t>
  </si>
  <si>
    <t>neg356</t>
  </si>
  <si>
    <t>n1990</t>
  </si>
  <si>
    <t>274:100</t>
  </si>
  <si>
    <t>C7H13NO3S</t>
  </si>
  <si>
    <t>N-Acetylmethionine</t>
  </si>
  <si>
    <t>C02712</t>
  </si>
  <si>
    <t>pos840</t>
  </si>
  <si>
    <t>p2787</t>
  </si>
  <si>
    <t>191:100_295:60_189:41</t>
  </si>
  <si>
    <t>Tiglic acid</t>
  </si>
  <si>
    <t>C08279</t>
  </si>
  <si>
    <t>pos1078</t>
  </si>
  <si>
    <t>p3073</t>
  </si>
  <si>
    <t>C10H19NO4</t>
  </si>
  <si>
    <t>C03017</t>
  </si>
  <si>
    <t>p1072</t>
  </si>
  <si>
    <t>217:100_218:11</t>
  </si>
  <si>
    <t>C11H23N3O3</t>
  </si>
  <si>
    <t>Lys-Val</t>
  </si>
  <si>
    <t>pos572</t>
  </si>
  <si>
    <t>p2411</t>
  </si>
  <si>
    <t>245:100_246:15</t>
  </si>
  <si>
    <t>C11H15NO10</t>
  </si>
  <si>
    <t>beta-Citryl-L-glutamic acid</t>
  </si>
  <si>
    <t>xNa+xC13x-H2O</t>
  </si>
  <si>
    <t>neg287</t>
  </si>
  <si>
    <t>n1843</t>
  </si>
  <si>
    <t>321:100_303:18_322:12_343:10</t>
  </si>
  <si>
    <t>C22H32O2</t>
  </si>
  <si>
    <t>Docosahexaenoicacid</t>
  </si>
  <si>
    <t>C06429</t>
  </si>
  <si>
    <t>neg246</t>
  </si>
  <si>
    <t>n1762</t>
  </si>
  <si>
    <t>328:100_378:82_312:58_330:44</t>
  </si>
  <si>
    <t>pos152</t>
  </si>
  <si>
    <t>p1413</t>
  </si>
  <si>
    <t>245:100_246:15_439:14</t>
  </si>
  <si>
    <t>C6H15O8P</t>
  </si>
  <si>
    <t>2-deoxyglucose-6-phosphate</t>
  </si>
  <si>
    <t>Glycerophosphoglycerol</t>
  </si>
  <si>
    <t>neg482</t>
  </si>
  <si>
    <t>n2195</t>
  </si>
  <si>
    <t>C6H11NO4S</t>
  </si>
  <si>
    <t>&amp;gamma;-thiomethyl glutamate</t>
  </si>
  <si>
    <t>pos481</t>
  </si>
  <si>
    <t>p2207</t>
  </si>
  <si>
    <t>193:100_261:51</t>
  </si>
  <si>
    <t>C5H8O3</t>
  </si>
  <si>
    <t>2-Oxopentanoic acid</t>
  </si>
  <si>
    <t>C06255</t>
  </si>
  <si>
    <t>x2-merxACN</t>
  </si>
  <si>
    <t>neg157</t>
  </si>
  <si>
    <t>n1539</t>
  </si>
  <si>
    <t>116:100_439:60_392:32_228:23_158:21</t>
  </si>
  <si>
    <t>C8H6O5</t>
  </si>
  <si>
    <t>Stipitatate</t>
  </si>
  <si>
    <t>C01853</t>
  </si>
  <si>
    <t>neg742</t>
  </si>
  <si>
    <t>n2520</t>
  </si>
  <si>
    <t>C12H13NO2S</t>
  </si>
  <si>
    <t>Carboxin</t>
  </si>
  <si>
    <t>C11255</t>
  </si>
  <si>
    <t>neg127</t>
  </si>
  <si>
    <t>n1422</t>
  </si>
  <si>
    <t>235:100_228:15_236:12</t>
  </si>
  <si>
    <t>C16H24N2O14P2</t>
  </si>
  <si>
    <t>dTDP-3-oxo-4,6-dideoxy-alpha-D-glucose</t>
  </si>
  <si>
    <t>C06618</t>
  </si>
  <si>
    <t>S1_S</t>
  </si>
  <si>
    <t>neg828</t>
  </si>
  <si>
    <t>n2618</t>
  </si>
  <si>
    <t>N4-Acetylaminobutanal</t>
  </si>
  <si>
    <t>C05936</t>
  </si>
  <si>
    <t>pos13</t>
  </si>
  <si>
    <t>p316</t>
  </si>
  <si>
    <t>C8H8O</t>
  </si>
  <si>
    <t>Phenylacetaldehyde</t>
  </si>
  <si>
    <t>C00601</t>
  </si>
  <si>
    <t>x3-mer</t>
  </si>
  <si>
    <t>pos14</t>
  </si>
  <si>
    <t>p332</t>
  </si>
  <si>
    <t>C6H8N2O</t>
  </si>
  <si>
    <t>Methylimidazole acetaldehyde</t>
  </si>
  <si>
    <t>C05827</t>
  </si>
  <si>
    <t>xACN</t>
  </si>
  <si>
    <t>p1293</t>
  </si>
  <si>
    <t>C6H6N2O2</t>
  </si>
  <si>
    <t>Urocanate</t>
  </si>
  <si>
    <t>C00785</t>
  </si>
  <si>
    <t>p1294</t>
  </si>
  <si>
    <t>C4H8O</t>
  </si>
  <si>
    <t>Butanal</t>
  </si>
  <si>
    <t>C01412</t>
  </si>
  <si>
    <t>acetone condensation</t>
  </si>
  <si>
    <t>-C3H6O</t>
  </si>
  <si>
    <t>p1134</t>
  </si>
  <si>
    <t>C7H12O5</t>
  </si>
  <si>
    <t>(2S)-2-Isopropylmalate</t>
  </si>
  <si>
    <t>C02504</t>
  </si>
  <si>
    <t>n1094</t>
  </si>
  <si>
    <t>C6H14O12P2</t>
  </si>
  <si>
    <t>D-Fructose 1,6-bisphosphate</t>
  </si>
  <si>
    <t>C00354</t>
  </si>
  <si>
    <t>C2H4O2Cl2CX:134:206_RT:10.37:10.97CX:103:237_RT:10.49:11.32</t>
  </si>
  <si>
    <t>n1912</t>
  </si>
  <si>
    <t>C7H10O6</t>
  </si>
  <si>
    <t>[FA hydroxy(7:1/2:0)] 2,4-dihydroxy-2-heptenedioc acid</t>
  </si>
  <si>
    <t>C06201</t>
  </si>
  <si>
    <t>188.03+H2</t>
  </si>
  <si>
    <t>CX:72:118_RT:10.48:11.32</t>
  </si>
  <si>
    <t>n1487</t>
  </si>
  <si>
    <t>2-Hydroxy-3-oxoadipate</t>
  </si>
  <si>
    <t>C03217</t>
  </si>
  <si>
    <t>CH2O</t>
  </si>
  <si>
    <t>n2501</t>
  </si>
  <si>
    <t>C9H17NO3</t>
  </si>
  <si>
    <t>8-Amino-7-oxononanoate</t>
  </si>
  <si>
    <t>C01092</t>
  </si>
  <si>
    <t>p2364</t>
  </si>
  <si>
    <t>C7H8O7</t>
  </si>
  <si>
    <t>Oxaloglutarate</t>
  </si>
  <si>
    <t>C05533</t>
  </si>
  <si>
    <t>CX:130:74_RT:10.01:10.52CX:76:128_RT:10.05:10.35CX:104:100_RT:10.28:10.48</t>
  </si>
  <si>
    <t>neg63</t>
  </si>
  <si>
    <t>n1138</t>
  </si>
  <si>
    <t>C7H10O5</t>
  </si>
  <si>
    <t>(2S)-2-Isopropyl-3-oxosuccinate</t>
  </si>
  <si>
    <t>C04236</t>
  </si>
  <si>
    <t>neg48</t>
  </si>
  <si>
    <t>n1005</t>
  </si>
  <si>
    <t>C6H8O5</t>
  </si>
  <si>
    <t>2-Oxoadipate</t>
  </si>
  <si>
    <t>C00322</t>
  </si>
  <si>
    <t>neg62</t>
  </si>
  <si>
    <t>n1122</t>
  </si>
  <si>
    <t>C5H5NO2</t>
  </si>
  <si>
    <t>Pyrrole-2-carboxylate</t>
  </si>
  <si>
    <t>C05942</t>
  </si>
  <si>
    <t>pos47</t>
  </si>
  <si>
    <t>p802</t>
  </si>
  <si>
    <t>C10H20O2</t>
  </si>
  <si>
    <t>Decanoic acid</t>
  </si>
  <si>
    <t>C01571</t>
  </si>
  <si>
    <t>170.13+H2</t>
  </si>
  <si>
    <t>n623</t>
  </si>
  <si>
    <t>C3H7NO5S2</t>
  </si>
  <si>
    <t>S-Sulfo-L-cysteine</t>
  </si>
  <si>
    <t>C05824</t>
  </si>
  <si>
    <t>n299</t>
  </si>
  <si>
    <t>C8H13NO5</t>
  </si>
  <si>
    <t>N2-Acetyl-L-aminoadipate</t>
  </si>
  <si>
    <t>C12986</t>
  </si>
  <si>
    <t>p1060</t>
  </si>
  <si>
    <t>C8H7N</t>
  </si>
  <si>
    <t>Indole</t>
  </si>
  <si>
    <t>C00463</t>
  </si>
  <si>
    <t>Met-Ala</t>
  </si>
  <si>
    <t>pos93</t>
  </si>
  <si>
    <t>p1125</t>
  </si>
  <si>
    <t>C7H7NO3</t>
  </si>
  <si>
    <t>3-Hydroxyanthranilate</t>
  </si>
  <si>
    <t>C00632</t>
  </si>
  <si>
    <t>p1494</t>
  </si>
  <si>
    <t>C8H14O5</t>
  </si>
  <si>
    <t>(R)-3-((R)-3-Hydroxybutanoyloxy)butanoate</t>
  </si>
  <si>
    <t>C04546</t>
  </si>
  <si>
    <t>neg27</t>
  </si>
  <si>
    <t>n792</t>
  </si>
  <si>
    <t>C6H10O5</t>
  </si>
  <si>
    <t>2-Dehydro-3-deoxy-L-rhamnonate</t>
  </si>
  <si>
    <t>C03979</t>
  </si>
  <si>
    <t>xFAxO18x-H2OxC13xACN</t>
  </si>
  <si>
    <t>n575</t>
  </si>
  <si>
    <t>C9H10O2</t>
  </si>
  <si>
    <t>Phenylpropanoate</t>
  </si>
  <si>
    <t>C05629</t>
  </si>
  <si>
    <t>n649</t>
  </si>
  <si>
    <t>C2H4O5S</t>
  </si>
  <si>
    <t>Sulfoacetate</t>
  </si>
  <si>
    <t>C14179</t>
  </si>
  <si>
    <t>n1399</t>
  </si>
  <si>
    <t>C9H8O4</t>
  </si>
  <si>
    <t>trans-2,3-Dihydroxycinnamate</t>
  </si>
  <si>
    <t>C12623</t>
  </si>
  <si>
    <t>n794</t>
  </si>
  <si>
    <t>C5H6O6</t>
  </si>
  <si>
    <t>4-Hydroxy-2-oxoglutarate</t>
  </si>
  <si>
    <t>C01127</t>
  </si>
  <si>
    <t>CO2</t>
  </si>
  <si>
    <t>n1400</t>
  </si>
  <si>
    <t>C8H13NO6</t>
  </si>
  <si>
    <t>O-Succinyl-L-homoserine</t>
  </si>
  <si>
    <t>C01118</t>
  </si>
  <si>
    <t>p1434</t>
  </si>
  <si>
    <t>C6H6O7</t>
  </si>
  <si>
    <t>Oxalosuccinate</t>
  </si>
  <si>
    <t>C05379</t>
  </si>
  <si>
    <t>double bond</t>
  </si>
  <si>
    <t>n312</t>
  </si>
  <si>
    <t>C3H7NO2S</t>
  </si>
  <si>
    <t>L-Cysteine</t>
  </si>
  <si>
    <t>C00097</t>
  </si>
  <si>
    <t>neg144</t>
  </si>
  <si>
    <t>n1504</t>
  </si>
  <si>
    <t>C10H11NO</t>
  </si>
  <si>
    <t>Indole-3-ethanol</t>
  </si>
  <si>
    <t>C00955</t>
  </si>
  <si>
    <t>pos108</t>
  </si>
  <si>
    <t>p1213</t>
  </si>
  <si>
    <t>C10H9NO2</t>
  </si>
  <si>
    <t>5-Hydroxyindoleacetaldehyde</t>
  </si>
  <si>
    <t>C05634</t>
  </si>
  <si>
    <t>Penicillin G</t>
  </si>
  <si>
    <t>pos25</t>
  </si>
  <si>
    <t>p563</t>
  </si>
  <si>
    <t>C4H4O2</t>
  </si>
  <si>
    <t>3-Butynoate</t>
  </si>
  <si>
    <t>C06144</t>
  </si>
  <si>
    <t>pos66</t>
  </si>
  <si>
    <t>p975</t>
  </si>
  <si>
    <t>C7H10O4</t>
  </si>
  <si>
    <t>2-Isopropylmaleate</t>
  </si>
  <si>
    <t>C02631</t>
  </si>
  <si>
    <t>156.04+H2</t>
  </si>
  <si>
    <t>x-CO2xFA</t>
  </si>
  <si>
    <t>n1082</t>
  </si>
  <si>
    <t>Shikimate</t>
  </si>
  <si>
    <t>C00493</t>
  </si>
  <si>
    <t>n1123</t>
  </si>
  <si>
    <t>C6H14O6</t>
  </si>
  <si>
    <t>D-Sorbitol</t>
  </si>
  <si>
    <t>C00794</t>
  </si>
  <si>
    <t>2M+Na</t>
  </si>
  <si>
    <t>xNH3x-H2OxK+</t>
  </si>
  <si>
    <t>pos51</t>
  </si>
  <si>
    <t>p822</t>
  </si>
  <si>
    <t>C8H8O2</t>
  </si>
  <si>
    <t>Phenylacetic acid</t>
  </si>
  <si>
    <t>C07086</t>
  </si>
  <si>
    <t>n923</t>
  </si>
  <si>
    <t>[FA hydroxy,oxo(7:0/2:0)] 4-hydroxy-2-oxo-Heptanedioic acid</t>
  </si>
  <si>
    <t>C05601</t>
  </si>
  <si>
    <t>n784</t>
  </si>
  <si>
    <t>L-Allothreonine</t>
  </si>
  <si>
    <t>C05519</t>
  </si>
  <si>
    <t>n1507</t>
  </si>
  <si>
    <t>n311</t>
  </si>
  <si>
    <t>C6H10N2O2</t>
  </si>
  <si>
    <t>Ectoine</t>
  </si>
  <si>
    <t>C06231</t>
  </si>
  <si>
    <t>CN&lt;&gt;H (nitrile compounds)</t>
  </si>
  <si>
    <t>p118</t>
  </si>
  <si>
    <t>C10H18N2O3</t>
  </si>
  <si>
    <t>Dethiobiotin</t>
  </si>
  <si>
    <t>C01909</t>
  </si>
  <si>
    <t>C5H11N</t>
  </si>
  <si>
    <t>pos24</t>
  </si>
  <si>
    <t>p558</t>
  </si>
  <si>
    <t>C4H6O2</t>
  </si>
  <si>
    <t>Diacetyl</t>
  </si>
  <si>
    <t>C00741</t>
  </si>
  <si>
    <t>84.02+H2</t>
  </si>
  <si>
    <t>n595</t>
  </si>
  <si>
    <t>(2R,3S)-3-Isopropylmalate</t>
  </si>
  <si>
    <t>C04411</t>
  </si>
  <si>
    <t>neg60</t>
  </si>
  <si>
    <t>n1109</t>
  </si>
  <si>
    <t>C6H8N2O2</t>
  </si>
  <si>
    <t>Methylimidazoleacetic acid</t>
  </si>
  <si>
    <t>C05828</t>
  </si>
  <si>
    <t>p1430</t>
  </si>
  <si>
    <t>C6H7NO</t>
  </si>
  <si>
    <t>2-Aminophenol</t>
  </si>
  <si>
    <t>C01987</t>
  </si>
  <si>
    <t>pos119</t>
  </si>
  <si>
    <t>p1247</t>
  </si>
  <si>
    <t>C9H10O4</t>
  </si>
  <si>
    <t>3-(4-Hydroxyphenyl)lactate</t>
  </si>
  <si>
    <t>C03672</t>
  </si>
  <si>
    <t>n2053</t>
  </si>
  <si>
    <t>3-Methyl-2-oxobutanoic acid</t>
  </si>
  <si>
    <t>C00141</t>
  </si>
  <si>
    <t>114.03+H2</t>
  </si>
  <si>
    <t>xFAx-H2O</t>
  </si>
  <si>
    <t>n1567</t>
  </si>
  <si>
    <t>6-Amino-2-oxohexanoate</t>
  </si>
  <si>
    <t>C03239</t>
  </si>
  <si>
    <t>p496</t>
  </si>
  <si>
    <t>C6H13NO5</t>
  </si>
  <si>
    <t>D-Galactosamine</t>
  </si>
  <si>
    <t>C02262</t>
  </si>
  <si>
    <t>neg15</t>
  </si>
  <si>
    <t>n509</t>
  </si>
  <si>
    <t>C7H8O6</t>
  </si>
  <si>
    <t>(Z)-But-2-ene-1,2,3-tricarboxylate</t>
  </si>
  <si>
    <t>C04225</t>
  </si>
  <si>
    <t>n231</t>
  </si>
  <si>
    <t>C8H8O3</t>
  </si>
  <si>
    <t>3,4-Dihydroxyphenylacetaldehyde</t>
  </si>
  <si>
    <t>C04043</t>
  </si>
  <si>
    <t>-C4H10N2</t>
  </si>
  <si>
    <t>n1081</t>
  </si>
  <si>
    <t>H2O4S</t>
  </si>
  <si>
    <t>Sulfate</t>
  </si>
  <si>
    <t>C00059</t>
  </si>
  <si>
    <t>xS34xNa+</t>
  </si>
  <si>
    <t>n293</t>
  </si>
  <si>
    <t>D-Serine</t>
  </si>
  <si>
    <t>C00740</t>
  </si>
  <si>
    <t>n1509</t>
  </si>
  <si>
    <t>C7H5NO4</t>
  </si>
  <si>
    <t>Pyridine-2,3-dicarboxylate</t>
  </si>
  <si>
    <t>C03722</t>
  </si>
  <si>
    <t>n256</t>
  </si>
  <si>
    <t>C26H45NO6S</t>
  </si>
  <si>
    <t>[ST hydrox] N-(3alpha,7alpha-dihydroxy-5beta-cholan-24-oyl)-taurine</t>
  </si>
  <si>
    <t>C05465</t>
  </si>
  <si>
    <t>neg10</t>
  </si>
  <si>
    <t>n272</t>
  </si>
  <si>
    <t>C9H10O3</t>
  </si>
  <si>
    <t>3-(3-Hydroxy-phenyl)-propanoic acid</t>
  </si>
  <si>
    <t>C11457</t>
  </si>
  <si>
    <t>n1089</t>
  </si>
  <si>
    <t>C9H14N4O3</t>
  </si>
  <si>
    <t>Carnosine</t>
  </si>
  <si>
    <t>C00386</t>
  </si>
  <si>
    <t>CX:109:117_RT:10.47:10.96</t>
  </si>
  <si>
    <t>p1111</t>
  </si>
  <si>
    <t>C3H4O5S</t>
  </si>
  <si>
    <t>3-Sulfinylpyruvate</t>
  </si>
  <si>
    <t>C05527</t>
  </si>
  <si>
    <t>n1401</t>
  </si>
  <si>
    <t>C10H14N2O6</t>
  </si>
  <si>
    <t>(1-Ribosylimidazole)-4-acetate</t>
  </si>
  <si>
    <t>C05131</t>
  </si>
  <si>
    <t>p704</t>
  </si>
  <si>
    <t>C26H43NO5</t>
  </si>
  <si>
    <t>Glycodeoxycholate</t>
  </si>
  <si>
    <t>C05464</t>
  </si>
  <si>
    <t>glycine (-H2O)</t>
  </si>
  <si>
    <t>Gly-loss</t>
  </si>
  <si>
    <t>n2191</t>
  </si>
  <si>
    <t>C4H8O4</t>
  </si>
  <si>
    <t>D-Erythrose</t>
  </si>
  <si>
    <t>C01796</t>
  </si>
  <si>
    <t>xC13xNa+x3-mer</t>
  </si>
  <si>
    <t>n581</t>
  </si>
  <si>
    <t>C5H6O3</t>
  </si>
  <si>
    <t>2-Hydroxy-2,4-pentadienoate</t>
  </si>
  <si>
    <t>C00596</t>
  </si>
  <si>
    <t>x-H2OxC13xFA</t>
  </si>
  <si>
    <t>n579</t>
  </si>
  <si>
    <t>C7H6O3</t>
  </si>
  <si>
    <t>Gentisate aldehyde</t>
  </si>
  <si>
    <t>C05585</t>
  </si>
  <si>
    <t>n652</t>
  </si>
  <si>
    <t>x-NH3xC13x-H2O</t>
  </si>
  <si>
    <t>p971</t>
  </si>
  <si>
    <t>C4H6O3</t>
  </si>
  <si>
    <t>2-Oxobutanoate</t>
  </si>
  <si>
    <t>C00109</t>
  </si>
  <si>
    <t>100.02+H2</t>
  </si>
  <si>
    <t>n580</t>
  </si>
  <si>
    <t>C8H16N2O3</t>
  </si>
  <si>
    <t>N6-Acetyl-L-lysine</t>
  </si>
  <si>
    <t>C02727</t>
  </si>
  <si>
    <t>Ala-loss</t>
  </si>
  <si>
    <t>p116</t>
  </si>
  <si>
    <t>C5H10O5</t>
  </si>
  <si>
    <t>D-Xylulose</t>
  </si>
  <si>
    <t>C00310</t>
  </si>
  <si>
    <t>n591</t>
  </si>
  <si>
    <t>C01165</t>
  </si>
  <si>
    <t>p383</t>
  </si>
  <si>
    <t>C5H11NO3S</t>
  </si>
  <si>
    <t>L-Methionine S-oxide</t>
  </si>
  <si>
    <t>C02989</t>
  </si>
  <si>
    <t>p155</t>
  </si>
  <si>
    <t>C5H4N4O3</t>
  </si>
  <si>
    <t>Urate</t>
  </si>
  <si>
    <t>C00366</t>
  </si>
  <si>
    <t>neg85</t>
  </si>
  <si>
    <t>n1252</t>
  </si>
  <si>
    <t>4-Hydroxyphenylacetaldehyde</t>
  </si>
  <si>
    <t>C03765</t>
  </si>
  <si>
    <t>-C4H10N2O</t>
  </si>
  <si>
    <t>n1079</t>
  </si>
  <si>
    <t>C6H8N2O3</t>
  </si>
  <si>
    <t>4-Imidazolone-5-propanoate</t>
  </si>
  <si>
    <t>C03680</t>
  </si>
  <si>
    <t>p786</t>
  </si>
  <si>
    <t>C5H7NO2</t>
  </si>
  <si>
    <t>(S)-1-Pyrroline-5-carboxylate</t>
  </si>
  <si>
    <t>C03912</t>
  </si>
  <si>
    <t>n253</t>
  </si>
  <si>
    <t>C5H8O4</t>
  </si>
  <si>
    <t>2-Acetolactate</t>
  </si>
  <si>
    <t>C00900</t>
  </si>
  <si>
    <t>n587</t>
  </si>
  <si>
    <t>p1431</t>
  </si>
  <si>
    <t>2-Hydroxy-3-(4-hydroxyphenyl)propenoate</t>
  </si>
  <si>
    <t>C05350</t>
  </si>
  <si>
    <t>n1576</t>
  </si>
  <si>
    <t>C9H9NO4</t>
  </si>
  <si>
    <t>Dopaquinone</t>
  </si>
  <si>
    <t>C00822</t>
  </si>
  <si>
    <t>neg158</t>
  </si>
  <si>
    <t>n1545</t>
  </si>
  <si>
    <t>C9H8O2</t>
  </si>
  <si>
    <t>trans-Cinnamate</t>
  </si>
  <si>
    <t>C00423</t>
  </si>
  <si>
    <t>n924</t>
  </si>
  <si>
    <t>C23H45NO4</t>
  </si>
  <si>
    <t>[FA] O-Palmitoyl-R-carnitine</t>
  </si>
  <si>
    <t>C02990</t>
  </si>
  <si>
    <t>CX:243:156_RT:4.38:4.53</t>
  </si>
  <si>
    <t>pos502</t>
  </si>
  <si>
    <t>p2260</t>
  </si>
  <si>
    <t>C4H8O3</t>
  </si>
  <si>
    <t>4-Hydroxybutanoic acid</t>
  </si>
  <si>
    <t>C00989</t>
  </si>
  <si>
    <t>CH4</t>
  </si>
  <si>
    <t>n889</t>
  </si>
  <si>
    <t>C06030</t>
  </si>
  <si>
    <t>neg97</t>
  </si>
  <si>
    <t>n1306</t>
  </si>
  <si>
    <t>C10H10N2O</t>
  </si>
  <si>
    <t>Indole-3-acetamide</t>
  </si>
  <si>
    <t>C02693</t>
  </si>
  <si>
    <t>p714</t>
  </si>
  <si>
    <t>C10H12N4O6</t>
  </si>
  <si>
    <t>Xanthosine</t>
  </si>
  <si>
    <t>C01762</t>
  </si>
  <si>
    <t>n2261</t>
  </si>
  <si>
    <t>C4H9N3O2</t>
  </si>
  <si>
    <t>Creatine</t>
  </si>
  <si>
    <t>C00300</t>
  </si>
  <si>
    <t>xC13xN15xO18</t>
  </si>
  <si>
    <t>p22</t>
  </si>
  <si>
    <t>C11H11NO3</t>
  </si>
  <si>
    <t>5-Methoxyindoleacetate</t>
  </si>
  <si>
    <t>C05660</t>
  </si>
  <si>
    <t>pos221</t>
  </si>
  <si>
    <t>p1676</t>
  </si>
  <si>
    <t>C16H30O2</t>
  </si>
  <si>
    <t>(9Z)-Hexadecenoic acid</t>
  </si>
  <si>
    <t>C08362</t>
  </si>
  <si>
    <t>n10</t>
  </si>
  <si>
    <t>C9H15N3O2S</t>
  </si>
  <si>
    <t>Ergothioneine</t>
  </si>
  <si>
    <t>C05570</t>
  </si>
  <si>
    <t>pos541</t>
  </si>
  <si>
    <t>p2330</t>
  </si>
  <si>
    <t>C7H14N2O4</t>
  </si>
  <si>
    <t>LL-2,6-Diaminoheptanedioate</t>
  </si>
  <si>
    <t>C00666</t>
  </si>
  <si>
    <t>p600</t>
  </si>
  <si>
    <t>C5H14NO6P</t>
  </si>
  <si>
    <t>sn-glycero-3-Phosphoethanolamine</t>
  </si>
  <si>
    <t>C01233</t>
  </si>
  <si>
    <t>p791</t>
  </si>
  <si>
    <t>C2H7NO2S</t>
  </si>
  <si>
    <t>Hypotaurine</t>
  </si>
  <si>
    <t>C00519</t>
  </si>
  <si>
    <t>x-H2OxS34</t>
  </si>
  <si>
    <t>p789</t>
  </si>
  <si>
    <t>formyl-isoglutamine</t>
  </si>
  <si>
    <t>C16674</t>
  </si>
  <si>
    <t>p1077</t>
  </si>
  <si>
    <t>C3H10NO4P</t>
  </si>
  <si>
    <t>N-Methylethanolamine phosphate</t>
  </si>
  <si>
    <t>C01210</t>
  </si>
  <si>
    <t>p358</t>
  </si>
  <si>
    <t>C4H10N3O5P</t>
  </si>
  <si>
    <t>Phosphocreatine</t>
  </si>
  <si>
    <t>C02305</t>
  </si>
  <si>
    <t>p352</t>
  </si>
  <si>
    <t>CH5O4P</t>
  </si>
  <si>
    <t>Hydroxymethylphosphonate</t>
  </si>
  <si>
    <t>C06455</t>
  </si>
  <si>
    <t>xCl</t>
  </si>
  <si>
    <t>n1216</t>
  </si>
  <si>
    <t>C20H40O2</t>
  </si>
  <si>
    <t>[FA (20:0)] eicosanoic acid</t>
  </si>
  <si>
    <t>C06425</t>
  </si>
  <si>
    <t>n1764</t>
  </si>
  <si>
    <t>C4H12NO4P</t>
  </si>
  <si>
    <t>Phosphodimethylethanolamine</t>
  </si>
  <si>
    <t>C13482</t>
  </si>
  <si>
    <t>p161</t>
  </si>
  <si>
    <t>C18H36O2</t>
  </si>
  <si>
    <t>Octadecanoic acid</t>
  </si>
  <si>
    <t>C01530</t>
  </si>
  <si>
    <t>282.26+H2</t>
  </si>
  <si>
    <t>C2H4</t>
  </si>
  <si>
    <t>n2</t>
  </si>
  <si>
    <t>C2H5O4P</t>
  </si>
  <si>
    <t>Phosphonoacetaldehyde</t>
  </si>
  <si>
    <t>C03167</t>
  </si>
  <si>
    <t>p374</t>
  </si>
  <si>
    <t>C7H12O2</t>
  </si>
  <si>
    <t>3-Isopropylbut-3-enoic acid</t>
  </si>
  <si>
    <t>C11950</t>
  </si>
  <si>
    <t>-C5H6N2O</t>
  </si>
  <si>
    <t>pos122</t>
  </si>
  <si>
    <t>p1281</t>
  </si>
  <si>
    <t>C21H39NO6</t>
  </si>
  <si>
    <t>[SP] Myriocin</t>
  </si>
  <si>
    <t>CH2OCX:287:114_RT:3.69:3.91</t>
  </si>
  <si>
    <t>pos853</t>
  </si>
  <si>
    <t>p2803</t>
  </si>
  <si>
    <t>C8H15NO</t>
  </si>
  <si>
    <t>conhydrinone</t>
  </si>
  <si>
    <t>pos35</t>
  </si>
  <si>
    <t>p675</t>
  </si>
  <si>
    <t>C26H52NO7P</t>
  </si>
  <si>
    <t>1-Oleoylglycerophosphocholine</t>
  </si>
  <si>
    <t>C03916</t>
  </si>
  <si>
    <t>p1535</t>
  </si>
  <si>
    <t>C19H35NO5</t>
  </si>
  <si>
    <t>2,3-dioctanoylglyceramide</t>
  </si>
  <si>
    <t>methylation (-H2O)</t>
  </si>
  <si>
    <t>CX:287:70_RT:3.69:3.73</t>
  </si>
  <si>
    <t>p2804</t>
  </si>
  <si>
    <t>C13H14O4</t>
  </si>
  <si>
    <t>1'-Acetoxychavicol acetate</t>
  </si>
  <si>
    <t>C10426</t>
  </si>
  <si>
    <t>-C8H10O</t>
  </si>
  <si>
    <t>p1916</t>
  </si>
  <si>
    <t>C16H22O4</t>
  </si>
  <si>
    <t>2-Ethylhexyl phthalate</t>
  </si>
  <si>
    <t>C03343</t>
  </si>
  <si>
    <t>[Ti]4+</t>
  </si>
  <si>
    <t>xC13xNa+xK+</t>
  </si>
  <si>
    <t>p574</t>
  </si>
  <si>
    <t>C23H26O8</t>
  </si>
  <si>
    <t>Sesartemin</t>
  </si>
  <si>
    <t>C10884</t>
  </si>
  <si>
    <t>432.18-H2</t>
  </si>
  <si>
    <t>CO2CX:302:128_RT:3.64:4.29</t>
  </si>
  <si>
    <t>n1641</t>
  </si>
  <si>
    <t>C6H12O</t>
  </si>
  <si>
    <t>[FA (6:1)] 3Z-hexenol</t>
  </si>
  <si>
    <t>C08492</t>
  </si>
  <si>
    <t>-C4H10O3</t>
  </si>
  <si>
    <t>p319</t>
  </si>
  <si>
    <t>C12H12O3</t>
  </si>
  <si>
    <t>3-Butylidene-7-hydroxyphthalide</t>
  </si>
  <si>
    <t>C09921</t>
  </si>
  <si>
    <t>p579</t>
  </si>
  <si>
    <t>C14H20O4</t>
  </si>
  <si>
    <t>ubiquinol-1</t>
  </si>
  <si>
    <t>butylation</t>
  </si>
  <si>
    <t>p1000</t>
  </si>
  <si>
    <t>Dihydro-4,4-dimethyl-2,3-Furandione</t>
  </si>
  <si>
    <t>C01125</t>
  </si>
  <si>
    <t>p1875</t>
  </si>
  <si>
    <t>C13H16O3</t>
  </si>
  <si>
    <t>Precocene 2</t>
  </si>
  <si>
    <t>C09018</t>
  </si>
  <si>
    <t>-C4H11N</t>
  </si>
  <si>
    <t>p964</t>
  </si>
  <si>
    <t>C8H12O7</t>
  </si>
  <si>
    <t>dihomocitrate</t>
  </si>
  <si>
    <t>C16583</t>
  </si>
  <si>
    <t>CX:86:134_RT:10.46:11.28CX:132:88_RT:10.47:10.96CX:90:130_RT:10.47:11.01</t>
  </si>
  <si>
    <t>n1911</t>
  </si>
  <si>
    <t>C12H14O</t>
  </si>
  <si>
    <t>[FA (12:5)] 2,4,6,8,10-dodecapentaenal</t>
  </si>
  <si>
    <t>-C9H10O4CX:70:104_RT:3.73:3.93CX:70:104_RT:3.73:4.24CX:70:104_RT:3.85:4CX:104:70_RT:4:3.85</t>
  </si>
  <si>
    <t>p1918</t>
  </si>
  <si>
    <t>C21H25NO5</t>
  </si>
  <si>
    <t>7-O-Acetylsalutaridinol</t>
  </si>
  <si>
    <t>C05322</t>
  </si>
  <si>
    <t>p2460</t>
  </si>
  <si>
    <t>C8H6O</t>
  </si>
  <si>
    <t>Benzofuran</t>
  </si>
  <si>
    <t>C14512</t>
  </si>
  <si>
    <t>p1915</t>
  </si>
  <si>
    <t>C17H26O4</t>
  </si>
  <si>
    <t>[6]-Gingerol</t>
  </si>
  <si>
    <t>C10462</t>
  </si>
  <si>
    <t>n1042</t>
  </si>
  <si>
    <t>C13H14O3</t>
  </si>
  <si>
    <t>6-Hydroxytremetone</t>
  </si>
  <si>
    <t>C08744</t>
  </si>
  <si>
    <t>CX:146:72_RT:3.91:4.14CX:114:104_RT:3.91:4.46</t>
  </si>
  <si>
    <t>p320</t>
  </si>
  <si>
    <t>C20H22O3</t>
  </si>
  <si>
    <t>[Fv] Dihydrocordoin</t>
  </si>
  <si>
    <t>Ala-Trp-Cys-Arg</t>
  </si>
  <si>
    <t>CX:70:240_RT:3.73:4.16CX:220:90_RT:3.8:3.96CX:70:240_RT:3.85:4.09CX:90:220_RT:3.96:4.15CX:146:164_RT:4.03:4.31CX:106:204_RT:4.06:4.11</t>
  </si>
  <si>
    <t>pos470</t>
  </si>
  <si>
    <t>p2180</t>
  </si>
  <si>
    <t>C12H22O2</t>
  </si>
  <si>
    <t>[PR] Citronellyl acetate</t>
  </si>
  <si>
    <t>C12298</t>
  </si>
  <si>
    <t>-C4H11NO2</t>
  </si>
  <si>
    <t>pos23</t>
  </si>
  <si>
    <t>p538</t>
  </si>
  <si>
    <t>2,3,4-trihydroxybenzoate</t>
  </si>
  <si>
    <t>n1124</t>
  </si>
  <si>
    <t>C12H18O4</t>
  </si>
  <si>
    <t>[FA oxo,hydroxy(5:1/5:0)] (1S,2R)-3-oxo-2-(5'-hydroxy-2'Z-pentenyl)-cyclopentaneacetic acid</t>
  </si>
  <si>
    <t>CX:70:156_RT:3.73:4.53CX:120:106_RT:3.92:4.06CX:120:106_RT:3.92:4.22CX:106:120_RT:4.06:4.26</t>
  </si>
  <si>
    <t>p2345</t>
  </si>
  <si>
    <t>C10H14O4</t>
  </si>
  <si>
    <t>1-(3,4-dimethoxylphenyl)ethane-1,2-diol</t>
  </si>
  <si>
    <t>C16644</t>
  </si>
  <si>
    <t>p2000</t>
  </si>
  <si>
    <t>C12H21NO5</t>
  </si>
  <si>
    <t>N-(3-oxooctanoyl)-L-homoserine</t>
  </si>
  <si>
    <t>C2H5NO3</t>
  </si>
  <si>
    <t>p2240</t>
  </si>
  <si>
    <t>C8H11N</t>
  </si>
  <si>
    <t>N,N-Dimethylaniline</t>
  </si>
  <si>
    <t>C02846</t>
  </si>
  <si>
    <t>pos185</t>
  </si>
  <si>
    <t>p1532</t>
  </si>
  <si>
    <t>C14H29NO2</t>
  </si>
  <si>
    <t>[FA amino(14:0)] 2-amino-tetradecanoic acid</t>
  </si>
  <si>
    <t>CX:72:171_RT:4.14:4.61</t>
  </si>
  <si>
    <t>pos83</t>
  </si>
  <si>
    <t>p1082</t>
  </si>
  <si>
    <t>C16H26N2O4S</t>
  </si>
  <si>
    <t>penicillin K</t>
  </si>
  <si>
    <t>C17403</t>
  </si>
  <si>
    <t>340.15+H2</t>
  </si>
  <si>
    <t>p959</t>
  </si>
  <si>
    <t>C9H13NO</t>
  </si>
  <si>
    <t>N-Methylphenylethanolamine</t>
  </si>
  <si>
    <t>C03711</t>
  </si>
  <si>
    <t>pos294</t>
  </si>
  <si>
    <t>p1832</t>
  </si>
  <si>
    <t>C8H14O7</t>
  </si>
  <si>
    <t>6-Acetyl-D-glucose</t>
  </si>
  <si>
    <t>C02655</t>
  </si>
  <si>
    <t>CH4CX:120:102_RT:10.01:10.48CX:120:102_RT:10.46:10.48CX:132:90_RT:10.47:10.47CX:90:132_RT:10.47:10.47CX:150:72_RT:10.48:10.48CX:102:120_RT:10.48:10.46CX:72:150_RT:10.48:10.48</t>
  </si>
  <si>
    <t>n1270</t>
  </si>
  <si>
    <t>C15H22O2</t>
  </si>
  <si>
    <t>[PR] 1,13-Dihydroxy-herbertene</t>
  </si>
  <si>
    <t>carbon monoxide</t>
  </si>
  <si>
    <t>CO</t>
  </si>
  <si>
    <t>n1376</t>
  </si>
  <si>
    <t>C12H12O4</t>
  </si>
  <si>
    <t>2,6-Dioxo-6-phenylhexanoate</t>
  </si>
  <si>
    <t>C03750</t>
  </si>
  <si>
    <t>neg740</t>
  </si>
  <si>
    <t>n2518</t>
  </si>
  <si>
    <t>C15H14O2</t>
  </si>
  <si>
    <t>(2S)-Flavan-4-ol</t>
  </si>
  <si>
    <t>C02345</t>
  </si>
  <si>
    <t>pos62</t>
  </si>
  <si>
    <t>p944</t>
  </si>
  <si>
    <t>C12H20O2</t>
  </si>
  <si>
    <t>(1S,2R,4S)-(-)-Bornyl acetate</t>
  </si>
  <si>
    <t>C09837</t>
  </si>
  <si>
    <t>194.13+H2</t>
  </si>
  <si>
    <t>p2342</t>
  </si>
  <si>
    <t>C7H5N5O2</t>
  </si>
  <si>
    <t>6-formyl-H2-pterin</t>
  </si>
  <si>
    <t>neg686</t>
  </si>
  <si>
    <t>n2447</t>
  </si>
  <si>
    <t>C10H18O</t>
  </si>
  <si>
    <t>[PR] 2E-geraniol</t>
  </si>
  <si>
    <t>C01500</t>
  </si>
  <si>
    <t>-C7H9NO2</t>
  </si>
  <si>
    <t>p967</t>
  </si>
  <si>
    <t>C18H19NO5</t>
  </si>
  <si>
    <t>Melicopicine</t>
  </si>
  <si>
    <t>C10722</t>
  </si>
  <si>
    <t>neg139</t>
  </si>
  <si>
    <t>n1484</t>
  </si>
  <si>
    <t>C10H17NO5</t>
  </si>
  <si>
    <t>Suberylglycine</t>
  </si>
  <si>
    <t>HNO2</t>
  </si>
  <si>
    <t>p1979</t>
  </si>
  <si>
    <t>C14H29NO</t>
  </si>
  <si>
    <t>myristic amide</t>
  </si>
  <si>
    <t>pos157</t>
  </si>
  <si>
    <t>p1426</t>
  </si>
  <si>
    <t>C8H16O4</t>
  </si>
  <si>
    <t>[FA hydroxy(8:0)] 6,8-dihydroxy-octanoic acid</t>
  </si>
  <si>
    <t>p2019</t>
  </si>
  <si>
    <t>C13H26O3</t>
  </si>
  <si>
    <t>[FA hydroxy(13:0)] 2-hydroxy-tridecanoic acid</t>
  </si>
  <si>
    <t>neg133</t>
  </si>
  <si>
    <t>n1450</t>
  </si>
  <si>
    <t>C17H21NO3</t>
  </si>
  <si>
    <t>Mesembrenone</t>
  </si>
  <si>
    <t>C09223</t>
  </si>
  <si>
    <t>Cilastatin</t>
  </si>
  <si>
    <t>pos131</t>
  </si>
  <si>
    <t>p1319</t>
  </si>
  <si>
    <t>[FA amino(16:0)] 2S-aminohexadecanoic acid</t>
  </si>
  <si>
    <t>CX:128:143_RT:4.22:4.42</t>
  </si>
  <si>
    <t>p2005</t>
  </si>
  <si>
    <t>C4H5NO3</t>
  </si>
  <si>
    <t>Maleamate</t>
  </si>
  <si>
    <t>C01596</t>
  </si>
  <si>
    <t>Phenolsulfonphthalein</t>
  </si>
  <si>
    <t>neg41</t>
  </si>
  <si>
    <t>n959</t>
  </si>
  <si>
    <t>C17H26O5</t>
  </si>
  <si>
    <t>[FA methyl,hydroxy,oxo(5:2/8:0)] methyl 8-[2-(2-formyl-vinyl)-3-hydroxy-5-oxo-cyclopentyl]-octanoate</t>
  </si>
  <si>
    <t>n1044</t>
  </si>
  <si>
    <t>C15H24O3</t>
  </si>
  <si>
    <t>[PR] 9-Hydroxy-helminthosporol</t>
  </si>
  <si>
    <t>CX:70:182_RT:3.73:4.14CX:90:162_RT:3.96:4.23CX:90:162_RT:3.96:4.31</t>
  </si>
  <si>
    <t>p2485</t>
  </si>
  <si>
    <t>C15H27NO4</t>
  </si>
  <si>
    <t>2-Octenoylcarnitine</t>
  </si>
  <si>
    <t>p1325</t>
  </si>
  <si>
    <t>C14H24O2</t>
  </si>
  <si>
    <t>[FA (14:2)] 5,8-tetradecadienoic acid</t>
  </si>
  <si>
    <t>12-trans-Hydroxy juvenile hormone III</t>
  </si>
  <si>
    <t>+/-CO2CH2</t>
  </si>
  <si>
    <t>-C2H2O2CX:70:154_RT:3.8:4.43CX:70:154_RT:3.85:4.43CX:84:140_RT:3.85:4.53CX:96:128_RT:3.97:3.97CX:96:128_RT:3.97:4.22CX:128:96_RT:3.97:3.97CX:114:110_RT:4.04:4.53CX:70:154_RT:4.09:4.43</t>
  </si>
  <si>
    <t>pos689</t>
  </si>
  <si>
    <t>p2595</t>
  </si>
  <si>
    <t>C9H14O5</t>
  </si>
  <si>
    <t>Diethyl 2-methyl-3-oxosuccinate</t>
  </si>
  <si>
    <t>C04067</t>
  </si>
  <si>
    <t>2-oxosuberate</t>
  </si>
  <si>
    <t>CX:116:86_RT:4.53:4.59CX:86:116_RT:4.59:4.53</t>
  </si>
  <si>
    <t>neg322</t>
  </si>
  <si>
    <t>n1918</t>
  </si>
  <si>
    <t>C12H14O4</t>
  </si>
  <si>
    <t>Apiole</t>
  </si>
  <si>
    <t>C10429</t>
  </si>
  <si>
    <t>p1872</t>
  </si>
  <si>
    <t>C13H20O3</t>
  </si>
  <si>
    <t>[FA] Methyl jasmonate</t>
  </si>
  <si>
    <t>C11512</t>
  </si>
  <si>
    <t>-C4H7N</t>
  </si>
  <si>
    <t>pos96</t>
  </si>
  <si>
    <t>p1131</t>
  </si>
  <si>
    <t>C15H30O4</t>
  </si>
  <si>
    <t>1-Dodecanoyl-sn-glycerol</t>
  </si>
  <si>
    <t>C13854</t>
  </si>
  <si>
    <t>p1393</t>
  </si>
  <si>
    <t>C10H10O4</t>
  </si>
  <si>
    <t>Ferulate</t>
  </si>
  <si>
    <t>C01494</t>
  </si>
  <si>
    <t>N-Nonanoylglycine</t>
  </si>
  <si>
    <t>pos616</t>
  </si>
  <si>
    <t>p2477</t>
  </si>
  <si>
    <t>BrH</t>
  </si>
  <si>
    <t>Br-</t>
  </si>
  <si>
    <t>C01324</t>
  </si>
  <si>
    <t>n1134</t>
  </si>
  <si>
    <t>C11H11NO2</t>
  </si>
  <si>
    <t>3-Indolepropionicacid</t>
  </si>
  <si>
    <t>Indole-3-acetate</t>
  </si>
  <si>
    <t>pos533</t>
  </si>
  <si>
    <t>p2303</t>
  </si>
  <si>
    <t>C16H24O5</t>
  </si>
  <si>
    <t>Graphinone</t>
  </si>
  <si>
    <t>C09674</t>
  </si>
  <si>
    <t>n1448</t>
  </si>
  <si>
    <t>C6H15O4P</t>
  </si>
  <si>
    <t>triethyl phosphate</t>
  </si>
  <si>
    <t>pos106</t>
  </si>
  <si>
    <t>p1195</t>
  </si>
  <si>
    <t>C22H26O8</t>
  </si>
  <si>
    <t>Euparotin acetate</t>
  </si>
  <si>
    <t>C09435</t>
  </si>
  <si>
    <t>C14H10O6CX:302:116_RT:3.64:4.43CX:270:148_RT:3.64:4.51CX:212:206_RT:3.97:4.23CX:212:206_RT:3.97:4.43CX:232:186_RT:3.99:4.53CX:222:196_RT:4:4.04</t>
  </si>
  <si>
    <t>n546</t>
  </si>
  <si>
    <t>C5H8O6</t>
  </si>
  <si>
    <t>2-Dehydro-D-xylonate</t>
  </si>
  <si>
    <t>C02928</t>
  </si>
  <si>
    <t>C2H4O2</t>
  </si>
  <si>
    <t>n2157</t>
  </si>
  <si>
    <t>C12H20O3</t>
  </si>
  <si>
    <t>[FA oxo(12:1)] 12-oxo-10E-dodecenoic acid</t>
  </si>
  <si>
    <t>C16309</t>
  </si>
  <si>
    <t>n1375</t>
  </si>
  <si>
    <t>C23H39NO</t>
  </si>
  <si>
    <t>Irehine</t>
  </si>
  <si>
    <t>C10810</t>
  </si>
  <si>
    <t>p2436</t>
  </si>
  <si>
    <t>C14H28O4</t>
  </si>
  <si>
    <t>[FA hydroxy(14:0)] 3,11-dihydroxy-tetradecanoic acid</t>
  </si>
  <si>
    <t>p1321</t>
  </si>
  <si>
    <t>C16H18O4</t>
  </si>
  <si>
    <t>4,4'-Dihydroxy-3,5-dimethoxydihydrostilbene</t>
  </si>
  <si>
    <t>C10256</t>
  </si>
  <si>
    <t>n1483</t>
  </si>
  <si>
    <t>C10H8O3</t>
  </si>
  <si>
    <t>Herniarin</t>
  </si>
  <si>
    <t>C09268</t>
  </si>
  <si>
    <t>p1873</t>
  </si>
  <si>
    <t>C17H35NO2</t>
  </si>
  <si>
    <t>[SP (17:0)] heptadecasphing-4-enine</t>
  </si>
  <si>
    <t>CX:114:171_RT:4.04:4.61</t>
  </si>
  <si>
    <t>p1658</t>
  </si>
  <si>
    <t>C19H18O2</t>
  </si>
  <si>
    <t>(4E,6E)-1-(4-hydroxyphenyl)-7-phenylhepta-4,6-dien-3-one</t>
  </si>
  <si>
    <t>CX:70:208_RT:3.73:4.12</t>
  </si>
  <si>
    <t>p1323</t>
  </si>
  <si>
    <t>C20H20O4</t>
  </si>
  <si>
    <t>Glabranin</t>
  </si>
  <si>
    <t>C09752</t>
  </si>
  <si>
    <t>p2832</t>
  </si>
  <si>
    <t>Salicylhydroxamic acid</t>
  </si>
  <si>
    <t>C11343</t>
  </si>
  <si>
    <t>n667</t>
  </si>
  <si>
    <t>C11H10O4</t>
  </si>
  <si>
    <t>Scoparone</t>
  </si>
  <si>
    <t>C09311</t>
  </si>
  <si>
    <t>n1723</t>
  </si>
  <si>
    <t>C21H35NO</t>
  </si>
  <si>
    <t>Tridihexethyl</t>
  </si>
  <si>
    <t>C07861</t>
  </si>
  <si>
    <t>pos154</t>
  </si>
  <si>
    <t>p1420</t>
  </si>
  <si>
    <t>C11H23NO2</t>
  </si>
  <si>
    <t>[FA amino(11:0)] 11-amino-undecanoic acid</t>
  </si>
  <si>
    <t>p1699</t>
  </si>
  <si>
    <t>C19H25NO4</t>
  </si>
  <si>
    <t>Erythratidine</t>
  </si>
  <si>
    <t>C09424</t>
  </si>
  <si>
    <t>p2094</t>
  </si>
  <si>
    <t>C11118</t>
  </si>
  <si>
    <t>p1818</t>
  </si>
  <si>
    <t>C6H11N3O4</t>
  </si>
  <si>
    <t>Asn-Gly</t>
  </si>
  <si>
    <t>CH4N2O</t>
  </si>
  <si>
    <t>p554</t>
  </si>
  <si>
    <t>C13H17NO3</t>
  </si>
  <si>
    <t>Lophophorine</t>
  </si>
  <si>
    <t>C09573</t>
  </si>
  <si>
    <t>pos353</t>
  </si>
  <si>
    <t>p1936</t>
  </si>
  <si>
    <t>C18H30O4</t>
  </si>
  <si>
    <t>[FA (18:3)] 13S-hydroperoxy-9Z,11E,14Z-octadecatrienoic acid</t>
  </si>
  <si>
    <t>C04785</t>
  </si>
  <si>
    <t>xNH3xK+</t>
  </si>
  <si>
    <t>p1317</t>
  </si>
  <si>
    <t>C7H14O</t>
  </si>
  <si>
    <t>Heptanal</t>
  </si>
  <si>
    <t>C14390</t>
  </si>
  <si>
    <t>-C3H8O2</t>
  </si>
  <si>
    <t>p1198</t>
  </si>
  <si>
    <t>C20H23NO4</t>
  </si>
  <si>
    <t>5,8,13,13a-Tetrahydrocolumbamine</t>
  </si>
  <si>
    <t>C04118</t>
  </si>
  <si>
    <t>p2834</t>
  </si>
  <si>
    <t>C11H20O2</t>
  </si>
  <si>
    <t>[FA (11:1)] 10-undecenoic acid</t>
  </si>
  <si>
    <t>C13910</t>
  </si>
  <si>
    <t>-C5H6O2CX:70:114_RT:3.73:4.04CX:70:114_RT:3.85:3.91</t>
  </si>
  <si>
    <t>p2592</t>
  </si>
  <si>
    <t>C15H24O2</t>
  </si>
  <si>
    <t>Capsidiol</t>
  </si>
  <si>
    <t>C09627</t>
  </si>
  <si>
    <t>C6H6</t>
  </si>
  <si>
    <t>n881</t>
  </si>
  <si>
    <t>C19H37NO5</t>
  </si>
  <si>
    <t>2-Hydroxylauroylcarnitine</t>
  </si>
  <si>
    <t>p1402</t>
  </si>
  <si>
    <t>C24H24O5</t>
  </si>
  <si>
    <t>[Fv] Anguvetin</t>
  </si>
  <si>
    <t>p1403</t>
  </si>
  <si>
    <t>C15H19NO3</t>
  </si>
  <si>
    <t>Zinnimidine</t>
  </si>
  <si>
    <t>C10626</t>
  </si>
  <si>
    <t>p2090</t>
  </si>
  <si>
    <t>C17H24O4</t>
  </si>
  <si>
    <t>[6]-Gingerdione</t>
  </si>
  <si>
    <t>C10459</t>
  </si>
  <si>
    <t>p1398</t>
  </si>
  <si>
    <t>C12H14O3</t>
  </si>
  <si>
    <t>Benzyl 2-methyl-3-oxobutanoate</t>
  </si>
  <si>
    <t>C04000</t>
  </si>
  <si>
    <t>CX:120:86_RT:3.96:4.59</t>
  </si>
  <si>
    <t>neg71</t>
  </si>
  <si>
    <t>n1163</t>
  </si>
  <si>
    <t>C12H8S2</t>
  </si>
  <si>
    <t>5-(3-Buten-1-ynyl)-2,2'-bithienyl</t>
  </si>
  <si>
    <t>C08397</t>
  </si>
  <si>
    <t>p147</t>
  </si>
  <si>
    <t>C3H4N2O2</t>
  </si>
  <si>
    <t>Hydantoin</t>
  </si>
  <si>
    <t>C05146</t>
  </si>
  <si>
    <t>neg87</t>
  </si>
  <si>
    <t>n1282</t>
  </si>
  <si>
    <t>C17H25NO2</t>
  </si>
  <si>
    <t>Lycoflexine</t>
  </si>
  <si>
    <t>C09879</t>
  </si>
  <si>
    <t>p2095</t>
  </si>
  <si>
    <t>C9H7NO</t>
  </si>
  <si>
    <t>3-Methyleneoxindole</t>
  </si>
  <si>
    <t>C02796</t>
  </si>
  <si>
    <t>epsilon-Caprolactam</t>
  </si>
  <si>
    <t>pos115</t>
  </si>
  <si>
    <t>p1236</t>
  </si>
  <si>
    <t>p1214</t>
  </si>
  <si>
    <t>C13H24O2</t>
  </si>
  <si>
    <t>[FA methyl(12:1)] 2-methyl-2-dodecenoic acid</t>
  </si>
  <si>
    <t>CX:110:102_RT:3.71:4.53CX:84:128_RT:3.85:4.53</t>
  </si>
  <si>
    <t>pos498</t>
  </si>
  <si>
    <t>p2254</t>
  </si>
  <si>
    <t>C02502</t>
  </si>
  <si>
    <t>acetone condisation after dehydration</t>
  </si>
  <si>
    <t>p1295</t>
  </si>
  <si>
    <t>C11H12O3</t>
  </si>
  <si>
    <t>Carpacin</t>
  </si>
  <si>
    <t>C10435</t>
  </si>
  <si>
    <t>n1725</t>
  </si>
  <si>
    <t>C18H18O</t>
  </si>
  <si>
    <t>(R)-4'-Deoxyindenestrol</t>
  </si>
  <si>
    <t>C14541</t>
  </si>
  <si>
    <t>C3H6O</t>
  </si>
  <si>
    <t>pos291</t>
  </si>
  <si>
    <t>p1826</t>
  </si>
  <si>
    <t>C10H15N3O5</t>
  </si>
  <si>
    <t>5-Methylcytidine</t>
  </si>
  <si>
    <t>Gln-loss</t>
  </si>
  <si>
    <t>p552</t>
  </si>
  <si>
    <t>C16H26O4</t>
  </si>
  <si>
    <t>C16508</t>
  </si>
  <si>
    <t>CX:70:212_RT:3.73:4.04</t>
  </si>
  <si>
    <t>p2484</t>
  </si>
  <si>
    <t>neg74</t>
  </si>
  <si>
    <t>n1180</t>
  </si>
  <si>
    <t>p1538</t>
  </si>
  <si>
    <t>C9H12O2</t>
  </si>
  <si>
    <t>3-Isopropylcatechol</t>
  </si>
  <si>
    <t>C01014</t>
  </si>
  <si>
    <t>154.10-H2</t>
  </si>
  <si>
    <t>n1728</t>
  </si>
  <si>
    <t>C6H9NO3</t>
  </si>
  <si>
    <t>Vinylacetylglycine</t>
  </si>
  <si>
    <t>p1059</t>
  </si>
  <si>
    <t>H2O8S2</t>
  </si>
  <si>
    <t>ammonium persulfate</t>
  </si>
  <si>
    <t>neg277</t>
  </si>
  <si>
    <t>n1817</t>
  </si>
  <si>
    <t>C23H44O3</t>
  </si>
  <si>
    <t>[FA oxo(23:0)] 2-oxo-tricosanoic acid</t>
  </si>
  <si>
    <t>CX:298:70_RT:3.5:3.85CX:284:84_RT:3.52:3.85</t>
  </si>
  <si>
    <t>p2835</t>
  </si>
  <si>
    <t>C10H20O3</t>
  </si>
  <si>
    <t>10-Hydroxydecanoic acid</t>
  </si>
  <si>
    <t>C02774</t>
  </si>
  <si>
    <t>C2H6O</t>
  </si>
  <si>
    <t>n1923</t>
  </si>
  <si>
    <t>C7H13NO2</t>
  </si>
  <si>
    <t>Stachydrine</t>
  </si>
  <si>
    <t>C10172</t>
  </si>
  <si>
    <t>p780</t>
  </si>
  <si>
    <t>C4H4O3</t>
  </si>
  <si>
    <t>2-oxobut-3-enanoate</t>
  </si>
  <si>
    <t>n1568</t>
  </si>
  <si>
    <t>C9H16O2</t>
  </si>
  <si>
    <t>[FA hydroxy(9:1)] 4-hydroxy-2-nonenal</t>
  </si>
  <si>
    <t>-C2H6O</t>
  </si>
  <si>
    <t>n630</t>
  </si>
  <si>
    <t>C3H6O4S</t>
  </si>
  <si>
    <t>3-sulfopropanal</t>
  </si>
  <si>
    <t>-C3H4O2</t>
  </si>
  <si>
    <t>n1102</t>
  </si>
  <si>
    <t>2-Hydroxydecanedioicacid</t>
  </si>
  <si>
    <t>CX:132:86_RT:4.52:4.59CX:86:132_RT:4.59:4.52</t>
  </si>
  <si>
    <t>neg33</t>
  </si>
  <si>
    <t>n864</t>
  </si>
  <si>
    <t>C17H26O3</t>
  </si>
  <si>
    <t>[FA hydroxy(17:2)] 7-hydroxy-10E,16-heptadecadien-8-ynoic acid</t>
  </si>
  <si>
    <t>n842</t>
  </si>
  <si>
    <t>C23H24O4</t>
  </si>
  <si>
    <t>Bisphenol A dimethacrylate</t>
  </si>
  <si>
    <t>C14345</t>
  </si>
  <si>
    <t>n1055</t>
  </si>
  <si>
    <t>C12H22O3</t>
  </si>
  <si>
    <t>3-Oxododecanoic acid</t>
  </si>
  <si>
    <t>C02367</t>
  </si>
  <si>
    <t>p1957</t>
  </si>
  <si>
    <t>C18H32O5</t>
  </si>
  <si>
    <t>[FA trihydrox] 9S,11R,15S-trihydroxy-2,3-dinor-13E-prostaenoic acid-cyclo[8S,12R]</t>
  </si>
  <si>
    <t>C14795</t>
  </si>
  <si>
    <t>neg77</t>
  </si>
  <si>
    <t>n1213</t>
  </si>
  <si>
    <t>C3H8OS</t>
  </si>
  <si>
    <t>methylmercaptoethanol</t>
  </si>
  <si>
    <t>n1090</t>
  </si>
  <si>
    <t>H3O3P</t>
  </si>
  <si>
    <t>Phosphonate</t>
  </si>
  <si>
    <t>C06701</t>
  </si>
  <si>
    <t>xCl37xCl37</t>
  </si>
  <si>
    <t>neg3</t>
  </si>
  <si>
    <t>n196</t>
  </si>
  <si>
    <t>p2097</t>
  </si>
  <si>
    <t>Dimethyl adipate</t>
  </si>
  <si>
    <t>C14570</t>
  </si>
  <si>
    <t>Glycerol</t>
  </si>
  <si>
    <t>neg128</t>
  </si>
  <si>
    <t>n1427</t>
  </si>
  <si>
    <t>C16H26O2</t>
  </si>
  <si>
    <t>Triton X-100</t>
  </si>
  <si>
    <t>C11623</t>
  </si>
  <si>
    <t>p1320</t>
  </si>
  <si>
    <t>C2H6O3S</t>
  </si>
  <si>
    <t>ethanesulfonate</t>
  </si>
  <si>
    <t>n1409</t>
  </si>
  <si>
    <t>C02997</t>
  </si>
  <si>
    <t>N2</t>
  </si>
  <si>
    <t>p95</t>
  </si>
  <si>
    <t>C8H12O4</t>
  </si>
  <si>
    <t>[FA dioxo(8:0)] 4,7-dioxo-octanoic acid</t>
  </si>
  <si>
    <t>n1084</t>
  </si>
  <si>
    <t>C7H15N3O2</t>
  </si>
  <si>
    <t>L-Indospicine</t>
  </si>
  <si>
    <t>C08288</t>
  </si>
  <si>
    <t>175.13-H2</t>
  </si>
  <si>
    <t>CH2N2</t>
  </si>
  <si>
    <t>p54</t>
  </si>
  <si>
    <t>C17H33NO4</t>
  </si>
  <si>
    <t>[FA (10:0)] O-decanoyl-R-carnitine</t>
  </si>
  <si>
    <t>C03299</t>
  </si>
  <si>
    <t>CH3NO</t>
  </si>
  <si>
    <t>p745</t>
  </si>
  <si>
    <t>C7H14O3</t>
  </si>
  <si>
    <t>[FA hydroxy(7:0)] 2-hydroxy-heptanoic acid</t>
  </si>
  <si>
    <t>n1157</t>
  </si>
  <si>
    <t>C8H7NO4</t>
  </si>
  <si>
    <t>DIBOA</t>
  </si>
  <si>
    <t>C15770</t>
  </si>
  <si>
    <t>n2565</t>
  </si>
  <si>
    <t>p826</t>
  </si>
  <si>
    <t>CX:70:243_RT:3.85:4.38CX:84:229_RT:3.85:4.44</t>
  </si>
  <si>
    <t>pos54</t>
  </si>
  <si>
    <t>p854</t>
  </si>
  <si>
    <t>C9H7N</t>
  </si>
  <si>
    <t>Isoquinoline</t>
  </si>
  <si>
    <t>C06323</t>
  </si>
  <si>
    <t>131.07-H2</t>
  </si>
  <si>
    <t>-C2H5NO2</t>
  </si>
  <si>
    <t>p708</t>
  </si>
  <si>
    <t>C11H16O5</t>
  </si>
  <si>
    <t>[FA hydroxy(11:2/11:2)] 2R,9R-dihydroxy-3S,4S,7S,8S-diepoxy-5E,10-undecadien-1-ol</t>
  </si>
  <si>
    <t>CX:102:126_RT:6.76:6.78CX:110:118_RT:6.77:6.78CX:132:96_RT:6.77:6.81CX:128:100_RT:6.77:6.78CX:100:128_RT:6.78:6.78CX:112:116_RT:6.78:6.8CX:114:114_RT:6.78:6.79CX:100:128_RT:6.78:6.77CX:128:100_RT:6.78:6.78CX:114:114_RT:6.79:6.78CX:116:112_RT:6.8:6.78CX:96:132_RT:6.81:6.77</t>
  </si>
  <si>
    <t>n1127</t>
  </si>
  <si>
    <t>p-nitrophenyl acetate</t>
  </si>
  <si>
    <t>neg131</t>
  </si>
  <si>
    <t>n1434</t>
  </si>
  <si>
    <t>C4H10O3S</t>
  </si>
  <si>
    <t>1-butanesulfonate</t>
  </si>
  <si>
    <t>xNa+xS34xC13</t>
  </si>
  <si>
    <t>pos155</t>
  </si>
  <si>
    <t>p1422</t>
  </si>
  <si>
    <t>C15H12O3</t>
  </si>
  <si>
    <t>[PK] Chrysophanic acid 9-anthrone</t>
  </si>
  <si>
    <t>C10314</t>
  </si>
  <si>
    <t>p2346</t>
  </si>
  <si>
    <t>102.03-H2</t>
  </si>
  <si>
    <t>n605</t>
  </si>
  <si>
    <t>230.12-H2</t>
  </si>
  <si>
    <t>n951</t>
  </si>
  <si>
    <t>C5H10O2</t>
  </si>
  <si>
    <t>Pentanoate</t>
  </si>
  <si>
    <t>C00803</t>
  </si>
  <si>
    <t>-C7H8N2O</t>
  </si>
  <si>
    <t>n1077</t>
  </si>
  <si>
    <t>C8H15NO2</t>
  </si>
  <si>
    <t>Homostachydrine</t>
  </si>
  <si>
    <t>C08283</t>
  </si>
  <si>
    <t>p148</t>
  </si>
  <si>
    <t>C12H24O</t>
  </si>
  <si>
    <t>Dodecylaldehyde</t>
  </si>
  <si>
    <t>C02278</t>
  </si>
  <si>
    <t>CX:84:100_RT:3.85:4.22CX:114:70_RT:4.04:4.09</t>
  </si>
  <si>
    <t>p2365</t>
  </si>
  <si>
    <t>C21H39NO5</t>
  </si>
  <si>
    <t>3-Hydroxy-cis-5-tetradecenoylcarnitine</t>
  </si>
  <si>
    <t>p2768</t>
  </si>
  <si>
    <t>C17H14O3</t>
  </si>
  <si>
    <t>Benzarone</t>
  </si>
  <si>
    <t>C14474</t>
  </si>
  <si>
    <t>9,10-Anthraquinone</t>
  </si>
  <si>
    <t>pos121</t>
  </si>
  <si>
    <t>p1273</t>
  </si>
  <si>
    <t>C12H16O2</t>
  </si>
  <si>
    <t>[FA (12:4)] 2E,4E,8Z,10E-dodecatetraenoic acid</t>
  </si>
  <si>
    <t>CX:90:102_RT:3.96:4.53CX:90:102_RT:3.96:4.64CX:72:120_RT:4.14:4.26</t>
  </si>
  <si>
    <t>p1845</t>
  </si>
  <si>
    <t>C15H12O2</t>
  </si>
  <si>
    <t>Flavanone</t>
  </si>
  <si>
    <t>C00766</t>
  </si>
  <si>
    <t>Clozapine</t>
  </si>
  <si>
    <t>pos73</t>
  </si>
  <si>
    <t>p1022</t>
  </si>
  <si>
    <t>C23H41NO6</t>
  </si>
  <si>
    <t>[FA hydroxy,trihydroxy(3:0/2:0)] N-(1,3-dihydroxypropan-2-yl)-9S,11R,15S-trihydroxy-5Z,13E-prostadienoyl amine</t>
  </si>
  <si>
    <t>neg692</t>
  </si>
  <si>
    <t>n2454</t>
  </si>
  <si>
    <t>C14H18O2</t>
  </si>
  <si>
    <t>[FA (14:5)] 5,7,9,11,13-tetradecapentaenoic acid</t>
  </si>
  <si>
    <t>220.15-H2</t>
  </si>
  <si>
    <t>n1200</t>
  </si>
  <si>
    <t>C11H22O2</t>
  </si>
  <si>
    <t>[FA (11:0)] undecanoic acid</t>
  </si>
  <si>
    <t>184.15+H2</t>
  </si>
  <si>
    <t>n1194</t>
  </si>
  <si>
    <t>C10144</t>
  </si>
  <si>
    <t>p697</t>
  </si>
  <si>
    <t>C7H12O3</t>
  </si>
  <si>
    <t>7-oxoheptanoate</t>
  </si>
  <si>
    <t>C16590</t>
  </si>
  <si>
    <t>n928</t>
  </si>
  <si>
    <t>C9H14O4</t>
  </si>
  <si>
    <t>7,8-diketopelargonate</t>
  </si>
  <si>
    <t>184.07+H2</t>
  </si>
  <si>
    <t>x-H2OxFA</t>
  </si>
  <si>
    <t>n929</t>
  </si>
  <si>
    <t>C9H9N</t>
  </si>
  <si>
    <t>Skatole</t>
  </si>
  <si>
    <t>C08313</t>
  </si>
  <si>
    <t>129.06+H2</t>
  </si>
  <si>
    <t>-C2H3NO2</t>
  </si>
  <si>
    <t>p707</t>
  </si>
  <si>
    <t>204.06-H2</t>
  </si>
  <si>
    <t>n1111</t>
  </si>
  <si>
    <t>C14H26O3</t>
  </si>
  <si>
    <t>[FA oxo(14:0)] 3-oxo-tetradecanoic acid</t>
  </si>
  <si>
    <t>CX:110:132_RT:3.71:3.92</t>
  </si>
  <si>
    <t>p1311</t>
  </si>
  <si>
    <t>C12H14N4OS</t>
  </si>
  <si>
    <t>Thiamine aldehyde</t>
  </si>
  <si>
    <t>C05856</t>
  </si>
  <si>
    <t>p534</t>
  </si>
  <si>
    <t>C8H13NO2</t>
  </si>
  <si>
    <t>Retronecine</t>
  </si>
  <si>
    <t>C06177</t>
  </si>
  <si>
    <t>153.08+H2</t>
  </si>
  <si>
    <t>n1274</t>
  </si>
  <si>
    <t>C18H18O2</t>
  </si>
  <si>
    <t>[ST hydroxy(5:0)] 3-hydroxy-estra-1,3,5(10),6,8-pentaen-17-one</t>
  </si>
  <si>
    <t>C14303</t>
  </si>
  <si>
    <t>264.11+H2</t>
  </si>
  <si>
    <t>C11H14O</t>
  </si>
  <si>
    <t>p1272</t>
  </si>
  <si>
    <t>C11H12O2</t>
  </si>
  <si>
    <t>Ethyl cinnamate</t>
  </si>
  <si>
    <t>C06359</t>
  </si>
  <si>
    <t>n1435</t>
  </si>
  <si>
    <t>C8H18N4O2</t>
  </si>
  <si>
    <t>NG,NG-Dimethyl-L-arginine</t>
  </si>
  <si>
    <t>C03626</t>
  </si>
  <si>
    <t>p1501</t>
  </si>
  <si>
    <t>C15H28O3</t>
  </si>
  <si>
    <t>[FA oxo(15:0)] 4-oxo-pentadecanoic acid</t>
  </si>
  <si>
    <t>p736</t>
  </si>
  <si>
    <t>C24H47NO4</t>
  </si>
  <si>
    <t>Heptadecanoylcarnitine</t>
  </si>
  <si>
    <t>CX:289:124_RT:3.65:4.47CX:242:171_RT:3.66:4.18CX:242:171_RT:3.66:4.61CX:198:215_RT:3.73:4.33CX:228:185_RT:3.79:4.09CX:228:185_RT:3.79:4.46CX:228:185_RT:3.79:4.55CX:274:139_RT:3.83:4.14CX:274:139_RT:3.83:4.21CX:285:128_RT:3.83:4.22CX:285:128_RT:3.84:4.22CX:277:136_RT:3.84:4.44CX:246:167_RT:3.87:4.5CX:263:150_RT:3.88:4.19CX:263:150_RT:3.88:4.46CX:229:184_RT:3.94:4.16CX:142:271_RT:3.95:4.5CX:170:243_RT:3.99:4.53CX:128:285_RT:4.02:4.17CX:212:201_RT:4.04:4.25CX:212:201_RT:4.04:4.53CX:184:229_RT:4.16:4.32CX:184:229_RT:4.16:4.44CX:246:167_RT:4.2:4.5</t>
  </si>
  <si>
    <t>p2366</t>
  </si>
  <si>
    <t>C6H14O5</t>
  </si>
  <si>
    <t>L-rhamnitol</t>
  </si>
  <si>
    <t>n506</t>
  </si>
  <si>
    <t>L-Carnitinamide</t>
  </si>
  <si>
    <t>C02290</t>
  </si>
  <si>
    <t>p2088</t>
  </si>
  <si>
    <t>C11H20N2O3</t>
  </si>
  <si>
    <t>Ile-Pro</t>
  </si>
  <si>
    <t>pos390</t>
  </si>
  <si>
    <t>p1994</t>
  </si>
  <si>
    <t>C14H22O3</t>
  </si>
  <si>
    <t>[FA oxo(5:1/5:0/4:0)] (1R,2R)-3-oxo-2-(2'Z-pentenyl)-cyclopentanebutanoic acid</t>
  </si>
  <si>
    <t>C8H12OCX:70:168_RT:3.73:4.39CX:90:148_RT:3.96:4.4</t>
  </si>
  <si>
    <t>p1094</t>
  </si>
  <si>
    <t>C24H50NO6P</t>
  </si>
  <si>
    <t>[PC (16:1)] 1-(1Z-hexadecenyl)-sn-glycero-3-phosphocholine</t>
  </si>
  <si>
    <t>4-Pyridoxate</t>
  </si>
  <si>
    <t>CX:309:170_RT:3.83:4.53</t>
  </si>
  <si>
    <t>pos549</t>
  </si>
  <si>
    <t>p2369</t>
  </si>
  <si>
    <t>C9H6O2</t>
  </si>
  <si>
    <t>Coumarin</t>
  </si>
  <si>
    <t>C05851</t>
  </si>
  <si>
    <t>p1027</t>
  </si>
  <si>
    <t>C10H20N2O3S</t>
  </si>
  <si>
    <t>Met-Val</t>
  </si>
  <si>
    <t>pos127</t>
  </si>
  <si>
    <t>p1300</t>
  </si>
  <si>
    <t>C10H14O</t>
  </si>
  <si>
    <t>[PR] Perillyl aldehyde</t>
  </si>
  <si>
    <t>C02576</t>
  </si>
  <si>
    <t>n1156</t>
  </si>
  <si>
    <t>C10H19O2Br</t>
  </si>
  <si>
    <t>[FA (10:0)] 10-bromo-decanoic acid</t>
  </si>
  <si>
    <t>n790</t>
  </si>
  <si>
    <t>Dimethyl citraconate</t>
  </si>
  <si>
    <t>C05126</t>
  </si>
  <si>
    <t>+/-COCH2</t>
  </si>
  <si>
    <t>C2H2O</t>
  </si>
  <si>
    <t>n1543</t>
  </si>
  <si>
    <t>C7H17N3O2</t>
  </si>
  <si>
    <t>carboxynorspermidine</t>
  </si>
  <si>
    <t>173.12+H2</t>
  </si>
  <si>
    <t>p52</t>
  </si>
  <si>
    <t>C12H25NO2</t>
  </si>
  <si>
    <t>[FA amino(12:0)] 12-amino-dodecanoic acid</t>
  </si>
  <si>
    <t>CX:72:143_RT:4.14:4.42</t>
  </si>
  <si>
    <t>p2245</t>
  </si>
  <si>
    <t>C8H14O3</t>
  </si>
  <si>
    <t>[FA oxo(8:0)] 3-oxo-octanoic acid</t>
  </si>
  <si>
    <t>n651</t>
  </si>
  <si>
    <t>C11H20O3</t>
  </si>
  <si>
    <t>[FA hydroxy(11:1)] 2-hydroxy-10-undecenoic acid</t>
  </si>
  <si>
    <t>n628</t>
  </si>
  <si>
    <t>C13H22O4</t>
  </si>
  <si>
    <t>2-isocapryloyl-3R-hydroxymethyl-&amp;gamma;-butyrolactone</t>
  </si>
  <si>
    <t>p1089</t>
  </si>
  <si>
    <t>C16H28O4</t>
  </si>
  <si>
    <t>(10S)-Juvenile hormone III diol</t>
  </si>
  <si>
    <t>C16505</t>
  </si>
  <si>
    <t>[FA oxo(5:2/5:0/6:0)] (1R,2R)-3-oxo-2-pentyl-cyclopentanehexanoic acid</t>
  </si>
  <si>
    <t>xK+xC13xACN</t>
  </si>
  <si>
    <t>pos169</t>
  </si>
  <si>
    <t>p1474</t>
  </si>
  <si>
    <t>C16H31NO4</t>
  </si>
  <si>
    <t>2-6dimethylheptanoylcarnitine</t>
  </si>
  <si>
    <t>H3NO</t>
  </si>
  <si>
    <t>p1475</t>
  </si>
  <si>
    <t>C15H26O2</t>
  </si>
  <si>
    <t>[FA (15:0)] 3-pentadecynoic acid</t>
  </si>
  <si>
    <t>CX:70:168_RT:3.85:4.39CX:84:154_RT:3.85:4.43</t>
  </si>
  <si>
    <t>p1095</t>
  </si>
  <si>
    <t>C16H15NO4</t>
  </si>
  <si>
    <t>Arborinine</t>
  </si>
  <si>
    <t>C10643</t>
  </si>
  <si>
    <t>n644</t>
  </si>
  <si>
    <t>C18H34O4</t>
  </si>
  <si>
    <t>[FA hydroxy(18:1)] 9,10-dihydroxy-12Z-octadecenoic acid</t>
  </si>
  <si>
    <t>C14828</t>
  </si>
  <si>
    <t>n839</t>
  </si>
  <si>
    <t>C11H9NO5</t>
  </si>
  <si>
    <t>3,4-Dihydro-7-methoxy-2-methylene-3-oxo-2H-1,4-benzoxazine-5- carboxylic acid</t>
  </si>
  <si>
    <t>C11468</t>
  </si>
  <si>
    <t>p1225</t>
  </si>
  <si>
    <t>C8H16O3</t>
  </si>
  <si>
    <t>Ethyl (R)-3-hydroxyhexanoate</t>
  </si>
  <si>
    <t>C03864</t>
  </si>
  <si>
    <t>n932</t>
  </si>
  <si>
    <t>C15H16O2</t>
  </si>
  <si>
    <t>[PR] Cacalol</t>
  </si>
  <si>
    <t>n905</t>
  </si>
  <si>
    <t>C03274</t>
  </si>
  <si>
    <t>CH2OCX:100:146_RT:9.83:10.35</t>
  </si>
  <si>
    <t>xCl37</t>
  </si>
  <si>
    <t>n255</t>
  </si>
  <si>
    <t>C18H32O4</t>
  </si>
  <si>
    <t>[FA (18:2)] 9S-hydroperoxy-10E,12Z-octadecadienoic acid</t>
  </si>
  <si>
    <t>C14827</t>
  </si>
  <si>
    <t>n34</t>
  </si>
  <si>
    <t>C15H26O4</t>
  </si>
  <si>
    <t>(10S)-Juvenile hormone III acid diol</t>
  </si>
  <si>
    <t>C16506</t>
  </si>
  <si>
    <t>p1477</t>
  </si>
  <si>
    <t>C5H10N2O</t>
  </si>
  <si>
    <t>L-proline amide</t>
  </si>
  <si>
    <t>p183</t>
  </si>
  <si>
    <t>Ethyl 3-oxohexanoate</t>
  </si>
  <si>
    <t>C02975</t>
  </si>
  <si>
    <t>-C4H4N2</t>
  </si>
  <si>
    <t>n1088</t>
  </si>
  <si>
    <t>C16H31NO3</t>
  </si>
  <si>
    <t>Myristoylglycine</t>
  </si>
  <si>
    <t>CX:114:171_RT:3.91:4.18</t>
  </si>
  <si>
    <t>pos29</t>
  </si>
  <si>
    <t>p653</t>
  </si>
  <si>
    <t>C4H9NO3S</t>
  </si>
  <si>
    <t>methiin</t>
  </si>
  <si>
    <t>p1436</t>
  </si>
  <si>
    <t>C14H10O3</t>
  </si>
  <si>
    <t>Anthralin</t>
  </si>
  <si>
    <t>C06831</t>
  </si>
  <si>
    <t>n537</t>
  </si>
  <si>
    <t>C9H18N2O3</t>
  </si>
  <si>
    <t>Leu-Ala</t>
  </si>
  <si>
    <t>p717</t>
  </si>
  <si>
    <t>Leu-Pro</t>
  </si>
  <si>
    <t>p138</t>
  </si>
  <si>
    <t>C18H35NO4</t>
  </si>
  <si>
    <t>4-8dimethylnonanoylcarnitine</t>
  </si>
  <si>
    <t>C2H5NO</t>
  </si>
  <si>
    <t>p725</t>
  </si>
  <si>
    <t>C16H12O3</t>
  </si>
  <si>
    <t>4'-O-Methylisoflavone</t>
  </si>
  <si>
    <t>C03074</t>
  </si>
  <si>
    <t>254.09-H2</t>
  </si>
  <si>
    <t>CX:148:104_RT:3.76:4.24</t>
  </si>
  <si>
    <t>p1692</t>
  </si>
  <si>
    <t>C6H13NO4S</t>
  </si>
  <si>
    <t>MES</t>
  </si>
  <si>
    <t>p831</t>
  </si>
  <si>
    <t>C6H8O4</t>
  </si>
  <si>
    <t>2,3-Dimethylmaleate</t>
  </si>
  <si>
    <t>C00922</t>
  </si>
  <si>
    <t>x-H2OxC13x-FAxNH3</t>
  </si>
  <si>
    <t>p973</t>
  </si>
  <si>
    <t>C18H36O6</t>
  </si>
  <si>
    <t>[FA hydroxy(4:0/18:0)] 9,10,12,13-tetrahydroxy-octadecanoic acid</t>
  </si>
  <si>
    <t>CX:158:190_RT:3.85:4.49CX:172:176_RT:3.87:4.32CX:172:176_RT:3.87:4.5CX:146:202_RT:3.91:4.16CX:202:146_RT:3.92:4.23CX:174:174_RT:3.93:4.52CX:216:132_RT:3.98:4.52CX:188:160_RT:4.06:4.15CX:188:160_RT:4.06:4.53CX:144:204_RT:4.13:4.5CX:160:188_RT:4.15:4.35</t>
  </si>
  <si>
    <t>n2192</t>
  </si>
  <si>
    <t>C20H22O4</t>
  </si>
  <si>
    <t>Pulverochromenol</t>
  </si>
  <si>
    <t>C09031</t>
  </si>
  <si>
    <t>CX:165:161_RT:9.47:9.55</t>
  </si>
  <si>
    <t>p163</t>
  </si>
  <si>
    <t>C13H26O2</t>
  </si>
  <si>
    <t>CAI-1</t>
  </si>
  <si>
    <t>C16640</t>
  </si>
  <si>
    <t>212.18+H2</t>
  </si>
  <si>
    <t>n836</t>
  </si>
  <si>
    <t>C7H14N2O3</t>
  </si>
  <si>
    <t>N5-Ethyl-L-glutamine</t>
  </si>
  <si>
    <t>C01047</t>
  </si>
  <si>
    <t>p491</t>
  </si>
  <si>
    <t>C13H17NO4</t>
  </si>
  <si>
    <t>Ac-Tyr-OEt</t>
  </si>
  <si>
    <t>C01657</t>
  </si>
  <si>
    <t>Met-Ser</t>
  </si>
  <si>
    <t>pos142</t>
  </si>
  <si>
    <t>p1366</t>
  </si>
  <si>
    <t>C8H12N4OS2</t>
  </si>
  <si>
    <t>CGP 52608</t>
  </si>
  <si>
    <t>C15629</t>
  </si>
  <si>
    <t>+/-H3PO4 (phosphorous compounds)</t>
  </si>
  <si>
    <t>H3O4PCX:146:98_RT:10.35:10.37CX:98:146_RT:10.37:10.35</t>
  </si>
  <si>
    <t>neg29</t>
  </si>
  <si>
    <t>n830</t>
  </si>
  <si>
    <t>C16H30O5</t>
  </si>
  <si>
    <t>[FA hydroxy(16:0/2:0)] 9-hydroxy-hexadecan-1,16-dioic acid</t>
  </si>
  <si>
    <t>n1152</t>
  </si>
  <si>
    <t>C16H14O3</t>
  </si>
  <si>
    <t>[Fv Hydroxy,methox] 4'-Hydroxy-2'-methoxychalcone</t>
  </si>
  <si>
    <t>252.08+H2</t>
  </si>
  <si>
    <t>p1693</t>
  </si>
  <si>
    <t>C18H15N3</t>
  </si>
  <si>
    <t>8-Allyl-2-phenyl-8H-1,3a,8-triaza-cyclopenta[a]indene</t>
  </si>
  <si>
    <t>C11565</t>
  </si>
  <si>
    <t>hydrogen</t>
  </si>
  <si>
    <t>neg115</t>
  </si>
  <si>
    <t>n1385</t>
  </si>
  <si>
    <t>C26H42O3</t>
  </si>
  <si>
    <t>[ST (2:0)] (5Z,7E)-(1S,3R)-22-oxa-9,10-seco-5,7,10(19)-cholestatriene-1,3-diol</t>
  </si>
  <si>
    <t>natural alkane chains</t>
  </si>
  <si>
    <t>p2769</t>
  </si>
  <si>
    <t>C11H16N2O5</t>
  </si>
  <si>
    <t>1-(beta-D-Ribofuranosyl)-1,4-dihydronicotinamide</t>
  </si>
  <si>
    <t>C15497</t>
  </si>
  <si>
    <t>pos457</t>
  </si>
  <si>
    <t>p2149</t>
  </si>
  <si>
    <t>C10H18O3</t>
  </si>
  <si>
    <t>10-Oxodecanoate</t>
  </si>
  <si>
    <t>C02217</t>
  </si>
  <si>
    <t>n535</t>
  </si>
  <si>
    <t>C12H24O3</t>
  </si>
  <si>
    <t>12-Hydroxydodecanoic acid</t>
  </si>
  <si>
    <t>C08317</t>
  </si>
  <si>
    <t>n632</t>
  </si>
  <si>
    <t>C18H16O3</t>
  </si>
  <si>
    <t>[FA hydroxy(18:0/4:0)] 6-hydroxy-7E,9E-Octadecadiene-11,13,15,17-tetraynoic acid</t>
  </si>
  <si>
    <t>p1087</t>
  </si>
  <si>
    <t>C14H18N2O2</t>
  </si>
  <si>
    <t>Hypaphorine</t>
  </si>
  <si>
    <t>C09213</t>
  </si>
  <si>
    <t>p1437</t>
  </si>
  <si>
    <t>C14H28O3</t>
  </si>
  <si>
    <t>2S-Hydroxytetradecanoic acid</t>
  </si>
  <si>
    <t>C13790</t>
  </si>
  <si>
    <t>n1211</t>
  </si>
  <si>
    <t>C5H11NO4S</t>
  </si>
  <si>
    <t>DL-Methionine sulfone</t>
  </si>
  <si>
    <t>n510</t>
  </si>
  <si>
    <t>C17H32O3</t>
  </si>
  <si>
    <t>[FA methoxy(16:1)] 2-methoxy-5Z-hexadecenoic acid</t>
  </si>
  <si>
    <t>C13792</t>
  </si>
  <si>
    <t>p734</t>
  </si>
  <si>
    <t>C25H26O2</t>
  </si>
  <si>
    <t>Estra-1,3,5(10),16-tetraen-3-ol benzoate</t>
  </si>
  <si>
    <t>C14959</t>
  </si>
  <si>
    <t>n40</t>
  </si>
  <si>
    <t>C19H41N</t>
  </si>
  <si>
    <t>CTAB</t>
  </si>
  <si>
    <t>C11275</t>
  </si>
  <si>
    <t>propylation</t>
  </si>
  <si>
    <t>C3H6</t>
  </si>
  <si>
    <t>pos6</t>
  </si>
  <si>
    <t>p86</t>
  </si>
  <si>
    <t>C19H39NO3</t>
  </si>
  <si>
    <t>Dihydroceramide</t>
  </si>
  <si>
    <t>C12126</t>
  </si>
  <si>
    <t>CH5N</t>
  </si>
  <si>
    <t>p812</t>
  </si>
  <si>
    <t>C10H17N3O6</t>
  </si>
  <si>
    <t>Gamma-Glutamylglutamine</t>
  </si>
  <si>
    <t>C05283</t>
  </si>
  <si>
    <t>CX:147:128_RT:9.87:10.37CX:144:131_RT:9.91:10.34CX:115:160_RT:10.05:10.16</t>
  </si>
  <si>
    <t>p981</t>
  </si>
  <si>
    <t>C12H14N2O5</t>
  </si>
  <si>
    <t>p-aminobenzoyl glutamate</t>
  </si>
  <si>
    <t>CX:122:144_RT:9.32:9.91</t>
  </si>
  <si>
    <t>p926</t>
  </si>
  <si>
    <t>trans-4-Hydroxycyclohexanecarboxylate</t>
  </si>
  <si>
    <t>C04404</t>
  </si>
  <si>
    <t>-C5H6N2</t>
  </si>
  <si>
    <t>n1080</t>
  </si>
  <si>
    <t>C9H18O3</t>
  </si>
  <si>
    <t>[FA hydroxy(9:0)] 2-hydroxy-nonanoic acid</t>
  </si>
  <si>
    <t>n931</t>
  </si>
  <si>
    <t>C16H30O4</t>
  </si>
  <si>
    <t>[FA (16:0/2:0)] Hexadecanedioic acid</t>
  </si>
  <si>
    <t>n1197</t>
  </si>
  <si>
    <t>C10H10O3</t>
  </si>
  <si>
    <t>Coniferyl aldehyde</t>
  </si>
  <si>
    <t>C02666</t>
  </si>
  <si>
    <t>p1092</t>
  </si>
  <si>
    <t>C15H14O</t>
  </si>
  <si>
    <t>[Fv] Dihydrochalcone</t>
  </si>
  <si>
    <t>n625</t>
  </si>
  <si>
    <t>C20H43N</t>
  </si>
  <si>
    <t>Tetrapentylammonium</t>
  </si>
  <si>
    <t>C13815</t>
  </si>
  <si>
    <t>295.32+H2</t>
  </si>
  <si>
    <t>p78</t>
  </si>
  <si>
    <t>C10H16N2O4</t>
  </si>
  <si>
    <t>(S)-ATPA</t>
  </si>
  <si>
    <t>C13733</t>
  </si>
  <si>
    <t>CX:128:100_RT:9.98:10.33CX:119:109_RT:10.14:10.47</t>
  </si>
  <si>
    <t>p827</t>
  </si>
  <si>
    <t>Deoxymannojirimycin</t>
  </si>
  <si>
    <t>C10141</t>
  </si>
  <si>
    <t>p397</t>
  </si>
  <si>
    <t>C14H20O2</t>
  </si>
  <si>
    <t>Oblongolide</t>
  </si>
  <si>
    <t>C09519</t>
  </si>
  <si>
    <t>218.13+H2</t>
  </si>
  <si>
    <t>n1207</t>
  </si>
  <si>
    <t>C17H17NO2</t>
  </si>
  <si>
    <t>3-Oxo-N-phenyl-N-(phenylmethyl)butanamide</t>
  </si>
  <si>
    <t>C14921</t>
  </si>
  <si>
    <t>n1389</t>
  </si>
  <si>
    <t>C6H12N2O5</t>
  </si>
  <si>
    <t>Ser-Ser</t>
  </si>
  <si>
    <t>n1889</t>
  </si>
  <si>
    <t>C15H20O2</t>
  </si>
  <si>
    <t>Costunolide</t>
  </si>
  <si>
    <t>C09382</t>
  </si>
  <si>
    <t>n1205</t>
  </si>
  <si>
    <t>C16H29O7P</t>
  </si>
  <si>
    <t>(10S)-Juvenile hormone III diol phosphate</t>
  </si>
  <si>
    <t>C16507</t>
  </si>
  <si>
    <t>pos196</t>
  </si>
  <si>
    <t>p1603</t>
  </si>
  <si>
    <t>C16H26O3</t>
  </si>
  <si>
    <t>[PR] Juvenile hormone III</t>
  </si>
  <si>
    <t>C09694</t>
  </si>
  <si>
    <t>p1473</t>
  </si>
  <si>
    <t>C19H13NO5</t>
  </si>
  <si>
    <t>(+)-Luguine</t>
  </si>
  <si>
    <t>C09575</t>
  </si>
  <si>
    <t>CX:159:176_RT:9.51:10.37</t>
  </si>
  <si>
    <t>p774</t>
  </si>
  <si>
    <t>C13H24O3</t>
  </si>
  <si>
    <t>[FA oxo(13:0)] 2-oxo-tridecanoic acid</t>
  </si>
  <si>
    <t>n1199</t>
  </si>
  <si>
    <t>C18H36O3</t>
  </si>
  <si>
    <t>[FA hydroxy(18:0)] 2S-hydroxy-octadecanoic acid</t>
  </si>
  <si>
    <t>C03045</t>
  </si>
  <si>
    <t>298.25+H2</t>
  </si>
  <si>
    <t>C2H4O</t>
  </si>
  <si>
    <t>n14</t>
  </si>
  <si>
    <t>C4H7NO2S</t>
  </si>
  <si>
    <t>L-thiazolidine-4-carboxylate</t>
  </si>
  <si>
    <t>-C12H13NO3</t>
  </si>
  <si>
    <t>pos63</t>
  </si>
  <si>
    <t>p953</t>
  </si>
  <si>
    <t>C10H12O3</t>
  </si>
  <si>
    <t>Coniferyl alcohol</t>
  </si>
  <si>
    <t>C00590</t>
  </si>
  <si>
    <t>n882</t>
  </si>
  <si>
    <t>C5H11NO4</t>
  </si>
  <si>
    <t>4-amino-4-deoxy-L-arabinose</t>
  </si>
  <si>
    <t>pos933</t>
  </si>
  <si>
    <t>p2915</t>
  </si>
  <si>
    <t>C15H30O2</t>
  </si>
  <si>
    <t>[FA methyl(14:0)] 12-methyl-tetradecanoic acid</t>
  </si>
  <si>
    <t>C16665</t>
  </si>
  <si>
    <t>240.21+H2</t>
  </si>
  <si>
    <t>n11</t>
  </si>
  <si>
    <t>C20H24O4</t>
  </si>
  <si>
    <t>Crocetin</t>
  </si>
  <si>
    <t>C08588</t>
  </si>
  <si>
    <t>p122</t>
  </si>
  <si>
    <t>C9H14N2O6</t>
  </si>
  <si>
    <t>5-6-Dihydrouridine</t>
  </si>
  <si>
    <t>n2260</t>
  </si>
  <si>
    <t>C8H17NO2</t>
  </si>
  <si>
    <t>DL-2-Aminooctanoicacid</t>
  </si>
  <si>
    <t>p924</t>
  </si>
  <si>
    <t>C6H9NO4S</t>
  </si>
  <si>
    <t>a Cysteine adduct</t>
  </si>
  <si>
    <t>p390</t>
  </si>
  <si>
    <t>C18H34O2</t>
  </si>
  <si>
    <t>[FA (18:1)] 9Z-octadecenoic acid</t>
  </si>
  <si>
    <t>C00712</t>
  </si>
  <si>
    <t>280.24+H2</t>
  </si>
  <si>
    <t>C2H2</t>
  </si>
  <si>
    <t>n5</t>
  </si>
  <si>
    <t>C7H12N2O3</t>
  </si>
  <si>
    <t>Glycylproline</t>
  </si>
  <si>
    <t>Anthranilate</t>
  </si>
  <si>
    <t>H5NO</t>
  </si>
  <si>
    <t>pos389</t>
  </si>
  <si>
    <t>p1992</t>
  </si>
  <si>
    <t>C17H34O2</t>
  </si>
  <si>
    <t>[FA (17:0)] heptadecanoic acid</t>
  </si>
  <si>
    <t>268.24+H2</t>
  </si>
  <si>
    <t>n12</t>
  </si>
  <si>
    <t>C17H32O2</t>
  </si>
  <si>
    <t>omega-Cyclohexylundecanoic acid</t>
  </si>
  <si>
    <t>C12100</t>
  </si>
  <si>
    <t>270.26-H2</t>
  </si>
  <si>
    <t>n21</t>
  </si>
  <si>
    <t>C21H25F3O2</t>
  </si>
  <si>
    <t>20,21,21-Trifluoro-3-methoxy-19-nor-17alpha-pregna-1,3,5(10),20- tetraen-17-ol</t>
  </si>
  <si>
    <t>C15340</t>
  </si>
  <si>
    <t>368.20-H2</t>
  </si>
  <si>
    <t>C2H2O2</t>
  </si>
  <si>
    <t>pos120</t>
  </si>
  <si>
    <t>p1264</t>
  </si>
  <si>
    <t>Thr-Ala</t>
  </si>
  <si>
    <t>C2H5N</t>
  </si>
  <si>
    <t>p379</t>
  </si>
  <si>
    <t>C8H12N2O7</t>
  </si>
  <si>
    <t>Asp-Asp</t>
  </si>
  <si>
    <t>CX:128:120_RT:10.35:10.95</t>
  </si>
  <si>
    <t>neg82</t>
  </si>
  <si>
    <t>n1242</t>
  </si>
  <si>
    <t>C9H5NO4</t>
  </si>
  <si>
    <t>indole-5,6-quinone-2-carboxylate</t>
  </si>
  <si>
    <t>n1420</t>
  </si>
  <si>
    <t>C22H34O2</t>
  </si>
  <si>
    <t>Taxa-4(20),11(12)-dien-5alpha-yl acetate</t>
  </si>
  <si>
    <t>C11896</t>
  </si>
  <si>
    <t>H2</t>
  </si>
  <si>
    <t>n1765</t>
  </si>
  <si>
    <t>C14H26O2</t>
  </si>
  <si>
    <t>(9Z)-Tetradecenoic acid</t>
  </si>
  <si>
    <t>C08322</t>
  </si>
  <si>
    <t>n26</t>
  </si>
  <si>
    <t>C25H49NO4</t>
  </si>
  <si>
    <t>Stearoylcarnitine</t>
  </si>
  <si>
    <t>C7H10O3CX:226:201_RT:3.82:4.25CX:291:136_RT:3.82:4.44CX:260:167_RT:3.84:4.5CX:277:150_RT:3.84:4.19CX:277:150_RT:3.84:4.46CX:142:285_RT:3.95:4.54CX:184:243_RT:4:4.53CX:212:215_RT:4.04:4.33CX:198:229_RT:4.06:4.44CX:243:184_RT:4.14:4.16CX:184:243_RT:4.16:4.14CX:184:243_RT:4.16:4.38CX:271:156_RT:4.23:4.53CX:226:201_RT:4.27:4.53CX:257:170_RT:4.29:4.44CX:257:170_RT:4.29:4.53</t>
  </si>
  <si>
    <t>p1626</t>
  </si>
  <si>
    <t>C8H11NO6</t>
  </si>
  <si>
    <t>2-(Hydroxymethyl)-3-(acetamidomethylene)succinate</t>
  </si>
  <si>
    <t>C04690</t>
  </si>
  <si>
    <t>-C3H4O4</t>
  </si>
  <si>
    <t>n1847</t>
  </si>
  <si>
    <t>Catechol</t>
  </si>
  <si>
    <t>C00090</t>
  </si>
  <si>
    <t>methanol</t>
  </si>
  <si>
    <t>p2909</t>
  </si>
  <si>
    <t>Toluate</t>
  </si>
  <si>
    <t>C01454</t>
  </si>
  <si>
    <t>n832</t>
  </si>
  <si>
    <t>D-Ribose</t>
  </si>
  <si>
    <t>C00121</t>
  </si>
  <si>
    <t>S4_N'S4_P'S4_S</t>
  </si>
  <si>
    <t>neg358</t>
  </si>
  <si>
    <t>n1890</t>
  </si>
  <si>
    <t>150:100_204:18</t>
  </si>
  <si>
    <t>D-Glucose</t>
  </si>
  <si>
    <t>C00221</t>
  </si>
  <si>
    <t>x-H2OxFAxC13x2+</t>
  </si>
  <si>
    <t>n444</t>
  </si>
  <si>
    <t>180:100_90:57_114:50_102:35_120:31_162:27_142:20_144:18_72:17_202:12_154:11_132:9_128:8_144:8_150:8_181:7</t>
  </si>
  <si>
    <t>x-FAxN15xC13</t>
  </si>
  <si>
    <t>pos41</t>
  </si>
  <si>
    <t>p674</t>
  </si>
  <si>
    <t>169:100_172:9_147:8_170:8</t>
  </si>
  <si>
    <t>pos365</t>
  </si>
  <si>
    <t>p2170</t>
  </si>
  <si>
    <t>xC13xK+xNa+</t>
  </si>
  <si>
    <t>pos45</t>
  </si>
  <si>
    <t>p810</t>
  </si>
  <si>
    <t>136:100_158:16_174:9</t>
  </si>
  <si>
    <t>xACNx-FAxNa+xC13xO18xN15</t>
  </si>
  <si>
    <t>p130</t>
  </si>
  <si>
    <t>xNa+xO18xC13xACNxN15</t>
  </si>
  <si>
    <t>p62</t>
  </si>
  <si>
    <t>131:100_132:7</t>
  </si>
  <si>
    <t>xACNxNa+xN15x-NH3xC13xK+x-FAxO18</t>
  </si>
  <si>
    <t>p164</t>
  </si>
  <si>
    <t>165:100_113:91_119:13_166:10</t>
  </si>
  <si>
    <t>neg230</t>
  </si>
  <si>
    <t>n1542</t>
  </si>
  <si>
    <t>112:100_403:16</t>
  </si>
  <si>
    <t>neg79</t>
  </si>
  <si>
    <t>n896</t>
  </si>
  <si>
    <t>xNa+x-H2OxO18x-FAxN15xC13</t>
  </si>
  <si>
    <t>p419</t>
  </si>
  <si>
    <t>119:100_204:61_182:8_101:7_141:6</t>
  </si>
  <si>
    <t>xK+xC13x-H2OxNa+x-NH3xN15</t>
  </si>
  <si>
    <t>pos56</t>
  </si>
  <si>
    <t>p928</t>
  </si>
  <si>
    <t>132:100_115:28_188:18_202:14_114:9</t>
  </si>
  <si>
    <t>pos673</t>
  </si>
  <si>
    <t>p2626</t>
  </si>
  <si>
    <t>221:100_169:66</t>
  </si>
  <si>
    <t>xS34</t>
  </si>
  <si>
    <t>neg141</t>
  </si>
  <si>
    <t>n1299</t>
  </si>
  <si>
    <t>240:100_243:42_242:9</t>
  </si>
  <si>
    <t>xK+xK+x-NH3xNa+xO18xC13xN15x-H2Ox-FA</t>
  </si>
  <si>
    <t>p463</t>
  </si>
  <si>
    <t>xK+xC13x-FAxN15xO18xNa+</t>
  </si>
  <si>
    <t>p271</t>
  </si>
  <si>
    <t>155:100_177:10_156:7_131:6</t>
  </si>
  <si>
    <t>D-Glucuronolactone</t>
  </si>
  <si>
    <t>C02670</t>
  </si>
  <si>
    <t>n2094</t>
  </si>
  <si>
    <t>x-FAxO18xN15xC13xACN</t>
  </si>
  <si>
    <t>p146</t>
  </si>
  <si>
    <t>115:100</t>
  </si>
  <si>
    <t>x-H2OxC13x-NH3x-FAxNa+xO18xN15</t>
  </si>
  <si>
    <t>p297</t>
  </si>
  <si>
    <t>174:100_103:22_175:7</t>
  </si>
  <si>
    <t>xK+xNa+x-FAx-NH3xC13</t>
  </si>
  <si>
    <t>204:100_187:25_205:13_242:8_122:6</t>
  </si>
  <si>
    <t>x-FAx-NH3xC13xNa+</t>
  </si>
  <si>
    <t>p483</t>
  </si>
  <si>
    <t>181:100_182:10_164:10_135:6_174:6</t>
  </si>
  <si>
    <t>xK+xNa+xO18xC13x-FAxN15x-NH3x-H2O</t>
  </si>
  <si>
    <t>p14</t>
  </si>
  <si>
    <t>146:100_129:22_197:8_147:6</t>
  </si>
  <si>
    <t>x-H2OxK+xC13</t>
  </si>
  <si>
    <t>pos31</t>
  </si>
  <si>
    <t>p528</t>
  </si>
  <si>
    <t>219:100_241:11_220:9_166:7</t>
  </si>
  <si>
    <t>L-2-Aminoadipate</t>
  </si>
  <si>
    <t>C00956</t>
  </si>
  <si>
    <t>x-H2Ox-H2O</t>
  </si>
  <si>
    <t>p2192</t>
  </si>
  <si>
    <t>pos747</t>
  </si>
  <si>
    <t>p2715</t>
  </si>
  <si>
    <t>251:100_219:62</t>
  </si>
  <si>
    <t>p1004</t>
  </si>
  <si>
    <t>161:100_145:20_162:7</t>
  </si>
  <si>
    <t>x-H2OxC13xNa+</t>
  </si>
  <si>
    <t>pos86</t>
  </si>
  <si>
    <t>p1181</t>
  </si>
  <si>
    <t>105:100_175:69_127:28_158:13</t>
  </si>
  <si>
    <t>xNa+</t>
  </si>
  <si>
    <t>pos168</t>
  </si>
  <si>
    <t>p1632</t>
  </si>
  <si>
    <t>132:100_269:20</t>
  </si>
  <si>
    <t>pos192</t>
  </si>
  <si>
    <t>264:100_265:13</t>
  </si>
  <si>
    <t>neg213</t>
  </si>
  <si>
    <t>n1508</t>
  </si>
  <si>
    <t>116:100_202:8_117:6</t>
  </si>
  <si>
    <t>p1894</t>
  </si>
  <si>
    <t>75:100</t>
  </si>
  <si>
    <t>neg448</t>
  </si>
  <si>
    <t>n2060</t>
  </si>
  <si>
    <t>309:100</t>
  </si>
  <si>
    <t>S4_N</t>
  </si>
  <si>
    <t>pos373</t>
  </si>
  <si>
    <t>S4_N'S4_S</t>
  </si>
  <si>
    <t>pos49</t>
  </si>
  <si>
    <t>p869</t>
  </si>
  <si>
    <t>257:100_133:19_258:9</t>
  </si>
  <si>
    <t>neg272</t>
  </si>
  <si>
    <t>n1692</t>
  </si>
  <si>
    <t>neg504</t>
  </si>
  <si>
    <t>n2167</t>
  </si>
  <si>
    <t>p49</t>
  </si>
  <si>
    <t>122:100_352:9_123:7</t>
  </si>
  <si>
    <t>neg199</t>
  </si>
  <si>
    <t>n1476</t>
  </si>
  <si>
    <t>neg129</t>
  </si>
  <si>
    <t>n1247</t>
  </si>
  <si>
    <t>196:100_188:81_217:29_190:29_270:12_277:11_275:10_197:7_367:6</t>
  </si>
  <si>
    <t>neg174</t>
  </si>
  <si>
    <t>n1421</t>
  </si>
  <si>
    <t>192:100_193:6</t>
  </si>
  <si>
    <t>xO18xC13x-H2OxNa+xN15</t>
  </si>
  <si>
    <t>pos17</t>
  </si>
  <si>
    <t>p285</t>
  </si>
  <si>
    <t>147:100_129:10_148:6</t>
  </si>
  <si>
    <t>n795</t>
  </si>
  <si>
    <t>125:100_245:8_165:7</t>
  </si>
  <si>
    <t>pos442</t>
  </si>
  <si>
    <t>p2287</t>
  </si>
  <si>
    <t>S4_N'S4_P</t>
  </si>
  <si>
    <t>x-H2OxC13x-CO2xNa+x-FA</t>
  </si>
  <si>
    <t>n396</t>
  </si>
  <si>
    <t>134:100_266:7_116:6</t>
  </si>
  <si>
    <t>neg331</t>
  </si>
  <si>
    <t>174:100_159:42_176:32</t>
  </si>
  <si>
    <t>p500</t>
  </si>
  <si>
    <t>183:100_184:6</t>
  </si>
  <si>
    <t>C19H14O5S</t>
  </si>
  <si>
    <t>C12600</t>
  </si>
  <si>
    <t>xK+xNa+xS34xC13x2+</t>
  </si>
  <si>
    <t>n349</t>
  </si>
  <si>
    <t>354:100_355:20_193:10</t>
  </si>
  <si>
    <t>p1467</t>
  </si>
  <si>
    <t>238:100_205:46_170:22_210:19_239:10</t>
  </si>
  <si>
    <t>neg149</t>
  </si>
  <si>
    <t>n1327</t>
  </si>
  <si>
    <t>p1638</t>
  </si>
  <si>
    <t>CH4NO5P</t>
  </si>
  <si>
    <t>Carbamoyl phosphate</t>
  </si>
  <si>
    <t>C00169</t>
  </si>
  <si>
    <t>141:100_146:10</t>
  </si>
  <si>
    <t>C26H45NO7S</t>
  </si>
  <si>
    <t>Taurocholate</t>
  </si>
  <si>
    <t>C05122</t>
  </si>
  <si>
    <t>CX:206:309_RT:3.91:4.62</t>
  </si>
  <si>
    <t>neg191</t>
  </si>
  <si>
    <t>n1453</t>
  </si>
  <si>
    <t>n610</t>
  </si>
  <si>
    <t>p1208</t>
  </si>
  <si>
    <t>p2167</t>
  </si>
  <si>
    <t>neg203</t>
  </si>
  <si>
    <t>168:100_166:71_176:13_169:6</t>
  </si>
  <si>
    <t>neg195</t>
  </si>
  <si>
    <t>n1463</t>
  </si>
  <si>
    <t>190:100_126:27_177:8_191:8</t>
  </si>
  <si>
    <t>C3H6O4</t>
  </si>
  <si>
    <t>D-Glycerate</t>
  </si>
  <si>
    <t>C00258</t>
  </si>
  <si>
    <t>neg354</t>
  </si>
  <si>
    <t>n1885</t>
  </si>
  <si>
    <t>106:100</t>
  </si>
  <si>
    <t>n421</t>
  </si>
  <si>
    <t>200:100_294:96_295:17_201:13_310:7</t>
  </si>
  <si>
    <t>n438</t>
  </si>
  <si>
    <t>C10H9NO3</t>
  </si>
  <si>
    <t>5-Hydroxyindoleacetate</t>
  </si>
  <si>
    <t>C05635</t>
  </si>
  <si>
    <t>pos863</t>
  </si>
  <si>
    <t>p2854</t>
  </si>
  <si>
    <t>191:100</t>
  </si>
  <si>
    <t>n321</t>
  </si>
  <si>
    <t>xFAxC13xK+</t>
  </si>
  <si>
    <t>n79</t>
  </si>
  <si>
    <t>284:100_285:21</t>
  </si>
  <si>
    <t>140:100</t>
  </si>
  <si>
    <t>C5H4N2O4</t>
  </si>
  <si>
    <t>Orotate</t>
  </si>
  <si>
    <t>C00295</t>
  </si>
  <si>
    <t>neg5</t>
  </si>
  <si>
    <t>n127</t>
  </si>
  <si>
    <t>x-H2OxO18x-FAx2-merxNa+xC13xACNxN15</t>
  </si>
  <si>
    <t>p221</t>
  </si>
  <si>
    <t>xNa+xC13x2-merxN15xK+xO18</t>
  </si>
  <si>
    <t>CX:102:74_RT:6.9:6.96CX:102:74_RT:6.92:6.94CX:74:102_RT:6.94:6.92CX:74:102_RT:6.96:6.9</t>
  </si>
  <si>
    <t>neg540</t>
  </si>
  <si>
    <t>n2217</t>
  </si>
  <si>
    <t>xNa+x-NH3xO18xS34x-FAxC13xN15</t>
  </si>
  <si>
    <t>p85</t>
  </si>
  <si>
    <t>xN15xC13xO18xN15</t>
  </si>
  <si>
    <t>p298</t>
  </si>
  <si>
    <t>neg160</t>
  </si>
  <si>
    <t>n1383</t>
  </si>
  <si>
    <t>C4H7NO2</t>
  </si>
  <si>
    <t>1-Aminocyclopropane-1-carboxylate</t>
  </si>
  <si>
    <t>C01234</t>
  </si>
  <si>
    <t>n612</t>
  </si>
  <si>
    <t>C9H20N2O3</t>
  </si>
  <si>
    <t>3-Hydroxy-N6,N6,N6-trimethyl-L-lysine</t>
  </si>
  <si>
    <t>C01259</t>
  </si>
  <si>
    <t>pos488</t>
  </si>
  <si>
    <t>p2375</t>
  </si>
  <si>
    <t>204:100_162:18</t>
  </si>
  <si>
    <t>pos777</t>
  </si>
  <si>
    <t>p2760</t>
  </si>
  <si>
    <t>163:100_231:61</t>
  </si>
  <si>
    <t>p2155</t>
  </si>
  <si>
    <t>pos585</t>
  </si>
  <si>
    <t>p2516</t>
  </si>
  <si>
    <t>pos201</t>
  </si>
  <si>
    <t>p1726</t>
  </si>
  <si>
    <t>188:100_189:8</t>
  </si>
  <si>
    <t>3-Ethylmalate</t>
  </si>
  <si>
    <t>C01989</t>
  </si>
  <si>
    <t>neg305</t>
  </si>
  <si>
    <t>n1782</t>
  </si>
  <si>
    <t>162:100_159:45</t>
  </si>
  <si>
    <t>C4H6N4O3</t>
  </si>
  <si>
    <t>Allantoin</t>
  </si>
  <si>
    <t>C01551</t>
  </si>
  <si>
    <t>n1183</t>
  </si>
  <si>
    <t>pos303</t>
  </si>
  <si>
    <t>p2023</t>
  </si>
  <si>
    <t>113:100_163:31</t>
  </si>
  <si>
    <t>C5H6N2O</t>
  </si>
  <si>
    <t>Imidazole-4-acetaldehyde</t>
  </si>
  <si>
    <t>C05130</t>
  </si>
  <si>
    <t>pos615</t>
  </si>
  <si>
    <t>p2558</t>
  </si>
  <si>
    <t>neg379</t>
  </si>
  <si>
    <t>n1945</t>
  </si>
  <si>
    <t>113:100</t>
  </si>
  <si>
    <t>n770</t>
  </si>
  <si>
    <t>130:100_131:7</t>
  </si>
  <si>
    <t>neg156</t>
  </si>
  <si>
    <t>n1361</t>
  </si>
  <si>
    <t>130:100_131:6</t>
  </si>
  <si>
    <t>xC13x-NH3xNa+</t>
  </si>
  <si>
    <t>p1182</t>
  </si>
  <si>
    <t>n891</t>
  </si>
  <si>
    <t>180:100_181:7</t>
  </si>
  <si>
    <t>p72</t>
  </si>
  <si>
    <t>pos198</t>
  </si>
  <si>
    <t>p1721</t>
  </si>
  <si>
    <t>160:100_161:7</t>
  </si>
  <si>
    <t>p452</t>
  </si>
  <si>
    <t>C9H17NO4</t>
  </si>
  <si>
    <t>O-Acetylcarnitine</t>
  </si>
  <si>
    <t>C02571</t>
  </si>
  <si>
    <t>n365</t>
  </si>
  <si>
    <t>xO18xS34x2-mer</t>
  </si>
  <si>
    <t>neg64</t>
  </si>
  <si>
    <t>n802</t>
  </si>
  <si>
    <t>98:100</t>
  </si>
  <si>
    <t>pos652</t>
  </si>
  <si>
    <t>p2602</t>
  </si>
  <si>
    <t>neg764</t>
  </si>
  <si>
    <t>n2477</t>
  </si>
  <si>
    <t>180:100_648:74</t>
  </si>
  <si>
    <t>pos696</t>
  </si>
  <si>
    <t>p2655</t>
  </si>
  <si>
    <t>219:100</t>
  </si>
  <si>
    <t>p2654</t>
  </si>
  <si>
    <t>1-Hydroxy-2-aminoethylphosphonate</t>
  </si>
  <si>
    <t>C05678</t>
  </si>
  <si>
    <t>pos771</t>
  </si>
  <si>
    <t>141:100</t>
  </si>
  <si>
    <t>C4H8O2</t>
  </si>
  <si>
    <t>(R)-Acetoin</t>
  </si>
  <si>
    <t>C00810</t>
  </si>
  <si>
    <t>x2-merxFA</t>
  </si>
  <si>
    <t>neg280</t>
  </si>
  <si>
    <t>n1718</t>
  </si>
  <si>
    <t>88:100_144:43_86:41_157:25_148:25_134:13</t>
  </si>
  <si>
    <t>neg720</t>
  </si>
  <si>
    <t>n2426</t>
  </si>
  <si>
    <t>2-Carboxy-2,3-dihydro-5,6-dihydroxyindole</t>
  </si>
  <si>
    <t>C05604</t>
  </si>
  <si>
    <t>neg550</t>
  </si>
  <si>
    <t>n2228</t>
  </si>
  <si>
    <t>195:100</t>
  </si>
  <si>
    <t>neg444</t>
  </si>
  <si>
    <t>n2055</t>
  </si>
  <si>
    <t>499:100_220:24</t>
  </si>
  <si>
    <t>N-gamma-Acetyldiaminobutyrate</t>
  </si>
  <si>
    <t>C06442</t>
  </si>
  <si>
    <t>neg786</t>
  </si>
  <si>
    <t>pos332</t>
  </si>
  <si>
    <t>neg634</t>
  </si>
  <si>
    <t>n2329</t>
  </si>
  <si>
    <t>CX:148:136_RT:8.23:8.47</t>
  </si>
  <si>
    <t>neg714</t>
  </si>
  <si>
    <t>n2419</t>
  </si>
  <si>
    <t>pos135</t>
  </si>
  <si>
    <t>p1503</t>
  </si>
  <si>
    <t>165:100_228:7</t>
  </si>
  <si>
    <t>neg481</t>
  </si>
  <si>
    <t>n2137</t>
  </si>
  <si>
    <t>138:100_139:8</t>
  </si>
  <si>
    <t>neg186</t>
  </si>
  <si>
    <t>n1438</t>
  </si>
  <si>
    <t>neg188</t>
  </si>
  <si>
    <t>n1444</t>
  </si>
  <si>
    <t>162:100_218:30_176:13_308:13</t>
  </si>
  <si>
    <t>neg51</t>
  </si>
  <si>
    <t>n722</t>
  </si>
  <si>
    <t>228:100_242:23_229:15</t>
  </si>
  <si>
    <t>pos431</t>
  </si>
  <si>
    <t>131:100</t>
  </si>
  <si>
    <t>C6H10O4</t>
  </si>
  <si>
    <t>(R)-3-Hydroxy-3-methyl-2-oxopentanoate</t>
  </si>
  <si>
    <t>C14463</t>
  </si>
  <si>
    <t>(S)-2-Aceto-2-hydroxybutanoate</t>
  </si>
  <si>
    <t>neg432</t>
  </si>
  <si>
    <t>n2042</t>
  </si>
  <si>
    <t>146:100</t>
  </si>
  <si>
    <t>C6H13NO6</t>
  </si>
  <si>
    <t>2-Amino-2-deoxy-D-gluconate</t>
  </si>
  <si>
    <t>C03752</t>
  </si>
  <si>
    <t>pos871</t>
  </si>
  <si>
    <t>p2862</t>
  </si>
  <si>
    <t>Deoxyguanosine</t>
  </si>
  <si>
    <t>C00330</t>
  </si>
  <si>
    <t>p2169</t>
  </si>
  <si>
    <t>267:100</t>
  </si>
  <si>
    <t>pos207</t>
  </si>
  <si>
    <t>p1735</t>
  </si>
  <si>
    <t>138:100</t>
  </si>
  <si>
    <t>p1005</t>
  </si>
  <si>
    <t>xO18xC13xNa+xN15</t>
  </si>
  <si>
    <t>S4_P</t>
  </si>
  <si>
    <t>neg787</t>
  </si>
  <si>
    <t>p2863</t>
  </si>
  <si>
    <t>167:100</t>
  </si>
  <si>
    <t>C5H12O5</t>
  </si>
  <si>
    <t>Xylitol</t>
  </si>
  <si>
    <t>C00379</t>
  </si>
  <si>
    <t>x-H2OxNH3</t>
  </si>
  <si>
    <t>pos197</t>
  </si>
  <si>
    <t>152:100_134:32_169:28_116:17</t>
  </si>
  <si>
    <t>Acetoacetate</t>
  </si>
  <si>
    <t>C00164</t>
  </si>
  <si>
    <t>neg9</t>
  </si>
  <si>
    <t>n205</t>
  </si>
  <si>
    <t>n372</t>
  </si>
  <si>
    <t>n135</t>
  </si>
  <si>
    <t>pos504</t>
  </si>
  <si>
    <t>p2398</t>
  </si>
  <si>
    <t>neg343</t>
  </si>
  <si>
    <t>n1865</t>
  </si>
  <si>
    <t>160:100_188:100_174:94_174:56</t>
  </si>
  <si>
    <t>pos852</t>
  </si>
  <si>
    <t>p2843</t>
  </si>
  <si>
    <t>pos648</t>
  </si>
  <si>
    <t>pos304</t>
  </si>
  <si>
    <t>p2025</t>
  </si>
  <si>
    <t>161:100_147:43</t>
  </si>
  <si>
    <t>256:100_257:18</t>
  </si>
  <si>
    <t>179:100_144:34_162:14_126:11_84:8_180:6</t>
  </si>
  <si>
    <t>C9H8O3</t>
  </si>
  <si>
    <t>enol-Phenylpyruvate</t>
  </si>
  <si>
    <t>C02763</t>
  </si>
  <si>
    <t>S4_P'S4_S</t>
  </si>
  <si>
    <t>neg385</t>
  </si>
  <si>
    <t>n1952</t>
  </si>
  <si>
    <t>164:100</t>
  </si>
  <si>
    <t>x-FAx-H2OxC13xNa+</t>
  </si>
  <si>
    <t>p870</t>
  </si>
  <si>
    <t>neg167</t>
  </si>
  <si>
    <t>n1396</t>
  </si>
  <si>
    <t>150:100_184:32_200:22_151:11_228:10</t>
  </si>
  <si>
    <t>neg516</t>
  </si>
  <si>
    <t>n2183</t>
  </si>
  <si>
    <t>neg47</t>
  </si>
  <si>
    <t>n666</t>
  </si>
  <si>
    <t>165:100_114:16_148:16_166:9_238:8</t>
  </si>
  <si>
    <t>C8H10O2</t>
  </si>
  <si>
    <t>4-Hydroxyphenylethanol</t>
  </si>
  <si>
    <t>C06044</t>
  </si>
  <si>
    <t>neg373</t>
  </si>
  <si>
    <t>n1927</t>
  </si>
  <si>
    <t>138:100_167:79_128:57_154:55_226:42_198:38_135:24_192:22_154:18_185:17_220:16_140:10_303:9</t>
  </si>
  <si>
    <t>pos569</t>
  </si>
  <si>
    <t>p2494</t>
  </si>
  <si>
    <t>244:100</t>
  </si>
  <si>
    <t>neg468</t>
  </si>
  <si>
    <t>n2109</t>
  </si>
  <si>
    <t>188:100_162:92_186:85_94:73</t>
  </si>
  <si>
    <t>135:100_123:57_287:21_203:20_142:17_137:17_128:16_117:14_217:13_95:12_140:9_179:9_136:8</t>
  </si>
  <si>
    <t>neg91</t>
  </si>
  <si>
    <t>n1012</t>
  </si>
  <si>
    <t>pos612</t>
  </si>
  <si>
    <t>p2555</t>
  </si>
  <si>
    <t>C6H10O6</t>
  </si>
  <si>
    <t>D-Glucono-1,5-lactone</t>
  </si>
  <si>
    <t>C00198</t>
  </si>
  <si>
    <t>pos841</t>
  </si>
  <si>
    <t>pos102</t>
  </si>
  <si>
    <t>p1370</t>
  </si>
  <si>
    <t>neg24</t>
  </si>
  <si>
    <t>n392</t>
  </si>
  <si>
    <t>C8H9NO3</t>
  </si>
  <si>
    <t>Isopyridoxal</t>
  </si>
  <si>
    <t>C06051</t>
  </si>
  <si>
    <t>pos171</t>
  </si>
  <si>
    <t>p1636</t>
  </si>
  <si>
    <t>pos415</t>
  </si>
  <si>
    <t>p2247</t>
  </si>
  <si>
    <t>neg273</t>
  </si>
  <si>
    <t>n1693</t>
  </si>
  <si>
    <t>132:100_120:18</t>
  </si>
  <si>
    <t>xFAxC13x-H2O</t>
  </si>
  <si>
    <t>pos100</t>
  </si>
  <si>
    <t>p1314</t>
  </si>
  <si>
    <t>254:100_289:53_268:46_284:35_266:32_301:27_285:22_272:19_242:18_268:18_255:17_329:15_314:9_290:9_270:9_259:8_236:8_269:8_531:8_285:6_267:6_282:6</t>
  </si>
  <si>
    <t>pos281</t>
  </si>
  <si>
    <t>p1973</t>
  </si>
  <si>
    <t>neg446</t>
  </si>
  <si>
    <t>n2058</t>
  </si>
  <si>
    <t>n132</t>
  </si>
  <si>
    <t>216:100_217:7</t>
  </si>
  <si>
    <t>2-Octenedioicacid</t>
  </si>
  <si>
    <t>neg268</t>
  </si>
  <si>
    <t>n1686</t>
  </si>
  <si>
    <t>172:100</t>
  </si>
  <si>
    <t>p1716</t>
  </si>
  <si>
    <t>n925</t>
  </si>
  <si>
    <t>206:100_386:85_136:85_266:74_387:19_146:16_207:15_432:13_234:12_267:11_430:9_236:6</t>
  </si>
  <si>
    <t>325:100_241:72_326:23_242:12</t>
  </si>
  <si>
    <t>neg19</t>
  </si>
  <si>
    <t>n339</t>
  </si>
  <si>
    <t>282:100_283:20_251:17_280:13</t>
  </si>
  <si>
    <t>C56H86O</t>
  </si>
  <si>
    <t>2-decaprenylphenol</t>
  </si>
  <si>
    <t>CX:317:70_RT:3.5:3.74</t>
  </si>
  <si>
    <t>pos264</t>
  </si>
  <si>
    <t>p1921</t>
  </si>
  <si>
    <t>387:100</t>
  </si>
  <si>
    <t>C22H42O3</t>
  </si>
  <si>
    <t>[FA oxo(22:0)] 10-oxo-docosanoic acid</t>
  </si>
  <si>
    <t>S4_S</t>
  </si>
  <si>
    <t>CX:284:70_RT:3.49:3.9CX:270:84_RT:3.51:3.89</t>
  </si>
  <si>
    <t>pos908</t>
  </si>
  <si>
    <t>p2899</t>
  </si>
  <si>
    <t>354:100</t>
  </si>
  <si>
    <t>C9H12N2O4S</t>
  </si>
  <si>
    <t>penem CGP31608</t>
  </si>
  <si>
    <t>pos758</t>
  </si>
  <si>
    <t>p2728</t>
  </si>
  <si>
    <t>pos55</t>
  </si>
  <si>
    <t>133:100_105:11_134:6_155:6</t>
  </si>
  <si>
    <t>H4NO3P</t>
  </si>
  <si>
    <t>Phosphoramidate</t>
  </si>
  <si>
    <t>C02306</t>
  </si>
  <si>
    <t>neg181</t>
  </si>
  <si>
    <t>n1431</t>
  </si>
  <si>
    <t>97:100</t>
  </si>
  <si>
    <t>C22H35NO2</t>
  </si>
  <si>
    <t>[FA (20:5)] N-(5Z,8Z,11Z,14Z,17Z-eicosapentaenoyl)-ethanolamine</t>
  </si>
  <si>
    <t>pos335</t>
  </si>
  <si>
    <t>p2100</t>
  </si>
  <si>
    <t>345:100_321:24_346:23_400:23_348:11</t>
  </si>
  <si>
    <t>C11H21NO3</t>
  </si>
  <si>
    <t>C2H7O3PS</t>
  </si>
  <si>
    <t>dimethylthiophosphate</t>
  </si>
  <si>
    <t>n688</t>
  </si>
  <si>
    <t>142:100_274:85_152:75_192:65_147:32_125:16_98:15_169:9_103:8_130:7_126:6</t>
  </si>
  <si>
    <t>p2522</t>
  </si>
  <si>
    <t>266:100_160:90</t>
  </si>
  <si>
    <t>pos163</t>
  </si>
  <si>
    <t>p1611</t>
  </si>
  <si>
    <t>305:100_210:59_144:40_329:28_306:23_294:23_284:11_217:9_172:7</t>
  </si>
  <si>
    <t>neg758</t>
  </si>
  <si>
    <t>n2471</t>
  </si>
  <si>
    <t>neg164</t>
  </si>
  <si>
    <t>326:100_327:24</t>
  </si>
  <si>
    <t>pos250</t>
  </si>
  <si>
    <t>p1891</t>
  </si>
  <si>
    <t>neg593</t>
  </si>
  <si>
    <t>n2284</t>
  </si>
  <si>
    <t>181:100</t>
  </si>
  <si>
    <t>pos664</t>
  </si>
  <si>
    <t>p2616</t>
  </si>
  <si>
    <t>329:100</t>
  </si>
  <si>
    <t>C16H33NO3</t>
  </si>
  <si>
    <t>[SP hydroxy,hydroxy,methyl(10:2/2:0)] 6R-(8-hydroxydecyl)-2R-(hydroxymethyl)-piperidin-3R-ol</t>
  </si>
  <si>
    <t>neg496</t>
  </si>
  <si>
    <t>287:100_195:39</t>
  </si>
  <si>
    <t>C18H37NO3</t>
  </si>
  <si>
    <t>[SP hydrox] 6-hydroxysphing-4E-enine</t>
  </si>
  <si>
    <t>neg626</t>
  </si>
  <si>
    <t>n2321</t>
  </si>
  <si>
    <t>315:100</t>
  </si>
  <si>
    <t>pos844</t>
  </si>
  <si>
    <t>p1672</t>
  </si>
  <si>
    <t>188:100_249:84_120:49_150:47_151:36_134:29_150:26_152:20_201:19_118:16_105:16_114:14_104:13_173:13_252:12_204:11_130:11_101:9_135:8</t>
  </si>
  <si>
    <t>neg172</t>
  </si>
  <si>
    <t>n1419</t>
  </si>
  <si>
    <t>pos837</t>
  </si>
  <si>
    <t>p2826</t>
  </si>
  <si>
    <t>285:100</t>
  </si>
  <si>
    <t>neg255</t>
  </si>
  <si>
    <t>n1642</t>
  </si>
  <si>
    <t>167:100_197:35_168:7</t>
  </si>
  <si>
    <t>C15H22O</t>
  </si>
  <si>
    <t>Solavetivone</t>
  </si>
  <si>
    <t>C09737</t>
  </si>
  <si>
    <t>CX:110:108_RT:3.75:4.58CX:84:134_RT:3.89:4.17CX:96:122_RT:3.98:4.39CX:128:90_RT:3.99:4.06CX:108:110_RT:4.03:4.24CX:108:110_RT:4.03:4.57CX:118:100_RT:4.18:4.29</t>
  </si>
  <si>
    <t>pos701</t>
  </si>
  <si>
    <t>p2660</t>
  </si>
  <si>
    <t>C7H16N4O3</t>
  </si>
  <si>
    <t>(+)-gamma-Hydroxy-L-homoarginine</t>
  </si>
  <si>
    <t>C08286</t>
  </si>
  <si>
    <t>p2898</t>
  </si>
  <si>
    <t>C10H20O</t>
  </si>
  <si>
    <t>(-)-Menthol</t>
  </si>
  <si>
    <t>C00400</t>
  </si>
  <si>
    <t>pos873</t>
  </si>
  <si>
    <t>p2864</t>
  </si>
  <si>
    <t>156:100</t>
  </si>
  <si>
    <t>CX:343:70_RT:3.58:3.9CX:285:128_RT:3.61:3.99CX:329:84_RT:3.62:3.89CX:256:157_RT:3.7:4.1CX:317:96_RT:3.75:3.98CX:214:199_RT:3.87:4.27CX:291:122_RT:3.88:4.32CX:277:136_RT:3.89:4.15CX:323:90_RT:3.9:4.06CX:293:120_RT:3.91:3.97CX:242:171_RT:3.91:4.22</t>
  </si>
  <si>
    <t>p2210</t>
  </si>
  <si>
    <t>413:100_369:80_545:78</t>
  </si>
  <si>
    <t>pos215</t>
  </si>
  <si>
    <t>p1782</t>
  </si>
  <si>
    <t>285:100_286:23</t>
  </si>
  <si>
    <t>neg168</t>
  </si>
  <si>
    <t>n1403</t>
  </si>
  <si>
    <t>154:100_206:8</t>
  </si>
  <si>
    <t>neg45</t>
  </si>
  <si>
    <t>n646</t>
  </si>
  <si>
    <t>116:100_117:7</t>
  </si>
  <si>
    <t>C24H30N4O6S</t>
  </si>
  <si>
    <t>Ala-Phe-Cys-Tyr</t>
  </si>
  <si>
    <t>pos697</t>
  </si>
  <si>
    <t>p2656</t>
  </si>
  <si>
    <t>pos337</t>
  </si>
  <si>
    <t>p2106</t>
  </si>
  <si>
    <t>xO18xC13x-H2O</t>
  </si>
  <si>
    <t>n519</t>
  </si>
  <si>
    <t>C20H22O5</t>
  </si>
  <si>
    <t>Phaseollidin hydrate</t>
  </si>
  <si>
    <t>C05229</t>
  </si>
  <si>
    <t>CX:182:160_RT:3.55:4.07CX:254:88_RT:3.89:4.13</t>
  </si>
  <si>
    <t>pos521</t>
  </si>
  <si>
    <t>p2428</t>
  </si>
  <si>
    <t>342:100</t>
  </si>
  <si>
    <t>n1840</t>
  </si>
  <si>
    <t>pos255</t>
  </si>
  <si>
    <t>p1898</t>
  </si>
  <si>
    <t>243:100_190:60</t>
  </si>
  <si>
    <t>C18H28O5</t>
  </si>
  <si>
    <t>[FA oxo,hydroxy(18:3)] 12-oxo-14,18-dihydroxy-9Z,13E,15Z-octadecatrienoic acid</t>
  </si>
  <si>
    <t>CX:196:128_RT:3.52:4.02CX:226:98_RT:3.55:3.94CX:226:98_RT:3.78:3.94CX:178:146_RT:3.84:4.26CX:180:144_RT:3.9:4.05</t>
  </si>
  <si>
    <t>n2440</t>
  </si>
  <si>
    <t>C24H49NO7</t>
  </si>
  <si>
    <t>D-Glucosyldihydrosphingosine</t>
  </si>
  <si>
    <t>C03858</t>
  </si>
  <si>
    <t>neg762</t>
  </si>
  <si>
    <t>n2475</t>
  </si>
  <si>
    <t>463:100</t>
  </si>
  <si>
    <t>neg334</t>
  </si>
  <si>
    <t>n1852</t>
  </si>
  <si>
    <t>pos68</t>
  </si>
  <si>
    <t>p1015</t>
  </si>
  <si>
    <t>197:100_198:9</t>
  </si>
  <si>
    <t>C20H28O5</t>
  </si>
  <si>
    <t>cohumulone</t>
  </si>
  <si>
    <t>neg601</t>
  </si>
  <si>
    <t>n2292</t>
  </si>
  <si>
    <t>348:100</t>
  </si>
  <si>
    <t>CX:266:152_RT:3.95:4.59</t>
  </si>
  <si>
    <t>neg621</t>
  </si>
  <si>
    <t>n2313</t>
  </si>
  <si>
    <t>418:100_192:90_208:39</t>
  </si>
  <si>
    <t>[SP (14:0)] 1-deoxy-tetradecasphing-13-enine</t>
  </si>
  <si>
    <t>p2334</t>
  </si>
  <si>
    <t>pos413</t>
  </si>
  <si>
    <t>p2242</t>
  </si>
  <si>
    <t>250:100_112:66_161:62</t>
  </si>
  <si>
    <t>neg294</t>
  </si>
  <si>
    <t>n1761</t>
  </si>
  <si>
    <t>168:100_204:67</t>
  </si>
  <si>
    <t>pos487</t>
  </si>
  <si>
    <t>p2374</t>
  </si>
  <si>
    <t>neg44</t>
  </si>
  <si>
    <t>n637</t>
  </si>
  <si>
    <t>158:100_172:30_159:10</t>
  </si>
  <si>
    <t>pos85</t>
  </si>
  <si>
    <t>p1169</t>
  </si>
  <si>
    <t>308:100_343:56_311:20_309:19_344:12_384:7_343:6</t>
  </si>
  <si>
    <t>pos550</t>
  </si>
  <si>
    <t>p2474</t>
  </si>
  <si>
    <t>181:100_164:86</t>
  </si>
  <si>
    <t>C11H17NO8</t>
  </si>
  <si>
    <t>2,7-Anhydro-alpha-N-acetylneuraminic acid</t>
  </si>
  <si>
    <t>C04521</t>
  </si>
  <si>
    <t>CX:129:162_RT:9.91:10.07CX:147:144_RT:9.92:10.07CX:130:161_RT:9.93:10.1</t>
  </si>
  <si>
    <t>pos745</t>
  </si>
  <si>
    <t>p2713</t>
  </si>
  <si>
    <t>291:100</t>
  </si>
  <si>
    <t>C14H21N2O3ClS</t>
  </si>
  <si>
    <t>Tos-Lys-CH2Cl</t>
  </si>
  <si>
    <t>C00896</t>
  </si>
  <si>
    <t>neg665</t>
  </si>
  <si>
    <t>n2368</t>
  </si>
  <si>
    <t>166:100</t>
  </si>
  <si>
    <t>C4H12N2O</t>
  </si>
  <si>
    <t>N-hydroxyputrescine</t>
  </si>
  <si>
    <t>pos803</t>
  </si>
  <si>
    <t>p2790</t>
  </si>
  <si>
    <t>104:100</t>
  </si>
  <si>
    <t>C40H54O</t>
  </si>
  <si>
    <t>[PR] Echinenone/ (Myxoxanthin)</t>
  </si>
  <si>
    <t>C08592</t>
  </si>
  <si>
    <t>pos705</t>
  </si>
  <si>
    <t>C18H14O8</t>
  </si>
  <si>
    <t>versiconal</t>
  </si>
  <si>
    <t>neg629</t>
  </si>
  <si>
    <t>n2324</t>
  </si>
  <si>
    <t>358:100</t>
  </si>
  <si>
    <t>pos885</t>
  </si>
  <si>
    <t>p2876</t>
  </si>
  <si>
    <t>pos608</t>
  </si>
  <si>
    <t>Castanospermine</t>
  </si>
  <si>
    <t>C02256</t>
  </si>
  <si>
    <t>neg644</t>
  </si>
  <si>
    <t>n2342</t>
  </si>
  <si>
    <t>C14H20O3</t>
  </si>
  <si>
    <t>4-Heptyloxybenzoic acid</t>
  </si>
  <si>
    <t>C14274</t>
  </si>
  <si>
    <t>CX:70:166_RT:3.74:4.45CX:132:104_RT:3.87:3.97CX:128:108_RT:3.88:4.03CX:128:108_RT:3.88:4.36CX:114:122_RT:3.9:4.31CX:134:102_RT:4.01:4.16CX:106:130_RT:4.01:4.03CX:108:128_RT:4.03:3.88CX:130:106_RT:4.03:4.01CX:130:106_RT:4.03:4.27</t>
  </si>
  <si>
    <t>pos710</t>
  </si>
  <si>
    <t>p2673</t>
  </si>
  <si>
    <t>236:100</t>
  </si>
  <si>
    <t>pos779</t>
  </si>
  <si>
    <t>p2763</t>
  </si>
  <si>
    <t>p2869</t>
  </si>
  <si>
    <t>C8H14O</t>
  </si>
  <si>
    <t>Sulcatone</t>
  </si>
  <si>
    <t>C07287</t>
  </si>
  <si>
    <t>neg620</t>
  </si>
  <si>
    <t>n2312</t>
  </si>
  <si>
    <t>neg206</t>
  </si>
  <si>
    <t>n1491</t>
  </si>
  <si>
    <t>118:100_205:43_207:40</t>
  </si>
  <si>
    <t>neg39</t>
  </si>
  <si>
    <t>n551</t>
  </si>
  <si>
    <t>266:100_322:33_267:13_294:7</t>
  </si>
  <si>
    <t>p1784</t>
  </si>
  <si>
    <t>189:100_201:19</t>
  </si>
  <si>
    <t>neg101</t>
  </si>
  <si>
    <t>102:100</t>
  </si>
  <si>
    <t>C12H8S</t>
  </si>
  <si>
    <t>dibenzothiophene</t>
  </si>
  <si>
    <t>pos843</t>
  </si>
  <si>
    <t>184:100</t>
  </si>
  <si>
    <t>p919</t>
  </si>
  <si>
    <t>266:100_267:14_324:12_210:9_98:7</t>
  </si>
  <si>
    <t>p2697</t>
  </si>
  <si>
    <t>neg226</t>
  </si>
  <si>
    <t>n1535</t>
  </si>
  <si>
    <t>pos808</t>
  </si>
  <si>
    <t>p2795</t>
  </si>
  <si>
    <t>C23H32N4O6</t>
  </si>
  <si>
    <t>Phe-Thr-Pro-Pro</t>
  </si>
  <si>
    <t>neg605</t>
  </si>
  <si>
    <t>n2296</t>
  </si>
  <si>
    <t>230:100_160:43</t>
  </si>
  <si>
    <t>C6H13N2O4P</t>
  </si>
  <si>
    <t>N-acetyl-demethylphophinothricin</t>
  </si>
  <si>
    <t>p2609</t>
  </si>
  <si>
    <t>C11H22O</t>
  </si>
  <si>
    <t>2-Undecanone</t>
  </si>
  <si>
    <t>C01875</t>
  </si>
  <si>
    <t>neg514</t>
  </si>
  <si>
    <t>C13H10O3</t>
  </si>
  <si>
    <t>Phenyl salicylate</t>
  </si>
  <si>
    <t>C14163</t>
  </si>
  <si>
    <t>pos500</t>
  </si>
  <si>
    <t>p2394</t>
  </si>
  <si>
    <t>214:100</t>
  </si>
  <si>
    <t>C11H7N2OClS</t>
  </si>
  <si>
    <t>Thienodolin</t>
  </si>
  <si>
    <t>C09245</t>
  </si>
  <si>
    <t>neg441</t>
  </si>
  <si>
    <t>pos655</t>
  </si>
  <si>
    <t>p2606</t>
  </si>
  <si>
    <t>C22H34O4</t>
  </si>
  <si>
    <t>[FA hydroxy(22:5)] (+/-)-19,20-dihydroxy-4Z,7Z,10Z,13Z,16Z-docosapentaenoic acid</t>
  </si>
  <si>
    <t>CX:258:104_RT:3.54:3.97CX:242:120_RT:3.6:3.97CX:266:96_RT:3.63:3.98CX:258:104_RT:3.73:3.97CX:272:90_RT:3.79:4.06CX:278:84_RT:3.79:3.89</t>
  </si>
  <si>
    <t>pos461</t>
  </si>
  <si>
    <t>p2313</t>
  </si>
  <si>
    <t>362:100</t>
  </si>
  <si>
    <t>pos383</t>
  </si>
  <si>
    <t>p2193</t>
  </si>
  <si>
    <t>C16H24O3</t>
  </si>
  <si>
    <t>Dehydrojuvabione</t>
  </si>
  <si>
    <t>C09657</t>
  </si>
  <si>
    <t>pos574</t>
  </si>
  <si>
    <t>p2502</t>
  </si>
  <si>
    <t>264:100</t>
  </si>
  <si>
    <t>CX:298:120_RT:3.46:3.97CX:282:136_RT:3.5:4.15CX:234:184_RT:3.55:4.12CX:308:110_RT:3.58:3.75CX:272:146_RT:3.6:4.07</t>
  </si>
  <si>
    <t>pos405</t>
  </si>
  <si>
    <t>p2232</t>
  </si>
  <si>
    <t>pos144</t>
  </si>
  <si>
    <t>p1557</t>
  </si>
  <si>
    <t>523:100_524:30_545:10_103:8</t>
  </si>
  <si>
    <t>Ethyladipicacid</t>
  </si>
  <si>
    <t>n2173</t>
  </si>
  <si>
    <t>174:100_399:99</t>
  </si>
  <si>
    <t>[SP] 3-dehydrosphinganine</t>
  </si>
  <si>
    <t>C02934</t>
  </si>
  <si>
    <t>CX:88:211_RT:4.13:4.58CX:98:201_RT:4.55:4.6CX:201:98_RT:4.6:4.55</t>
  </si>
  <si>
    <t>pos738</t>
  </si>
  <si>
    <t>p2706</t>
  </si>
  <si>
    <t>C19H20O4</t>
  </si>
  <si>
    <t>[Fv] Desmosdumotin C</t>
  </si>
  <si>
    <t>CX:182:130_RT:3.55:4.03CX:206:106_RT:3.94:4.01CX:206:106_RT:3.94:4.27CX:222:90_RT:3.94:4.06</t>
  </si>
  <si>
    <t>pos492</t>
  </si>
  <si>
    <t>p2383</t>
  </si>
  <si>
    <t>312:100</t>
  </si>
  <si>
    <t>CX:148:103_RT:3.79:4.44</t>
  </si>
  <si>
    <t>pos783</t>
  </si>
  <si>
    <t>C17H22N4O8</t>
  </si>
  <si>
    <t>Asn-Asp-Tyr</t>
  </si>
  <si>
    <t>neg366</t>
  </si>
  <si>
    <t>n1913</t>
  </si>
  <si>
    <t>205:100_249:67_206:12_250:9</t>
  </si>
  <si>
    <t>pos419</t>
  </si>
  <si>
    <t>p2251</t>
  </si>
  <si>
    <t>143:100_127:83</t>
  </si>
  <si>
    <t>p2191</t>
  </si>
  <si>
    <t>C9H14O2</t>
  </si>
  <si>
    <t>[FA (9:2)] 2,6-nonadienoic acid</t>
  </si>
  <si>
    <t>xC13x-H2Ox-H2OxACN</t>
  </si>
  <si>
    <t>p1935</t>
  </si>
  <si>
    <t>154:100_215:39_128:38_221:22</t>
  </si>
  <si>
    <t>neg738</t>
  </si>
  <si>
    <t>neg603</t>
  </si>
  <si>
    <t>n2294</t>
  </si>
  <si>
    <t>C19H23FO4</t>
  </si>
  <si>
    <t>9-Fluoro-16alpha-hydroxyandrost-4-ene-3,11,17-trione</t>
  </si>
  <si>
    <t>C15105</t>
  </si>
  <si>
    <t>167:100_309:55</t>
  </si>
  <si>
    <t>neg239</t>
  </si>
  <si>
    <t>neg561</t>
  </si>
  <si>
    <t>n2243</t>
  </si>
  <si>
    <t>C8H15NO3</t>
  </si>
  <si>
    <t>N-Acetyl-L-leucine</t>
  </si>
  <si>
    <t>C02710</t>
  </si>
  <si>
    <t>neg700</t>
  </si>
  <si>
    <t>n2405</t>
  </si>
  <si>
    <t>pos297</t>
  </si>
  <si>
    <t>p2014</t>
  </si>
  <si>
    <t>pos862</t>
  </si>
  <si>
    <t>p2853</t>
  </si>
  <si>
    <t>C3H9NO</t>
  </si>
  <si>
    <t>L-alaninol</t>
  </si>
  <si>
    <t>p1380</t>
  </si>
  <si>
    <t>C12H25NO</t>
  </si>
  <si>
    <t>Dodecanamide</t>
  </si>
  <si>
    <t>C13831</t>
  </si>
  <si>
    <t>pos323</t>
  </si>
  <si>
    <t>p2065</t>
  </si>
  <si>
    <t>199:100_197:91_237:80</t>
  </si>
  <si>
    <t>neg423</t>
  </si>
  <si>
    <t>n2027</t>
  </si>
  <si>
    <t>278:100_284:75_274:74_244:53</t>
  </si>
  <si>
    <t>C12H17BrN2O13P2</t>
  </si>
  <si>
    <t>uridine-5'-diphosphate bromoacetol</t>
  </si>
  <si>
    <t>pos260</t>
  </si>
  <si>
    <t>269:100</t>
  </si>
  <si>
    <t>C5H10N2O2</t>
  </si>
  <si>
    <t>Casein K</t>
  </si>
  <si>
    <t>C01483</t>
  </si>
  <si>
    <t>pos767</t>
  </si>
  <si>
    <t>p2748</t>
  </si>
  <si>
    <t>neg464</t>
  </si>
  <si>
    <t>n2093</t>
  </si>
  <si>
    <t>C14H24O</t>
  </si>
  <si>
    <t>[FA (14:2)] 5,8-tetradecadienal</t>
  </si>
  <si>
    <t>pos459</t>
  </si>
  <si>
    <t>p2311</t>
  </si>
  <si>
    <t>pos208</t>
  </si>
  <si>
    <t>p1736</t>
  </si>
  <si>
    <t>184:100_241:78_142:74_142:44_233:38_173:38_155:36_132:35_207:34_171:34_216:31_187:31_112:29_138:22_130:21_244:18_160:18_201:18_171:15_120:14_258:14_191:13_185:11_148:11_84:9_173:8</t>
  </si>
  <si>
    <t>xC13xS34xO18</t>
  </si>
  <si>
    <t>n193</t>
  </si>
  <si>
    <t>CX:70:190_RT:3.74:4.08</t>
  </si>
  <si>
    <t>p2597</t>
  </si>
  <si>
    <t>260:100</t>
  </si>
  <si>
    <t>pos231</t>
  </si>
  <si>
    <t>p1829</t>
  </si>
  <si>
    <t>p535</t>
  </si>
  <si>
    <t>229:100_230:15_238:8</t>
  </si>
  <si>
    <t>pos206</t>
  </si>
  <si>
    <t>p1734</t>
  </si>
  <si>
    <t>p1781</t>
  </si>
  <si>
    <t>xC13x-H2OxNH3xO18xK+xNa+</t>
  </si>
  <si>
    <t>p844</t>
  </si>
  <si>
    <t>136:100_118:19_153:18</t>
  </si>
  <si>
    <t>HI</t>
  </si>
  <si>
    <t>hydrogen iodide</t>
  </si>
  <si>
    <t>C05590</t>
  </si>
  <si>
    <t>neg698</t>
  </si>
  <si>
    <t>n2403</t>
  </si>
  <si>
    <t>pos618</t>
  </si>
  <si>
    <t>p2561</t>
  </si>
  <si>
    <t>278:100</t>
  </si>
  <si>
    <t>Quinoline</t>
  </si>
  <si>
    <t>C06413</t>
  </si>
  <si>
    <t>p2842</t>
  </si>
  <si>
    <t>p2658</t>
  </si>
  <si>
    <t>n1209</t>
  </si>
  <si>
    <t>130:100_131:8</t>
  </si>
  <si>
    <t>C11H14O2</t>
  </si>
  <si>
    <t>Eugenol methyl ether</t>
  </si>
  <si>
    <t>C10454</t>
  </si>
  <si>
    <t>neg403</t>
  </si>
  <si>
    <t>n1977</t>
  </si>
  <si>
    <t>178:100_222:45</t>
  </si>
  <si>
    <t>x-H2Ox-FAxC13</t>
  </si>
  <si>
    <t>170:100_124:22_157:8</t>
  </si>
  <si>
    <t>neg508</t>
  </si>
  <si>
    <t>n2172</t>
  </si>
  <si>
    <t>neg755</t>
  </si>
  <si>
    <t>n2467</t>
  </si>
  <si>
    <t>96:100_96:100</t>
  </si>
  <si>
    <t>C8H12O5</t>
  </si>
  <si>
    <t>C16589</t>
  </si>
  <si>
    <t>neg282</t>
  </si>
  <si>
    <t>188:100_174:80_152:72_246:33_128:33_228:29_214:26_224:13</t>
  </si>
  <si>
    <t>C7H12O4</t>
  </si>
  <si>
    <t>[FA (7:0/2:0)] Heptanedioic acid</t>
  </si>
  <si>
    <t>C02656</t>
  </si>
  <si>
    <t>n1958</t>
  </si>
  <si>
    <t>C10H11NO2</t>
  </si>
  <si>
    <t>5-Hydroxytryptophol</t>
  </si>
  <si>
    <t>p2581</t>
  </si>
  <si>
    <t>177:100</t>
  </si>
  <si>
    <t>C7H8O5</t>
  </si>
  <si>
    <t>2,4,6-trioxoheptanoate</t>
  </si>
  <si>
    <t>neg651</t>
  </si>
  <si>
    <t>n2352</t>
  </si>
  <si>
    <t>172:100_218:99</t>
  </si>
  <si>
    <t>pos368</t>
  </si>
  <si>
    <t>p2173</t>
  </si>
  <si>
    <t>pos586</t>
  </si>
  <si>
    <t>479:100</t>
  </si>
  <si>
    <t>C15H30O3</t>
  </si>
  <si>
    <t>[FA hydroxy(15:0)] 2-hydroxy-pentadecanoic acid</t>
  </si>
  <si>
    <t>neg292</t>
  </si>
  <si>
    <t>n1756</t>
  </si>
  <si>
    <t>258:100</t>
  </si>
  <si>
    <t>CX:70:182_RT:3.74:4.15CX:70:182_RT:3.74:4.18CX:104:148_RT:3.97:4.44CX:152:100_RT:4.04:4.21CX:152:100_RT:4.04:4.32</t>
  </si>
  <si>
    <t>pos536</t>
  </si>
  <si>
    <t>p2449</t>
  </si>
  <si>
    <t>252:100</t>
  </si>
  <si>
    <t>C5H13NO4S</t>
  </si>
  <si>
    <t>Choline sulfate</t>
  </si>
  <si>
    <t>C00919</t>
  </si>
  <si>
    <t>pos307</t>
  </si>
  <si>
    <t>p2032</t>
  </si>
  <si>
    <t>183:100</t>
  </si>
  <si>
    <t>Diacetylmonoxime</t>
  </si>
  <si>
    <t>C07509</t>
  </si>
  <si>
    <t>p2599</t>
  </si>
  <si>
    <t>101:100</t>
  </si>
  <si>
    <t>Formylpyruvate</t>
  </si>
  <si>
    <t>C02150</t>
  </si>
  <si>
    <t>neg266</t>
  </si>
  <si>
    <t>n1679</t>
  </si>
  <si>
    <t>116:100_158:53_200:46_154:27_153:12_162:9</t>
  </si>
  <si>
    <t>pos634</t>
  </si>
  <si>
    <t>p2579</t>
  </si>
  <si>
    <t>142:100_127:61</t>
  </si>
  <si>
    <t>pos437</t>
  </si>
  <si>
    <t>p2279</t>
  </si>
  <si>
    <t>3-Methylbutanoic acid</t>
  </si>
  <si>
    <t>C08262</t>
  </si>
  <si>
    <t>neg110</t>
  </si>
  <si>
    <t>n1168</t>
  </si>
  <si>
    <t>102:100_372:65_152:31_144:24_158:19_136:16_156:14_92:13_172:11_172:10_186:9_155:7_128:6</t>
  </si>
  <si>
    <t>neg656</t>
  </si>
  <si>
    <t>n2358</t>
  </si>
  <si>
    <t>pos842</t>
  </si>
  <si>
    <t>p2833</t>
  </si>
  <si>
    <t>C12H24N2O7</t>
  </si>
  <si>
    <t>Fructoselysine</t>
  </si>
  <si>
    <t>C16488</t>
  </si>
  <si>
    <t>pos762</t>
  </si>
  <si>
    <t>p2733</t>
  </si>
  <si>
    <t>308:100</t>
  </si>
  <si>
    <t>C10H17NO2</t>
  </si>
  <si>
    <t>Acetylpseudotropine</t>
  </si>
  <si>
    <t>C12453</t>
  </si>
  <si>
    <t>pos693</t>
  </si>
  <si>
    <t>p2652</t>
  </si>
  <si>
    <t>neg244</t>
  </si>
  <si>
    <t>n1585</t>
  </si>
  <si>
    <t>214:100_226:54_240:36</t>
  </si>
  <si>
    <t>neg411</t>
  </si>
  <si>
    <t>n2011</t>
  </si>
  <si>
    <t>142:100</t>
  </si>
  <si>
    <t>C3H7NO4S</t>
  </si>
  <si>
    <t>L-cysteine sulfinate</t>
  </si>
  <si>
    <t>n2484</t>
  </si>
  <si>
    <t>p2699</t>
  </si>
  <si>
    <t>CX:72:201_RT:4.18:4.6</t>
  </si>
  <si>
    <t>pos735</t>
  </si>
  <si>
    <t>p2703</t>
  </si>
  <si>
    <t>C22H36O6</t>
  </si>
  <si>
    <t>[FA methyl(5:1/5:2/8:0)] methyl 8-[3,5-epidioxy-2-(3-hydroperoxy-1-pentenyl)-cyclopentyl]-octanoate</t>
  </si>
  <si>
    <t>CX:72:126_RT:4.18:4.55</t>
  </si>
  <si>
    <t>p2157</t>
  </si>
  <si>
    <t>198:100</t>
  </si>
  <si>
    <t>neg552</t>
  </si>
  <si>
    <t>n2231</t>
  </si>
  <si>
    <t>C12H21N3O3</t>
  </si>
  <si>
    <t>L-Pyrrolysine</t>
  </si>
  <si>
    <t>C16138</t>
  </si>
  <si>
    <t>pos301</t>
  </si>
  <si>
    <t>p2018</t>
  </si>
  <si>
    <t>255:100</t>
  </si>
  <si>
    <t>Mearsine</t>
  </si>
  <si>
    <t>C10158</t>
  </si>
  <si>
    <t>pos662</t>
  </si>
  <si>
    <t>x-CO2x-NH3x-H2Ox-FAxC13</t>
  </si>
  <si>
    <t>pos113</t>
  </si>
  <si>
    <t>p1394</t>
  </si>
  <si>
    <t>189:100_154:31_126:28_165:26_144:22_217:14_158:12_216:11_202:10_190:8_108:8_202:6_140:6</t>
  </si>
  <si>
    <t>pos101</t>
  </si>
  <si>
    <t>p1357</t>
  </si>
  <si>
    <t>495:100_496:27_517:7</t>
  </si>
  <si>
    <t>neg442</t>
  </si>
  <si>
    <t>C20H30O4</t>
  </si>
  <si>
    <t>Prostaglandin A2</t>
  </si>
  <si>
    <t>C05953</t>
  </si>
  <si>
    <t>CX:244:90_RT:3.63:4.06CX:264:70_RT:3.7:3.74CX:70:264_RT:3.74:3.7CX:198:136_RT:3.75:4.15CX:230:104_RT:3.82:3.97</t>
  </si>
  <si>
    <t>334:100</t>
  </si>
  <si>
    <t>x-H2Ox-CO2</t>
  </si>
  <si>
    <t>neg248</t>
  </si>
  <si>
    <t>n1593</t>
  </si>
  <si>
    <t>242:100_244:22</t>
  </si>
  <si>
    <t>C14H26O4</t>
  </si>
  <si>
    <t>[FA (14:0/2:0)] Tetradecanedioic acid</t>
  </si>
  <si>
    <t>pos308</t>
  </si>
  <si>
    <t>p2033</t>
  </si>
  <si>
    <t>p1463</t>
  </si>
  <si>
    <t>217:100_147:28_218:10_105:6</t>
  </si>
  <si>
    <t>C28H46O4</t>
  </si>
  <si>
    <t>3-Dehydroteasterone</t>
  </si>
  <si>
    <t>C15792</t>
  </si>
  <si>
    <t>CX:374:72_RT:3.42:4.18CX:262:184_RT:3.48:4.12CX:300:146_RT:3.5:4.07CX:252:194_RT:3.51:4.12CX:200:246_RT:3.52:3.91CX:310:136_RT:3.52:3.9CX:276:170_RT:3.54:4.08CX:294:152_RT:3.54:4.04CX:234:212_RT:3.55:4.03CX:312:134_RT:3.56:4.01CX:314:132_RT:3.57:4.09CX:224:222_RT:3.6:4.08CX:310:136_RT:3.63:3.9CX:282:164_RT:3.65:4.11CX:228:218_RT:3.67:4.1CX:250:196_RT:3.69:4.05CX:316:130_RT:3.7:4.03CX:256:190_RT:3.7:3.99CX:264:182_RT:3.7:4.05CX:264:182_RT:3.7:4.11CX:362:84_RT:3.72:3.89CX:248:198_RT:3.74:3.75CX:198:248_RT:3.75:3.74CX:238:208_RT:3.77:4.02</t>
  </si>
  <si>
    <t>pos737</t>
  </si>
  <si>
    <t>446:100</t>
  </si>
  <si>
    <t>CX:70:214_RT:3.74:4.19</t>
  </si>
  <si>
    <t>pos302</t>
  </si>
  <si>
    <t>284:100_268:72_238:35_273:33</t>
  </si>
  <si>
    <t>C11H12O4</t>
  </si>
  <si>
    <t>Sinapoyl aldehyde</t>
  </si>
  <si>
    <t>C05610</t>
  </si>
  <si>
    <t>n2344</t>
  </si>
  <si>
    <t>208:100_156:86_162:81_192:39</t>
  </si>
  <si>
    <t>C6H9NOS</t>
  </si>
  <si>
    <t>5-(2-Hydroxyethyl)-4-methylthiazole</t>
  </si>
  <si>
    <t>C04294</t>
  </si>
  <si>
    <t>pos501</t>
  </si>
  <si>
    <t>p2395</t>
  </si>
  <si>
    <t>Caffeic aldehyde</t>
  </si>
  <si>
    <t>C10945</t>
  </si>
  <si>
    <t>neg570</t>
  </si>
  <si>
    <t>n2253</t>
  </si>
  <si>
    <t>164:100_272:54</t>
  </si>
  <si>
    <t>neg515</t>
  </si>
  <si>
    <t>n2182</t>
  </si>
  <si>
    <t>neg689</t>
  </si>
  <si>
    <t>206:100</t>
  </si>
  <si>
    <t>C22H28N4O12</t>
  </si>
  <si>
    <t>Glu-Asp-Asp-Tyr</t>
  </si>
  <si>
    <t>p2723</t>
  </si>
  <si>
    <t>pos178</t>
  </si>
  <si>
    <t>p1648</t>
  </si>
  <si>
    <t>521:100_522:33</t>
  </si>
  <si>
    <t>p1250</t>
  </si>
  <si>
    <t>250:100_238:85_236:47_240:45_251:21_236:17_236:16_312:15_214:15_132:9_196:9_231:9_241:9_322:8_253:8_183:7_182:7_283:7_237:7_234:6_168:6_184:6_268:6_187:6_138:6_226:6</t>
  </si>
  <si>
    <t>pos265</t>
  </si>
  <si>
    <t>p1922</t>
  </si>
  <si>
    <t>229:100_188:81_259:57_201:35_261:34_166:23_255:18_116:18_217:16</t>
  </si>
  <si>
    <t>neg567</t>
  </si>
  <si>
    <t>180:100_260:42</t>
  </si>
  <si>
    <t>neg310</t>
  </si>
  <si>
    <t>n1806</t>
  </si>
  <si>
    <t>150:100_188:61_242:18_180:15_188:12_318:11_190:8</t>
  </si>
  <si>
    <t>pos713</t>
  </si>
  <si>
    <t>p2676</t>
  </si>
  <si>
    <t>374:100_479:85_480:37</t>
  </si>
  <si>
    <t>3-Nitrophenol</t>
  </si>
  <si>
    <t>C14418</t>
  </si>
  <si>
    <t>n1260</t>
  </si>
  <si>
    <t>139:100_172:46_186:36_244:12_200:12_180:11_155:11_214:11_156:9_168:7_140:7_232:6_184:6_128:6</t>
  </si>
  <si>
    <t>p2001</t>
  </si>
  <si>
    <t>178:100_94:29</t>
  </si>
  <si>
    <t>pos249</t>
  </si>
  <si>
    <t>p1889</t>
  </si>
  <si>
    <t>245:100_246:13</t>
  </si>
  <si>
    <t>neg473</t>
  </si>
  <si>
    <t>n2119</t>
  </si>
  <si>
    <t>214:100_240:97_301:78_236:48_260:22</t>
  </si>
  <si>
    <t>pos531</t>
  </si>
  <si>
    <t>p2443</t>
  </si>
  <si>
    <t>pos665</t>
  </si>
  <si>
    <t>p2617</t>
  </si>
  <si>
    <t>145:100_157:50</t>
  </si>
  <si>
    <t>pos341</t>
  </si>
  <si>
    <t>p2114</t>
  </si>
  <si>
    <t>C17H21NO2</t>
  </si>
  <si>
    <t>Apoatropine</t>
  </si>
  <si>
    <t>C10843</t>
  </si>
  <si>
    <t>pos285</t>
  </si>
  <si>
    <t>271:100_256:68_228:66_406:58_368:49_246:41_245:38_240:33_297:29_301:28_316:27_275:27_283:26_690:25_261:25_272:22</t>
  </si>
  <si>
    <t>pos295</t>
  </si>
  <si>
    <t>p2011</t>
  </si>
  <si>
    <t>235:100_228:87</t>
  </si>
  <si>
    <t>C19H19N7O6</t>
  </si>
  <si>
    <t>Folate</t>
  </si>
  <si>
    <t>C00504</t>
  </si>
  <si>
    <t>x2+</t>
  </si>
  <si>
    <t>n400</t>
  </si>
  <si>
    <t>neg81</t>
  </si>
  <si>
    <t>n900</t>
  </si>
  <si>
    <t>272:100_240:44_181:24_273:16_284:13_267:9_359:8_358:8_242:8</t>
  </si>
  <si>
    <t>neg289</t>
  </si>
  <si>
    <t>n1745</t>
  </si>
  <si>
    <t>208:100_186:74_252:51_222:46_199:25_225:24_209:19</t>
  </si>
  <si>
    <t>x-FAxC13xNa+x-H2OxK+xNH3</t>
  </si>
  <si>
    <t>p689</t>
  </si>
  <si>
    <t>270:100_298:60_287:39_315:29_252:19_271:17_296:13_294:12_311:12_358:12_282:11_299:11_280:10_294:9_292:9_317:7_288:7_320:6</t>
  </si>
  <si>
    <t>pos205</t>
  </si>
  <si>
    <t>p1733</t>
  </si>
  <si>
    <t>266:100</t>
  </si>
  <si>
    <t>C13H18N2O6</t>
  </si>
  <si>
    <t>N-(4-nitrophenyl)validamine</t>
  </si>
  <si>
    <t>CX:186:112_RT:6.91:7.68</t>
  </si>
  <si>
    <t>n2163</t>
  </si>
  <si>
    <t>298:100_198:38</t>
  </si>
  <si>
    <t>n500</t>
  </si>
  <si>
    <t>202:100_203:12_210:7</t>
  </si>
  <si>
    <t>xC13x-CO2x-H2O</t>
  </si>
  <si>
    <t>p590</t>
  </si>
  <si>
    <t>114:100_224:28_132:17_128:10_216:8_326:7_115:7_328:7_254:7</t>
  </si>
  <si>
    <t>C6H11NO2S</t>
  </si>
  <si>
    <t>allylcysteine</t>
  </si>
  <si>
    <t>C16759</t>
  </si>
  <si>
    <t>p1562</t>
  </si>
  <si>
    <t>1-Amino-1-deoxy-scyllo-inositol</t>
  </si>
  <si>
    <t>C01214</t>
  </si>
  <si>
    <t>pos406</t>
  </si>
  <si>
    <t>p2233</t>
  </si>
  <si>
    <t>179:100_217:45</t>
  </si>
  <si>
    <t>n927</t>
  </si>
  <si>
    <t>xClxNa+xC13</t>
  </si>
  <si>
    <t>n428</t>
  </si>
  <si>
    <t>n458</t>
  </si>
  <si>
    <t>n447</t>
  </si>
  <si>
    <t>p137</t>
  </si>
  <si>
    <t>n455</t>
  </si>
  <si>
    <t>n446</t>
  </si>
  <si>
    <t>pos75</t>
  </si>
  <si>
    <t>p1065</t>
  </si>
  <si>
    <t>C20H32O2</t>
  </si>
  <si>
    <t>[FA (20:4)] 5Z,8Z,11Z,14Z-eicosatetraenoic acid</t>
  </si>
  <si>
    <t>C00219</t>
  </si>
  <si>
    <t>302.22+H2</t>
  </si>
  <si>
    <t>n84</t>
  </si>
  <si>
    <t>n465</t>
  </si>
  <si>
    <t>C20H34O2</t>
  </si>
  <si>
    <t>Icosatrienoic acid</t>
  </si>
  <si>
    <t>C16522</t>
  </si>
  <si>
    <t>304.24+H2</t>
  </si>
  <si>
    <t>n89</t>
  </si>
  <si>
    <t>C2H4N2O3</t>
  </si>
  <si>
    <t>Urea-1-carboxylate</t>
  </si>
  <si>
    <t>C01010</t>
  </si>
  <si>
    <t>n613</t>
  </si>
  <si>
    <t>225.07+H2</t>
  </si>
  <si>
    <t>H2N2O2</t>
  </si>
  <si>
    <t>p176</t>
  </si>
  <si>
    <t>p250</t>
  </si>
  <si>
    <t>n1464</t>
  </si>
  <si>
    <t>n530</t>
  </si>
  <si>
    <t>C4H6N2O2</t>
  </si>
  <si>
    <t>5,6-Dihydrouracil</t>
  </si>
  <si>
    <t>C00429</t>
  </si>
  <si>
    <t>C3H6O3S</t>
  </si>
  <si>
    <t>3-Mercaptolactate</t>
  </si>
  <si>
    <t>C05823</t>
  </si>
  <si>
    <t>p237</t>
  </si>
  <si>
    <t>pos453</t>
  </si>
  <si>
    <t>p2305</t>
  </si>
  <si>
    <t>p930</t>
  </si>
  <si>
    <t>neg23</t>
  </si>
  <si>
    <t>n378</t>
  </si>
  <si>
    <t>p475</t>
  </si>
  <si>
    <t>143.06+H2</t>
  </si>
  <si>
    <t>-NH3-&gt;ACN</t>
  </si>
  <si>
    <t>p156</t>
  </si>
  <si>
    <t>C9H19NO4</t>
  </si>
  <si>
    <t>Pantothenol</t>
  </si>
  <si>
    <t>C05944</t>
  </si>
  <si>
    <t>p1468</t>
  </si>
  <si>
    <t>C9H18N4O4</t>
  </si>
  <si>
    <t>N2-(D-1-Carboxyethyl)-L-arginine</t>
  </si>
  <si>
    <t>C04137</t>
  </si>
  <si>
    <t>CX:130:116_RT:9.93:10.15</t>
  </si>
  <si>
    <t>p443</t>
  </si>
  <si>
    <t>C10H13NO3</t>
  </si>
  <si>
    <t>L-Tyrosine methyl ester</t>
  </si>
  <si>
    <t>C03404</t>
  </si>
  <si>
    <t>C6H14N2O3</t>
  </si>
  <si>
    <t>N6-Hydroxy-L-lysine</t>
  </si>
  <si>
    <t>C01028</t>
  </si>
  <si>
    <t>-C3H6</t>
  </si>
  <si>
    <t>p2376</t>
  </si>
  <si>
    <t>p274</t>
  </si>
  <si>
    <t>p1017</t>
  </si>
  <si>
    <t>neg42</t>
  </si>
  <si>
    <t>n617</t>
  </si>
  <si>
    <t>C8H16N2O4</t>
  </si>
  <si>
    <t>N6-Acetyl-N6-hydroxy-L-lysine</t>
  </si>
  <si>
    <t>C03955</t>
  </si>
  <si>
    <t>p571</t>
  </si>
  <si>
    <t>p862</t>
  </si>
  <si>
    <t>n638</t>
  </si>
  <si>
    <t>D-Xylonolactone</t>
  </si>
  <si>
    <t>C02266</t>
  </si>
  <si>
    <t>Terephthalate</t>
  </si>
  <si>
    <t>neg134</t>
  </si>
  <si>
    <t>n1279</t>
  </si>
  <si>
    <t>p1688</t>
  </si>
  <si>
    <t>157.07+H2</t>
  </si>
  <si>
    <t>x-NH3x-H2O</t>
  </si>
  <si>
    <t>pos37</t>
  </si>
  <si>
    <t>p583</t>
  </si>
  <si>
    <t>C18H34OCX:234:215_RT:3.87:4.52CX:222:227_RT:3.94:4.18</t>
  </si>
  <si>
    <t>neg286</t>
  </si>
  <si>
    <t>n1738</t>
  </si>
  <si>
    <t>n432</t>
  </si>
  <si>
    <t>C8H13NO4</t>
  </si>
  <si>
    <t>6-Acetamido-2-oxohexanoate</t>
  </si>
  <si>
    <t>C05548</t>
  </si>
  <si>
    <t>x-H2Ox-FA</t>
  </si>
  <si>
    <t>p1747</t>
  </si>
  <si>
    <t>n1737</t>
  </si>
  <si>
    <t>p526</t>
  </si>
  <si>
    <t>-C7H5N3O6</t>
  </si>
  <si>
    <t>neg113</t>
  </si>
  <si>
    <t>p121</t>
  </si>
  <si>
    <t>C4H6O</t>
  </si>
  <si>
    <t>3-Butyn-1-ol</t>
  </si>
  <si>
    <t>C06146</t>
  </si>
  <si>
    <t>p849</t>
  </si>
  <si>
    <t>C11H13NO3</t>
  </si>
  <si>
    <t>N-Acetyl-L-phenylalanine</t>
  </si>
  <si>
    <t>C03519</t>
  </si>
  <si>
    <t>p1744</t>
  </si>
  <si>
    <t>pos59</t>
  </si>
  <si>
    <t>diaminobiotin</t>
  </si>
  <si>
    <t>pos202</t>
  </si>
  <si>
    <t>p1729</t>
  </si>
  <si>
    <t>p2252</t>
  </si>
  <si>
    <t>n1446</t>
  </si>
  <si>
    <t>neg259</t>
  </si>
  <si>
    <t>n1656</t>
  </si>
  <si>
    <t>C5H12N2O</t>
  </si>
  <si>
    <t>5-Aminopentanamide</t>
  </si>
  <si>
    <t>C00990</t>
  </si>
  <si>
    <t>p1929</t>
  </si>
  <si>
    <t>pos138</t>
  </si>
  <si>
    <t>p1533</t>
  </si>
  <si>
    <t>n207</t>
  </si>
  <si>
    <t>168.04+H2</t>
  </si>
  <si>
    <t>p1521</t>
  </si>
  <si>
    <t>n1172</t>
  </si>
  <si>
    <t>pos276</t>
  </si>
  <si>
    <t>p1956</t>
  </si>
  <si>
    <t>(S)-2-Acetolactate</t>
  </si>
  <si>
    <t>C06010</t>
  </si>
  <si>
    <t>-C4H6O</t>
  </si>
  <si>
    <t>neg400</t>
  </si>
  <si>
    <t>n1974</t>
  </si>
  <si>
    <t>C9H12O4</t>
  </si>
  <si>
    <t>3-Methoxy-4-hydroxyphenylethyleneglycol</t>
  </si>
  <si>
    <t>C05594</t>
  </si>
  <si>
    <t>186.09-H2</t>
  </si>
  <si>
    <t>p1523</t>
  </si>
  <si>
    <t>neg471</t>
  </si>
  <si>
    <t>n2117</t>
  </si>
  <si>
    <t>n208</t>
  </si>
  <si>
    <t>n1170</t>
  </si>
  <si>
    <t>neg49</t>
  </si>
  <si>
    <t>n708</t>
  </si>
  <si>
    <t>n733</t>
  </si>
  <si>
    <t>C06006</t>
  </si>
  <si>
    <t>+/-SO2 (sulfur compounds)</t>
  </si>
  <si>
    <t>n1015</t>
  </si>
  <si>
    <t>-C7H12O</t>
  </si>
  <si>
    <t>p1466</t>
  </si>
  <si>
    <t>n393</t>
  </si>
  <si>
    <t>p1496</t>
  </si>
  <si>
    <t>n1016</t>
  </si>
  <si>
    <t>p55</t>
  </si>
  <si>
    <t>3,5/4-Trihydroxycyclohexa-1,2-dione</t>
  </si>
  <si>
    <t>C04287</t>
  </si>
  <si>
    <t>neg100</t>
  </si>
  <si>
    <t>n1173</t>
  </si>
  <si>
    <t>neg228</t>
  </si>
  <si>
    <t>pos165</t>
  </si>
  <si>
    <t>D-Glucuronate</t>
  </si>
  <si>
    <t>C00191</t>
  </si>
  <si>
    <t>CX:104:90_RT:10.4:10.67</t>
  </si>
  <si>
    <t>neg99</t>
  </si>
  <si>
    <t>n1073</t>
  </si>
  <si>
    <t>n668</t>
  </si>
  <si>
    <t>C4H7NO3</t>
  </si>
  <si>
    <t>L-2-Amino-3-oxobutanoic acid</t>
  </si>
  <si>
    <t>C03508</t>
  </si>
  <si>
    <t>n1074</t>
  </si>
  <si>
    <t>n787</t>
  </si>
  <si>
    <t>p895</t>
  </si>
  <si>
    <t>C6H12O5S</t>
  </si>
  <si>
    <t>1-thio-&amp;beta;-D-glucose</t>
  </si>
  <si>
    <t>neg56</t>
  </si>
  <si>
    <t>n768</t>
  </si>
  <si>
    <t>p404</t>
  </si>
  <si>
    <t>n926</t>
  </si>
  <si>
    <t>n422</t>
  </si>
  <si>
    <t>n935</t>
  </si>
  <si>
    <t>C12H21N3O8</t>
  </si>
  <si>
    <t>N4-(Acetyl-beta-D-glucosaminyl)asparagine</t>
  </si>
  <si>
    <t>C04540</t>
  </si>
  <si>
    <t>hexose</t>
  </si>
  <si>
    <t>C6H12O6CX:155:180_RT:10.38:10.52CX:155:180_RT:10.38:10.66CX:180:155_RT:10.52:10.38</t>
  </si>
  <si>
    <t>n782</t>
  </si>
  <si>
    <t>C22H37NO2</t>
  </si>
  <si>
    <t>Anandamide</t>
  </si>
  <si>
    <t>C11695</t>
  </si>
  <si>
    <t>pos318</t>
  </si>
  <si>
    <t>p2048</t>
  </si>
  <si>
    <t>328.24+H2</t>
  </si>
  <si>
    <t>n88</t>
  </si>
  <si>
    <t>pos53</t>
  </si>
  <si>
    <t>p913</t>
  </si>
  <si>
    <t>C18H37NO</t>
  </si>
  <si>
    <t>Octadecanamide</t>
  </si>
  <si>
    <t>C13846</t>
  </si>
  <si>
    <t>C3H4O</t>
  </si>
  <si>
    <t>p688</t>
  </si>
  <si>
    <t>C19H21N2OCl</t>
  </si>
  <si>
    <t>Pencycuron</t>
  </si>
  <si>
    <t>C11012</t>
  </si>
  <si>
    <t>CX:153:175_RT:8.67:8.72CX:153:175_RT:8.67:8.91CX:175:153_RT:8.72:8.67CX:175:153_RT:8.72:8.91</t>
  </si>
  <si>
    <t>p75</t>
  </si>
  <si>
    <t>n1225</t>
  </si>
  <si>
    <t>x-NH3xC13xACN</t>
  </si>
  <si>
    <t>p345</t>
  </si>
  <si>
    <t>C24H38O4</t>
  </si>
  <si>
    <t>[ST hydrox] 3alpha,12alpha-Dihydroxy-5beta-chol-6-en-24-oic Acid</t>
  </si>
  <si>
    <t>C11637</t>
  </si>
  <si>
    <t>pos2</t>
  </si>
  <si>
    <t>p34</t>
  </si>
  <si>
    <t>C10H11NO4</t>
  </si>
  <si>
    <t>N-Benzyloxycarbonylglycine</t>
  </si>
  <si>
    <t>C03710</t>
  </si>
  <si>
    <t>p916</t>
  </si>
  <si>
    <t>330.26-H2</t>
  </si>
  <si>
    <t>n86</t>
  </si>
  <si>
    <t>C22H40O3</t>
  </si>
  <si>
    <t>auricolate</t>
  </si>
  <si>
    <t>CX:282:70_RT:3.5:3.74</t>
  </si>
  <si>
    <t>p2059</t>
  </si>
  <si>
    <t>n81</t>
  </si>
  <si>
    <t>CX:84:229_RT:3.89:4.51</t>
  </si>
  <si>
    <t>pos348</t>
  </si>
  <si>
    <t>p2133</t>
  </si>
  <si>
    <t>236.18-H2</t>
  </si>
  <si>
    <t>n933</t>
  </si>
  <si>
    <t>n425</t>
  </si>
  <si>
    <t>C12H14O2</t>
  </si>
  <si>
    <t>[FA (12:5)] 3,5,7,9,11-dodecapentaenoic acid</t>
  </si>
  <si>
    <t>CX:90:100_RT:4.06:4.21CX:90:100_RT:4.06:4.32CX:118:72_RT:4.08:4.18</t>
  </si>
  <si>
    <t>pos257</t>
  </si>
  <si>
    <t>p1903</t>
  </si>
  <si>
    <t>-C10H10O6</t>
  </si>
  <si>
    <t>n2314</t>
  </si>
  <si>
    <t>C6H9NO4</t>
  </si>
  <si>
    <t>beta-Alanopine</t>
  </si>
  <si>
    <t>C02207</t>
  </si>
  <si>
    <t>n1783</t>
  </si>
  <si>
    <t>C20H30O2</t>
  </si>
  <si>
    <t>[FA (20:5)] 5Z,8Z,11Z,14Z,17Z-eicosapentaenoic acid</t>
  </si>
  <si>
    <t>C06428</t>
  </si>
  <si>
    <t>304.24-H2</t>
  </si>
  <si>
    <t>n90</t>
  </si>
  <si>
    <t>C11H13NO2</t>
  </si>
  <si>
    <t>5-Methoxytryptophol</t>
  </si>
  <si>
    <t>p1857</t>
  </si>
  <si>
    <t>C9H10O</t>
  </si>
  <si>
    <t>Indan-1-ol</t>
  </si>
  <si>
    <t>C01710</t>
  </si>
  <si>
    <t>p2132</t>
  </si>
  <si>
    <t>p681</t>
  </si>
  <si>
    <t>C13H18O3</t>
  </si>
  <si>
    <t>(+/-)-6-Hydroxy-3-oxo-alpha-ionone</t>
  </si>
  <si>
    <t>C04223</t>
  </si>
  <si>
    <t>Azelaic acid</t>
  </si>
  <si>
    <t>CX:70:152_RT:3.74:4.45CX:70:152_RT:3.74:4.61CX:128:94_RT:3.88:4.5CX:114:108_RT:3.9:4.58CX:120:102_RT:3.97:4.59CX:96:126_RT:3.98:4.55CX:112:110_RT:4.03:4.24CX:112:110_RT:4.03:4.57CX:116:106_RT:4.04:4.27CX:90:132_RT:4.06:4.61CX:88:134_RT:4.13:4.17CX:102:120_RT:4.16:4.57CX:134:88_RT:4.17:4.13CX:72:150_RT:4.18:4.61CX:100:122_RT:4.21:4.31CX:100:122_RT:4.21:4.49CX:110:112_RT:4.24:4.63CX:100:122_RT:4.29:4.32</t>
  </si>
  <si>
    <t>pos414</t>
  </si>
  <si>
    <t>p2246</t>
  </si>
  <si>
    <t>n1404</t>
  </si>
  <si>
    <t>C19H36O2</t>
  </si>
  <si>
    <t>[FA methyl(18:0)] 11R,12S-methylene-octadecanoic acid</t>
  </si>
  <si>
    <t>C13838</t>
  </si>
  <si>
    <t>n92</t>
  </si>
  <si>
    <t>Diethyl (2S,3R)-2-methyl-3-hydroxysuccinate</t>
  </si>
  <si>
    <t>C04587</t>
  </si>
  <si>
    <t>C4H6</t>
  </si>
  <si>
    <t>n1891</t>
  </si>
  <si>
    <t>p1683</t>
  </si>
  <si>
    <t>p1605</t>
  </si>
  <si>
    <t>p2131</t>
  </si>
  <si>
    <t>C13H19NO3</t>
  </si>
  <si>
    <t>Gigantine</t>
  </si>
  <si>
    <t>C09445</t>
  </si>
  <si>
    <t>CX:72:165_RT:4.18:4.61</t>
  </si>
  <si>
    <t>p2067</t>
  </si>
  <si>
    <t>pos70</t>
  </si>
  <si>
    <t>p1036</t>
  </si>
  <si>
    <t>p1685</t>
  </si>
  <si>
    <t>CX:85:143_RT:8.22:8.62</t>
  </si>
  <si>
    <t>p187</t>
  </si>
  <si>
    <t>p800</t>
  </si>
  <si>
    <t>C16H14O3Cl2</t>
  </si>
  <si>
    <t>Chlorobenzilate</t>
  </si>
  <si>
    <t>C14574</t>
  </si>
  <si>
    <t>n111</t>
  </si>
  <si>
    <t>CX:70:162_RT:3.74:4.08CX:114:118_RT:3.9:4.08CX:120:112_RT:3.97:4.03CX:112:120_RT:4.03:3.97CX:160:72_RT:4.05:4.18</t>
  </si>
  <si>
    <t>p898</t>
  </si>
  <si>
    <t>n478</t>
  </si>
  <si>
    <t>neg104</t>
  </si>
  <si>
    <t>n1092</t>
  </si>
  <si>
    <t>C7H11N5O</t>
  </si>
  <si>
    <t>6-methyltetrahydropterin</t>
  </si>
  <si>
    <t>C2H7N</t>
  </si>
  <si>
    <t>p816</t>
  </si>
  <si>
    <t>N(alpha)-t-Butoxycarbonyl-L-leucine</t>
  </si>
  <si>
    <t>C04301</t>
  </si>
  <si>
    <t>C3H3NCX:72:159_RT:4.18:4.61</t>
  </si>
  <si>
    <t>pos174</t>
  </si>
  <si>
    <t>p1642</t>
  </si>
  <si>
    <t>C21H40O3</t>
  </si>
  <si>
    <t>[FA oxo(21:0)] 2-oxo-heneicosanoic acid</t>
  </si>
  <si>
    <t>CX:270:70_RT:3.51:3.9</t>
  </si>
  <si>
    <t>pos766</t>
  </si>
  <si>
    <t>p2747</t>
  </si>
  <si>
    <t>CX:70:159_RT:3.9:4.61</t>
  </si>
  <si>
    <t>p1461</t>
  </si>
  <si>
    <t>CX:106:104_RT:4.01:4.51CX:88:122_RT:4.13:4.32CX:106:104_RT:4.27:4.51</t>
  </si>
  <si>
    <t>p1612</t>
  </si>
  <si>
    <t>x-H2Ox-FAx-NH3</t>
  </si>
  <si>
    <t>p1299</t>
  </si>
  <si>
    <t>C7H7O2SF</t>
  </si>
  <si>
    <t>Phenylmethanesulfonyl fluoride</t>
  </si>
  <si>
    <t>C06747</t>
  </si>
  <si>
    <t>p77</t>
  </si>
  <si>
    <t>C9H12O7S</t>
  </si>
  <si>
    <t>3-Methoxy-4-hydroxyphenylethyleneglycolsulfate</t>
  </si>
  <si>
    <t>n441</t>
  </si>
  <si>
    <t>CX:298:70_RT:3.46:3.9CX:284:84_RT:3.49:3.89</t>
  </si>
  <si>
    <t>p2056</t>
  </si>
  <si>
    <t>C23H28O6</t>
  </si>
  <si>
    <t>Deoxygomisin A</t>
  </si>
  <si>
    <t>C10555</t>
  </si>
  <si>
    <t>p2103</t>
  </si>
  <si>
    <t>145.07-H2</t>
  </si>
  <si>
    <t>-C2H2</t>
  </si>
  <si>
    <t>n624</t>
  </si>
  <si>
    <t>C20H38O4</t>
  </si>
  <si>
    <t>[FA (20:0/2:0)] Eicosanedioic acid</t>
  </si>
  <si>
    <t>CX:258:84_RT:3.54:3.89</t>
  </si>
  <si>
    <t>p2054</t>
  </si>
  <si>
    <t>p194</t>
  </si>
  <si>
    <t>C23H25NO</t>
  </si>
  <si>
    <t>Mahanimbine</t>
  </si>
  <si>
    <t>C09220</t>
  </si>
  <si>
    <t>p956</t>
  </si>
  <si>
    <t>p139</t>
  </si>
  <si>
    <t>234.16+H2</t>
  </si>
  <si>
    <t>n936</t>
  </si>
  <si>
    <t>p931</t>
  </si>
  <si>
    <t>neg59</t>
  </si>
  <si>
    <t>pos188</t>
  </si>
  <si>
    <t>p996</t>
  </si>
  <si>
    <t>p436</t>
  </si>
  <si>
    <t>p676</t>
  </si>
  <si>
    <t>CX:116:88_RT:4.59:4.62CX:88:116_RT:4.62:4.59</t>
  </si>
  <si>
    <t>n1739</t>
  </si>
  <si>
    <t>p1785</t>
  </si>
  <si>
    <t>C10H11NO3</t>
  </si>
  <si>
    <t>Gentioflavine</t>
  </si>
  <si>
    <t>C09962</t>
  </si>
  <si>
    <t>p580</t>
  </si>
  <si>
    <t>n381</t>
  </si>
  <si>
    <t>C15H15NO4</t>
  </si>
  <si>
    <t>L-Thyronine</t>
  </si>
  <si>
    <t>2'-Aminobiphenyl-2,3-diol</t>
  </si>
  <si>
    <t>C3H4O2CX:112:161_RT:4.03:4.62CX:134:139_RT:4.17:4.52CX:117:156_RT:4.3:4.54CX:104:169_RT:4.51:4.59CX:169:104_RT:4.59:4.51</t>
  </si>
  <si>
    <t>pos374</t>
  </si>
  <si>
    <t>p2184</t>
  </si>
  <si>
    <t>-C2H4O</t>
  </si>
  <si>
    <t>n521</t>
  </si>
  <si>
    <t>C5H5NO3</t>
  </si>
  <si>
    <t>2,3,6-Trihydroxypyridine</t>
  </si>
  <si>
    <t>C03458</t>
  </si>
  <si>
    <t>neg367</t>
  </si>
  <si>
    <t>p1028</t>
  </si>
  <si>
    <t>C4H7NO</t>
  </si>
  <si>
    <t>Acetone cyanohydrin</t>
  </si>
  <si>
    <t>C02659</t>
  </si>
  <si>
    <t>2,2-Dichloro-1,1-ethanediol</t>
  </si>
  <si>
    <t>pos244</t>
  </si>
  <si>
    <t>p1870</t>
  </si>
  <si>
    <t>Lentiginosine</t>
  </si>
  <si>
    <t>C10155</t>
  </si>
  <si>
    <t>CX:86:71_RT:9.27:9.48</t>
  </si>
  <si>
    <t>p808</t>
  </si>
  <si>
    <t>CX:72:143_RT:4.18:4.37</t>
  </si>
  <si>
    <t>p833</t>
  </si>
  <si>
    <t>p866</t>
  </si>
  <si>
    <t>p1039</t>
  </si>
  <si>
    <t>C9H10</t>
  </si>
  <si>
    <t>alpha-Methylstyrene</t>
  </si>
  <si>
    <t>C14395</t>
  </si>
  <si>
    <t>C14H11NO3</t>
  </si>
  <si>
    <t>N-Benzoylanthranilate</t>
  </si>
  <si>
    <t>C03141</t>
  </si>
  <si>
    <t>CX:118:123_RT:4.08:4.77</t>
  </si>
  <si>
    <t>p841</t>
  </si>
  <si>
    <t>p428</t>
  </si>
  <si>
    <t>C21H39NO4</t>
  </si>
  <si>
    <t>cis-5-Tetradecenoylcarnitine</t>
  </si>
  <si>
    <t>-C2H4OCX:285:84_RT:3.61:3.89CX:228:141_RT:3.67:4.27CX:225:144_RT:3.9:4.25</t>
  </si>
  <si>
    <t>p2211</t>
  </si>
  <si>
    <t>C10H14O2</t>
  </si>
  <si>
    <t>Perillic acid</t>
  </si>
  <si>
    <t>C11924</t>
  </si>
  <si>
    <t>x-H2Ox-FAxNH3xC13</t>
  </si>
  <si>
    <t>p1640</t>
  </si>
  <si>
    <t>Eugenol</t>
  </si>
  <si>
    <t>neg410</t>
  </si>
  <si>
    <t>C6H10O</t>
  </si>
  <si>
    <t>[FA (6:1)] 2-hexenal</t>
  </si>
  <si>
    <t>C08497</t>
  </si>
  <si>
    <t>n1834</t>
  </si>
  <si>
    <t>(1S,3R,4S)-3,4-Dihydroxycyclohexane-1-carboxylate</t>
  </si>
  <si>
    <t>C04687</t>
  </si>
  <si>
    <t>n1280</t>
  </si>
  <si>
    <t>C7H9NO2</t>
  </si>
  <si>
    <t>Gabaculine</t>
  </si>
  <si>
    <t>C12110</t>
  </si>
  <si>
    <t>n576</t>
  </si>
  <si>
    <t>p1504</t>
  </si>
  <si>
    <t>C2H4N4</t>
  </si>
  <si>
    <t>3-Amino-1,2,4-triazole</t>
  </si>
  <si>
    <t>C11261</t>
  </si>
  <si>
    <t>pos514</t>
  </si>
  <si>
    <t>CX:172:176_RT:3.73:4.16CX:172:176_RT:3.73:4.57CX:158:190_RT:3.78:4.45CX:202:146_RT:3.82:4.26CX:202:146_RT:3.82:4.54CX:174:174_RT:3.88:4.53CX:216:132_RT:3.91:4.48CX:188:160_RT:3.97:4.62CX:160:188_RT:4.09:4.32CX:202:146_RT:4.25:4.51</t>
  </si>
  <si>
    <t>n1740</t>
  </si>
  <si>
    <t>neg238</t>
  </si>
  <si>
    <t>n1559</t>
  </si>
  <si>
    <t>p65</t>
  </si>
  <si>
    <t>neg413</t>
  </si>
  <si>
    <t>n2014</t>
  </si>
  <si>
    <t>[FA (13:0)] tridecanoic acid</t>
  </si>
  <si>
    <t>n1660</t>
  </si>
  <si>
    <t>CX:182:70_RT:3.55:3.9CX:132:120_RT:3.87:3.97</t>
  </si>
  <si>
    <t>pos394</t>
  </si>
  <si>
    <t>p2215</t>
  </si>
  <si>
    <t>neg150</t>
  </si>
  <si>
    <t>n1330</t>
  </si>
  <si>
    <t>alpha-(Methylenecyclopropyl)glycine</t>
  </si>
  <si>
    <t>C08292</t>
  </si>
  <si>
    <t>129.08-H2</t>
  </si>
  <si>
    <t>p467</t>
  </si>
  <si>
    <t>Arecoline</t>
  </si>
  <si>
    <t>C10129</t>
  </si>
  <si>
    <t>n2006</t>
  </si>
  <si>
    <t>C15H14O3</t>
  </si>
  <si>
    <t>Equol</t>
  </si>
  <si>
    <t>C14131</t>
  </si>
  <si>
    <t>CX:94:148_RT:4.5:4.54</t>
  </si>
  <si>
    <t>pos654</t>
  </si>
  <si>
    <t>C12H26O</t>
  </si>
  <si>
    <t>1-Dodecanol</t>
  </si>
  <si>
    <t>C02277</t>
  </si>
  <si>
    <t>+/-SO3 (sulfur compounds)</t>
  </si>
  <si>
    <t>CX:130:88_RT:4.3:4.62CX:116:102_RT:4.59:4.61CX:102:116_RT:4.61:4.59</t>
  </si>
  <si>
    <t>xNH3x-FAxC13x-H2Ox-H2O</t>
  </si>
  <si>
    <t>p824</t>
  </si>
  <si>
    <t>1(2H)-Isoquinolinone</t>
  </si>
  <si>
    <t>C06324</t>
  </si>
  <si>
    <t>p809</t>
  </si>
  <si>
    <t>C15H29N3O5S</t>
  </si>
  <si>
    <t>Leu-Met-Thr</t>
  </si>
  <si>
    <t>Arg-Lys-Tyr-Tyr</t>
  </si>
  <si>
    <t>pos94</t>
  </si>
  <si>
    <t>xNH3x-H2OxC13x-FA</t>
  </si>
  <si>
    <t>+/-H2S (sulfur compounds)</t>
  </si>
  <si>
    <t>H2S</t>
  </si>
  <si>
    <t>n216</t>
  </si>
  <si>
    <t>2-hydroxy-2-(hydroxymethyl)-2H-pyran-3(6H)-one</t>
  </si>
  <si>
    <t>n1719</t>
  </si>
  <si>
    <t>C10H18N2O5</t>
  </si>
  <si>
    <t>Glu-Val</t>
  </si>
  <si>
    <t>Asp-loss</t>
  </si>
  <si>
    <t>n338</t>
  </si>
  <si>
    <t>p867</t>
  </si>
  <si>
    <t>pos396</t>
  </si>
  <si>
    <t>p2219</t>
  </si>
  <si>
    <t>FANH3CX:255:122_RT:4.02:4.39</t>
  </si>
  <si>
    <t>xC13x-H2Ox-NH3</t>
  </si>
  <si>
    <t>C7H11NO2</t>
  </si>
  <si>
    <t>L-Hypoglycin</t>
  </si>
  <si>
    <t>C08287</t>
  </si>
  <si>
    <t>n1196</t>
  </si>
  <si>
    <t>C12H21NO4</t>
  </si>
  <si>
    <t>Tiglylcarnitine</t>
  </si>
  <si>
    <t>Hydroxypropionylcarnitine</t>
  </si>
  <si>
    <t>CX:70:173_RT:3.74:4.63CX:114:129_RT:3.9:4.36CX:88:155_RT:4.13:4.63CX:102:141_RT:4.16:4.27CX:72:171_RT:4.18:4.36CX:72:171_RT:4.18:4.63CX:141:102_RT:4.27:4.16</t>
  </si>
  <si>
    <t>pos370</t>
  </si>
  <si>
    <t>p2178</t>
  </si>
  <si>
    <t>2-O-Methylcytosine</t>
  </si>
  <si>
    <t>pos785</t>
  </si>
  <si>
    <t>p2771</t>
  </si>
  <si>
    <t>C11H16O2</t>
  </si>
  <si>
    <t>3-tert-Butyl-5-methylcatechol</t>
  </si>
  <si>
    <t>C03929</t>
  </si>
  <si>
    <t>p1846</t>
  </si>
  <si>
    <t>C15H22O3</t>
  </si>
  <si>
    <t>Xanthoxin</t>
  </si>
  <si>
    <t>C13453</t>
  </si>
  <si>
    <t>CX:70:180_RT:3.74:4.08CX:132:118_RT:3.87:4.18CX:128:122_RT:3.88:4.39CX:84:166_RT:3.89:4.57CX:114:136_RT:3.9:4.46CX:114:136_RT:3.9:4.49CX:142:108_RT:3.95:4.58CX:120:130_RT:3.97:4.17CX:96:154_RT:3.98:4.45CX:96:154_RT:3.98:4.51CX:128:122_RT:3.99:4.32CX:106:144_RT:4.01:4.34CX:112:138_RT:4.03:4.17CX:112:138_RT:4.03:4.52CX:128:122_RT:4.14:4.31CX:128:122_RT:4.14:4.49CX:138:112_RT:4.17:4.03CX:134:116_RT:4.17:4.55CX:72:178_RT:4.18:4.32CX:118:132_RT:4.18:4.61CX:100:150_RT:4.21:4.41CX:100:150_RT:4.21:4.45</t>
  </si>
  <si>
    <t>p1852</t>
  </si>
  <si>
    <t>n1281</t>
  </si>
  <si>
    <t>p2761</t>
  </si>
  <si>
    <t>alpha-Irone</t>
  </si>
  <si>
    <t>C09690</t>
  </si>
  <si>
    <t>n1651</t>
  </si>
  <si>
    <t>6-Hydroxyhexanoic acid</t>
  </si>
  <si>
    <t>C7H10O</t>
  </si>
  <si>
    <t>neg43</t>
  </si>
  <si>
    <t>n634</t>
  </si>
  <si>
    <t>4-Hydroxyhexan-3-one</t>
  </si>
  <si>
    <t>C02948</t>
  </si>
  <si>
    <t>xACNxC13xFA</t>
  </si>
  <si>
    <t>p1123</t>
  </si>
  <si>
    <t>n723</t>
  </si>
  <si>
    <t>n85</t>
  </si>
  <si>
    <t>[PR] (-)-Carvone</t>
  </si>
  <si>
    <t>C01767</t>
  </si>
  <si>
    <t>n1654</t>
  </si>
  <si>
    <t>n1334</t>
  </si>
  <si>
    <t>neg105</t>
  </si>
  <si>
    <t>n1107</t>
  </si>
  <si>
    <t>C8H11NO2</t>
  </si>
  <si>
    <t>1-(4-Hydroxyphenyl)-2-aminoethanol</t>
  </si>
  <si>
    <t>C04227</t>
  </si>
  <si>
    <t>n1683</t>
  </si>
  <si>
    <t>C25H52NO7P</t>
  </si>
  <si>
    <t>LysoPC(17:0)</t>
  </si>
  <si>
    <t>p1360</t>
  </si>
  <si>
    <t>CX:145:83_RT:9.8:10.5</t>
  </si>
  <si>
    <t>p562</t>
  </si>
  <si>
    <t>[FA hydroxy(9:1)] 9-hydroxy-5Z-nonenoic acid</t>
  </si>
  <si>
    <t>n1177</t>
  </si>
  <si>
    <t>neg250</t>
  </si>
  <si>
    <t>n1602</t>
  </si>
  <si>
    <t>n1192</t>
  </si>
  <si>
    <t>C10H16O</t>
  </si>
  <si>
    <t>Perillyl alcohol</t>
  </si>
  <si>
    <t>C02452</t>
  </si>
  <si>
    <t>CX:70:176_RT:3.74:4.16CX:114:132_RT:3.9:4.61CX:106:140_RT:4.01:4.54CX:88:158_RT:4.13:4.54CX:102:144_RT:4.16:4.25CX:144:102_RT:4.25:4.16CX:106:140_RT:4.27:4.54</t>
  </si>
  <si>
    <t>p1837</t>
  </si>
  <si>
    <t>C21H28O6</t>
  </si>
  <si>
    <t>Rhipocephalin</t>
  </si>
  <si>
    <t>C09714</t>
  </si>
  <si>
    <t>C13H12O4</t>
  </si>
  <si>
    <t>p1937</t>
  </si>
  <si>
    <t>C13H22O2</t>
  </si>
  <si>
    <t>[FA (13:2)] 3E,5E-tridecadienoic acid</t>
  </si>
  <si>
    <t>CX:110:100_RT:3.75:4.21CX:110:100_RT:3.75:4.32CX:84:126_RT:3.89:4.55CX:70:140_RT:3.9:4.54CX:88:122_RT:4.13:4.39</t>
  </si>
  <si>
    <t>p1841</t>
  </si>
  <si>
    <t>C14H14O2</t>
  </si>
  <si>
    <t>(+)-(1R,2R)-1,2-Diphenylethane-1,2-diol</t>
  </si>
  <si>
    <t>C16015</t>
  </si>
  <si>
    <t>CX:70:144_RT:3.74:4.18CX:104:110_RT:3.97:4.62CX:116:98_RT:4.04:4.3CX:90:124_RT:4.06:4.62CX:118:96_RT:4.08:4.56CX:110:104_RT:4.24:4.51CX:130:84_RT:4.26:4.62</t>
  </si>
  <si>
    <t>p984</t>
  </si>
  <si>
    <t>Arg-Met-Asn-Asp</t>
  </si>
  <si>
    <t>neg215</t>
  </si>
  <si>
    <t>n1521</t>
  </si>
  <si>
    <t>n996</t>
  </si>
  <si>
    <t>Glu-Met-Pro</t>
  </si>
  <si>
    <t>neg404</t>
  </si>
  <si>
    <t>n1980</t>
  </si>
  <si>
    <t>C14H22O2</t>
  </si>
  <si>
    <t>Rishitin</t>
  </si>
  <si>
    <t>C09715</t>
  </si>
  <si>
    <t>CX:70:152_RT:3.74:4.04CX:70:152_RT:3.74:4.52CX:110:112_RT:3.75:4.03CX:84:138_RT:3.89:4.56CX:114:108_RT:3.9:4.03CX:114:108_RT:3.9:4.36CX:70:152_RT:3.9:4.45CX:96:126_RT:3.98:4.01CX:96:126_RT:3.98:4.26CX:134:88_RT:4.01:4.13CX:88:134_RT:4.13:4.01CX:72:150_RT:4.18:4.41CX:72:150_RT:4.18:4.45</t>
  </si>
  <si>
    <t>p1851</t>
  </si>
  <si>
    <t>n1866</t>
  </si>
  <si>
    <t>n1175</t>
  </si>
  <si>
    <t>x-FAxNH3x-FAxC13xNH3</t>
  </si>
  <si>
    <t>p1513</t>
  </si>
  <si>
    <t>C8H12O3</t>
  </si>
  <si>
    <t>[FA oxo(8:1)] 5-oxo-7-octenoic acid</t>
  </si>
  <si>
    <t>x-H2Ox-FAxC13xNH3</t>
  </si>
  <si>
    <t>pos182</t>
  </si>
  <si>
    <t>p1656</t>
  </si>
  <si>
    <t>n1868</t>
  </si>
  <si>
    <t>p1084</t>
  </si>
  <si>
    <t>259.12+H2</t>
  </si>
  <si>
    <t>p1926</t>
  </si>
  <si>
    <t>p525</t>
  </si>
  <si>
    <t>CX:84:100_RT:3.89:4.29</t>
  </si>
  <si>
    <t>p1271</t>
  </si>
  <si>
    <t>C13H24O4</t>
  </si>
  <si>
    <t>[FA (13:0/2:0)] Tridecanedioic acid</t>
  </si>
  <si>
    <t>n1560</t>
  </si>
  <si>
    <t>C10H15NO3</t>
  </si>
  <si>
    <t>Tenuazonic acid</t>
  </si>
  <si>
    <t>C08511</t>
  </si>
  <si>
    <t>n1631</t>
  </si>
  <si>
    <t>CX:84:128_RT:3.89:4.53</t>
  </si>
  <si>
    <t>p1139</t>
  </si>
  <si>
    <t>C7H8O4</t>
  </si>
  <si>
    <t>2,3-Dihydro-2,3-dihydroxybenzoate</t>
  </si>
  <si>
    <t>C04171</t>
  </si>
  <si>
    <t>158.06-H2</t>
  </si>
  <si>
    <t>n1174</t>
  </si>
  <si>
    <t>pos338</t>
  </si>
  <si>
    <t>p2109</t>
  </si>
  <si>
    <t>CX:70:140_RT:3.74:4.54CX:104:106_RT:3.97:4.27CX:88:122_RT:4.13:4.31CX:88:122_RT:4.13:4.49CX:102:108_RT:4.16:4.36CX:72:138_RT:4.18:4.56</t>
  </si>
  <si>
    <t>pos277</t>
  </si>
  <si>
    <t>p1959</t>
  </si>
  <si>
    <t>p593</t>
  </si>
  <si>
    <t>n290</t>
  </si>
  <si>
    <t>pos12</t>
  </si>
  <si>
    <t>p197</t>
  </si>
  <si>
    <t>C14H12O</t>
  </si>
  <si>
    <t>cis-Stilbene oxide</t>
  </si>
  <si>
    <t>C16014</t>
  </si>
  <si>
    <t>CX:120:76_RT:3.97:4.41CX:90:106_RT:4.06:4.35</t>
  </si>
  <si>
    <t>p983</t>
  </si>
  <si>
    <t>n672</t>
  </si>
  <si>
    <t>p1522</t>
  </si>
  <si>
    <t>p1007</t>
  </si>
  <si>
    <t>[FA hydroxy(10:0)] 3-hydroxy-decanoic acid</t>
  </si>
  <si>
    <t>C5H10O</t>
  </si>
  <si>
    <t>n1181</t>
  </si>
  <si>
    <t>C12H21NO3</t>
  </si>
  <si>
    <t>VAI-2</t>
  </si>
  <si>
    <t>CX:70:157_RT:3.9:4.63CX:106:121_RT:4.01:4.55CX:72:155_RT:4.18:4.63CX:106:121_RT:4.27:4.55</t>
  </si>
  <si>
    <t>pos599</t>
  </si>
  <si>
    <t>p2536</t>
  </si>
  <si>
    <t>x-CO2xFAx2+</t>
  </si>
  <si>
    <t>n1261</t>
  </si>
  <si>
    <t>[PR] (+)-Bornane-2,5-dione</t>
  </si>
  <si>
    <t>C03037</t>
  </si>
  <si>
    <t>p1927</t>
  </si>
  <si>
    <t>214.16+H2</t>
  </si>
  <si>
    <t>CX:110:106_RT:3.75:4.01CX:110:106_RT:3.75:4.27</t>
  </si>
  <si>
    <t>xNa+xC13xNH3xACN</t>
  </si>
  <si>
    <t>p594</t>
  </si>
  <si>
    <t>CX:84:112_RT:3.89:4.03CX:88:108_RT:4.13:4.36</t>
  </si>
  <si>
    <t>p1120</t>
  </si>
  <si>
    <t>344.18-H2</t>
  </si>
  <si>
    <t>CH4CX:104:238_RT:3.97:4.15</t>
  </si>
  <si>
    <t>p1073</t>
  </si>
  <si>
    <t>n197</t>
  </si>
  <si>
    <t>[FA (12:4/2:0)] 2E,4E,8E,10E-Dodecatetraenedioic acid</t>
  </si>
  <si>
    <t>CX:120:102_RT:3.97:4.16</t>
  </si>
  <si>
    <t>pos158</t>
  </si>
  <si>
    <t>p1602</t>
  </si>
  <si>
    <t>215.12+H2</t>
  </si>
  <si>
    <t>xC13x-H2Ox-FA</t>
  </si>
  <si>
    <t>pos213</t>
  </si>
  <si>
    <t>p1772</t>
  </si>
  <si>
    <t>294.22+H2</t>
  </si>
  <si>
    <t>x-CO2xNH3x-H2OxC13xNa+</t>
  </si>
  <si>
    <t>p695</t>
  </si>
  <si>
    <t>n1712</t>
  </si>
  <si>
    <t>C8H6O2</t>
  </si>
  <si>
    <t>[FA (8:1/2:0)] 6E-Octene-2,4-diynoic acid</t>
  </si>
  <si>
    <t>p549</t>
  </si>
  <si>
    <t>xACNx-H2OxFA</t>
  </si>
  <si>
    <t>n846</t>
  </si>
  <si>
    <t>C4H6N2O2S</t>
  </si>
  <si>
    <t>ZAPA</t>
  </si>
  <si>
    <t>C13695</t>
  </si>
  <si>
    <t>p572</t>
  </si>
  <si>
    <t>261.14-H2</t>
  </si>
  <si>
    <t>CX:124:135_RT:6.94:6.97CX:135:124_RT:6.97:6.94</t>
  </si>
  <si>
    <t>p1924</t>
  </si>
  <si>
    <t>n1680</t>
  </si>
  <si>
    <t>n145</t>
  </si>
  <si>
    <t>CX:129:146_RT:9.91:10.5</t>
  </si>
  <si>
    <t>p566</t>
  </si>
  <si>
    <t>p217</t>
  </si>
  <si>
    <t>C14H27NO4</t>
  </si>
  <si>
    <t>Heptanoylcarnitine</t>
  </si>
  <si>
    <t>CX:70:203_RT:3.74:4.13CX:132:141_RT:3.87:4.27</t>
  </si>
  <si>
    <t>p2022</t>
  </si>
  <si>
    <t>CX:104:162_RT:3.97:4.08CX:162:104_RT:4.08:3.97</t>
  </si>
  <si>
    <t>p1098</t>
  </si>
  <si>
    <t>C6H6N4O4</t>
  </si>
  <si>
    <t>2,4-Dinitrophenylhydrazine</t>
  </si>
  <si>
    <t>C11283</t>
  </si>
  <si>
    <t>n2164</t>
  </si>
  <si>
    <t>C9H16O</t>
  </si>
  <si>
    <t>[FA (9:1)] 3-nonenal</t>
  </si>
  <si>
    <t>138.10+H2</t>
  </si>
  <si>
    <t>p1279</t>
  </si>
  <si>
    <t>Gentianine</t>
  </si>
  <si>
    <t>C06525</t>
  </si>
  <si>
    <t>C9H11NO</t>
  </si>
  <si>
    <t>D-Cathinone</t>
  </si>
  <si>
    <t>C08301</t>
  </si>
  <si>
    <t>p976</t>
  </si>
  <si>
    <t>p1115</t>
  </si>
  <si>
    <t>342.16+H2</t>
  </si>
  <si>
    <t>CX:104:240_RT:3.97:4.19</t>
  </si>
  <si>
    <t>xC13x-H2OxNH3</t>
  </si>
  <si>
    <t>p1076</t>
  </si>
  <si>
    <t>p796</t>
  </si>
  <si>
    <t>CX:230:98_RT:3.41:3.94</t>
  </si>
  <si>
    <t>n1116</t>
  </si>
  <si>
    <t>312.23-H2</t>
  </si>
  <si>
    <t>n1726</t>
  </si>
  <si>
    <t>x-FAx-H2OxFA</t>
  </si>
  <si>
    <t>n1262</t>
  </si>
  <si>
    <t>cis-4-Octenedioicacid</t>
  </si>
  <si>
    <t>C3H2O2</t>
  </si>
  <si>
    <t>n1176</t>
  </si>
  <si>
    <t>CX:70:180_RT:3.74:4.32CX:104:146_RT:3.97:4.07CX:104:146_RT:3.97:4.24CX:120:130_RT:3.97:4.03CX:116:134_RT:4.04:4.17CX:90:160_RT:4.06:4.07CX:160:90_RT:4.07:4.06CX:134:116_RT:4.17:4.04</t>
  </si>
  <si>
    <t>pos87</t>
  </si>
  <si>
    <t>p1204</t>
  </si>
  <si>
    <t>CX:88:138_RT:4.13:4.56CX:102:124_RT:4.16:4.62CX:120:106_RT:4.16:4.43CX:72:154_RT:4.18:4.61CX:100:126_RT:4.21:4.55CX:100:126_RT:4.32:4.55</t>
  </si>
  <si>
    <t>p1530</t>
  </si>
  <si>
    <t>-C4H11NCX:110:120_RT:3.75:4.16</t>
  </si>
  <si>
    <t>p212</t>
  </si>
  <si>
    <t>216.17-H2</t>
  </si>
  <si>
    <t>C6H12OCX:70:144_RT:3.74:4.25</t>
  </si>
  <si>
    <t>p601</t>
  </si>
  <si>
    <t>C16H27NO5</t>
  </si>
  <si>
    <t>Heliotrine</t>
  </si>
  <si>
    <t>C10324</t>
  </si>
  <si>
    <t>n910</t>
  </si>
  <si>
    <t>n919</t>
  </si>
  <si>
    <t>CX:120:128_RT:3.97:4.19CX:116:132_RT:4.04:4.1CX:118:130_RT:4.08:4.65</t>
  </si>
  <si>
    <t>p978</t>
  </si>
  <si>
    <t>p1499</t>
  </si>
  <si>
    <t>xFAx-NH3</t>
  </si>
  <si>
    <t>n1807</t>
  </si>
  <si>
    <t>C14H12O4</t>
  </si>
  <si>
    <t>3,3',4'5-Tetrahydroxystilbene</t>
  </si>
  <si>
    <t>C05901</t>
  </si>
  <si>
    <t>n1630</t>
  </si>
  <si>
    <t>CX:110:72_RT:3.75:4.18</t>
  </si>
  <si>
    <t>p1103</t>
  </si>
  <si>
    <t>n680</t>
  </si>
  <si>
    <t>C10H13NO2</t>
  </si>
  <si>
    <t>(-)-Salsolinol</t>
  </si>
  <si>
    <t>C09642</t>
  </si>
  <si>
    <t>p1083</t>
  </si>
  <si>
    <t>CX:114:72_RT:3.9:4.18</t>
  </si>
  <si>
    <t>p1099</t>
  </si>
  <si>
    <t>C18H18O4</t>
  </si>
  <si>
    <t>[Fv] Aurentiacin</t>
  </si>
  <si>
    <t>p746</t>
  </si>
  <si>
    <t>240.11-H2</t>
  </si>
  <si>
    <t>x-FAxNH3xC13</t>
  </si>
  <si>
    <t>p1251</t>
  </si>
  <si>
    <t>C16H24O2</t>
  </si>
  <si>
    <t>[FA (16:4)] 4,7,10,13-hexadecatetraenoic acid</t>
  </si>
  <si>
    <t>p214</t>
  </si>
  <si>
    <t>C14H24O3</t>
  </si>
  <si>
    <t>[FA oxo(5:2/5:0/4:0)] (1S,2S)-3-oxo-2-pentyl-cyclopentanebutanoic acid</t>
  </si>
  <si>
    <t>CX:70:170_RT:3.74:4.08CX:70:170_RT:3.74:4.32CX:132:108_RT:3.87:4.03CX:132:108_RT:3.87:4.36CX:114:126_RT:3.9:4.01CX:114:126_RT:3.9:4.26CX:70:170_RT:3.9:4.2CX:96:144_RT:3.98:4.25CX:128:112_RT:3.99:4.03CX:126:114_RT:4.01:3.9CX:112:128_RT:4.03:3.99CX:108:132_RT:4.03:3.87CX:152:88_RT:4.04:4.13</t>
  </si>
  <si>
    <t>pos186</t>
  </si>
  <si>
    <t>p1671</t>
  </si>
  <si>
    <t>n1607</t>
  </si>
  <si>
    <t>282.22+H2</t>
  </si>
  <si>
    <t>p733</t>
  </si>
  <si>
    <t>p1177</t>
  </si>
  <si>
    <t>methyl pyruvate</t>
  </si>
  <si>
    <t>-C4H10O</t>
  </si>
  <si>
    <t>pos57</t>
  </si>
  <si>
    <t>p943</t>
  </si>
  <si>
    <t>n1171</t>
  </si>
  <si>
    <t>C12H20O4</t>
  </si>
  <si>
    <t>Traumatic acid</t>
  </si>
  <si>
    <t>C16308</t>
  </si>
  <si>
    <t>CX:70:158_RT:3.74:4.54CX:112:116_RT:4.03:4.55CX:88:140_RT:4.13:4.54</t>
  </si>
  <si>
    <t>x-FAx-FA</t>
  </si>
  <si>
    <t>p2012</t>
  </si>
  <si>
    <t>C17H33N3O4S</t>
  </si>
  <si>
    <t>Leu-Leu-Met</t>
  </si>
  <si>
    <t>p756</t>
  </si>
  <si>
    <t>n1937</t>
  </si>
  <si>
    <t>C4H8O2CX:70:132_RT:3.74:3.87CX:114:88_RT:3.9:4.13CX:96:106_RT:3.98:4.01CX:96:106_RT:3.98:4.27</t>
  </si>
  <si>
    <t>p605</t>
  </si>
  <si>
    <t>p591</t>
  </si>
  <si>
    <t>H4O2</t>
  </si>
  <si>
    <t>x2+x-FA</t>
  </si>
  <si>
    <t>p1771</t>
  </si>
  <si>
    <t>C24H29NO2</t>
  </si>
  <si>
    <t>LG 100268</t>
  </si>
  <si>
    <t>C15640</t>
  </si>
  <si>
    <t>361.20+H2</t>
  </si>
  <si>
    <t>CX:220:143_RT:3.93:4.37CX:206:157_RT:3.94:4.1CX:154:209_RT:3.94:4.02CX:209:154_RT:4.02:3.94CX:192:171_RT:4.07:4.49CX:157:206_RT:4.1:3.94CX:255:108_RT:4.1:4.36</t>
  </si>
  <si>
    <t>p1130</t>
  </si>
  <si>
    <t>C18H36O4</t>
  </si>
  <si>
    <t>[FA hydroxy(18:0)] 9,10-dihydroxy-octadecanoic acid</t>
  </si>
  <si>
    <t>314.25+H2</t>
  </si>
  <si>
    <t>n13</t>
  </si>
  <si>
    <t>314.25-H2</t>
  </si>
  <si>
    <t>n16</t>
  </si>
  <si>
    <t>C16H21NO5</t>
  </si>
  <si>
    <t>Convoline</t>
  </si>
  <si>
    <t>C10855</t>
  </si>
  <si>
    <t>CX:128:179_RT:3.88:4.59CX:158:149_RT:3.96:4.36CX:106:201_RT:4.01:4.51CX:136:171_RT:4.15:4.36</t>
  </si>
  <si>
    <t>p1283</t>
  </si>
  <si>
    <t>CX:81:248_RT:3.39:3.85</t>
  </si>
  <si>
    <t>n1117</t>
  </si>
  <si>
    <t>neg274</t>
  </si>
  <si>
    <t>n1699</t>
  </si>
  <si>
    <t>pos247</t>
  </si>
  <si>
    <t>p1885</t>
  </si>
  <si>
    <t>n1703</t>
  </si>
  <si>
    <t>indole-3-acetyl-proline</t>
  </si>
  <si>
    <t>-H4N2CX:118:122_RT:4.08:4.32</t>
  </si>
  <si>
    <t>p2116</t>
  </si>
  <si>
    <t>p761</t>
  </si>
  <si>
    <t>CX:118:116_RT:3.84:4.59CX:98:136_RT:3.94:4.55</t>
  </si>
  <si>
    <t>n1704</t>
  </si>
  <si>
    <t>CX:73:131_RT:10.26:10.56</t>
  </si>
  <si>
    <t>p26</t>
  </si>
  <si>
    <t>n917</t>
  </si>
  <si>
    <t>C8H13NO3</t>
  </si>
  <si>
    <t>N-Butyryl-L-homoserine lactone</t>
  </si>
  <si>
    <t>C11837</t>
  </si>
  <si>
    <t>173.11-H2</t>
  </si>
  <si>
    <t>p57</t>
  </si>
  <si>
    <t>C14H12O5</t>
  </si>
  <si>
    <t>Khellin</t>
  </si>
  <si>
    <t>C09010</t>
  </si>
  <si>
    <t>n2123</t>
  </si>
  <si>
    <t>C15H16O4</t>
  </si>
  <si>
    <t>[PR] Hemigossypol</t>
  </si>
  <si>
    <t>C09680</t>
  </si>
  <si>
    <t>CX:98:162_RT:3.94:4.3</t>
  </si>
  <si>
    <t>n2250</t>
  </si>
  <si>
    <t>171.09+H2</t>
  </si>
  <si>
    <t>p58</t>
  </si>
  <si>
    <t>C21H20O4</t>
  </si>
  <si>
    <t>[Fv] 4-Methoxylonchocarpin</t>
  </si>
  <si>
    <t>C9H8O</t>
  </si>
  <si>
    <t>Cinnamaldehyde</t>
  </si>
  <si>
    <t>C00903</t>
  </si>
  <si>
    <t>-C8H6O</t>
  </si>
  <si>
    <t>p1259</t>
  </si>
  <si>
    <t>C5H10OCX:70:130_RT:3.74:4.17</t>
  </si>
  <si>
    <t>p604</t>
  </si>
  <si>
    <t>n1013</t>
  </si>
  <si>
    <t>p1524</t>
  </si>
  <si>
    <t>C18H21NO4</t>
  </si>
  <si>
    <t>3'-Hydroxy-N-methyl-(S)-coclaurine</t>
  </si>
  <si>
    <t>C05202</t>
  </si>
  <si>
    <t>p766</t>
  </si>
  <si>
    <t>C17H30O3</t>
  </si>
  <si>
    <t>[FA hydroxy(17:0)] 12S-hydroxy-16-heptadecynoic acid</t>
  </si>
  <si>
    <t>280.20+H2</t>
  </si>
  <si>
    <t>p759</t>
  </si>
  <si>
    <t>C5H4O3</t>
  </si>
  <si>
    <t>2-oxopenta-3,4-dienoate</t>
  </si>
  <si>
    <t>n856</t>
  </si>
  <si>
    <t>-C6H2</t>
  </si>
  <si>
    <t>x-FAxC13x-H2O</t>
  </si>
  <si>
    <t>C16H16O3</t>
  </si>
  <si>
    <t>Pterostilbene</t>
  </si>
  <si>
    <t>C10287</t>
  </si>
  <si>
    <t>CX:120:136_RT:3.97:4.4CX:96:160_RT:3.98:4.49CX:108:148_RT:4.36:4.54</t>
  </si>
  <si>
    <t>p1958</t>
  </si>
  <si>
    <t>C18H20O3</t>
  </si>
  <si>
    <t>16-Ketoestrone</t>
  </si>
  <si>
    <t>C14441</t>
  </si>
  <si>
    <t>282.13+H2</t>
  </si>
  <si>
    <t>C21H23NO5</t>
  </si>
  <si>
    <t>Allocryptopine</t>
  </si>
  <si>
    <t>C02134</t>
  </si>
  <si>
    <t>p1326</t>
  </si>
  <si>
    <t>n1103</t>
  </si>
  <si>
    <t>284.20-H2</t>
  </si>
  <si>
    <t>CX:70:212_RT:3.74:4.03</t>
  </si>
  <si>
    <t>p1335</t>
  </si>
  <si>
    <t>C16H16O5</t>
  </si>
  <si>
    <t>Asebogenin</t>
  </si>
  <si>
    <t>C09471</t>
  </si>
  <si>
    <t>CX:138:150_RT:4.32:4.54CX:138:150_RT:4.37:4.44CX:120:168_RT:4.49:4.6CX:136:152_RT:4.55:4.59CX:152:136_RT:4.59:4.55CX:168:120_RT:4.6:4.49</t>
  </si>
  <si>
    <t>n855</t>
  </si>
  <si>
    <t>C19H14O3CX:268:136_RT:3.79:4.15</t>
  </si>
  <si>
    <t>p606</t>
  </si>
  <si>
    <t>C17H16O4</t>
  </si>
  <si>
    <t>[Fv] Isoliquiritigenin 4,4'-dimethyl ether</t>
  </si>
  <si>
    <t>n1120</t>
  </si>
  <si>
    <t>n1113</t>
  </si>
  <si>
    <t>C3H2O</t>
  </si>
  <si>
    <t>n1934</t>
  </si>
  <si>
    <t>283.08+H2</t>
  </si>
  <si>
    <t>p1285</t>
  </si>
  <si>
    <t>C18H16O4</t>
  </si>
  <si>
    <t>Dasytrichone</t>
  </si>
  <si>
    <t>C10035</t>
  </si>
  <si>
    <t>n1125</t>
  </si>
  <si>
    <t>p208</t>
  </si>
  <si>
    <t>n1114</t>
  </si>
  <si>
    <t>C16H18O2</t>
  </si>
  <si>
    <t>[FA (16:0/2:0)] 6E,8E,14E-Hexadecatriene-10,12-diynoic acid</t>
  </si>
  <si>
    <t>n1808</t>
  </si>
  <si>
    <t>268.11-H2</t>
  </si>
  <si>
    <t>CX:118:148_RT:4.08:4.27</t>
  </si>
  <si>
    <t>p1104</t>
  </si>
  <si>
    <t>n210</t>
  </si>
  <si>
    <t>n7</t>
  </si>
  <si>
    <t>C16H32O4</t>
  </si>
  <si>
    <t>10,16-Dihydroxyhexadecanoic acid</t>
  </si>
  <si>
    <t>C08285</t>
  </si>
  <si>
    <t>CX:70:218_RT:3.74:3.96CX:84:204_RT:3.89:3.93CX:204:84_RT:3.93:3.89</t>
  </si>
  <si>
    <t>p611</t>
  </si>
  <si>
    <t>n17</t>
  </si>
  <si>
    <t>300.27-H2</t>
  </si>
  <si>
    <t>xNH3x-FAxC13x-H2OxNa+</t>
  </si>
  <si>
    <t>p690</t>
  </si>
  <si>
    <t>C16H21NO4</t>
  </si>
  <si>
    <t>Phyllalbine</t>
  </si>
  <si>
    <t>C10863</t>
  </si>
  <si>
    <t>CX:148:143_RT:3.79:4.37CX:175:116_RT:3.84:4.55CX:104:187_RT:3.97:4.61CX:120:171_RT:3.97:4.36CX:120:171_RT:3.97:4.63CX:112:179_RT:4.03:4.59CX:108:183_RT:4.03:4.2CX:116:175_RT:4.04:4.62CX:90:201_RT:4.06:4.61CX:162:129_RT:4.08:4.36CX:118:173_RT:4.08:4.63CX:132:159_RT:4.1:4.61CX:136:155_RT:4.15:4.63CX:134:157_RT:4.17:4.63CX:187:104_RT:4.17:4.51CX:183:108_RT:4.2:4.36CX:100:191_RT:4.21:4.44</t>
  </si>
  <si>
    <t>p1277</t>
  </si>
  <si>
    <t>4-Oxocyclohexanecarboxylate</t>
  </si>
  <si>
    <t>C03767</t>
  </si>
  <si>
    <t>C18H39NO3</t>
  </si>
  <si>
    <t>[SP hydrox] 4-hydroxysphinganine</t>
  </si>
  <si>
    <t>C12144</t>
  </si>
  <si>
    <t>315.28+H2</t>
  </si>
  <si>
    <t>n1700</t>
  </si>
  <si>
    <t>C16H12O13S2</t>
  </si>
  <si>
    <t>isorhamnetin 3, 4'-bisulphate</t>
  </si>
  <si>
    <t>neg457</t>
  </si>
  <si>
    <t>n2081</t>
  </si>
  <si>
    <t>n20</t>
  </si>
  <si>
    <t>238.10+H2</t>
  </si>
  <si>
    <t>p1253</t>
  </si>
  <si>
    <t>C16H32O5</t>
  </si>
  <si>
    <t>[FA trihydroxy(16:0)] 2,15,16-trihydroxy-hexadecanoic acid</t>
  </si>
  <si>
    <t>CX:188:116_RT:3.97:4.4CX:100:204_RT:3.99:4.49CX:144:160_RT:4.05:4.62CX:130:174_RT:4.1:4.53CX:188:116_RT:4.32:4.4CX:158:146_RT:4.49:4.51CX:146:158_RT:4.51:4.49</t>
  </si>
  <si>
    <t>n1402</t>
  </si>
  <si>
    <t>pos287</t>
  </si>
  <si>
    <t>p1998</t>
  </si>
  <si>
    <t>C9H6O3</t>
  </si>
  <si>
    <t>Umbelliferone</t>
  </si>
  <si>
    <t>C09315</t>
  </si>
  <si>
    <t>n687</t>
  </si>
  <si>
    <t>p732</t>
  </si>
  <si>
    <t>282.13-H2</t>
  </si>
  <si>
    <t>p1085</t>
  </si>
  <si>
    <t>4-(Trimethylammonio)but-2-enoate</t>
  </si>
  <si>
    <t>C04114</t>
  </si>
  <si>
    <t>p61</t>
  </si>
  <si>
    <t>268.17+H2</t>
  </si>
  <si>
    <t>CX:70:200_RT:3.74:3.93</t>
  </si>
  <si>
    <t>p1328</t>
  </si>
  <si>
    <t>CX:148:104_RT:3.79:3.97</t>
  </si>
  <si>
    <t>x-H2OxC13xNH3</t>
  </si>
  <si>
    <t>p1322</t>
  </si>
  <si>
    <t>p2119</t>
  </si>
  <si>
    <t>p1980</t>
  </si>
  <si>
    <t>n1112</t>
  </si>
  <si>
    <t>282.18+H2</t>
  </si>
  <si>
    <t>pos334</t>
  </si>
  <si>
    <t>p2098</t>
  </si>
  <si>
    <t>n502</t>
  </si>
  <si>
    <t>C16H28O3</t>
  </si>
  <si>
    <t>266.19+H2</t>
  </si>
  <si>
    <t>p1316</t>
  </si>
  <si>
    <t>C11H8O3</t>
  </si>
  <si>
    <t>Plumbagin</t>
  </si>
  <si>
    <t>C10387</t>
  </si>
  <si>
    <t>190.06-H2</t>
  </si>
  <si>
    <t>n1810</t>
  </si>
  <si>
    <t>C9H8N4OS</t>
  </si>
  <si>
    <t>thidiazuron</t>
  </si>
  <si>
    <t>n137</t>
  </si>
  <si>
    <t>n1586</t>
  </si>
  <si>
    <t>p598</t>
  </si>
  <si>
    <t>n401</t>
  </si>
  <si>
    <t>Valproic acid</t>
  </si>
  <si>
    <t>C07185</t>
  </si>
  <si>
    <t>n1650</t>
  </si>
  <si>
    <t>144:100_206:43_150:36_228:32_100:29_282:25_139:23_130:23_312:20_326:18_214:10_376:9_263:7</t>
  </si>
  <si>
    <t>Vigabatrin</t>
  </si>
  <si>
    <t>C07500</t>
  </si>
  <si>
    <t>p103</t>
  </si>
  <si>
    <t>N1</t>
  </si>
  <si>
    <t>P1</t>
  </si>
  <si>
    <t>S1</t>
  </si>
  <si>
    <t>LP_'LS_</t>
  </si>
  <si>
    <t>neg52</t>
  </si>
  <si>
    <t>n661</t>
  </si>
  <si>
    <t>150:100_151:9</t>
  </si>
  <si>
    <t>C25H40O2</t>
  </si>
  <si>
    <t>[PR] (+)-Dysideapalaunic acid</t>
  </si>
  <si>
    <t>LS_</t>
  </si>
  <si>
    <t>n955</t>
  </si>
  <si>
    <t>372:100</t>
  </si>
  <si>
    <t>C17H34O4</t>
  </si>
  <si>
    <t>MG(0:0/14:0/0:0)</t>
  </si>
  <si>
    <t>n868</t>
  </si>
  <si>
    <t>neg95</t>
  </si>
  <si>
    <t>n813</t>
  </si>
  <si>
    <t>226.19+H2</t>
  </si>
  <si>
    <t>-C2H4</t>
  </si>
  <si>
    <t>n4</t>
  </si>
  <si>
    <t>n3</t>
  </si>
  <si>
    <t>n8</t>
  </si>
  <si>
    <t>n440</t>
  </si>
  <si>
    <t>n469</t>
  </si>
  <si>
    <t>LN_'LP_'LS_</t>
  </si>
  <si>
    <t>n468</t>
  </si>
  <si>
    <t>200:100_272:79_284:12_201:11_273:11</t>
  </si>
  <si>
    <t>4-Hydroxybenzaldehyde</t>
  </si>
  <si>
    <t>n190</t>
  </si>
  <si>
    <t>neg14</t>
  </si>
  <si>
    <t>n322</t>
  </si>
  <si>
    <t>216:100_299:22_180:21_72:15_102:11_114:11_217:6</t>
  </si>
  <si>
    <t>228.21-H2</t>
  </si>
  <si>
    <t>n50</t>
  </si>
  <si>
    <t>[FA (7:0/2:0)] heptanedial</t>
  </si>
  <si>
    <t>N1'P1'S1</t>
  </si>
  <si>
    <t>n872</t>
  </si>
  <si>
    <t>x2-merx-H2OxC13</t>
  </si>
  <si>
    <t>neg92</t>
  </si>
  <si>
    <t>n809</t>
  </si>
  <si>
    <t>155:100_142:11</t>
  </si>
  <si>
    <t>C16H28O2</t>
  </si>
  <si>
    <t>[FA (16:2)] 9,12-hexadecadienoic acid</t>
  </si>
  <si>
    <t>n869</t>
  </si>
  <si>
    <t>n1032</t>
  </si>
  <si>
    <t>n22</t>
  </si>
  <si>
    <t>n327</t>
  </si>
  <si>
    <t>n330</t>
  </si>
  <si>
    <t>n245</t>
  </si>
  <si>
    <t>202:100_203:12</t>
  </si>
  <si>
    <t>C19H39O7P</t>
  </si>
  <si>
    <t>[GP (16:0)] 1-hexadecanoyl-2-sn-glycero-3-phosphate</t>
  </si>
  <si>
    <t>C00416</t>
  </si>
  <si>
    <t>LN_'LS_</t>
  </si>
  <si>
    <t>n566</t>
  </si>
  <si>
    <t>230.19-H2</t>
  </si>
  <si>
    <t>n871</t>
  </si>
  <si>
    <t>n1133</t>
  </si>
  <si>
    <t>n986</t>
  </si>
  <si>
    <t>n235</t>
  </si>
  <si>
    <t>xNa+xO18xC13</t>
  </si>
  <si>
    <t>n268</t>
  </si>
  <si>
    <t>Arg-Asn-Pro-Tyr</t>
  </si>
  <si>
    <t>n759</t>
  </si>
  <si>
    <t>neg204</t>
  </si>
  <si>
    <t>n1057</t>
  </si>
  <si>
    <t>190:100</t>
  </si>
  <si>
    <t>C3H3NO4</t>
  </si>
  <si>
    <t>3-Nitroacrylate</t>
  </si>
  <si>
    <t>C02231</t>
  </si>
  <si>
    <t>n194</t>
  </si>
  <si>
    <t>x2+xNa+xS34xC13</t>
  </si>
  <si>
    <t>354:100_355:20</t>
  </si>
  <si>
    <t>n247</t>
  </si>
  <si>
    <t>n244</t>
  </si>
  <si>
    <t>neg32</t>
  </si>
  <si>
    <t>n867</t>
  </si>
  <si>
    <t>186:100_302:73_286:68_299:30_228:30_232:25_256:23_256:23_220:22_256:22_256:22_256:20_256:20_230:20_252:12</t>
  </si>
  <si>
    <t>4-Methylpentanal</t>
  </si>
  <si>
    <t>C02373</t>
  </si>
  <si>
    <t>n389</t>
  </si>
  <si>
    <t>158:100_159:8</t>
  </si>
  <si>
    <t>n973</t>
  </si>
  <si>
    <t>C33H48N4O6</t>
  </si>
  <si>
    <t>L-Urobilinogen</t>
  </si>
  <si>
    <t>C05789</t>
  </si>
  <si>
    <t>neg224</t>
  </si>
  <si>
    <t>298:100_170:56</t>
  </si>
  <si>
    <t>n560</t>
  </si>
  <si>
    <t>1,2-Dimethoxy-4-[2-(2-propenyloxy)ethenyl]-benzene</t>
  </si>
  <si>
    <t>C12263</t>
  </si>
  <si>
    <t>n251</t>
  </si>
  <si>
    <t>n562</t>
  </si>
  <si>
    <t>Ethyl isovalerate</t>
  </si>
  <si>
    <t>C12290</t>
  </si>
  <si>
    <t>N1'P1</t>
  </si>
  <si>
    <t>n254</t>
  </si>
  <si>
    <t>neg202</t>
  </si>
  <si>
    <t>174.02+H2</t>
  </si>
  <si>
    <t>Capaurine</t>
  </si>
  <si>
    <t>C09371</t>
  </si>
  <si>
    <t>[FA dioxo(12:0)] 9,12-dioxo-dodecanoic acid</t>
  </si>
  <si>
    <t>D-Lysine</t>
  </si>
  <si>
    <t>C00739</t>
  </si>
  <si>
    <t>neg116</t>
  </si>
  <si>
    <t>n893</t>
  </si>
  <si>
    <t>n831</t>
  </si>
  <si>
    <t>176.03-H2</t>
  </si>
  <si>
    <t>n670</t>
  </si>
  <si>
    <t>n1167</t>
  </si>
  <si>
    <t>n249</t>
  </si>
  <si>
    <t>pos483</t>
  </si>
  <si>
    <t>n1179</t>
  </si>
  <si>
    <t>158:100_175:59</t>
  </si>
  <si>
    <t>C3H4N2O</t>
  </si>
  <si>
    <t>Imidazolone</t>
  </si>
  <si>
    <t>C06195</t>
  </si>
  <si>
    <t>n195</t>
  </si>
  <si>
    <t>n665</t>
  </si>
  <si>
    <t>132:100_176:23_120:18_170:11_190:11_174:6</t>
  </si>
  <si>
    <t>neg137</t>
  </si>
  <si>
    <t>n903</t>
  </si>
  <si>
    <t>238:100_124:23</t>
  </si>
  <si>
    <t>neg120</t>
  </si>
  <si>
    <t>n897</t>
  </si>
  <si>
    <t>n912</t>
  </si>
  <si>
    <t>117:100_211:30_213:23</t>
  </si>
  <si>
    <t>C3H8O3S</t>
  </si>
  <si>
    <t>propanesulfonate</t>
  </si>
  <si>
    <t>n904</t>
  </si>
  <si>
    <t>neg153</t>
  </si>
  <si>
    <t>n965</t>
  </si>
  <si>
    <t>n669</t>
  </si>
  <si>
    <t>C7H12O2CX:130:114_RT:4.38:4.9</t>
  </si>
  <si>
    <t>n568</t>
  </si>
  <si>
    <t>n608</t>
  </si>
  <si>
    <t>2-keto-4-hydroxybutyrate</t>
  </si>
  <si>
    <t>neg84</t>
  </si>
  <si>
    <t>n777</t>
  </si>
  <si>
    <t>118:100_176:21_152:9</t>
  </si>
  <si>
    <t>n340</t>
  </si>
  <si>
    <t>266:100_322:33_267:13_294:6</t>
  </si>
  <si>
    <t>HO3S</t>
  </si>
  <si>
    <t>HSO3-</t>
  </si>
  <si>
    <t>C11481</t>
  </si>
  <si>
    <t>n267</t>
  </si>
  <si>
    <t>n828</t>
  </si>
  <si>
    <t>181:100_182:8</t>
  </si>
  <si>
    <t>n241</t>
  </si>
  <si>
    <t>C2H2O3</t>
  </si>
  <si>
    <t>Glyoxylate</t>
  </si>
  <si>
    <t>C00048</t>
  </si>
  <si>
    <t>x-NH3xC13</t>
  </si>
  <si>
    <t>n572</t>
  </si>
  <si>
    <t>165:100_166:10_352:6</t>
  </si>
  <si>
    <t>n499</t>
  </si>
  <si>
    <t>131:100_152:13_284:11_132:6</t>
  </si>
  <si>
    <t>C12H12O2</t>
  </si>
  <si>
    <t>[FA (12:3)] 5,8,11-dodecatriynoic acid</t>
  </si>
  <si>
    <t>(6Z)-Octadecenoic acid</t>
  </si>
  <si>
    <t>C08363</t>
  </si>
  <si>
    <t>neg65</t>
  </si>
  <si>
    <t>n705</t>
  </si>
  <si>
    <t>C3H4O2</t>
  </si>
  <si>
    <t>[FA (6:2/2:0)] 2,4-hexadienedial</t>
  </si>
  <si>
    <t>CX:72:140_RT:4.14:4.53</t>
  </si>
  <si>
    <t>pos576</t>
  </si>
  <si>
    <t>p2418</t>
  </si>
  <si>
    <t>212:100</t>
  </si>
  <si>
    <t>n238</t>
  </si>
  <si>
    <t>Diisopropyl adipate</t>
  </si>
  <si>
    <t>C14523</t>
  </si>
  <si>
    <t>Benzylformate</t>
  </si>
  <si>
    <t>C05613</t>
  </si>
  <si>
    <t>pos800</t>
  </si>
  <si>
    <t>p2735</t>
  </si>
  <si>
    <t>3-Methoxy-4-hydroxyphenylacetaldehyde</t>
  </si>
  <si>
    <t>C05581</t>
  </si>
  <si>
    <t>n833</t>
  </si>
  <si>
    <t>Monomethylphthalate</t>
  </si>
  <si>
    <t>n1195</t>
  </si>
  <si>
    <t>180:100</t>
  </si>
  <si>
    <t>Glycolate</t>
  </si>
  <si>
    <t>n209</t>
  </si>
  <si>
    <t>HO3Cl</t>
  </si>
  <si>
    <t>Chlorate</t>
  </si>
  <si>
    <t>C01485</t>
  </si>
  <si>
    <t>neg369</t>
  </si>
  <si>
    <t>84:100</t>
  </si>
  <si>
    <t>x-H2OxACN</t>
  </si>
  <si>
    <t>p1080</t>
  </si>
  <si>
    <t>Methyl methacrylate</t>
  </si>
  <si>
    <t>C14527</t>
  </si>
  <si>
    <t>H2O3S</t>
  </si>
  <si>
    <t>Sulfite</t>
  </si>
  <si>
    <t>C00094</t>
  </si>
  <si>
    <t>n198</t>
  </si>
  <si>
    <t>n27</t>
  </si>
  <si>
    <t>3-Ethylcatechol</t>
  </si>
  <si>
    <t>C06728</t>
  </si>
  <si>
    <t>neg307</t>
  </si>
  <si>
    <t>N-hydroxyvaline</t>
  </si>
  <si>
    <t>C10H18O2</t>
  </si>
  <si>
    <t>(4R,7S)-7-isopropyl-4-methyloxepan-2-one</t>
  </si>
  <si>
    <t>C18027</t>
  </si>
  <si>
    <t>CX:70:100_RT:3.73:4.22</t>
  </si>
  <si>
    <t>pos714</t>
  </si>
  <si>
    <t>p2628</t>
  </si>
  <si>
    <t>n570</t>
  </si>
  <si>
    <t>148.05+H2</t>
  </si>
  <si>
    <t>n557</t>
  </si>
  <si>
    <t>H3O9P3</t>
  </si>
  <si>
    <t>Trimetaphosphate</t>
  </si>
  <si>
    <t>C02466</t>
  </si>
  <si>
    <t>neg270</t>
  </si>
  <si>
    <t>n1147</t>
  </si>
  <si>
    <t>n1144</t>
  </si>
  <si>
    <t>104:100_293:55</t>
  </si>
  <si>
    <t>p1329</t>
  </si>
  <si>
    <t>C3H2O2CX:88:116_RT:12.97:13.02CX:116:88_RT:13.02:12.97CX:116:88_RT:13.02:13.49</t>
  </si>
  <si>
    <t>165:100_166:8</t>
  </si>
  <si>
    <t>neg50</t>
  </si>
  <si>
    <t>n645</t>
  </si>
  <si>
    <t>150:100</t>
  </si>
  <si>
    <t>5-Hydroxyconiferaldehyde</t>
  </si>
  <si>
    <t>C12204</t>
  </si>
  <si>
    <t>n767</t>
  </si>
  <si>
    <t>149:100_136:39_302:11</t>
  </si>
  <si>
    <t>n823</t>
  </si>
  <si>
    <t>n488</t>
  </si>
  <si>
    <t>144:100_130:31_210:14_145:8_208:7</t>
  </si>
  <si>
    <t>neg17</t>
  </si>
  <si>
    <t>n380</t>
  </si>
  <si>
    <t>n565</t>
  </si>
  <si>
    <t>[FA (3:2/20:4)] N-propyl-5Z,8Z,11Z,14Z-eicosatetraenoyl amine</t>
  </si>
  <si>
    <t>4-Hydroxycinnamyl aldehyde</t>
  </si>
  <si>
    <t>C05608</t>
  </si>
  <si>
    <t>pos866</t>
  </si>
  <si>
    <t>p2819</t>
  </si>
  <si>
    <t>148:100</t>
  </si>
  <si>
    <t>n395</t>
  </si>
  <si>
    <t>134:100_116:14_162:6</t>
  </si>
  <si>
    <t>Ethyl 3-oxobutanoate</t>
  </si>
  <si>
    <t>C03500</t>
  </si>
  <si>
    <t>n727</t>
  </si>
  <si>
    <t>[Fv Trihydroxy,methyl(4:1)] 2',4,4'-Trihydroxy-3'-(3-methyl-2-butenyl)chalcone</t>
  </si>
  <si>
    <t>C08648</t>
  </si>
  <si>
    <t>xClxC13</t>
  </si>
  <si>
    <t>n765</t>
  </si>
  <si>
    <t>182:100_183:6</t>
  </si>
  <si>
    <t>neg240</t>
  </si>
  <si>
    <t>n1104</t>
  </si>
  <si>
    <t>C8H6O3</t>
  </si>
  <si>
    <t>Piperonal</t>
  </si>
  <si>
    <t>C10812</t>
  </si>
  <si>
    <t>[FA methyl(20:4)] N-methyl-5Z,8Z,11Z,14Z-eicosatetraenoyl amine</t>
  </si>
  <si>
    <t>[PO3]3-</t>
  </si>
  <si>
    <t>Phosphite</t>
  </si>
  <si>
    <t>C05339</t>
  </si>
  <si>
    <t>x2-merxO18</t>
  </si>
  <si>
    <t>n284</t>
  </si>
  <si>
    <t>80:100_514:14_316:13_416:8_414:7</t>
  </si>
  <si>
    <t>2-oxopropane sulfonate</t>
  </si>
  <si>
    <t>neg311</t>
  </si>
  <si>
    <t>n1203</t>
  </si>
  <si>
    <t>n187</t>
  </si>
  <si>
    <t>C8H14NO9S2</t>
  </si>
  <si>
    <t>Glucocapparin</t>
  </si>
  <si>
    <t>C08404</t>
  </si>
  <si>
    <t>p2784</t>
  </si>
  <si>
    <t>Ala-Thr-Tyr-Tyr</t>
  </si>
  <si>
    <t>-C5H8O</t>
  </si>
  <si>
    <t>neg89</t>
  </si>
  <si>
    <t>n803</t>
  </si>
  <si>
    <t>D-Fucosamine</t>
  </si>
  <si>
    <t>C15478</t>
  </si>
  <si>
    <t>n1291</t>
  </si>
  <si>
    <t>CX:70:164_RT:3.85:4.31CX:70:164_RT:3.85:4.51CX:84:150_RT:3.85:4.3CX:84:150_RT:3.85:4.53CX:120:114_RT:3.92:4.04CX:104:130_RT:3.93:4.14CX:112:122_RT:3.93:4.31CX:90:144_RT:3.96:4.19CX:114:120_RT:4.04:4.26CX:70:164_RT:4.09:4.31CX:70:164_RT:4.09:4.51CX:130:104_RT:4.14:4.24CX:144:90_RT:4.19:4.6</t>
  </si>
  <si>
    <t>pos346</t>
  </si>
  <si>
    <t>n585</t>
  </si>
  <si>
    <t>5'-Deoxyadenosine</t>
  </si>
  <si>
    <t>C05198</t>
  </si>
  <si>
    <t>172:100_173:9</t>
  </si>
  <si>
    <t>[FA (7:1/2:0)] 2-heptenedial</t>
  </si>
  <si>
    <t>neg148</t>
  </si>
  <si>
    <t>n947</t>
  </si>
  <si>
    <t>80:100_82:92_138:53_186:24_188:22_134:18_142:17</t>
  </si>
  <si>
    <t>x-CO2xC13x-FA</t>
  </si>
  <si>
    <t>neg55</t>
  </si>
  <si>
    <t>n676</t>
  </si>
  <si>
    <t>294:100</t>
  </si>
  <si>
    <t>LN_'LP_</t>
  </si>
  <si>
    <t>neg300</t>
  </si>
  <si>
    <t>N-Carbamoylsarcosine</t>
  </si>
  <si>
    <t>162.02+H2</t>
  </si>
  <si>
    <t>n399</t>
  </si>
  <si>
    <t>[FA (12:2)] 5,7-dodecadien-1-ol</t>
  </si>
  <si>
    <t>neg211</t>
  </si>
  <si>
    <t>n1067</t>
  </si>
  <si>
    <t>158.02+H2</t>
  </si>
  <si>
    <t>-C6H10O</t>
  </si>
  <si>
    <t>p2150</t>
  </si>
  <si>
    <t>Asn-Asp-Asp</t>
  </si>
  <si>
    <t>x2-merxO18xACNxC13x-FAxNa+</t>
  </si>
  <si>
    <t>p545</t>
  </si>
  <si>
    <t>129:100_233:7</t>
  </si>
  <si>
    <t>12alpha-Hydroxyamoorstatin</t>
  </si>
  <si>
    <t>-C6H10O4</t>
  </si>
  <si>
    <t>x2-merx3-merxC13</t>
  </si>
  <si>
    <t>n781</t>
  </si>
  <si>
    <t>neg271</t>
  </si>
  <si>
    <t>n1148</t>
  </si>
  <si>
    <t>P1'S1</t>
  </si>
  <si>
    <t>C15H13NO3</t>
  </si>
  <si>
    <t>(E)-1-Methoxy-4-[2-(4-nitrophenyl)ethenyl]benzene</t>
  </si>
  <si>
    <t>C14622</t>
  </si>
  <si>
    <t>xC13x-FAx-H2Ox-FA</t>
  </si>
  <si>
    <t>p1344</t>
  </si>
  <si>
    <t>255:100_237:20_209:20_256:17_186:13</t>
  </si>
  <si>
    <t>D-Mannose 6-phosphate</t>
  </si>
  <si>
    <t>C00275</t>
  </si>
  <si>
    <t>n204</t>
  </si>
  <si>
    <t>N-Acetyl-D-mannosaminolactone</t>
  </si>
  <si>
    <t>C03776</t>
  </si>
  <si>
    <t>L-2-Amino-6-oxoheptanedioate</t>
  </si>
  <si>
    <t>C03871</t>
  </si>
  <si>
    <t>pos560</t>
  </si>
  <si>
    <t>p2385</t>
  </si>
  <si>
    <t>neg256</t>
  </si>
  <si>
    <t>n1130</t>
  </si>
  <si>
    <t>neg316</t>
  </si>
  <si>
    <t>n1210</t>
  </si>
  <si>
    <t>174:100_188:95</t>
  </si>
  <si>
    <t>n607</t>
  </si>
  <si>
    <t>90:100_140:28_230:11</t>
  </si>
  <si>
    <t>allopurinol</t>
  </si>
  <si>
    <t>neg177</t>
  </si>
  <si>
    <t>n1019</t>
  </si>
  <si>
    <t>6-Hydroxydopamine</t>
  </si>
  <si>
    <t>Cystine</t>
  </si>
  <si>
    <t>C01420</t>
  </si>
  <si>
    <t>C16H16O4</t>
  </si>
  <si>
    <t>[Fv hydroxy,methox] 2',6'-Dihydroxy-4'-methoxydihydrochalcone</t>
  </si>
  <si>
    <t>C09644</t>
  </si>
  <si>
    <t>neg372</t>
  </si>
  <si>
    <t>n1277</t>
  </si>
  <si>
    <t>p1310</t>
  </si>
  <si>
    <t>&amp;epsilon;-guanidinocaproate</t>
  </si>
  <si>
    <t>(3R)-beta-Leucine</t>
  </si>
  <si>
    <t>p2238</t>
  </si>
  <si>
    <t>C25H32N4O8</t>
  </si>
  <si>
    <t>n800</t>
  </si>
  <si>
    <t>258:100_158:25_160:13_174:12</t>
  </si>
  <si>
    <t>C2H6OCX:110:204_RT:3.71:3.9CX:198:116_RT:3.73:4.16</t>
  </si>
  <si>
    <t>xK+xNa+x-FA</t>
  </si>
  <si>
    <t>p1478</t>
  </si>
  <si>
    <t>[FA dioxo(10:0)] 3,6-dioxo-decanoic acid</t>
  </si>
  <si>
    <t>n751</t>
  </si>
  <si>
    <t>118:100_118:100</t>
  </si>
  <si>
    <t>n640</t>
  </si>
  <si>
    <t>D-Tryptophan</t>
  </si>
  <si>
    <t>x-H2OxO18xC13</t>
  </si>
  <si>
    <t>5-Aminopentanoate</t>
  </si>
  <si>
    <t>Formyl-5-hydroxykynurenamine</t>
  </si>
  <si>
    <t>C05647</t>
  </si>
  <si>
    <t>n983</t>
  </si>
  <si>
    <t>212:100_172:38</t>
  </si>
  <si>
    <t>C16H16O</t>
  </si>
  <si>
    <t>3,4-Diphenyltetrahydrofuran</t>
  </si>
  <si>
    <t>C14277</t>
  </si>
  <si>
    <t>n1198</t>
  </si>
  <si>
    <t>D-Alanine</t>
  </si>
  <si>
    <t>C22H28O6</t>
  </si>
  <si>
    <t>Quassin</t>
  </si>
  <si>
    <t>C08778</t>
  </si>
  <si>
    <t>neg312</t>
  </si>
  <si>
    <t>n1204</t>
  </si>
  <si>
    <t>194:100_337:78</t>
  </si>
  <si>
    <t>neg147</t>
  </si>
  <si>
    <t>n946</t>
  </si>
  <si>
    <t>310:100</t>
  </si>
  <si>
    <t>D00224</t>
  </si>
  <si>
    <t>Daminozide</t>
  </si>
  <si>
    <t>C10996</t>
  </si>
  <si>
    <t>3-Amino-3-(4-hydroxyphenyl)propanoate</t>
  </si>
  <si>
    <t>C28H52O12</t>
  </si>
  <si>
    <t>alpha,alpha'-Trehalose 6-palmitate</t>
  </si>
  <si>
    <t>C04265</t>
  </si>
  <si>
    <t>neg209</t>
  </si>
  <si>
    <t>n1063</t>
  </si>
  <si>
    <t>[FA amino(10:0)] 2-amino-decanoic acid</t>
  </si>
  <si>
    <t>n700</t>
  </si>
  <si>
    <t>neg136</t>
  </si>
  <si>
    <t>C00431</t>
  </si>
  <si>
    <t>neg249</t>
  </si>
  <si>
    <t>n1121</t>
  </si>
  <si>
    <t>352:100_274:96</t>
  </si>
  <si>
    <t>n788</t>
  </si>
  <si>
    <t>D-Methionine</t>
  </si>
  <si>
    <t>C00855</t>
  </si>
  <si>
    <t>C20H28O10</t>
  </si>
  <si>
    <t>Furcatin</t>
  </si>
  <si>
    <t>C10458</t>
  </si>
  <si>
    <t>neg335</t>
  </si>
  <si>
    <t>n1234</t>
  </si>
  <si>
    <t>C02486</t>
  </si>
  <si>
    <t>Nalpha-Methylhistidine</t>
  </si>
  <si>
    <t>C03298</t>
  </si>
  <si>
    <t>neg232</t>
  </si>
  <si>
    <t>n1091</t>
  </si>
  <si>
    <t>89:100</t>
  </si>
  <si>
    <t>neg295</t>
  </si>
  <si>
    <t>n1184</t>
  </si>
  <si>
    <t>CX:70:116_RT:3.73:4.16CX:70:116_RT:3.73:4.49CX:114:72_RT:3.91:4.14</t>
  </si>
  <si>
    <t>p1348</t>
  </si>
  <si>
    <t>neg363</t>
  </si>
  <si>
    <t>n1267</t>
  </si>
  <si>
    <t>D-Phenylalanine</t>
  </si>
  <si>
    <t>C02265</t>
  </si>
  <si>
    <t>Undecanoylcarnitine</t>
  </si>
  <si>
    <t>neg281</t>
  </si>
  <si>
    <t>n1166</t>
  </si>
  <si>
    <t>[Fv Trihydrox] 2',4',6'-Trihydroxy-3'-prenyldihydrochalcone</t>
  </si>
  <si>
    <t>D-Proline</t>
  </si>
  <si>
    <t>neg225</t>
  </si>
  <si>
    <t>C00525</t>
  </si>
  <si>
    <t>O-[L-norvalyl-5]-isourea</t>
  </si>
  <si>
    <t>neg83</t>
  </si>
  <si>
    <t>Iminodiacetate</t>
  </si>
  <si>
    <t>p821</t>
  </si>
  <si>
    <t>C28H36O10</t>
  </si>
  <si>
    <t>C08767</t>
  </si>
  <si>
    <t>n780</t>
  </si>
  <si>
    <t>266:100_120:63_154:59_386:58_146:23_267:13_387:12_315:11_285:8_341:7_260:7_206:6_220:6</t>
  </si>
  <si>
    <t>O-Acetylneuraminic acid</t>
  </si>
  <si>
    <t>C03525</t>
  </si>
  <si>
    <t>pos613</t>
  </si>
  <si>
    <t>p2472</t>
  </si>
  <si>
    <t>3-(Pyrazol-1-yl)-L-alanine</t>
  </si>
  <si>
    <t>D-Ornithine</t>
  </si>
  <si>
    <t>C00515</t>
  </si>
  <si>
    <t>D-Cysteine</t>
  </si>
  <si>
    <t>C00793</t>
  </si>
  <si>
    <t>+/-S (sulfur compounds)</t>
  </si>
  <si>
    <t>S</t>
  </si>
  <si>
    <t>N-Acetyl-D-mannosamine</t>
  </si>
  <si>
    <t>C00645</t>
  </si>
  <si>
    <t>neg329</t>
  </si>
  <si>
    <t>n1228</t>
  </si>
  <si>
    <t>C01043</t>
  </si>
  <si>
    <t>n1220</t>
  </si>
  <si>
    <t>C23H22O6</t>
  </si>
  <si>
    <t>Rotenone</t>
  </si>
  <si>
    <t>C07593</t>
  </si>
  <si>
    <t>LP_</t>
  </si>
  <si>
    <t>n1244</t>
  </si>
  <si>
    <t>394:100</t>
  </si>
  <si>
    <t>D-Glutamine</t>
  </si>
  <si>
    <t>C00819</t>
  </si>
  <si>
    <t>2-Hydroxyadenine</t>
  </si>
  <si>
    <t>CX:112:162_RT:9.63:10.49</t>
  </si>
  <si>
    <t>pos870</t>
  </si>
  <si>
    <t>p2823</t>
  </si>
  <si>
    <t>Trp-Asp-Gly</t>
  </si>
  <si>
    <t>de-amination</t>
  </si>
  <si>
    <t>n482</t>
  </si>
  <si>
    <t>C01162</t>
  </si>
  <si>
    <t>(S)-Carnitine</t>
  </si>
  <si>
    <t>C04368</t>
  </si>
  <si>
    <t>ADP</t>
  </si>
  <si>
    <t>C00008</t>
  </si>
  <si>
    <t>gamma-Glutamyl-beta-cyanoalanine</t>
  </si>
  <si>
    <t>C05711</t>
  </si>
  <si>
    <t>n710</t>
  </si>
  <si>
    <t>206:100_344:55_330:33_234:28_360:14_207:13_345:12_224:12_346:10_331:9_241:9_328:6</t>
  </si>
  <si>
    <t>C8H8OCX:120:266_RT:4.36:4.41CX:266:120_RT:4.41:4.36</t>
  </si>
  <si>
    <t>n783</t>
  </si>
  <si>
    <t>phenyl acetoacetate</t>
  </si>
  <si>
    <t>3-Dehydroxycarnitine</t>
  </si>
  <si>
    <t>C05543</t>
  </si>
  <si>
    <t>C15025</t>
  </si>
  <si>
    <t>neg362</t>
  </si>
  <si>
    <t>128:100_217:76</t>
  </si>
  <si>
    <t>neg88</t>
  </si>
  <si>
    <t>n798</t>
  </si>
  <si>
    <t>180:100_156:9</t>
  </si>
  <si>
    <t>C00763</t>
  </si>
  <si>
    <t>Nitroethane</t>
  </si>
  <si>
    <t>C01837</t>
  </si>
  <si>
    <t>C24H24O</t>
  </si>
  <si>
    <t>4-(3,5-Diphenylcyclohexyl)phenol</t>
  </si>
  <si>
    <t>C14276</t>
  </si>
  <si>
    <t>n721</t>
  </si>
  <si>
    <t>neg90</t>
  </si>
  <si>
    <t>n805</t>
  </si>
  <si>
    <t>n1165</t>
  </si>
  <si>
    <t>Orotate(Fragment)</t>
  </si>
  <si>
    <t>n1119</t>
  </si>
  <si>
    <t>112:100_338:33</t>
  </si>
  <si>
    <t>507:100</t>
  </si>
  <si>
    <t>pos740</t>
  </si>
  <si>
    <t>p2661</t>
  </si>
  <si>
    <t>Glycerol 2-phosphate</t>
  </si>
  <si>
    <t>C02979</t>
  </si>
  <si>
    <t>D-Glutamate</t>
  </si>
  <si>
    <t>p370</t>
  </si>
  <si>
    <t>[FA (18:3)] 2R-hydroperoxy-9Z,12Z,15Z-octadecatrienoic acid</t>
  </si>
  <si>
    <t>326:100_359:28_327:15_326:13_256:6</t>
  </si>
  <si>
    <t>C3H8NO6P</t>
  </si>
  <si>
    <t>O-Phospho-L-serine</t>
  </si>
  <si>
    <t>C01005</t>
  </si>
  <si>
    <t>neg200</t>
  </si>
  <si>
    <t>n1053</t>
  </si>
  <si>
    <t>neg389</t>
  </si>
  <si>
    <t>n614</t>
  </si>
  <si>
    <t>125:100_326:31</t>
  </si>
  <si>
    <t>n481</t>
  </si>
  <si>
    <t>p985</t>
  </si>
  <si>
    <t>Crotonoside</t>
  </si>
  <si>
    <t>C08432</t>
  </si>
  <si>
    <t>pos990</t>
  </si>
  <si>
    <t>p2982</t>
  </si>
  <si>
    <t>Swietenidin B</t>
  </si>
  <si>
    <t>C10741</t>
  </si>
  <si>
    <t>neg72</t>
  </si>
  <si>
    <t>n729</t>
  </si>
  <si>
    <t>133:100_155:9</t>
  </si>
  <si>
    <t>3-Phosphoglycerate</t>
  </si>
  <si>
    <t>C00597</t>
  </si>
  <si>
    <t>pos1093</t>
  </si>
  <si>
    <t>p3088</t>
  </si>
  <si>
    <t>C00217</t>
  </si>
  <si>
    <t>n476</t>
  </si>
  <si>
    <t>147:100_129:8_169:7</t>
  </si>
  <si>
    <t>neg66</t>
  </si>
  <si>
    <t>n706</t>
  </si>
  <si>
    <t>321:100_303:44</t>
  </si>
  <si>
    <t>112:100_190:89_156:45_175:25</t>
  </si>
  <si>
    <t>neg138</t>
  </si>
  <si>
    <t>307:100_308:9</t>
  </si>
  <si>
    <t>n1059</t>
  </si>
  <si>
    <t>112:100_305:55</t>
  </si>
  <si>
    <t>Cystathionine</t>
  </si>
  <si>
    <t>C00542</t>
  </si>
  <si>
    <t>C10H15N2O9P</t>
  </si>
  <si>
    <t>1-(5-Phosphoribosyl)imidazole-4-acetate</t>
  </si>
  <si>
    <t>C04437</t>
  </si>
  <si>
    <t>C3H8O10P2</t>
  </si>
  <si>
    <t>3-Phospho-D-glyceroyl phosphate</t>
  </si>
  <si>
    <t>C00236</t>
  </si>
  <si>
    <t>n884</t>
  </si>
  <si>
    <t>n883</t>
  </si>
  <si>
    <t>168:100_266:19</t>
  </si>
  <si>
    <t>neg73</t>
  </si>
  <si>
    <t>n732</t>
  </si>
  <si>
    <t>135:100_361:26_267:23_330:9_136:6</t>
  </si>
  <si>
    <t>n734</t>
  </si>
  <si>
    <t>P4_N'P4_P'P4_S</t>
  </si>
  <si>
    <t>4-Methylumbelliferone</t>
  </si>
  <si>
    <t>p723</t>
  </si>
  <si>
    <t>n1250</t>
  </si>
  <si>
    <t>150:100_186:24_151:13_142:12</t>
  </si>
  <si>
    <t>p905</t>
  </si>
  <si>
    <t>P4_P</t>
  </si>
  <si>
    <t>P4_P'P4_S</t>
  </si>
  <si>
    <t>xFAxC13x2-mer</t>
  </si>
  <si>
    <t>256:100_284:31_257:17_285:6</t>
  </si>
  <si>
    <t>neg417</t>
  </si>
  <si>
    <t>n1983</t>
  </si>
  <si>
    <t>228:100_228:95_128:94</t>
  </si>
  <si>
    <t>P4_N'P4_P</t>
  </si>
  <si>
    <t>p1304</t>
  </si>
  <si>
    <t>127:100_128:17</t>
  </si>
  <si>
    <t>pos452</t>
  </si>
  <si>
    <t>p2347</t>
  </si>
  <si>
    <t>194:100_148:34</t>
  </si>
  <si>
    <t>p1452</t>
  </si>
  <si>
    <t>C19H36O3</t>
  </si>
  <si>
    <t>[FA oxo(19:0)] 10-oxo-nonadecanoic acid</t>
  </si>
  <si>
    <t>CX:242:70_RT:3.65:3.86</t>
  </si>
  <si>
    <t>pos633</t>
  </si>
  <si>
    <t>p2727</t>
  </si>
  <si>
    <t>C25H44NO7P</t>
  </si>
  <si>
    <t>[PE (20:4)] 1-(5Z,8Z,11Z,14Z-eicosatetraenoyl)-sn-glycero-3-phosphoethanolamine</t>
  </si>
  <si>
    <t>P4_N'P4_S</t>
  </si>
  <si>
    <t>neg596</t>
  </si>
  <si>
    <t>n2289</t>
  </si>
  <si>
    <t>501:100</t>
  </si>
  <si>
    <t>P4_S</t>
  </si>
  <si>
    <t>C7H10O3CX:277:150_RT:3.86:4.22CX:241:186_RT:3.97:4.52CX:241:186_RT:4.23:4.52CX:271:156_RT:4.26:4.52CX:170:257_RT:4.28:4.29CX:257:170_RT:4.29:4.28CX:257:170_RT:4.29:4.52</t>
  </si>
  <si>
    <t>pos263</t>
  </si>
  <si>
    <t>p1794</t>
  </si>
  <si>
    <t>pos153</t>
  </si>
  <si>
    <t>pos164</t>
  </si>
  <si>
    <t>p1432</t>
  </si>
  <si>
    <t>n15</t>
  </si>
  <si>
    <t>C24H52NO6P</t>
  </si>
  <si>
    <t>[PC (16:2)] 1-hexadecyl-sn-glycero-3-phosphocholine</t>
  </si>
  <si>
    <t>C13903</t>
  </si>
  <si>
    <t>p2415</t>
  </si>
  <si>
    <t>C16H30O</t>
  </si>
  <si>
    <t>2-trans-Hexadecenal</t>
  </si>
  <si>
    <t>C02788</t>
  </si>
  <si>
    <t>[GL (16:0)] 1-hexadecanoyl-rac-glycerol</t>
  </si>
  <si>
    <t>-C3H8O3CX:110:128_RT:3.71:4.03</t>
  </si>
  <si>
    <t>p1633</t>
  </si>
  <si>
    <t>p877</t>
  </si>
  <si>
    <t>n6</t>
  </si>
  <si>
    <t>neg231</t>
  </si>
  <si>
    <t>n1501</t>
  </si>
  <si>
    <t>p628</t>
  </si>
  <si>
    <t>xNH3xK+xC13xNa+x-FAx-H2O</t>
  </si>
  <si>
    <t>pos74</t>
  </si>
  <si>
    <t>p1100</t>
  </si>
  <si>
    <t>298:100_325:36_315:35_299:19_316:7</t>
  </si>
  <si>
    <t>neg556</t>
  </si>
  <si>
    <t>p880</t>
  </si>
  <si>
    <t>C29H50O4</t>
  </si>
  <si>
    <t>[ST hydroxy(3:2/3:0/3:0)] (5Z,7E)-(1R,2R,3R)-3-(hydroxy-propyl)-19-nor-9,10-seco-5,7-cholestadien-1,3,25-triol</t>
  </si>
  <si>
    <t>pos769</t>
  </si>
  <si>
    <t>p2975</t>
  </si>
  <si>
    <t>462:100_374:83_497:83_402:49</t>
  </si>
  <si>
    <t>CX:104:161_RT:4.18:4.7CX:106:159_RT:4.3:5CX:110:155_RT:4.52:5.07CX:106:159_RT:4.54:5CX:104:161_RT:4.58:4.7CX:161:104_RT:4.7:4.58</t>
  </si>
  <si>
    <t>pos1092</t>
  </si>
  <si>
    <t>p3391</t>
  </si>
  <si>
    <t>neg340</t>
  </si>
  <si>
    <t>n1781</t>
  </si>
  <si>
    <t>252.21+H2</t>
  </si>
  <si>
    <t>3-Methoxy-8,9-methylenedioxy-3,4-dihydrophenanthridine</t>
  </si>
  <si>
    <t>C12199</t>
  </si>
  <si>
    <t>pos261</t>
  </si>
  <si>
    <t>p1787</t>
  </si>
  <si>
    <t>255:100_209:28_237:25_256:17</t>
  </si>
  <si>
    <t>C17H22O4</t>
  </si>
  <si>
    <t>[FA oxo(4:0/4:0)] 9-oxo-12S-acetoxy-2,3,4,5-tetranor-7Z,10Z,14Z-prostatetrienaldehyde-cyclo[8,12]</t>
  </si>
  <si>
    <t>CX:70:220_RT:3.72:3.82CX:70:220_RT:3.72:3.96</t>
  </si>
  <si>
    <t>p2940</t>
  </si>
  <si>
    <t>Oxaprozin</t>
  </si>
  <si>
    <t>pos490</t>
  </si>
  <si>
    <t>p1391</t>
  </si>
  <si>
    <t>495:100_496:31_509:6</t>
  </si>
  <si>
    <t>C13H20O</t>
  </si>
  <si>
    <t>beta-Ionone</t>
  </si>
  <si>
    <t>C12287</t>
  </si>
  <si>
    <t>p2849</t>
  </si>
  <si>
    <t>192:100</t>
  </si>
  <si>
    <t>114:100_132:17_280:8_280:8_115:7</t>
  </si>
  <si>
    <t>n976</t>
  </si>
  <si>
    <t>C7H9NO</t>
  </si>
  <si>
    <t>2-amino-4-methylphenol</t>
  </si>
  <si>
    <t>pos806</t>
  </si>
  <si>
    <t>p3027</t>
  </si>
  <si>
    <t>123:100</t>
  </si>
  <si>
    <t>Hexanoylglycine</t>
  </si>
  <si>
    <t>p2363</t>
  </si>
  <si>
    <t>173:100_185:64_205:55_198:53_170:47_150:41_178:32_245:31</t>
  </si>
  <si>
    <t>pos293</t>
  </si>
  <si>
    <t>521:100_522:35</t>
  </si>
  <si>
    <t>n1873</t>
  </si>
  <si>
    <t>HCN (nitrile compounds)</t>
  </si>
  <si>
    <t>p102</t>
  </si>
  <si>
    <t>pos243</t>
  </si>
  <si>
    <t>p1756</t>
  </si>
  <si>
    <t>133:100_105:19</t>
  </si>
  <si>
    <t>p912</t>
  </si>
  <si>
    <t>x-FAxNa+xNH3xC13xK+x-H2O</t>
  </si>
  <si>
    <t>270:100_287:30_252:18_271:17_296:13_280:12_282:11_421:8_292:7_312:6_294:6</t>
  </si>
  <si>
    <t>neg380</t>
  </si>
  <si>
    <t>n1874</t>
  </si>
  <si>
    <t>110:100_110:100</t>
  </si>
  <si>
    <t>IsoProp</t>
  </si>
  <si>
    <t>-C3H8O</t>
  </si>
  <si>
    <t>Indolelactate</t>
  </si>
  <si>
    <t>C02043</t>
  </si>
  <si>
    <t>pos617</t>
  </si>
  <si>
    <t>p2689</t>
  </si>
  <si>
    <t>205:100</t>
  </si>
  <si>
    <t>CX:148:103_RT:3.86:4.39CX:148:103_RT:4.08:4.39</t>
  </si>
  <si>
    <t>p2744</t>
  </si>
  <si>
    <t>CX:117:158_RT:9.52:10.47CX:147:128_RT:9.89:10.42CX:127:148_RT:9.91:10.38CX:162:113_RT:9.93:9.94CX:144:131_RT:9.93:10.38CX:113:162_RT:9.94:9.93CX:129:146_RT:9.99:10.38</t>
  </si>
  <si>
    <t>p1143</t>
  </si>
  <si>
    <t>x-H2OxNH3xK+</t>
  </si>
  <si>
    <t>p1138</t>
  </si>
  <si>
    <t>182:100_164:14_199:13_128:10_146:8</t>
  </si>
  <si>
    <t>CX:114:100_RT:3.92:4.22</t>
  </si>
  <si>
    <t>pos509</t>
  </si>
  <si>
    <t>p2463</t>
  </si>
  <si>
    <t>(E)-3,7-Dimethylocta-1,6-diene-3,8-diol</t>
  </si>
  <si>
    <t>C04433</t>
  </si>
  <si>
    <t>neg477</t>
  </si>
  <si>
    <t>n2114</t>
  </si>
  <si>
    <t>170:100_250:82_184:48</t>
  </si>
  <si>
    <t>pos212</t>
  </si>
  <si>
    <t>p1657</t>
  </si>
  <si>
    <t>[FA methyl(6:1)] 2-methyl-2Z-hexenoic acid</t>
  </si>
  <si>
    <t>n1985</t>
  </si>
  <si>
    <t>pos995</t>
  </si>
  <si>
    <t>p3279</t>
  </si>
  <si>
    <t>256:100</t>
  </si>
  <si>
    <t>p429</t>
  </si>
  <si>
    <t>n236</t>
  </si>
  <si>
    <t>6-Hexanolide</t>
  </si>
  <si>
    <t>neg80</t>
  </si>
  <si>
    <t>delta1-Piperideine-2-carboxylate</t>
  </si>
  <si>
    <t>C04092</t>
  </si>
  <si>
    <t>p2682</t>
  </si>
  <si>
    <t>n967</t>
  </si>
  <si>
    <t>272:100_214:19_273:17_284:15_245:13_314:11_316:11_242:10_198:7_268:6</t>
  </si>
  <si>
    <t>n968</t>
  </si>
  <si>
    <t>n1363</t>
  </si>
  <si>
    <t>methyl indole-3-carboxylate</t>
  </si>
  <si>
    <t>188.14-H2</t>
  </si>
  <si>
    <t>CX:70:116_RT:3.72:4.5CX:114:72_RT:3.92:4.14</t>
  </si>
  <si>
    <t>pos67</t>
  </si>
  <si>
    <t>n977</t>
  </si>
  <si>
    <t>n663</t>
  </si>
  <si>
    <t>[ST (3:0)] (5Z,7E)-(1S,3R)-9,10-seco-5,7,10(19)-cholatriene-1,3,24-triol</t>
  </si>
  <si>
    <t>-C5H12OCX:278:96_RT:3.52:3.92</t>
  </si>
  <si>
    <t>p2976</t>
  </si>
  <si>
    <t>p927</t>
  </si>
  <si>
    <t>CX:110:132_RT:3.71:3.93CX:110:132_RT:3.71:4.07</t>
  </si>
  <si>
    <t>p1571</t>
  </si>
  <si>
    <t>n1500</t>
  </si>
  <si>
    <t>242:100_226:36</t>
  </si>
  <si>
    <t>n239</t>
  </si>
  <si>
    <t>p1351</t>
  </si>
  <si>
    <t>C9H13NO3</t>
  </si>
  <si>
    <t>L-Adrenaline</t>
  </si>
  <si>
    <t>C00788</t>
  </si>
  <si>
    <t>CX:73:110_RT:10.17:10.42</t>
  </si>
  <si>
    <t>p3307</t>
  </si>
  <si>
    <t>CX:98:162_RT:10.48:10.53CX:162:98_RT:10.53:10.48</t>
  </si>
  <si>
    <t>p346</t>
  </si>
  <si>
    <t>Gentianamine</t>
  </si>
  <si>
    <t>C09961</t>
  </si>
  <si>
    <t>CX:150:72_RT:10.51:10.52CX:72:150_RT:10.52:10.51CX:132:90_RT:10.52:10.52CX:90:132_RT:10.52:10.52CX:120:102_RT:10.52:10.52CX:102:120_RT:10.52:10.52</t>
  </si>
  <si>
    <t>p2419</t>
  </si>
  <si>
    <t>n279</t>
  </si>
  <si>
    <t>88:100</t>
  </si>
  <si>
    <t>208.06-H2</t>
  </si>
  <si>
    <t>xC13xCl</t>
  </si>
  <si>
    <t>n49</t>
  </si>
  <si>
    <t>p2439</t>
  </si>
  <si>
    <t>x2-merxNa+xS34</t>
  </si>
  <si>
    <t>n336</t>
  </si>
  <si>
    <t>98:100_196:61_118:14_120:7</t>
  </si>
  <si>
    <t>C11H18O2</t>
  </si>
  <si>
    <t>[FA (11:2)] 2E,4E-undecadienoic acid</t>
  </si>
  <si>
    <t>pos584</t>
  </si>
  <si>
    <t>p2618</t>
  </si>
  <si>
    <t>316.26-H2</t>
  </si>
  <si>
    <t>n972</t>
  </si>
  <si>
    <t>285:100_427:23_286:22</t>
  </si>
  <si>
    <t>n1554</t>
  </si>
  <si>
    <t>C14H18N2O</t>
  </si>
  <si>
    <t>Camoensine</t>
  </si>
  <si>
    <t>C10758</t>
  </si>
  <si>
    <t>n822</t>
  </si>
  <si>
    <t>neg351</t>
  </si>
  <si>
    <t>n1811</t>
  </si>
  <si>
    <t>(R)-piperidine-3-carboxamide</t>
  </si>
  <si>
    <t>p1305</t>
  </si>
  <si>
    <t>x-CO2xK+xC13xNa+x-H2OxNH3</t>
  </si>
  <si>
    <t>p902</t>
  </si>
  <si>
    <t>xFAx-H2OxC13</t>
  </si>
  <si>
    <t>n1362</t>
  </si>
  <si>
    <t>116:100_104:82_121:21_132:19_166:15_180:10</t>
  </si>
  <si>
    <t>xO18x-H2OxC13</t>
  </si>
  <si>
    <t>169:100_170:9_197:6</t>
  </si>
  <si>
    <t>pos309</t>
  </si>
  <si>
    <t>p1993</t>
  </si>
  <si>
    <t>224:100_233:68</t>
  </si>
  <si>
    <t>p97</t>
  </si>
  <si>
    <t>p396</t>
  </si>
  <si>
    <t>C14H8O4</t>
  </si>
  <si>
    <t>Alizarin</t>
  </si>
  <si>
    <t>C01474</t>
  </si>
  <si>
    <t>pos1012</t>
  </si>
  <si>
    <t>p3296</t>
  </si>
  <si>
    <t>xK+xNa+x-H2OxC13x-FA</t>
  </si>
  <si>
    <t>p907</t>
  </si>
  <si>
    <t>n1367</t>
  </si>
  <si>
    <t>145:100_85:23_327:9_199:8_217:7_146:7</t>
  </si>
  <si>
    <t>n1128</t>
  </si>
  <si>
    <t>pos235</t>
  </si>
  <si>
    <t>C15H29NO4</t>
  </si>
  <si>
    <t>L-Octanoylcarnitine</t>
  </si>
  <si>
    <t>C02838</t>
  </si>
  <si>
    <t>pos1062</t>
  </si>
  <si>
    <t>p3356</t>
  </si>
  <si>
    <t>287:100</t>
  </si>
  <si>
    <t>C2H6S</t>
  </si>
  <si>
    <t>p421</t>
  </si>
  <si>
    <t>neg121</t>
  </si>
  <si>
    <t>neg506</t>
  </si>
  <si>
    <t>n2156</t>
  </si>
  <si>
    <t>n373</t>
  </si>
  <si>
    <t>-C8H16O4</t>
  </si>
  <si>
    <t>pos511</t>
  </si>
  <si>
    <t>p2469</t>
  </si>
  <si>
    <t>118:100_130:94_162:39_159:17</t>
  </si>
  <si>
    <t>C8H11NO</t>
  </si>
  <si>
    <t>Phenylethanolamine</t>
  </si>
  <si>
    <t>C02735</t>
  </si>
  <si>
    <t>pos983</t>
  </si>
  <si>
    <t>p3258</t>
  </si>
  <si>
    <t>137:100</t>
  </si>
  <si>
    <t>xC13xN15xO18xACNxK+x2-mer</t>
  </si>
  <si>
    <t>p19</t>
  </si>
  <si>
    <t>p2739</t>
  </si>
  <si>
    <t>n1780</t>
  </si>
  <si>
    <t>286:100_232:49_228:45_187:34_220:29_244:28</t>
  </si>
  <si>
    <t>x-FAxO18xN15xACNxC13x2-merxNa+</t>
  </si>
  <si>
    <t>p410</t>
  </si>
  <si>
    <t>C21H44NO6P</t>
  </si>
  <si>
    <t>[PE (16:1)] 1-(1Z-hexadecenyl)-sn-glycero-3-phosphoethanolamine</t>
  </si>
  <si>
    <t>-C6H12O4</t>
  </si>
  <si>
    <t>neg339</t>
  </si>
  <si>
    <t>n1778</t>
  </si>
  <si>
    <t>pos573</t>
  </si>
  <si>
    <t>CX:175:153_RT:8.57:8.67CX:175:153_RT:8.57:8.77CX:153:175_RT:8.67:8.57CX:153:175_RT:8.67:8.78</t>
  </si>
  <si>
    <t>p29</t>
  </si>
  <si>
    <t>n949</t>
  </si>
  <si>
    <t>136:100_137:8_156:6</t>
  </si>
  <si>
    <t>neg68</t>
  </si>
  <si>
    <t>n875</t>
  </si>
  <si>
    <t>CX:184:146_RT:3.71:4.23CX:170:160_RT:3.79:4.19</t>
  </si>
  <si>
    <t>neg717</t>
  </si>
  <si>
    <t>CX:284:93_RT:8.32:8.52</t>
  </si>
  <si>
    <t>neg1114</t>
  </si>
  <si>
    <t>n2943</t>
  </si>
  <si>
    <t>x-H2OxO18xACNxFAxC13</t>
  </si>
  <si>
    <t>n274</t>
  </si>
  <si>
    <t>162:100_163:7</t>
  </si>
  <si>
    <t>neg126</t>
  </si>
  <si>
    <t>n1188</t>
  </si>
  <si>
    <t>p422</t>
  </si>
  <si>
    <t>[FA oxo(6:0)] 2-oxo-hexanoic acid</t>
  </si>
  <si>
    <t>C00902</t>
  </si>
  <si>
    <t>n232</t>
  </si>
  <si>
    <t>neg946</t>
  </si>
  <si>
    <t>n2750</t>
  </si>
  <si>
    <t>200:100</t>
  </si>
  <si>
    <t>n1534</t>
  </si>
  <si>
    <t>152:100_112:11</t>
  </si>
  <si>
    <t>pos1076</t>
  </si>
  <si>
    <t>p3371</t>
  </si>
  <si>
    <t>glutathione+O-H2O</t>
  </si>
  <si>
    <t>-C18H11NO4</t>
  </si>
  <si>
    <t>pos266</t>
  </si>
  <si>
    <t>p1808</t>
  </si>
  <si>
    <t>n2179</t>
  </si>
  <si>
    <t>neg716</t>
  </si>
  <si>
    <t>n2460</t>
  </si>
  <si>
    <t>CX:100:146_RT:9.81:10.38CX:172:74_RT:9.85:10.5</t>
  </si>
  <si>
    <t>neg563</t>
  </si>
  <si>
    <t>246:100_248:26</t>
  </si>
  <si>
    <t>-H2CX:148:104_RT:3.86:4.17CX:104:148_RT:3.97:4.08CX:148:104_RT:4.08:4.17CX:104:148_RT:4.17:4.08</t>
  </si>
  <si>
    <t>p1975</t>
  </si>
  <si>
    <t>-C3H9NO</t>
  </si>
  <si>
    <t>pos449</t>
  </si>
  <si>
    <t>p2331</t>
  </si>
  <si>
    <t>p620</t>
  </si>
  <si>
    <t>C22H32N4O6S</t>
  </si>
  <si>
    <t>Ala-Met-Pro-Tyr</t>
  </si>
  <si>
    <t>n1126</t>
  </si>
  <si>
    <t>pos310</t>
  </si>
  <si>
    <t>p1995</t>
  </si>
  <si>
    <t>370:100_387:51_371:26</t>
  </si>
  <si>
    <t>p3304</t>
  </si>
  <si>
    <t>282:100</t>
  </si>
  <si>
    <t>neg388</t>
  </si>
  <si>
    <t>n1884</t>
  </si>
  <si>
    <t>167:100_182:47_145:47</t>
  </si>
  <si>
    <t>xK+xC13x-H2O</t>
  </si>
  <si>
    <t>p1567</t>
  </si>
  <si>
    <t>n911</t>
  </si>
  <si>
    <t>118:100_136:11</t>
  </si>
  <si>
    <t>C17H18O3</t>
  </si>
  <si>
    <t>[Fv trimethyl(5:1/2:0)] 4-Hydrocinnamoyl-2,2,5-trimethyl-4-cyclopentene-1,3-dione</t>
  </si>
  <si>
    <t>n979</t>
  </si>
  <si>
    <t>n1769</t>
  </si>
  <si>
    <t>144:100_110:47_171:13</t>
  </si>
  <si>
    <t>426:100_243:60_218:33_226:27_177:19_427:14_151:12_262:12_139:10_121:10_448:7_218:7_275:7</t>
  </si>
  <si>
    <t>218:100_220:33_219:7</t>
  </si>
  <si>
    <t>Phenylacetonitrile</t>
  </si>
  <si>
    <t>C16074</t>
  </si>
  <si>
    <t>CX:70:200_RT:3.72:4.05</t>
  </si>
  <si>
    <t>p1575</t>
  </si>
  <si>
    <t>pos1099</t>
  </si>
  <si>
    <t>p3398</t>
  </si>
  <si>
    <t>neg106</t>
  </si>
  <si>
    <t>CX:72:159_RT:4.14:4.53</t>
  </si>
  <si>
    <t>neg386</t>
  </si>
  <si>
    <t>n1882</t>
  </si>
  <si>
    <t>p2041</t>
  </si>
  <si>
    <t>399:100</t>
  </si>
  <si>
    <t>neg724</t>
  </si>
  <si>
    <t>n2468</t>
  </si>
  <si>
    <t>p1974</t>
  </si>
  <si>
    <t>254:100_252:87_200:23_185:20_473:16_226:14</t>
  </si>
  <si>
    <t>C6H13NO8S</t>
  </si>
  <si>
    <t>N-Sulfo-D-glucosamine</t>
  </si>
  <si>
    <t>C01075</t>
  </si>
  <si>
    <t>p1058</t>
  </si>
  <si>
    <t>C17H17O6Cl</t>
  </si>
  <si>
    <t>[PK] Griseofulvin</t>
  </si>
  <si>
    <t>pos1166</t>
  </si>
  <si>
    <t>p3479</t>
  </si>
  <si>
    <t>Pyridoxal</t>
  </si>
  <si>
    <t>C00250</t>
  </si>
  <si>
    <t>n835</t>
  </si>
  <si>
    <t>C9H14OCX:70:182_RT:3.72:4.11CX:70:182_RT:3.72:4.22CX:104:148_RT:3.97:4.39</t>
  </si>
  <si>
    <t>n962</t>
  </si>
  <si>
    <t>C8H14N2O5S</t>
  </si>
  <si>
    <t>gamma-L-Glutamyl-L-cysteine</t>
  </si>
  <si>
    <t>C00669</t>
  </si>
  <si>
    <t>pos1140</t>
  </si>
  <si>
    <t>p3449</t>
  </si>
  <si>
    <t>x-NH3xC13xN15xNa+x-FA</t>
  </si>
  <si>
    <t>p778</t>
  </si>
  <si>
    <t>pos949</t>
  </si>
  <si>
    <t>p3213</t>
  </si>
  <si>
    <t>pos384</t>
  </si>
  <si>
    <t>282:100_254:82_256:50</t>
  </si>
  <si>
    <t>neg498</t>
  </si>
  <si>
    <t>n2148</t>
  </si>
  <si>
    <t>xNa+xO18xACNx-H2OxC13x-FAxN15</t>
  </si>
  <si>
    <t>p388</t>
  </si>
  <si>
    <t>119:100_155:88_131:10_101:8_156:6</t>
  </si>
  <si>
    <t>C40H46O3</t>
  </si>
  <si>
    <t>18'-hydroxy-&amp;chi;,&amp;chi;-caroten-18-oate</t>
  </si>
  <si>
    <t>p2882</t>
  </si>
  <si>
    <t>pos835</t>
  </si>
  <si>
    <t>p3062</t>
  </si>
  <si>
    <t>pos270</t>
  </si>
  <si>
    <t>xNa+xC13xS34xO18</t>
  </si>
  <si>
    <t>pos52</t>
  </si>
  <si>
    <t>p945</t>
  </si>
  <si>
    <t>ethylpyruvate</t>
  </si>
  <si>
    <t>n367</t>
  </si>
  <si>
    <t>3-Oxopropanoate</t>
  </si>
  <si>
    <t>C00222</t>
  </si>
  <si>
    <t>90.03-H2</t>
  </si>
  <si>
    <t>n295</t>
  </si>
  <si>
    <t>x2-merx-FAx2-merxC13x3-merxNa+</t>
  </si>
  <si>
    <t>n287</t>
  </si>
  <si>
    <t>n956</t>
  </si>
  <si>
    <t>p2619</t>
  </si>
  <si>
    <t>117:100_160:10</t>
  </si>
  <si>
    <t>154:100_231:86</t>
  </si>
  <si>
    <t>CX:245:254_RT:3.64:3.77</t>
  </si>
  <si>
    <t>p1802</t>
  </si>
  <si>
    <t>xK+xNa+xC13xO18x-H2O</t>
  </si>
  <si>
    <t>p618</t>
  </si>
  <si>
    <t>C21H30N6O7S</t>
  </si>
  <si>
    <t>Asn-Phe-Cys-Gln</t>
  </si>
  <si>
    <t>pos537</t>
  </si>
  <si>
    <t>255:100_285:37_149:26</t>
  </si>
  <si>
    <t>p1569</t>
  </si>
  <si>
    <t>pos1004</t>
  </si>
  <si>
    <t>p3288</t>
  </si>
  <si>
    <t>n1002</t>
  </si>
  <si>
    <t>neg746</t>
  </si>
  <si>
    <t>n2499</t>
  </si>
  <si>
    <t>n2521</t>
  </si>
  <si>
    <t>128:100_126:88</t>
  </si>
  <si>
    <t>C9H22O13P2</t>
  </si>
  <si>
    <t>Bis(glycerophospho)-glycerol</t>
  </si>
  <si>
    <t>C03853</t>
  </si>
  <si>
    <t>CX:100:100_RT:9.82:10.55</t>
  </si>
  <si>
    <t>neg674</t>
  </si>
  <si>
    <t>CX:176:104_RT:3.95:3.97CX:176:104_RT:3.95:4.17CX:104:176_RT:3.97:3.95CX:104:176_RT:3.97:4.1</t>
  </si>
  <si>
    <t>p835</t>
  </si>
  <si>
    <t>C10H16N4O3</t>
  </si>
  <si>
    <t>Homocarnosine</t>
  </si>
  <si>
    <t>C00884</t>
  </si>
  <si>
    <t>C4H7NOCX:128:112_RT:10.42:10.77</t>
  </si>
  <si>
    <t>xC13xFAx-H2O</t>
  </si>
  <si>
    <t>n285</t>
  </si>
  <si>
    <t>n296</t>
  </si>
  <si>
    <t>xNa+xK+xO18x-FAxN15xC13</t>
  </si>
  <si>
    <t>p389</t>
  </si>
  <si>
    <t>p910</t>
  </si>
  <si>
    <t>n2266</t>
  </si>
  <si>
    <t>188:100</t>
  </si>
  <si>
    <t>138:100_160:11_139:6_140:6</t>
  </si>
  <si>
    <t>CX:70:212_RT:3.72:4.1CX:70:212_RT:3.86:4.02</t>
  </si>
  <si>
    <t>n374</t>
  </si>
  <si>
    <t>p2117</t>
  </si>
  <si>
    <t>203:100_118:30_203:25_221:18_169:15_135:12_133:12_259:12</t>
  </si>
  <si>
    <t>neg2</t>
  </si>
  <si>
    <t>n94</t>
  </si>
  <si>
    <t>neg576</t>
  </si>
  <si>
    <t>n2263</t>
  </si>
  <si>
    <t>p2620</t>
  </si>
  <si>
    <t>pos280</t>
  </si>
  <si>
    <t>p1890</t>
  </si>
  <si>
    <t>n1233</t>
  </si>
  <si>
    <t>neg573</t>
  </si>
  <si>
    <t>158:100</t>
  </si>
  <si>
    <t>pos420</t>
  </si>
  <si>
    <t>393:100_431:75_444:34</t>
  </si>
  <si>
    <t>Ala-Asp-Cys</t>
  </si>
  <si>
    <t>neg1027</t>
  </si>
  <si>
    <t>n2836</t>
  </si>
  <si>
    <t>C2H7O4P</t>
  </si>
  <si>
    <t>2-Hydroxyethylphosphonate</t>
  </si>
  <si>
    <t>C06451</t>
  </si>
  <si>
    <t>n2509</t>
  </si>
  <si>
    <t>neg555</t>
  </si>
  <si>
    <t>201:100_214:11</t>
  </si>
  <si>
    <t>p68</t>
  </si>
  <si>
    <t>CX:138:106_RT:7.82:8.2CX:106:138_RT:8.2:8.24CX:138:106_RT:8.24:8.2</t>
  </si>
  <si>
    <t>Phenyllactate</t>
  </si>
  <si>
    <t>C05607</t>
  </si>
  <si>
    <t>n1366</t>
  </si>
  <si>
    <t>n259</t>
  </si>
  <si>
    <t>n97</t>
  </si>
  <si>
    <t>pos532</t>
  </si>
  <si>
    <t>p2527</t>
  </si>
  <si>
    <t>250:100_112:74_288:52_163:40_145:17</t>
  </si>
  <si>
    <t>4-Hydroxystyrene</t>
  </si>
  <si>
    <t>C05627</t>
  </si>
  <si>
    <t>neg696</t>
  </si>
  <si>
    <t>n2438</t>
  </si>
  <si>
    <t>p1728</t>
  </si>
  <si>
    <t>231:100_140:64_113:62_232:13_376:12_213:10_219:6_151:6</t>
  </si>
  <si>
    <t>p1684</t>
  </si>
  <si>
    <t>CX:72:118_RT:10.52:11.37CX:102:88_RT:10.52:11.31</t>
  </si>
  <si>
    <t>neg625</t>
  </si>
  <si>
    <t>p343</t>
  </si>
  <si>
    <t>C11H12N2O3</t>
  </si>
  <si>
    <t>5-Hydroxy-L-tryptophan</t>
  </si>
  <si>
    <t>C00643</t>
  </si>
  <si>
    <t>p424</t>
  </si>
  <si>
    <t>CX:230:118_RT:3.8:4.63CX:158:190_RT:3.84:4.46CX:172:176_RT:3.87:4.34CX:202:146_RT:3.91:4.23CX:202:146_RT:3.91:4.46CX:174:174_RT:3.97:4.51CX:216:132_RT:3.98:4.52CX:188:160_RT:4.06:4.19CX:202:146_RT:4.08:4.48CX:160:188_RT:4.19:4.33CX:188:160_RT:4.33:4.19</t>
  </si>
  <si>
    <t>neg611</t>
  </si>
  <si>
    <t>109:100_125:95_203:63_143:46_237:38_185:17_95:13_193:6_204:6</t>
  </si>
  <si>
    <t>CX:84:154_RT:3.86:4.4CX:70:168_RT:3.86:4.24</t>
  </si>
  <si>
    <t>pos899</t>
  </si>
  <si>
    <t>p3148</t>
  </si>
  <si>
    <t>x-NH3x-H2OxACNxC13</t>
  </si>
  <si>
    <t>xNa+xK+xN15x2-merxC13</t>
  </si>
  <si>
    <t>p114</t>
  </si>
  <si>
    <t>n664</t>
  </si>
  <si>
    <t>p3104</t>
  </si>
  <si>
    <t>n291</t>
  </si>
  <si>
    <t>p829</t>
  </si>
  <si>
    <t>n957</t>
  </si>
  <si>
    <t>xK+xNa+xO18xC13xN15x-NH3x-FA</t>
  </si>
  <si>
    <t>146:100_129:13_147:6</t>
  </si>
  <si>
    <t>n1206</t>
  </si>
  <si>
    <t>235:100_236:13_237:6</t>
  </si>
  <si>
    <t>p91</t>
  </si>
  <si>
    <t>p1732</t>
  </si>
  <si>
    <t>pos1011</t>
  </si>
  <si>
    <t>p3295</t>
  </si>
  <si>
    <t>xS34xN15x-NH3xC13x-FAxO18xNa+</t>
  </si>
  <si>
    <t>p179</t>
  </si>
  <si>
    <t>149:100_132:10_150:6</t>
  </si>
  <si>
    <t>n159</t>
  </si>
  <si>
    <t>CX:96:100_RT:3.92:4.22</t>
  </si>
  <si>
    <t>C15H29N7O5S</t>
  </si>
  <si>
    <t>Met-Asn-Arg</t>
  </si>
  <si>
    <t>neg931</t>
  </si>
  <si>
    <t>n2735</t>
  </si>
  <si>
    <t>419:100</t>
  </si>
  <si>
    <t>n1710</t>
  </si>
  <si>
    <t>113:100_191:63_191:62</t>
  </si>
  <si>
    <t>212.14-H2</t>
  </si>
  <si>
    <t>CX:70:140_RT:3.72:4.51CX:104:106_RT:3.97:4.2CX:106:104_RT:3.99:4.17CX:104:106_RT:4.17:4.2CX:106:104_RT:4.2:4.17</t>
  </si>
  <si>
    <t>p1881</t>
  </si>
  <si>
    <t>p1985</t>
  </si>
  <si>
    <t>pos1160</t>
  </si>
  <si>
    <t>p3472</t>
  </si>
  <si>
    <t>n1256</t>
  </si>
  <si>
    <t>507:100_154:64_135:55_260:52_252:22_264:18_427:14_508:13_529:9</t>
  </si>
  <si>
    <t>5,6-Dihydroxy-3-methyl-2-oxo-1,2,5,6-tetrahydroquinoline</t>
  </si>
  <si>
    <t>C06726</t>
  </si>
  <si>
    <t>C4H4O2CX:109:84_RT:10.48:10.54CX:98:95_RT:10.52:10.54CX:84:109_RT:10.54:10.48CX:95:98_RT:10.54:10.52</t>
  </si>
  <si>
    <t>p1824</t>
  </si>
  <si>
    <t>194.09-H2</t>
  </si>
  <si>
    <t>n1598</t>
  </si>
  <si>
    <t>xC13x-H2OxACN</t>
  </si>
  <si>
    <t>n286</t>
  </si>
  <si>
    <t>p621</t>
  </si>
  <si>
    <t>C19H17NO3</t>
  </si>
  <si>
    <t>Cusparine</t>
  </si>
  <si>
    <t>C10655</t>
  </si>
  <si>
    <t>pos482</t>
  </si>
  <si>
    <t>p2416</t>
  </si>
  <si>
    <t>307:100_349:32_346:24</t>
  </si>
  <si>
    <t>n647</t>
  </si>
  <si>
    <t>xC13x-NH3x2-merxO18xN15xNa+x-H2O</t>
  </si>
  <si>
    <t>174:100_175:7</t>
  </si>
  <si>
    <t>n1218</t>
  </si>
  <si>
    <t>C16H23N6O9P</t>
  </si>
  <si>
    <t>glutamyl-beta-ketophosphonate-adenosine</t>
  </si>
  <si>
    <t>neg401</t>
  </si>
  <si>
    <t>237:100</t>
  </si>
  <si>
    <t>x-H2OxC13xO18xN15xNa+</t>
  </si>
  <si>
    <t>p777</t>
  </si>
  <si>
    <t>105:100_175:30_75:18_158:7</t>
  </si>
  <si>
    <t>pos530</t>
  </si>
  <si>
    <t>C26H30N2O8</t>
  </si>
  <si>
    <t>strictosamide</t>
  </si>
  <si>
    <t>C16724</t>
  </si>
  <si>
    <t>p3158</t>
  </si>
  <si>
    <t>249:100</t>
  </si>
  <si>
    <t>CX:70:159_RT:3.86:4.53CX:103:126_RT:4.39:4.53</t>
  </si>
  <si>
    <t>p3114</t>
  </si>
  <si>
    <t>pos723</t>
  </si>
  <si>
    <t>p2906</t>
  </si>
  <si>
    <t>x-FAxC13xO18xN15xNa+x-NH3x-H2O</t>
  </si>
  <si>
    <t>p56</t>
  </si>
  <si>
    <t>146:100_129:26_147:6</t>
  </si>
  <si>
    <t>pos71</t>
  </si>
  <si>
    <t>C11H20N2O5</t>
  </si>
  <si>
    <t>Glu-Leu</t>
  </si>
  <si>
    <t>CX:129:131_RT:7.88:8.64CX:167:93_RT:8.2:8.52</t>
  </si>
  <si>
    <t>n660</t>
  </si>
  <si>
    <t>xFAx3-merxO18x2-merxClx-H2OxNa+</t>
  </si>
  <si>
    <t>n42</t>
  </si>
  <si>
    <t>98:100_196:67_294:18_178:16_80:6</t>
  </si>
  <si>
    <t>pos553</t>
  </si>
  <si>
    <t>p2564</t>
  </si>
  <si>
    <t>xNa+xC13xACNx-FAxN15xO18</t>
  </si>
  <si>
    <t>x2+x-FAx-H2O</t>
  </si>
  <si>
    <t>p641</t>
  </si>
  <si>
    <t>C5H9NO2S</t>
  </si>
  <si>
    <t>Thiomorpholine 3-carboxylate</t>
  </si>
  <si>
    <t>C03901</t>
  </si>
  <si>
    <t>pos761</t>
  </si>
  <si>
    <t>147:100_211:55</t>
  </si>
  <si>
    <t>pos727</t>
  </si>
  <si>
    <t>p2911</t>
  </si>
  <si>
    <t>182:100_200:82</t>
  </si>
  <si>
    <t>C10H9N</t>
  </si>
  <si>
    <t>2-Naphthylamine</t>
  </si>
  <si>
    <t>C02227</t>
  </si>
  <si>
    <t>p3084</t>
  </si>
  <si>
    <t>n1759</t>
  </si>
  <si>
    <t>258:100_142:36</t>
  </si>
  <si>
    <t>neg303</t>
  </si>
  <si>
    <t>p2264</t>
  </si>
  <si>
    <t>n331</t>
  </si>
  <si>
    <t>p1954</t>
  </si>
  <si>
    <t>C9H12N2O5S</t>
  </si>
  <si>
    <t>2-thiouridine</t>
  </si>
  <si>
    <t>OCa</t>
  </si>
  <si>
    <t>C10H16N2O2</t>
  </si>
  <si>
    <t>Fasoracetam</t>
  </si>
  <si>
    <t>C13311</t>
  </si>
  <si>
    <t>p2468</t>
  </si>
  <si>
    <t>p468</t>
  </si>
  <si>
    <t>p400</t>
  </si>
  <si>
    <t>C4H10O3</t>
  </si>
  <si>
    <t>Diethylene glycol</t>
  </si>
  <si>
    <t>C14689</t>
  </si>
  <si>
    <t>pos659</t>
  </si>
  <si>
    <t>p2773</t>
  </si>
  <si>
    <t>neg631</t>
  </si>
  <si>
    <t>n2346</t>
  </si>
  <si>
    <t>p1578</t>
  </si>
  <si>
    <t>neg725</t>
  </si>
  <si>
    <t>n2469</t>
  </si>
  <si>
    <t>n261</t>
  </si>
  <si>
    <t>pos527</t>
  </si>
  <si>
    <t>p2512</t>
  </si>
  <si>
    <t>329:100_268:52</t>
  </si>
  <si>
    <t>n2276</t>
  </si>
  <si>
    <t>-C2H4CX:104:122_RT:4.06:4.35CX:104:122_RT:4.18:4.35</t>
  </si>
  <si>
    <t>CX:122:144_RT:9.46:9.93</t>
  </si>
  <si>
    <t>pos475</t>
  </si>
  <si>
    <t>p2404</t>
  </si>
  <si>
    <t>p2053</t>
  </si>
  <si>
    <t>p2629</t>
  </si>
  <si>
    <t>CX:118:116_RT:3.91:4.53</t>
  </si>
  <si>
    <t>n1962</t>
  </si>
  <si>
    <t>pos807</t>
  </si>
  <si>
    <t>p3028</t>
  </si>
  <si>
    <t>Triethylamine</t>
  </si>
  <si>
    <t>C14691</t>
  </si>
  <si>
    <t>pos1167</t>
  </si>
  <si>
    <t>p3480</t>
  </si>
  <si>
    <t>n2325</t>
  </si>
  <si>
    <t>142:100_92:82_239:49</t>
  </si>
  <si>
    <t>neg296</t>
  </si>
  <si>
    <t>p2120</t>
  </si>
  <si>
    <t>p131</t>
  </si>
  <si>
    <t>4-Hydroxyphenylacetate</t>
  </si>
  <si>
    <t>C00642</t>
  </si>
  <si>
    <t>152:100_158:51</t>
  </si>
  <si>
    <t>pos329</t>
  </si>
  <si>
    <t>p2034</t>
  </si>
  <si>
    <t>C15H11NO2</t>
  </si>
  <si>
    <t>N-Benzylphthalimide</t>
  </si>
  <si>
    <t>C14263</t>
  </si>
  <si>
    <t>n1621</t>
  </si>
  <si>
    <t>366:100</t>
  </si>
  <si>
    <t>xCl37xC13x-H2O</t>
  </si>
  <si>
    <t>n192</t>
  </si>
  <si>
    <t>216:100_218:33_217:6</t>
  </si>
  <si>
    <t>n262</t>
  </si>
  <si>
    <t>2-Oxoglutarate</t>
  </si>
  <si>
    <t>C00026</t>
  </si>
  <si>
    <t>n999</t>
  </si>
  <si>
    <t>n1574</t>
  </si>
  <si>
    <t>n1003</t>
  </si>
  <si>
    <t>p1187</t>
  </si>
  <si>
    <t>133:100_115:6</t>
  </si>
  <si>
    <t>x-FAxC13xO18xNa+</t>
  </si>
  <si>
    <t>p792</t>
  </si>
  <si>
    <t>CX:96:160_RT:3.92:4.48CX:96:160_RT:3.92:4.57</t>
  </si>
  <si>
    <t>256:100_196:61_212:57</t>
  </si>
  <si>
    <t>pos451</t>
  </si>
  <si>
    <t>174:100_175:10</t>
  </si>
  <si>
    <t>p1984</t>
  </si>
  <si>
    <t>188:100_202:77_204:12_189:11_203:7</t>
  </si>
  <si>
    <t>pos789</t>
  </si>
  <si>
    <t>p3005</t>
  </si>
  <si>
    <t>neg950</t>
  </si>
  <si>
    <t>n2754</t>
  </si>
  <si>
    <t>p1950</t>
  </si>
  <si>
    <t>pos846</t>
  </si>
  <si>
    <t>p3076</t>
  </si>
  <si>
    <t>neg395</t>
  </si>
  <si>
    <t>xNa+x-FAx-NH3xC13</t>
  </si>
  <si>
    <t>p339</t>
  </si>
  <si>
    <t>x-NH3xC13xK+xN15x-FAxNa+x2-mer</t>
  </si>
  <si>
    <t>204:100_169:75_144:31_187:29_205:12_226:8_242:7_147:7_170:6</t>
  </si>
  <si>
    <t>n915</t>
  </si>
  <si>
    <t>neg583</t>
  </si>
  <si>
    <t>n2273</t>
  </si>
  <si>
    <t>n265</t>
  </si>
  <si>
    <t>-C3H6O4</t>
  </si>
  <si>
    <t>p141</t>
  </si>
  <si>
    <t>p813</t>
  </si>
  <si>
    <t>n1842</t>
  </si>
  <si>
    <t>neg254</t>
  </si>
  <si>
    <t>n1540</t>
  </si>
  <si>
    <t>172:100_172:100_198:15_173:13_249:11_176:10_162:9</t>
  </si>
  <si>
    <t>p825</t>
  </si>
  <si>
    <t>n1333</t>
  </si>
  <si>
    <t>neg917</t>
  </si>
  <si>
    <t>n2718</t>
  </si>
  <si>
    <t>pos568</t>
  </si>
  <si>
    <t>p2588</t>
  </si>
  <si>
    <t>neg539</t>
  </si>
  <si>
    <t>n2202</t>
  </si>
  <si>
    <t>neg1060</t>
  </si>
  <si>
    <t>n2871</t>
  </si>
  <si>
    <t>pos1145</t>
  </si>
  <si>
    <t>p3454</t>
  </si>
  <si>
    <t>p798</t>
  </si>
  <si>
    <t>C4H9NO2</t>
  </si>
  <si>
    <t>N,N-Dimethylglycine</t>
  </si>
  <si>
    <t>C01026</t>
  </si>
  <si>
    <t>pos189</t>
  </si>
  <si>
    <t>p1554</t>
  </si>
  <si>
    <t>103:100_138:52_97:31_122:27_123:16_268:6</t>
  </si>
  <si>
    <t>p3159</t>
  </si>
  <si>
    <t>308:100_309:15</t>
  </si>
  <si>
    <t>p1210</t>
  </si>
  <si>
    <t>211:100</t>
  </si>
  <si>
    <t>n2326</t>
  </si>
  <si>
    <t>pos377</t>
  </si>
  <si>
    <t>p2148</t>
  </si>
  <si>
    <t>120:100_527:20</t>
  </si>
  <si>
    <t>neg192</t>
  </si>
  <si>
    <t>n1414</t>
  </si>
  <si>
    <t>C7H15N3O3</t>
  </si>
  <si>
    <t>L-Homocitrulline</t>
  </si>
  <si>
    <t>C02427</t>
  </si>
  <si>
    <t>CX:100:89_RT:10.38:10.41CX:89:100_RT:10.41:10.38</t>
  </si>
  <si>
    <t>p372</t>
  </si>
  <si>
    <t>p636</t>
  </si>
  <si>
    <t>229:100_230:15_160:7</t>
  </si>
  <si>
    <t>325:100_326:24</t>
  </si>
  <si>
    <t>p2265</t>
  </si>
  <si>
    <t>160:100_161:9</t>
  </si>
  <si>
    <t>p1863</t>
  </si>
  <si>
    <t>CX:130:88_RT:4.36:4.75CX:132:86_RT:4.52:4.57CX:86:132_RT:4.57:4.52</t>
  </si>
  <si>
    <t>n1669</t>
  </si>
  <si>
    <t>C12H13NO4S</t>
  </si>
  <si>
    <t>Oxycarboxin</t>
  </si>
  <si>
    <t>C10956</t>
  </si>
  <si>
    <t>pos732</t>
  </si>
  <si>
    <t>p2934</t>
  </si>
  <si>
    <t>C14H26O</t>
  </si>
  <si>
    <t>[FA methyl,methyl,ethyl(10:2)] 3-methyl-6-(1-methyl-ethyl)-3,9-decadien-1-ol</t>
  </si>
  <si>
    <t>CX:110:100_RT:3.71:4.22CX:84:126_RT:3.86:4.29</t>
  </si>
  <si>
    <t>pos447</t>
  </si>
  <si>
    <t>p2326</t>
  </si>
  <si>
    <t>C25H47NO4</t>
  </si>
  <si>
    <t>Elaidiccarnitine</t>
  </si>
  <si>
    <t>CX:304:121_RT:3.81:4.48CX:321:104_RT:3.81:4.17CX:307:118_RT:3.85:4.27CX:182:243_RT:4.11:4.52CX:214:211_RT:4.19:4.52CX:271:154_RT:4.26:4.53CX:257:168_RT:4.29:4.52</t>
  </si>
  <si>
    <t>p2688</t>
  </si>
  <si>
    <t>425:100</t>
  </si>
  <si>
    <t>n1976</t>
  </si>
  <si>
    <t>p2175</t>
  </si>
  <si>
    <t>n360</t>
  </si>
  <si>
    <t>n266</t>
  </si>
  <si>
    <t>pos271</t>
  </si>
  <si>
    <t>neg695</t>
  </si>
  <si>
    <t>n2437</t>
  </si>
  <si>
    <t>pos955</t>
  </si>
  <si>
    <t>p3220</t>
  </si>
  <si>
    <t>114:100</t>
  </si>
  <si>
    <t>C9H8O3CX:257:173_RT:4.01:4.09</t>
  </si>
  <si>
    <t>neg319</t>
  </si>
  <si>
    <t>n1730</t>
  </si>
  <si>
    <t>C12H11NO3</t>
  </si>
  <si>
    <t>3-Methylindolepyruvate</t>
  </si>
  <si>
    <t>C05644</t>
  </si>
  <si>
    <t>CX:110:107_RT:10.42:10.6CX:109:108_RT:10.48:10.51</t>
  </si>
  <si>
    <t>pos1112</t>
  </si>
  <si>
    <t>p3411</t>
  </si>
  <si>
    <t>217:100</t>
  </si>
  <si>
    <t>neg1031</t>
  </si>
  <si>
    <t>n2840</t>
  </si>
  <si>
    <t>H3O4PCX:146:98_RT:10.38:10.46CX:98:146_RT:10.46:10.38</t>
  </si>
  <si>
    <t>n615</t>
  </si>
  <si>
    <t>neg925</t>
  </si>
  <si>
    <t>n2729</t>
  </si>
  <si>
    <t>xNa+xK+x-NH3xC13x-H2OxN15</t>
  </si>
  <si>
    <t>pos160</t>
  </si>
  <si>
    <t>p1411</t>
  </si>
  <si>
    <t>132:100_115:32_114:12</t>
  </si>
  <si>
    <t>3-Methyl-quinolin-2-ol</t>
  </si>
  <si>
    <t>C06345</t>
  </si>
  <si>
    <t>pos812</t>
  </si>
  <si>
    <t>p779</t>
  </si>
  <si>
    <t>n1131</t>
  </si>
  <si>
    <t>150:100_238:34_138:27_186:21_242:20_244:16_172:13_200:10_151:10_202:9_188:9_188:8_214:7_200:7_244:7_170:6_212:6_258:6_184:6</t>
  </si>
  <si>
    <t>pos559</t>
  </si>
  <si>
    <t>p2571</t>
  </si>
  <si>
    <t>CX:186:206_RT:4.1:4.27</t>
  </si>
  <si>
    <t>392:100_449:69_348:37_393:31</t>
  </si>
  <si>
    <t>p2061</t>
  </si>
  <si>
    <t>pos557</t>
  </si>
  <si>
    <t>p2569</t>
  </si>
  <si>
    <t>xNa+xC13xK+xN15</t>
  </si>
  <si>
    <t>136:100_174:26_137:6</t>
  </si>
  <si>
    <t>pos1106</t>
  </si>
  <si>
    <t>p3405</t>
  </si>
  <si>
    <t>xACNx2-merx-NH3x-FAxN15xK+xO18xC13xNa+</t>
  </si>
  <si>
    <t>p113</t>
  </si>
  <si>
    <t>165:100_113:67_119:16_166:10</t>
  </si>
  <si>
    <t>p3102</t>
  </si>
  <si>
    <t>202:100_191:66_309:65_142:56_267:51</t>
  </si>
  <si>
    <t>neg260</t>
  </si>
  <si>
    <t>n1555</t>
  </si>
  <si>
    <t>xACNxC13xO18x-NH3x-FAxNa+xK+</t>
  </si>
  <si>
    <t>p464</t>
  </si>
  <si>
    <t>181:100_164:10_182:10_135:7</t>
  </si>
  <si>
    <t>CX:127:101_RT:9.7:9.93CX:127:101_RT:9.7:10.17CX:83:145_RT:9.89:10.4CX:128:100_RT:10.03:10.38</t>
  </si>
  <si>
    <t>pos564</t>
  </si>
  <si>
    <t>neg599</t>
  </si>
  <si>
    <t>n2293</t>
  </si>
  <si>
    <t>n861</t>
  </si>
  <si>
    <t>plus h2o</t>
  </si>
  <si>
    <t>H2O</t>
  </si>
  <si>
    <t>pos595</t>
  </si>
  <si>
    <t>p2639</t>
  </si>
  <si>
    <t>100:100_238:10</t>
  </si>
  <si>
    <t>Gln-lossCX:145:112_RT:7.3:8.21</t>
  </si>
  <si>
    <t>p426</t>
  </si>
  <si>
    <t>CX:70:106_RT:3.72:4.3CX:70:106_RT:3.72:4.54CX:104:72_RT:4.06:4.14CX:72:104_RT:4.14:4.18CX:72:104_RT:4.14:4.58CX:104:72_RT:4.18:4.14</t>
  </si>
  <si>
    <t>p2338</t>
  </si>
  <si>
    <t>neg530</t>
  </si>
  <si>
    <t>n2186</t>
  </si>
  <si>
    <t>CX:70:208_RT:3.72:3.96</t>
  </si>
  <si>
    <t>p2638</t>
  </si>
  <si>
    <t>278:100_296:70_336:35</t>
  </si>
  <si>
    <t>p3001</t>
  </si>
  <si>
    <t>375:100</t>
  </si>
  <si>
    <t>n2497</t>
  </si>
  <si>
    <t>205:100_142:99_250:74_249:61_94:59_353:20</t>
  </si>
  <si>
    <t>p3105</t>
  </si>
  <si>
    <t>n2295</t>
  </si>
  <si>
    <t>neg706</t>
  </si>
  <si>
    <t>n2448</t>
  </si>
  <si>
    <t>pos848</t>
  </si>
  <si>
    <t>p3079</t>
  </si>
  <si>
    <t>p2028</t>
  </si>
  <si>
    <t>186:100_203:94_170:67_172:54_150:37_187:33_184:24_183:12</t>
  </si>
  <si>
    <t>C8H9NO2</t>
  </si>
  <si>
    <t>(Z)-4-Hydroxyphenylacetaldehyde-oxime</t>
  </si>
  <si>
    <t>C04353</t>
  </si>
  <si>
    <t>p1805</t>
  </si>
  <si>
    <t>p1739</t>
  </si>
  <si>
    <t>C11H19NO10</t>
  </si>
  <si>
    <t>N-Glycoloyl-neuraminate</t>
  </si>
  <si>
    <t>C03410</t>
  </si>
  <si>
    <t>CX:196:129_RT:9.73:9.91</t>
  </si>
  <si>
    <t>neg979</t>
  </si>
  <si>
    <t>n2783</t>
  </si>
  <si>
    <t>325:100</t>
  </si>
  <si>
    <t>CX:106:140_RT:3.99:4.51CX:106:140_RT:4.2:4.51</t>
  </si>
  <si>
    <t>pos465</t>
  </si>
  <si>
    <t>p2377</t>
  </si>
  <si>
    <t>p173</t>
  </si>
  <si>
    <t>266:100_386:88_387:28_267:19_430:14</t>
  </si>
  <si>
    <t>pos322</t>
  </si>
  <si>
    <t>p2015</t>
  </si>
  <si>
    <t>n639</t>
  </si>
  <si>
    <t>CX:70:170_RT:3.72:4CX:70:170_RT:3.72:4.33CX:70:170_RT:3.86:4.28CX:114:126_RT:3.92:4.29CX:132:108_RT:3.93:4.11CX:132:108_RT:3.93:4.36CX:128:112_RT:4.03:4.1</t>
  </si>
  <si>
    <t>C18H20O2</t>
  </si>
  <si>
    <t>3-Hydroxyestra-1,3,5(10),6-tetraen-17-one</t>
  </si>
  <si>
    <t>C14650</t>
  </si>
  <si>
    <t>CH4CX:104:164_RT:3.97:4.27CX:104:164_RT:3.97:4.36CX:160:108_RT:4.03:4.11CX:160:108_RT:4.03:4.36CX:116:152_RT:4.04:4.33CX:116:152_RT:4.04:4.46CX:146:122_RT:4.04:4.35CX:146:122_RT:4.06:4.49CX:90:178_RT:4.1:4.38CX:166:102_RT:4.1:4.52CX:108:160_RT:4.11:4.03CX:108:160_RT:4.11:4.48CX:108:160_RT:4.11:4.57CX:114:154_RT:4.11:4.4CX:128:140_RT:4.13:4.51CX:104:164_RT:4.17:4.27CX:104:164_RT:4.17:4.36</t>
  </si>
  <si>
    <t>p1896</t>
  </si>
  <si>
    <t>222.13-H2</t>
  </si>
  <si>
    <t>n1959</t>
  </si>
  <si>
    <t>C32H48O8</t>
  </si>
  <si>
    <t>Cucurbitacin C</t>
  </si>
  <si>
    <t>C08795</t>
  </si>
  <si>
    <t>CX:70:210_RT:3.72:4.15CX:70:210_RT:3.72:4.16CX:70:210_RT:3.86:4.3CX:96:184_RT:3.92:4.32CX:176:104_RT:3.94:3.97CX:176:104_RT:3.94:4.17</t>
  </si>
  <si>
    <t>pos884</t>
  </si>
  <si>
    <t>p3132</t>
  </si>
  <si>
    <t>280:100</t>
  </si>
  <si>
    <t>C10H16N2O7</t>
  </si>
  <si>
    <t>GammaGlutamylglutamicacid</t>
  </si>
  <si>
    <t>C05282</t>
  </si>
  <si>
    <t>CX:73:203_RT:10.15:10.53CX:141:135_RT:10.16:10.76CX:129:147_RT:10.39:10.54CX:161:115_RT:10.47:10.51CX:132:144_RT:10.52:10.53CX:144:132_RT:10.53:10.52</t>
  </si>
  <si>
    <t>pos1133</t>
  </si>
  <si>
    <t>p3438</t>
  </si>
  <si>
    <t>pos1212</t>
  </si>
  <si>
    <t>p3526</t>
  </si>
  <si>
    <t>xNa+x-H2OxNH3</t>
  </si>
  <si>
    <t>p471</t>
  </si>
  <si>
    <t>pos319</t>
  </si>
  <si>
    <t>p2007</t>
  </si>
  <si>
    <t>C2H3NO2</t>
  </si>
  <si>
    <t>Iminoglycine</t>
  </si>
  <si>
    <t>C15809</t>
  </si>
  <si>
    <t>pos1053</t>
  </si>
  <si>
    <t>p3344</t>
  </si>
  <si>
    <t>73:100</t>
  </si>
  <si>
    <t>neg283</t>
  </si>
  <si>
    <t>pos592</t>
  </si>
  <si>
    <t>p2631</t>
  </si>
  <si>
    <t>205:100_188:71_170:64</t>
  </si>
  <si>
    <t>243:100_168:85_139:63_234:58_237:56_241:39_225:39_254:35_176:30_237:24_184:24</t>
  </si>
  <si>
    <t>n326</t>
  </si>
  <si>
    <t>pos566</t>
  </si>
  <si>
    <t>p2583</t>
  </si>
  <si>
    <t>166:100_190:55_197:37</t>
  </si>
  <si>
    <t>CX:70:162_RT:3.72:4.11CX:70:162_RT:3.72:4.47CX:84:148_RT:3.86:4.08CX:70:162_RT:3.86:4.53CX:114:118_RT:3.92:4.24CX:96:136_RT:3.92:4.3CX:160:72_RT:4.03:4.14CX:104:128_RT:4.06:4.45CX:72:160_RT:4.14:4.48CX:72:160_RT:4.14:4.57CX:104:128_RT:4.18:4.45CX:96:136_RT:4.23:4.3</t>
  </si>
  <si>
    <t>N-(3-oxohexanoyl)-L-homoserine</t>
  </si>
  <si>
    <t>neg169</t>
  </si>
  <si>
    <t>n1354</t>
  </si>
  <si>
    <t>1-[2-(4-Hydroxyphenyl)-1-benzofuran-3-yl]ethanone</t>
  </si>
  <si>
    <t>C15111</t>
  </si>
  <si>
    <t>neg652</t>
  </si>
  <si>
    <t>n2373</t>
  </si>
  <si>
    <t>n2038</t>
  </si>
  <si>
    <t>C32H36N4O8</t>
  </si>
  <si>
    <t>Glu-Phe-Phe-Tyr</t>
  </si>
  <si>
    <t>neg713</t>
  </si>
  <si>
    <t>n2457</t>
  </si>
  <si>
    <t>302:100</t>
  </si>
  <si>
    <t>xO18xC13xNa+</t>
  </si>
  <si>
    <t>n629</t>
  </si>
  <si>
    <t>192:100_193:7</t>
  </si>
  <si>
    <t>pos450</t>
  </si>
  <si>
    <t>p2341</t>
  </si>
  <si>
    <t>345:100_347:41_479:31_346:24</t>
  </si>
  <si>
    <t>p1288</t>
  </si>
  <si>
    <t>pos354</t>
  </si>
  <si>
    <t>neg288</t>
  </si>
  <si>
    <t>n1618</t>
  </si>
  <si>
    <t>174:100_340:26_175:7</t>
  </si>
  <si>
    <t>CX:106:104_RT:3.99:4.58CX:106:104_RT:4.2:4.58</t>
  </si>
  <si>
    <t>pos552</t>
  </si>
  <si>
    <t>p2562</t>
  </si>
  <si>
    <t>210:100_148:75</t>
  </si>
  <si>
    <t>n1838</t>
  </si>
  <si>
    <t>pos675</t>
  </si>
  <si>
    <t>p2827</t>
  </si>
  <si>
    <t>335:100</t>
  </si>
  <si>
    <t>CX:76:88_RT:10.29:10.51</t>
  </si>
  <si>
    <t>neg854</t>
  </si>
  <si>
    <t>n2641</t>
  </si>
  <si>
    <t>n938</t>
  </si>
  <si>
    <t>n985</t>
  </si>
  <si>
    <t>C16H30N8O6S</t>
  </si>
  <si>
    <t>Ala-Asn-Cys-Arg</t>
  </si>
  <si>
    <t>n1796</t>
  </si>
  <si>
    <t>p1797</t>
  </si>
  <si>
    <t>165:100_166:6</t>
  </si>
  <si>
    <t>266:100_322:36_267:13_294:7</t>
  </si>
  <si>
    <t>p1860</t>
  </si>
  <si>
    <t>252:100_236:60_225:59_162:57_358:49_268:43_234:41_266:35_266:35_264:35_146:33_418:32_421:31_333:30_193:28_117:27_262:24_315:23_253:23_212:21_229:20_210:19_210:19_281:18_146:18_196:17_212:17_226:16_198:16_208:16_184:15_313:14_339:13_194:13_180:13_241:13_268:12_142:12_259:10</t>
  </si>
  <si>
    <t>n1836</t>
  </si>
  <si>
    <t>244:100_245:12_192:9</t>
  </si>
  <si>
    <t>n1332</t>
  </si>
  <si>
    <t>p1362</t>
  </si>
  <si>
    <t>250:100_251:18</t>
  </si>
  <si>
    <t>pos786</t>
  </si>
  <si>
    <t>p3002</t>
  </si>
  <si>
    <t>n1497</t>
  </si>
  <si>
    <t>176:100_158:9_195:8</t>
  </si>
  <si>
    <t>C10H26N4</t>
  </si>
  <si>
    <t>Spermine</t>
  </si>
  <si>
    <t>C00750</t>
  </si>
  <si>
    <t>pos700</t>
  </si>
  <si>
    <t>p2856</t>
  </si>
  <si>
    <t>L-Azetidine 2-carboxylic acid</t>
  </si>
  <si>
    <t>C08267</t>
  </si>
  <si>
    <t>n310</t>
  </si>
  <si>
    <t>C10H16N5O14P3</t>
  </si>
  <si>
    <t>GTP</t>
  </si>
  <si>
    <t>C00044</t>
  </si>
  <si>
    <t>neg847</t>
  </si>
  <si>
    <t>n2625</t>
  </si>
  <si>
    <t>523:100</t>
  </si>
  <si>
    <t>p2049</t>
  </si>
  <si>
    <t>neg214</t>
  </si>
  <si>
    <t>n1451</t>
  </si>
  <si>
    <t>146:100_142:27_202:16_154:15</t>
  </si>
  <si>
    <t>neg25</t>
  </si>
  <si>
    <t>n606</t>
  </si>
  <si>
    <t>C8H8OCX:266:120_RT:3.92:3.93CX:266:120_RT:3.92:4.28CX:120:266_RT:3.93:3.92</t>
  </si>
  <si>
    <t>n1727</t>
  </si>
  <si>
    <t>154:100_132:8</t>
  </si>
  <si>
    <t>p1196</t>
  </si>
  <si>
    <t>160.07-H2</t>
  </si>
  <si>
    <t>x-H2OxFAxFA</t>
  </si>
  <si>
    <t>neg285</t>
  </si>
  <si>
    <t>n1614</t>
  </si>
  <si>
    <t>3-Sulfino-L-alanine</t>
  </si>
  <si>
    <t>C00606</t>
  </si>
  <si>
    <t>neg908</t>
  </si>
  <si>
    <t>n2709</t>
  </si>
  <si>
    <t>pos668</t>
  </si>
  <si>
    <t>p2782</t>
  </si>
  <si>
    <t>xNa+xC13xN15x-FAxO18x2-merxACN</t>
  </si>
  <si>
    <t>CX:152:118_RT:6.77:7.1CX:166:104_RT:6.78:7.43</t>
  </si>
  <si>
    <t>neg750</t>
  </si>
  <si>
    <t>n2506</t>
  </si>
  <si>
    <t>pos1208</t>
  </si>
  <si>
    <t>p3522</t>
  </si>
  <si>
    <t>pos61</t>
  </si>
  <si>
    <t>p1014</t>
  </si>
  <si>
    <t>325:100_326:22</t>
  </si>
  <si>
    <t>n1492</t>
  </si>
  <si>
    <t>neg537</t>
  </si>
  <si>
    <t>n2200</t>
  </si>
  <si>
    <t>n1594</t>
  </si>
  <si>
    <t>158:100_172:46_159:9</t>
  </si>
  <si>
    <t>C36H38N4O8</t>
  </si>
  <si>
    <t>Coproporphyrin I</t>
  </si>
  <si>
    <t>C05769</t>
  </si>
  <si>
    <t>neg870</t>
  </si>
  <si>
    <t>n2661</t>
  </si>
  <si>
    <t>327:100</t>
  </si>
  <si>
    <t>p3190</t>
  </si>
  <si>
    <t>n755</t>
  </si>
  <si>
    <t>neg284</t>
  </si>
  <si>
    <t>n1608</t>
  </si>
  <si>
    <t>140:100_152:22_252:10</t>
  </si>
  <si>
    <t>pos826</t>
  </si>
  <si>
    <t>p3049</t>
  </si>
  <si>
    <t>neg833</t>
  </si>
  <si>
    <t>n2609</t>
  </si>
  <si>
    <t>161:100_191:59</t>
  </si>
  <si>
    <t>pos1275</t>
  </si>
  <si>
    <t>p3589</t>
  </si>
  <si>
    <t>C2H3NO3</t>
  </si>
  <si>
    <t>Oxamate</t>
  </si>
  <si>
    <t>C01444</t>
  </si>
  <si>
    <t>neg869</t>
  </si>
  <si>
    <t>n2660</t>
  </si>
  <si>
    <t>neg730</t>
  </si>
  <si>
    <t>329:100_376:72</t>
  </si>
  <si>
    <t>C10H15N4O15P3</t>
  </si>
  <si>
    <t>XTP</t>
  </si>
  <si>
    <t>C00700</t>
  </si>
  <si>
    <t>neg219</t>
  </si>
  <si>
    <t>n1461</t>
  </si>
  <si>
    <t>262:100_260:98</t>
  </si>
  <si>
    <t>n343</t>
  </si>
  <si>
    <t>8-(3,3-Dimethylallyl)spatheliachromene</t>
  </si>
  <si>
    <t>C09002</t>
  </si>
  <si>
    <t>CX:165:161_RT:9.5:9.6</t>
  </si>
  <si>
    <t>pos1035</t>
  </si>
  <si>
    <t>p3322</t>
  </si>
  <si>
    <t>326:100_159:49</t>
  </si>
  <si>
    <t>neg321</t>
  </si>
  <si>
    <t>n1732</t>
  </si>
  <si>
    <t>189:100_174:15</t>
  </si>
  <si>
    <t>pos832</t>
  </si>
  <si>
    <t>p3057</t>
  </si>
  <si>
    <t>CX:118:180_RT:3.91:4.28CX:120:178_RT:3.93:4.5CX:136:162_RT:4.09:4.37CX:136:162_RT:4.09:4.43</t>
  </si>
  <si>
    <t>n1960</t>
  </si>
  <si>
    <t>neg562</t>
  </si>
  <si>
    <t>n2245</t>
  </si>
  <si>
    <t>284:100_194:30</t>
  </si>
  <si>
    <t>p2321</t>
  </si>
  <si>
    <t>[Sn]4+</t>
  </si>
  <si>
    <t>n2610</t>
  </si>
  <si>
    <t>-C3H9N</t>
  </si>
  <si>
    <t>p2687</t>
  </si>
  <si>
    <t>neg165</t>
  </si>
  <si>
    <t>n1326</t>
  </si>
  <si>
    <t>p489</t>
  </si>
  <si>
    <t>n1951</t>
  </si>
  <si>
    <t>188:100_222:58_180:56_143:30_173:27_239:22_242:22_195:18_220:18_298:17_226:16_234:15_226:14</t>
  </si>
  <si>
    <t>Cantleyine</t>
  </si>
  <si>
    <t>C09933</t>
  </si>
  <si>
    <t>p2890</t>
  </si>
  <si>
    <t>207:100</t>
  </si>
  <si>
    <t>xN15xO18xC13xK+xNa+x-FAx-H2O</t>
  </si>
  <si>
    <t>p154</t>
  </si>
  <si>
    <t>147:100_129:12_148:6</t>
  </si>
  <si>
    <t>pos1248</t>
  </si>
  <si>
    <t>p3562</t>
  </si>
  <si>
    <t>n877</t>
  </si>
  <si>
    <t>n1000</t>
  </si>
  <si>
    <t>111:100</t>
  </si>
  <si>
    <t>neg683</t>
  </si>
  <si>
    <t>n2423</t>
  </si>
  <si>
    <t>n1609</t>
  </si>
  <si>
    <t>242.15+H2</t>
  </si>
  <si>
    <t>CX:130:114_RT:4.17:4.51</t>
  </si>
  <si>
    <t>n1136</t>
  </si>
  <si>
    <t>CX:128:120_RT:10.39:11.01</t>
  </si>
  <si>
    <t>neg804</t>
  </si>
  <si>
    <t>n2574</t>
  </si>
  <si>
    <t>neg371</t>
  </si>
  <si>
    <t>n1858</t>
  </si>
  <si>
    <t>C3H2N2O3</t>
  </si>
  <si>
    <t>parabanate</t>
  </si>
  <si>
    <t>neg643</t>
  </si>
  <si>
    <t>n2361</t>
  </si>
  <si>
    <t>pos904</t>
  </si>
  <si>
    <t>p3155</t>
  </si>
  <si>
    <t>pos924</t>
  </si>
  <si>
    <t>p3181</t>
  </si>
  <si>
    <t>n1733</t>
  </si>
  <si>
    <t>n1324</t>
  </si>
  <si>
    <t>CX:70:189_RT:3.72:4.58CX:100:159_RT:4.19:4.53</t>
  </si>
  <si>
    <t>p1679</t>
  </si>
  <si>
    <t>n1150</t>
  </si>
  <si>
    <t>pos1223</t>
  </si>
  <si>
    <t>p3537</t>
  </si>
  <si>
    <t>p2455</t>
  </si>
  <si>
    <t>184:100_124:30</t>
  </si>
  <si>
    <t>L-Aspartate 4-semialdehyde</t>
  </si>
  <si>
    <t>C00441</t>
  </si>
  <si>
    <t>pos320</t>
  </si>
  <si>
    <t>neg218</t>
  </si>
  <si>
    <t>n1459</t>
  </si>
  <si>
    <t>neg910</t>
  </si>
  <si>
    <t>n2711</t>
  </si>
  <si>
    <t>C4H6O2CX:120:86_RT:3.93:4.57CX:120:86_RT:4.28:4.57CX:120:86_RT:4.28:4.57</t>
  </si>
  <si>
    <t>neg360</t>
  </si>
  <si>
    <t>n1830</t>
  </si>
  <si>
    <t>p1206</t>
  </si>
  <si>
    <t>n1494</t>
  </si>
  <si>
    <t>neg632</t>
  </si>
  <si>
    <t>n2347</t>
  </si>
  <si>
    <t>CX:84:100_RT:3.86:4.22CX:84:100_RT:4.14:4.22</t>
  </si>
  <si>
    <t>p1149</t>
  </si>
  <si>
    <t>neg449</t>
  </si>
  <si>
    <t>n2064</t>
  </si>
  <si>
    <t>566:100</t>
  </si>
  <si>
    <t>n1482</t>
  </si>
  <si>
    <t>C6H14N2O</t>
  </si>
  <si>
    <t>N-Acetylputrescine</t>
  </si>
  <si>
    <t>C02714</t>
  </si>
  <si>
    <t>pos1255</t>
  </si>
  <si>
    <t>p3569</t>
  </si>
  <si>
    <t>C16H30N6O7</t>
  </si>
  <si>
    <t>Ala-Lys-Asn-Ser</t>
  </si>
  <si>
    <t>neg947</t>
  </si>
  <si>
    <t>n2751</t>
  </si>
  <si>
    <t>pos795</t>
  </si>
  <si>
    <t>p3015</t>
  </si>
  <si>
    <t>neg421</t>
  </si>
  <si>
    <t>n1989</t>
  </si>
  <si>
    <t>pos77</t>
  </si>
  <si>
    <t>p1118</t>
  </si>
  <si>
    <t>n1221</t>
  </si>
  <si>
    <t>neg547</t>
  </si>
  <si>
    <t>n2215</t>
  </si>
  <si>
    <t>p3115</t>
  </si>
  <si>
    <t>324:100_328:68_341:56_325:30</t>
  </si>
  <si>
    <t>pos111</t>
  </si>
  <si>
    <t>p1230</t>
  </si>
  <si>
    <t>p1146</t>
  </si>
  <si>
    <t>161:100_145:18_162:7</t>
  </si>
  <si>
    <t>CX:203:312_RT:3.9:4.38CX:206:309_RT:4.25:4.5CX:337:178_RT:4.27:4.5</t>
  </si>
  <si>
    <t>neg975</t>
  </si>
  <si>
    <t>n2779</t>
  </si>
  <si>
    <t>515:100</t>
  </si>
  <si>
    <t>217:100_218:9</t>
  </si>
  <si>
    <t>CX:72:171_RT:4.14:4.53</t>
  </si>
  <si>
    <t>pos561</t>
  </si>
  <si>
    <t>p2574</t>
  </si>
  <si>
    <t>243:100_273:36</t>
  </si>
  <si>
    <t>pos448</t>
  </si>
  <si>
    <t>p2327</t>
  </si>
  <si>
    <t>398:100_399:17_297:7</t>
  </si>
  <si>
    <t>x-H2OxACNxNH3</t>
  </si>
  <si>
    <t>p2030</t>
  </si>
  <si>
    <t>xO18xS34xC13</t>
  </si>
  <si>
    <t>n701</t>
  </si>
  <si>
    <t>pos36</t>
  </si>
  <si>
    <t>p716</t>
  </si>
  <si>
    <t>103:100_104:8</t>
  </si>
  <si>
    <t>p1147</t>
  </si>
  <si>
    <t>neg851</t>
  </si>
  <si>
    <t>n2635</t>
  </si>
  <si>
    <t>pos944</t>
  </si>
  <si>
    <t>p3208</t>
  </si>
  <si>
    <t>pos269</t>
  </si>
  <si>
    <t>p1816</t>
  </si>
  <si>
    <t>neg236</t>
  </si>
  <si>
    <t>n1512</t>
  </si>
  <si>
    <t>p1682</t>
  </si>
  <si>
    <t>n1337</t>
  </si>
  <si>
    <t>90:100_264:7_190:6</t>
  </si>
  <si>
    <t>p2846</t>
  </si>
  <si>
    <t>pos725</t>
  </si>
  <si>
    <t>126:100_126:100</t>
  </si>
  <si>
    <t>neg1012</t>
  </si>
  <si>
    <t>n2821</t>
  </si>
  <si>
    <t>CX:143:133_RT:9.66:10.07CX:145:131_RT:9.69:10.23CX:121:155_RT:10.17:10.22CX:73:203_RT:10.17:10.53CX:119:157_RT:10.18:10.22CX:157:119_RT:10.22:10.18CX:155:121_RT:10.22:10.17CX:131:145_RT:10.23:10.4</t>
  </si>
  <si>
    <t>pos577</t>
  </si>
  <si>
    <t>p2608</t>
  </si>
  <si>
    <t>neg466</t>
  </si>
  <si>
    <t>pos1055</t>
  </si>
  <si>
    <t>p3346</t>
  </si>
  <si>
    <t>269:100_352:94</t>
  </si>
  <si>
    <t>xN15xS34xC13</t>
  </si>
  <si>
    <t>p1395</t>
  </si>
  <si>
    <t>264:100_121:13_265:12_143:6</t>
  </si>
  <si>
    <t>pos952</t>
  </si>
  <si>
    <t>p3217</t>
  </si>
  <si>
    <t>neg989</t>
  </si>
  <si>
    <t>n2796</t>
  </si>
  <si>
    <t>CX:104:90_RT:6.81:7.6</t>
  </si>
  <si>
    <t>neg829</t>
  </si>
  <si>
    <t>n2605</t>
  </si>
  <si>
    <t>C9H14N2O12P2</t>
  </si>
  <si>
    <t>UDP</t>
  </si>
  <si>
    <t>C00015</t>
  </si>
  <si>
    <t>neg815</t>
  </si>
  <si>
    <t>n2589</t>
  </si>
  <si>
    <t>404:100</t>
  </si>
  <si>
    <t>222.10+H2</t>
  </si>
  <si>
    <t>neg368</t>
  </si>
  <si>
    <t>n1845</t>
  </si>
  <si>
    <t>CX:158:112_RT:7.77:8.21</t>
  </si>
  <si>
    <t>neg108</t>
  </si>
  <si>
    <t>n1095</t>
  </si>
  <si>
    <t>n1619</t>
  </si>
  <si>
    <t>neg430</t>
  </si>
  <si>
    <t>n2001</t>
  </si>
  <si>
    <t>484:100_253:27</t>
  </si>
  <si>
    <t>Hydroxypyruvate</t>
  </si>
  <si>
    <t>C00168</t>
  </si>
  <si>
    <t>neg797</t>
  </si>
  <si>
    <t>n2563</t>
  </si>
  <si>
    <t>pos433</t>
  </si>
  <si>
    <t>p2285</t>
  </si>
  <si>
    <t>CX:113:105_RT:7.57:8.08</t>
  </si>
  <si>
    <t>pos967</t>
  </si>
  <si>
    <t>p3239</t>
  </si>
  <si>
    <t>pos1104</t>
  </si>
  <si>
    <t>p3403</t>
  </si>
  <si>
    <t>neg117</t>
  </si>
  <si>
    <t>n1106</t>
  </si>
  <si>
    <t>C12H22N6O6</t>
  </si>
  <si>
    <t>Asp-Gly-Arg</t>
  </si>
  <si>
    <t>pos1239</t>
  </si>
  <si>
    <t>p3553</t>
  </si>
  <si>
    <t>346:100</t>
  </si>
  <si>
    <t>neg559</t>
  </si>
  <si>
    <t>n2234</t>
  </si>
  <si>
    <t>neg463</t>
  </si>
  <si>
    <t>n2087</t>
  </si>
  <si>
    <t>169:100_155:51</t>
  </si>
  <si>
    <t>CX:317:96_RT:3.51:3.92CX:259:154_RT:3.58:3.84CX:259:154_RT:3.58:4.08CX:343:70_RT:3.58:3.82CX:343:70_RT:3.58:3.86CX:285:128_RT:3.63:4.03CX:329:84_RT:3.67:3.86</t>
  </si>
  <si>
    <t>pos1069</t>
  </si>
  <si>
    <t>p3364</t>
  </si>
  <si>
    <t>D-4-Hydroxy-2-oxoglutarate</t>
  </si>
  <si>
    <t>C05946</t>
  </si>
  <si>
    <t>n2298</t>
  </si>
  <si>
    <t>C13H24O</t>
  </si>
  <si>
    <t>[FA (13:1)] 2-tridecenal</t>
  </si>
  <si>
    <t>CX:84:112_RT:3.86:4.5CX:70:126_RT:3.86:4.29CX:84:112_RT:4.14:4.5</t>
  </si>
  <si>
    <t>p3303</t>
  </si>
  <si>
    <t>C11H21N3O5</t>
  </si>
  <si>
    <t>L-a-glutamyl-L-Lysine</t>
  </si>
  <si>
    <t>neg1087</t>
  </si>
  <si>
    <t>n2901</t>
  </si>
  <si>
    <t>p642</t>
  </si>
  <si>
    <t>CX:117:122_RT:4.02:4.35</t>
  </si>
  <si>
    <t>p2884</t>
  </si>
  <si>
    <t>Flavoxate</t>
  </si>
  <si>
    <t>p2666</t>
  </si>
  <si>
    <t>n1340</t>
  </si>
  <si>
    <t>pos827</t>
  </si>
  <si>
    <t>p3050</t>
  </si>
  <si>
    <t>C18H34N2O13</t>
  </si>
  <si>
    <t>Glucosylgalactosylhydroxylysine</t>
  </si>
  <si>
    <t>pos1209</t>
  </si>
  <si>
    <t>p3523</t>
  </si>
  <si>
    <t>486:100</t>
  </si>
  <si>
    <t>n1339</t>
  </si>
  <si>
    <t>C8H18O2CX:70:180_RT:3.72:4.13CX:114:136_RT:3.92:4.43CX:96:154_RT:3.92:4.4CX:132:118_RT:3.93:4.27CX:142:108_RT:3.96:4.53CX:120:130_RT:3.98:4.14CX:128:122_RT:4.03:4.35CX:132:118_RT:4.07:4.27CX:112:138_RT:4.1:4.45CX:108:142_RT:4.11:4.52CX:72:178_RT:4.14:4.38CX:130:120_RT:4.14:4.27CX:100:150_RT:4.19:4.22CX:100:150_RT:4.19:4.35CX:100:150_RT:4.22:4.31CX:100:150_RT:4.22:4.52CX:150:100_RT:4.22:4.19CX:150:100_RT:4.22:4.37CX:96:154_RT:4.23:4.4CX:134:116_RT:4.24:4.5</t>
  </si>
  <si>
    <t>p1241</t>
  </si>
  <si>
    <t>neg107</t>
  </si>
  <si>
    <t>p1901</t>
  </si>
  <si>
    <t>neg956</t>
  </si>
  <si>
    <t>n2760</t>
  </si>
  <si>
    <t>p1219</t>
  </si>
  <si>
    <t>p955</t>
  </si>
  <si>
    <t>339:100_340:25_255:22_274:17_227:13</t>
  </si>
  <si>
    <t>C2H2OCX:128:143_RT:4.03:4.39CX:100:171_RT:4.22:4.53</t>
  </si>
  <si>
    <t>p654</t>
  </si>
  <si>
    <t>n1981</t>
  </si>
  <si>
    <t>pos469</t>
  </si>
  <si>
    <t>p2388</t>
  </si>
  <si>
    <t>321:100_343:24_322:12</t>
  </si>
  <si>
    <t>CX:70:180_RT:3.72:4.19CX:120:130_RT:3.98:4.09CX:130:120_RT:4.09:3.98CX:130:120_RT:4.09:4.27</t>
  </si>
  <si>
    <t>pos497</t>
  </si>
  <si>
    <t>p2447</t>
  </si>
  <si>
    <t>pos395</t>
  </si>
  <si>
    <t>C9H16N3O14P3</t>
  </si>
  <si>
    <t>CTP</t>
  </si>
  <si>
    <t>C00063</t>
  </si>
  <si>
    <t>n2442</t>
  </si>
  <si>
    <t>483:100</t>
  </si>
  <si>
    <t>C15H15NO</t>
  </si>
  <si>
    <t>2-[2-(4-Pyridinyl)-1-butenyl]phenol</t>
  </si>
  <si>
    <t>C15043</t>
  </si>
  <si>
    <t>CX:104:121_RT:4.06:4.48CX:104:121_RT:4.06:4.92CX:104:121_RT:4.18:4.48CX:104:121_RT:4.18:4.92CX:121:104_RT:4.48:4.58</t>
  </si>
  <si>
    <t>pos883</t>
  </si>
  <si>
    <t>p3131</t>
  </si>
  <si>
    <t>225:100</t>
  </si>
  <si>
    <t>n1597</t>
  </si>
  <si>
    <t>C11H19N3O6</t>
  </si>
  <si>
    <t>Pro-Ser-Ser</t>
  </si>
  <si>
    <t>pos1169</t>
  </si>
  <si>
    <t>p3482</t>
  </si>
  <si>
    <t>289:100</t>
  </si>
  <si>
    <t>xO18xN15xC13</t>
  </si>
  <si>
    <t>p407</t>
  </si>
  <si>
    <t>neg258</t>
  </si>
  <si>
    <t>n1551</t>
  </si>
  <si>
    <t>148:100_169:41_245:34</t>
  </si>
  <si>
    <t>neg349</t>
  </si>
  <si>
    <t>neg911</t>
  </si>
  <si>
    <t>n2712</t>
  </si>
  <si>
    <t>xNH3xC13xS34xNa+</t>
  </si>
  <si>
    <t>pos65</t>
  </si>
  <si>
    <t>p1029</t>
  </si>
  <si>
    <t>125:100_109:31_147:9_215:8</t>
  </si>
  <si>
    <t>n2472</t>
  </si>
  <si>
    <t>333:100_272:82_355:81_271:69</t>
  </si>
  <si>
    <t>n1061</t>
  </si>
  <si>
    <t>206:100_234:27_207:15_330:10_346:9_345:6</t>
  </si>
  <si>
    <t>C17H32N4O4</t>
  </si>
  <si>
    <t>Leu-Lys-Pro</t>
  </si>
  <si>
    <t>pos1264</t>
  </si>
  <si>
    <t>p3578</t>
  </si>
  <si>
    <t>p3323</t>
  </si>
  <si>
    <t>p2534</t>
  </si>
  <si>
    <t>C22H43NO2</t>
  </si>
  <si>
    <t>[FA (20:0)] N-(11Z-eicosaenoyl)-ethanolamine</t>
  </si>
  <si>
    <t>p2990</t>
  </si>
  <si>
    <t>353:100</t>
  </si>
  <si>
    <t>CX:116:96_RT:6.7:6.88CX:114:98_RT:6.79:6.8CX:98:114_RT:6.8:6.79</t>
  </si>
  <si>
    <t>neg953</t>
  </si>
  <si>
    <t>n2757</t>
  </si>
  <si>
    <t>C10H19N5O5</t>
  </si>
  <si>
    <t>Asp-Arg</t>
  </si>
  <si>
    <t>pos1241</t>
  </si>
  <si>
    <t>p3555</t>
  </si>
  <si>
    <t>p1154</t>
  </si>
  <si>
    <t>p1237</t>
  </si>
  <si>
    <t>Picolinamide</t>
  </si>
  <si>
    <t>C01950</t>
  </si>
  <si>
    <t>neg505</t>
  </si>
  <si>
    <t>122:100</t>
  </si>
  <si>
    <t>p2734</t>
  </si>
  <si>
    <t>pos1148</t>
  </si>
  <si>
    <t>p3457</t>
  </si>
  <si>
    <t>324:100_346:29</t>
  </si>
  <si>
    <t>pos228</t>
  </si>
  <si>
    <t>p1711</t>
  </si>
  <si>
    <t>266:100_267:14</t>
  </si>
  <si>
    <t>pos32</t>
  </si>
  <si>
    <t>p671</t>
  </si>
  <si>
    <t>C8H8O4</t>
  </si>
  <si>
    <t>3,4-Dihydroxymandelaldehyde</t>
  </si>
  <si>
    <t>C05577</t>
  </si>
  <si>
    <t>neg640</t>
  </si>
  <si>
    <t>n2357</t>
  </si>
  <si>
    <t>168:100_242:67</t>
  </si>
  <si>
    <t>CX:72:201_RT:4.14:4.53</t>
  </si>
  <si>
    <t>p2575</t>
  </si>
  <si>
    <t>C15H21N5O13P2</t>
  </si>
  <si>
    <t>Cyclic ADP-ribose</t>
  </si>
  <si>
    <t>C13050</t>
  </si>
  <si>
    <t>-C6H6N2O</t>
  </si>
  <si>
    <t>neg690</t>
  </si>
  <si>
    <t>n2431</t>
  </si>
  <si>
    <t>C5H9NO5</t>
  </si>
  <si>
    <t>L-erythro-4-Hydroxyglutamate</t>
  </si>
  <si>
    <t>C05947</t>
  </si>
  <si>
    <t>neg1062</t>
  </si>
  <si>
    <t>n2874</t>
  </si>
  <si>
    <t>pos641</t>
  </si>
  <si>
    <t>p2738</t>
  </si>
  <si>
    <t>p3378</t>
  </si>
  <si>
    <t>xS34x-H2O</t>
  </si>
  <si>
    <t>p1030</t>
  </si>
  <si>
    <t>p445</t>
  </si>
  <si>
    <t>neg1021</t>
  </si>
  <si>
    <t>n2830</t>
  </si>
  <si>
    <t>C9H16N2O4</t>
  </si>
  <si>
    <t>gamma-Glutamyl-gamma-aminobutyraldehyde</t>
  </si>
  <si>
    <t>C15700</t>
  </si>
  <si>
    <t>pos1173</t>
  </si>
  <si>
    <t>p3486</t>
  </si>
  <si>
    <t>CX:80:105_RT:10.46:10.82</t>
  </si>
  <si>
    <t>185:100_283:50</t>
  </si>
  <si>
    <t>n1062</t>
  </si>
  <si>
    <t>p2781</t>
  </si>
  <si>
    <t>pos960</t>
  </si>
  <si>
    <t>p3225</t>
  </si>
  <si>
    <t>379:100_393:94_443:90_487:90_251:56_475:51</t>
  </si>
  <si>
    <t>CX:90:120_RT:10.52:11.01CX:120:90_RT:10.52:11.31</t>
  </si>
  <si>
    <t>neg521</t>
  </si>
  <si>
    <t>n2174</t>
  </si>
  <si>
    <t>xC13xO18xN15</t>
  </si>
  <si>
    <t>136:100_137:8</t>
  </si>
  <si>
    <t>p462</t>
  </si>
  <si>
    <t>n2430</t>
  </si>
  <si>
    <t>663:100_541:55_699:53</t>
  </si>
  <si>
    <t>xN15xO18xC13xNa+</t>
  </si>
  <si>
    <t>p455</t>
  </si>
  <si>
    <t>183:100_169:6</t>
  </si>
  <si>
    <t>neg998</t>
  </si>
  <si>
    <t>n2806</t>
  </si>
  <si>
    <t>ethyl-(2R)-methyl-(3S)-hydroxybutanoate</t>
  </si>
  <si>
    <t>neg492</t>
  </si>
  <si>
    <t>n2141</t>
  </si>
  <si>
    <t>n752</t>
  </si>
  <si>
    <t>200:100_201:12_295:10_310:7</t>
  </si>
  <si>
    <t>pos1141</t>
  </si>
  <si>
    <t>p3450</t>
  </si>
  <si>
    <t>n719</t>
  </si>
  <si>
    <t>p3156</t>
  </si>
  <si>
    <t>n1320</t>
  </si>
  <si>
    <t>304:100_198:89_328:76_250:76_330:55_189:32_306:29_302:28_305:28_329:18_331:9</t>
  </si>
  <si>
    <t>neg1125</t>
  </si>
  <si>
    <t>n2972</t>
  </si>
  <si>
    <t>C23H24O5</t>
  </si>
  <si>
    <t>[Fv] Praecanson A</t>
  </si>
  <si>
    <t>xNH3x-H2O</t>
  </si>
  <si>
    <t>pos669</t>
  </si>
  <si>
    <t>p2783</t>
  </si>
  <si>
    <t>380:100_362:63</t>
  </si>
  <si>
    <t>C15H22N2O18P2</t>
  </si>
  <si>
    <t>UDP-glucuronate</t>
  </si>
  <si>
    <t>C00167</t>
  </si>
  <si>
    <t>neg940</t>
  </si>
  <si>
    <t>n2744</t>
  </si>
  <si>
    <t>580:100</t>
  </si>
  <si>
    <t>neg990</t>
  </si>
  <si>
    <t>n2797</t>
  </si>
  <si>
    <t>pos593</t>
  </si>
  <si>
    <t>p2634</t>
  </si>
  <si>
    <t>245:100_123:15_246:13</t>
  </si>
  <si>
    <t>C18H11NO4</t>
  </si>
  <si>
    <t>Atherospermidine</t>
  </si>
  <si>
    <t>C09347</t>
  </si>
  <si>
    <t>pos976</t>
  </si>
  <si>
    <t>p3251</t>
  </si>
  <si>
    <t>305:100</t>
  </si>
  <si>
    <t>neg868</t>
  </si>
  <si>
    <t>n2659</t>
  </si>
  <si>
    <t>pos478</t>
  </si>
  <si>
    <t>p2410</t>
  </si>
  <si>
    <t>C6H12O5CX:270:148_RT:3.68:4.51CX:260:158_RT:3.88:4.52CX:266:152_RT:3.92:4.58CX:212:206_RT:3.97:4.19CX:212:206_RT:3.97:4.45CX:242:176_RT:4.02:4.51CX:210:208_RT:4.11:4.35CX:206:212_RT:4.19:4.53</t>
  </si>
  <si>
    <t>neg470</t>
  </si>
  <si>
    <t>n2100</t>
  </si>
  <si>
    <t>C18H19NO3</t>
  </si>
  <si>
    <t>(-)-Apoglaziovine</t>
  </si>
  <si>
    <t>C09340</t>
  </si>
  <si>
    <t>n1068</t>
  </si>
  <si>
    <t>neg839</t>
  </si>
  <si>
    <t>n2616</t>
  </si>
  <si>
    <t>394:100_361:88</t>
  </si>
  <si>
    <t>C24H26O6</t>
  </si>
  <si>
    <t>1-Isomangostin</t>
  </si>
  <si>
    <t>C10071</t>
  </si>
  <si>
    <t>P4_N</t>
  </si>
  <si>
    <t>neg1046</t>
  </si>
  <si>
    <t>n2856</t>
  </si>
  <si>
    <t>p1161</t>
  </si>
  <si>
    <t>C16H14</t>
  </si>
  <si>
    <t>trans,trans-1,4-Diphenyl-1,3-butadiene</t>
  </si>
  <si>
    <t>C14761</t>
  </si>
  <si>
    <t>-C7H8O</t>
  </si>
  <si>
    <t>xC13x-FAx-FAxC13</t>
  </si>
  <si>
    <t>C16H31N3O4S</t>
  </si>
  <si>
    <t>Leu-Met-Val</t>
  </si>
  <si>
    <t>neg586</t>
  </si>
  <si>
    <t>n2277</t>
  </si>
  <si>
    <t>C11H19N3O7</t>
  </si>
  <si>
    <t>Thr-Ala-Asp</t>
  </si>
  <si>
    <t>CX:169:136_RT:9.5:9.7</t>
  </si>
  <si>
    <t>p1850</t>
  </si>
  <si>
    <t>pos333</t>
  </si>
  <si>
    <t>-C6H12</t>
  </si>
  <si>
    <t>p957</t>
  </si>
  <si>
    <t>C25H26O5</t>
  </si>
  <si>
    <t>[Fv] Flemiwallichin D</t>
  </si>
  <si>
    <t>p3191</t>
  </si>
  <si>
    <t>406:100</t>
  </si>
  <si>
    <t>326:100_327:22_278:11</t>
  </si>
  <si>
    <t>neg75</t>
  </si>
  <si>
    <t>C11H15N5O4</t>
  </si>
  <si>
    <t>1-Methyladenosine</t>
  </si>
  <si>
    <t>C02494</t>
  </si>
  <si>
    <t>pos698</t>
  </si>
  <si>
    <t>281:100</t>
  </si>
  <si>
    <t>pos58</t>
  </si>
  <si>
    <t>n1268</t>
  </si>
  <si>
    <t>pos410</t>
  </si>
  <si>
    <t>p2239</t>
  </si>
  <si>
    <t>neg1040</t>
  </si>
  <si>
    <t>n2849</t>
  </si>
  <si>
    <t>132:100_174:36_146:16_133:6</t>
  </si>
  <si>
    <t>p968</t>
  </si>
  <si>
    <t>308:100_343:42_309:19_311:13_344:8</t>
  </si>
  <si>
    <t>CX:114:171_RT:3.92:4.21</t>
  </si>
  <si>
    <t>p577</t>
  </si>
  <si>
    <t>S-Butyl-DL-homocysteine-[S,R]-sulfoximine</t>
  </si>
  <si>
    <t>x-FAxNH3</t>
  </si>
  <si>
    <t>pos150</t>
  </si>
  <si>
    <t>p1382</t>
  </si>
  <si>
    <t>C9H19O12P</t>
  </si>
  <si>
    <t>nonulose 9-phosphate</t>
  </si>
  <si>
    <t>pos548</t>
  </si>
  <si>
    <t>175:100_175:100</t>
  </si>
  <si>
    <t>neg670</t>
  </si>
  <si>
    <t>n1189</t>
  </si>
  <si>
    <t>x2-merxC13</t>
  </si>
  <si>
    <t>2-charge</t>
  </si>
  <si>
    <t>p1943</t>
  </si>
  <si>
    <t>306:100_307:23</t>
  </si>
  <si>
    <t>331:100_345:76_218:30_313:17_294:10_210:6</t>
  </si>
  <si>
    <t>C3H5NO3</t>
  </si>
  <si>
    <t>2-Aminomalonate semialdehyde</t>
  </si>
  <si>
    <t>C11822</t>
  </si>
  <si>
    <t>neg584</t>
  </si>
  <si>
    <t>n2275</t>
  </si>
  <si>
    <t>pos325</t>
  </si>
  <si>
    <t>p2021</t>
  </si>
  <si>
    <t>neg94</t>
  </si>
  <si>
    <t>n1017</t>
  </si>
  <si>
    <t>112:100_80:9_148:8_190:6</t>
  </si>
  <si>
    <t>C11H23N3O2</t>
  </si>
  <si>
    <t>N1,N8-diacetylspermidine</t>
  </si>
  <si>
    <t>pos1206</t>
  </si>
  <si>
    <t>p3520</t>
  </si>
  <si>
    <t>C6H11NO5</t>
  </si>
  <si>
    <t>4-Hydroxy-4-methylglutamate</t>
  </si>
  <si>
    <t>C06034</t>
  </si>
  <si>
    <t>pos1114</t>
  </si>
  <si>
    <t>p3413</t>
  </si>
  <si>
    <t>pos166</t>
  </si>
  <si>
    <t>p1440</t>
  </si>
  <si>
    <t>364:100_428:19_332:18_348:6</t>
  </si>
  <si>
    <t>neg247</t>
  </si>
  <si>
    <t>n1530</t>
  </si>
  <si>
    <t>170:100_171:9</t>
  </si>
  <si>
    <t>pos137</t>
  </si>
  <si>
    <t>p1356</t>
  </si>
  <si>
    <t>208:100_290:8</t>
  </si>
  <si>
    <t>n2680</t>
  </si>
  <si>
    <t>324:100_349:71</t>
  </si>
  <si>
    <t>C8H18O2</t>
  </si>
  <si>
    <t>Octane-1,8-diol</t>
  </si>
  <si>
    <t>C14218</t>
  </si>
  <si>
    <t>n1269</t>
  </si>
  <si>
    <t>-C2H7N</t>
  </si>
  <si>
    <t>p453</t>
  </si>
  <si>
    <t>C16H17NO2</t>
  </si>
  <si>
    <t>6-(1,2,3,4-Tetrahydro-6-methoxy-2-naphthyl)-2(1H)-pyridone</t>
  </si>
  <si>
    <t>C14900</t>
  </si>
  <si>
    <t>pos352</t>
  </si>
  <si>
    <t>p2082</t>
  </si>
  <si>
    <t>C3H7O6P</t>
  </si>
  <si>
    <t>D-Glyceraldehyde 3-phosphate</t>
  </si>
  <si>
    <t>C00118</t>
  </si>
  <si>
    <t>CX:98:72_RT:9.79:10.52CX:82:88_RT:9.83:10.51</t>
  </si>
  <si>
    <t>neg297</t>
  </si>
  <si>
    <t>n1643</t>
  </si>
  <si>
    <t>CX:112:162_RT:9.68:10.54</t>
  </si>
  <si>
    <t>xC13xK+</t>
  </si>
  <si>
    <t>n1563</t>
  </si>
  <si>
    <t>274:100_275:10</t>
  </si>
  <si>
    <t>186:100_284:18</t>
  </si>
  <si>
    <t>n2274</t>
  </si>
  <si>
    <t>136:100_103:51</t>
  </si>
  <si>
    <t>CX:295:106_RT:3.56:3.99</t>
  </si>
  <si>
    <t>pos850</t>
  </si>
  <si>
    <t>p3081</t>
  </si>
  <si>
    <t>401:100</t>
  </si>
  <si>
    <t>p438</t>
  </si>
  <si>
    <t>n1187</t>
  </si>
  <si>
    <t>168:100_150:66_276:13</t>
  </si>
  <si>
    <t>C5H11O8P</t>
  </si>
  <si>
    <t>D-Ribose 5-phosphate</t>
  </si>
  <si>
    <t>C00117</t>
  </si>
  <si>
    <t>CX:98:132_RT:9.79:10.52</t>
  </si>
  <si>
    <t>neg548</t>
  </si>
  <si>
    <t>n2216</t>
  </si>
  <si>
    <t>C14H21NO4</t>
  </si>
  <si>
    <t>Diethofencarb</t>
  </si>
  <si>
    <t>C11077</t>
  </si>
  <si>
    <t>neg991</t>
  </si>
  <si>
    <t>n2798</t>
  </si>
  <si>
    <t>AMP</t>
  </si>
  <si>
    <t>C00020</t>
  </si>
  <si>
    <t>pos682</t>
  </si>
  <si>
    <t>C19H40O3</t>
  </si>
  <si>
    <t>1-O-Hexadecyl-sn-glycerol</t>
  </si>
  <si>
    <t>C13859</t>
  </si>
  <si>
    <t>p1275</t>
  </si>
  <si>
    <t>p35</t>
  </si>
  <si>
    <t>p42</t>
  </si>
  <si>
    <t>p2779</t>
  </si>
  <si>
    <t>Bis(2-ethylhexyl)phthalate</t>
  </si>
  <si>
    <t>C03690</t>
  </si>
  <si>
    <t>390:100_391:28_418:8</t>
  </si>
  <si>
    <t>p440</t>
  </si>
  <si>
    <t>pos524</t>
  </si>
  <si>
    <t>p2496</t>
  </si>
  <si>
    <t>243:100_111:76_265:33</t>
  </si>
  <si>
    <t>p2621</t>
  </si>
  <si>
    <t>283:100_384:38</t>
  </si>
  <si>
    <t>C21H20O7</t>
  </si>
  <si>
    <t>4'-Demethyldeoxypodophyllotoxin</t>
  </si>
  <si>
    <t>C10552</t>
  </si>
  <si>
    <t>CX:189:195_RT:9.4:9.99</t>
  </si>
  <si>
    <t>p2622</t>
  </si>
  <si>
    <t>C8H16NO9P</t>
  </si>
  <si>
    <t>N-Acetyl-D-glucosamine 6-phosphate</t>
  </si>
  <si>
    <t>C00357</t>
  </si>
  <si>
    <t>CX:189:112_RT:9.4:9.68CX:175:126_RT:9.69:9.77CX:126:175_RT:9.77:9.69</t>
  </si>
  <si>
    <t>neg1000</t>
  </si>
  <si>
    <t>n2808</t>
  </si>
  <si>
    <t>301:100</t>
  </si>
  <si>
    <t>C10H12N4O5</t>
  </si>
  <si>
    <t>Inosine</t>
  </si>
  <si>
    <t>C00294</t>
  </si>
  <si>
    <t>2M+K</t>
  </si>
  <si>
    <t>pos474</t>
  </si>
  <si>
    <t>p2402</t>
  </si>
  <si>
    <t>C23H36NCl3</t>
  </si>
  <si>
    <t>3beta-Chloro-N,N-bis(2-chloroethyl)-androst-5-en-17beta-amine</t>
  </si>
  <si>
    <t>C14914</t>
  </si>
  <si>
    <t>p3375</t>
  </si>
  <si>
    <t>431:100_461:55</t>
  </si>
  <si>
    <t>neg98</t>
  </si>
  <si>
    <t>135:100_267:18_396:13_303:11</t>
  </si>
  <si>
    <t>p430</t>
  </si>
  <si>
    <t>p1848</t>
  </si>
  <si>
    <t>C18H23N3O8</t>
  </si>
  <si>
    <t>Glu-Asp-Phe</t>
  </si>
  <si>
    <t>C14H19NO6</t>
  </si>
  <si>
    <t>n1640</t>
  </si>
  <si>
    <t>n2235</t>
  </si>
  <si>
    <t>338:100</t>
  </si>
  <si>
    <t>xK+xNa+xC13xS34</t>
  </si>
  <si>
    <t>pos5</t>
  </si>
  <si>
    <t>p74</t>
  </si>
  <si>
    <t>238:100_239:8_260:7</t>
  </si>
  <si>
    <t>C10H16N3O8P</t>
  </si>
  <si>
    <t>5-Hydroxymethyldeoxycytidylate</t>
  </si>
  <si>
    <t>C03997</t>
  </si>
  <si>
    <t>neg1082</t>
  </si>
  <si>
    <t>n2896</t>
  </si>
  <si>
    <t>337:100</t>
  </si>
  <si>
    <t>C18H28O3</t>
  </si>
  <si>
    <t>[FA oxo(18:3)] 4-oxo-9Z,11E,13E-octadecatrienoic acid</t>
  </si>
  <si>
    <t>C08319</t>
  </si>
  <si>
    <t>CX:172:120_RT:3.87:3.93CX:172:120_RT:3.87:4.28CX:172:120_RT:3.87:4.28</t>
  </si>
  <si>
    <t>n1724</t>
  </si>
  <si>
    <t>C24H47O9P</t>
  </si>
  <si>
    <t>[PG (18:1)] 1-(9E-octadecenoyl)-sn-glycero-3-phospho-(1'-sn-glycerol)</t>
  </si>
  <si>
    <t>CX:329:181_RT:3.43:3.75</t>
  </si>
  <si>
    <t>neg687</t>
  </si>
  <si>
    <t>n2427</t>
  </si>
  <si>
    <t>510:100</t>
  </si>
  <si>
    <t>p2532</t>
  </si>
  <si>
    <t>178:100_317:38_317:38</t>
  </si>
  <si>
    <t>S/P Fold change</t>
  </si>
  <si>
    <t>N/P Fold change</t>
  </si>
  <si>
    <t>SP SD</t>
  </si>
  <si>
    <t>NP SD</t>
  </si>
  <si>
    <t>S/P SD</t>
  </si>
  <si>
    <t>N/P SD</t>
  </si>
  <si>
    <t>t test (2,2)</t>
  </si>
  <si>
    <t>RETENTION TIME</t>
  </si>
  <si>
    <t>NSQ #1</t>
  </si>
  <si>
    <t>NSQ #2</t>
  </si>
  <si>
    <t>NSQ #3</t>
  </si>
  <si>
    <t>NSQ #4</t>
  </si>
  <si>
    <t>SQ #1</t>
  </si>
  <si>
    <t>SQ #2</t>
  </si>
  <si>
    <t>SQ #3</t>
  </si>
  <si>
    <t>SQ #4</t>
  </si>
  <si>
    <t>FLAT #1</t>
  </si>
  <si>
    <t>FLAT #2</t>
  </si>
  <si>
    <t>FLAT #3</t>
  </si>
  <si>
    <t>FLAT #4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</si>
</sst>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36"/>
      <scheme val="minor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7030A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0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11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0" fillId="4" borderId="0" xfId="0" applyFill="1"/>
    <xf numFmtId="0" fontId="0" fillId="5" borderId="0" xfId="0" applyFill="1"/>
    <xf numFmtId="0" fontId="1" fillId="6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1" fontId="0" fillId="0" borderId="0" xfId="0" applyNumberFormat="1" applyFill="1" applyAlignment="1">
      <alignment horizontal="center"/>
    </xf>
    <xf numFmtId="0" fontId="4" fillId="0" borderId="0" xfId="0" applyFont="1" applyAlignment="1">
      <alignment horizontal="center"/>
    </xf>
    <xf numFmtId="0" fontId="4" fillId="6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6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11" fontId="0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1" fontId="6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1" fontId="6" fillId="0" borderId="0" xfId="0" applyNumberFormat="1" applyFont="1" applyAlignment="1">
      <alignment horizontal="center" vertical="center"/>
    </xf>
    <xf numFmtId="0" fontId="6" fillId="0" borderId="0" xfId="0" applyFont="1"/>
    <xf numFmtId="0" fontId="6" fillId="6" borderId="0" xfId="0" applyFont="1" applyFill="1"/>
    <xf numFmtId="0" fontId="6" fillId="4" borderId="0" xfId="0" applyFont="1" applyFill="1"/>
    <xf numFmtId="0" fontId="6" fillId="5" borderId="0" xfId="0" applyFont="1" applyFill="1"/>
  </cellXfs>
  <cellStyles count="10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702"/>
  <sheetViews>
    <sheetView topLeftCell="A16" workbookViewId="0">
      <selection activeCell="A46" sqref="A46:XFD46"/>
    </sheetView>
  </sheetViews>
  <sheetFormatPr defaultColWidth="10.875" defaultRowHeight="15.75"/>
  <cols>
    <col min="1" max="1" width="11" style="26" bestFit="1" customWidth="1"/>
    <col min="2" max="2" width="15.375" style="26" customWidth="1"/>
    <col min="3" max="3" width="7.625" style="26" customWidth="1"/>
    <col min="4" max="4" width="4" style="26" customWidth="1"/>
    <col min="5" max="5" width="20.375" style="26" customWidth="1"/>
    <col min="6" max="6" width="5.5" style="26" customWidth="1"/>
    <col min="7" max="8" width="10.875" style="26"/>
    <col min="9" max="11" width="11" style="26" bestFit="1" customWidth="1"/>
    <col min="12" max="12" width="10.875" style="26"/>
    <col min="13" max="13" width="21.5" style="26" customWidth="1"/>
    <col min="14" max="14" width="11" style="26" bestFit="1" customWidth="1"/>
    <col min="15" max="16" width="10.875" style="26"/>
    <col min="17" max="17" width="11" style="26" bestFit="1" customWidth="1"/>
    <col min="18" max="18" width="10.875" style="26"/>
    <col min="19" max="21" width="11" style="26" bestFit="1" customWidth="1"/>
    <col min="22" max="22" width="10.875" style="26"/>
    <col min="23" max="24" width="11" style="26" bestFit="1" customWidth="1"/>
    <col min="25" max="26" width="10.875" style="26"/>
    <col min="27" max="27" width="11" style="26" bestFit="1" customWidth="1"/>
    <col min="28" max="31" width="11" style="12" bestFit="1" customWidth="1"/>
    <col min="32" max="35" width="11" style="8" bestFit="1" customWidth="1"/>
    <col min="36" max="39" width="11" style="10" bestFit="1" customWidth="1"/>
    <col min="40" max="40" width="11" style="26" bestFit="1" customWidth="1"/>
    <col min="41" max="41" width="10.875" style="26"/>
    <col min="42" max="44" width="11" style="26" bestFit="1" customWidth="1"/>
    <col min="45" max="45" width="10.875" style="26"/>
    <col min="46" max="46" width="11" style="26" bestFit="1" customWidth="1"/>
    <col min="47" max="47" width="10.875" style="26"/>
    <col min="48" max="49" width="11" style="26" bestFit="1" customWidth="1"/>
    <col min="50" max="50" width="10.875" style="26"/>
    <col min="51" max="51" width="14.625" style="26" customWidth="1"/>
    <col min="52" max="52" width="15.375" style="26" customWidth="1"/>
    <col min="53" max="53" width="11" style="26" bestFit="1" customWidth="1"/>
    <col min="54" max="54" width="12.125" style="26" bestFit="1" customWidth="1"/>
    <col min="55" max="16384" width="10.875" style="4"/>
  </cols>
  <sheetData>
    <row r="1" spans="1:54" s="3" customFormat="1">
      <c r="A1" s="25" t="s">
        <v>0</v>
      </c>
      <c r="B1" s="25" t="s">
        <v>7809</v>
      </c>
      <c r="C1" s="25" t="s">
        <v>1</v>
      </c>
      <c r="D1" s="25" t="s">
        <v>2</v>
      </c>
      <c r="E1" s="25" t="s">
        <v>3</v>
      </c>
      <c r="F1" s="25" t="s">
        <v>4</v>
      </c>
      <c r="G1" s="25" t="s">
        <v>5</v>
      </c>
      <c r="H1" s="25" t="s">
        <v>6</v>
      </c>
      <c r="I1" s="25" t="s">
        <v>7</v>
      </c>
      <c r="J1" s="25" t="s">
        <v>8</v>
      </c>
      <c r="K1" s="25" t="s">
        <v>9</v>
      </c>
      <c r="L1" s="25" t="s">
        <v>10</v>
      </c>
      <c r="M1" s="25" t="s">
        <v>11</v>
      </c>
      <c r="N1" s="25" t="s">
        <v>12</v>
      </c>
      <c r="O1" s="25" t="s">
        <v>13</v>
      </c>
      <c r="P1" s="25" t="s">
        <v>14</v>
      </c>
      <c r="Q1" s="25" t="s">
        <v>15</v>
      </c>
      <c r="R1" s="25" t="s">
        <v>16</v>
      </c>
      <c r="S1" s="25" t="s">
        <v>17</v>
      </c>
      <c r="T1" s="25" t="s">
        <v>18</v>
      </c>
      <c r="U1" s="25" t="s">
        <v>19</v>
      </c>
      <c r="V1" s="25" t="s">
        <v>20</v>
      </c>
      <c r="W1" s="25" t="s">
        <v>21</v>
      </c>
      <c r="X1" s="25" t="s">
        <v>22</v>
      </c>
      <c r="Y1" s="25" t="s">
        <v>23</v>
      </c>
      <c r="Z1" s="25" t="s">
        <v>24</v>
      </c>
      <c r="AA1" s="25" t="s">
        <v>25</v>
      </c>
      <c r="AB1" s="11" t="s">
        <v>7810</v>
      </c>
      <c r="AC1" s="11" t="s">
        <v>7811</v>
      </c>
      <c r="AD1" s="11" t="s">
        <v>7812</v>
      </c>
      <c r="AE1" s="11" t="s">
        <v>7813</v>
      </c>
      <c r="AF1" s="7" t="s">
        <v>7818</v>
      </c>
      <c r="AG1" s="7" t="s">
        <v>7819</v>
      </c>
      <c r="AH1" s="7" t="s">
        <v>7820</v>
      </c>
      <c r="AI1" s="7" t="s">
        <v>7821</v>
      </c>
      <c r="AJ1" s="9" t="s">
        <v>7814</v>
      </c>
      <c r="AK1" s="9" t="s">
        <v>7815</v>
      </c>
      <c r="AL1" s="9" t="s">
        <v>7816</v>
      </c>
      <c r="AM1" s="9" t="s">
        <v>7817</v>
      </c>
      <c r="AN1" s="25" t="s">
        <v>20</v>
      </c>
      <c r="AO1" s="25" t="s">
        <v>13</v>
      </c>
      <c r="AP1" s="25" t="s">
        <v>26</v>
      </c>
      <c r="AQ1" s="25" t="s">
        <v>27</v>
      </c>
      <c r="AR1" s="25" t="s">
        <v>28</v>
      </c>
      <c r="AS1" s="25" t="s">
        <v>29</v>
      </c>
      <c r="AT1" s="25" t="s">
        <v>30</v>
      </c>
      <c r="AU1" s="25" t="s">
        <v>31</v>
      </c>
      <c r="AV1" s="25" t="s">
        <v>32</v>
      </c>
      <c r="AW1" s="25" t="s">
        <v>33</v>
      </c>
      <c r="AX1" s="25" t="s">
        <v>34</v>
      </c>
      <c r="AY1" s="25" t="s">
        <v>7802</v>
      </c>
      <c r="AZ1" s="25" t="s">
        <v>7803</v>
      </c>
      <c r="BA1" s="25" t="s">
        <v>7804</v>
      </c>
      <c r="BB1" s="25" t="s">
        <v>7805</v>
      </c>
    </row>
    <row r="2" spans="1:54">
      <c r="A2" s="26">
        <v>153.09014680000001</v>
      </c>
      <c r="B2" s="26">
        <v>6.8509195119999999</v>
      </c>
      <c r="C2" s="26" t="s">
        <v>35</v>
      </c>
      <c r="D2" s="26">
        <v>3</v>
      </c>
      <c r="E2" s="26" t="s">
        <v>36</v>
      </c>
      <c r="F2" s="26">
        <v>10</v>
      </c>
      <c r="G2" s="26" t="s">
        <v>5</v>
      </c>
      <c r="H2" s="26" t="s">
        <v>37</v>
      </c>
      <c r="I2" s="26">
        <v>-0.41256427800000001</v>
      </c>
      <c r="J2" s="26">
        <v>1.6456900830000001</v>
      </c>
      <c r="L2" s="26" t="s">
        <v>38</v>
      </c>
      <c r="M2" s="26" t="s">
        <v>36</v>
      </c>
      <c r="N2" s="26">
        <v>0</v>
      </c>
      <c r="O2" s="26" t="s">
        <v>39</v>
      </c>
      <c r="S2" s="26">
        <v>0.51</v>
      </c>
      <c r="T2" s="26">
        <v>0.51</v>
      </c>
      <c r="U2" s="26">
        <v>93735</v>
      </c>
      <c r="V2" s="26" t="s">
        <v>40</v>
      </c>
      <c r="W2" s="26">
        <v>1.21</v>
      </c>
      <c r="X2" s="26">
        <v>0.54500000000000004</v>
      </c>
      <c r="Y2" s="26" t="s">
        <v>41</v>
      </c>
      <c r="Z2" s="26" t="s">
        <v>42</v>
      </c>
      <c r="AA2" s="26">
        <v>12</v>
      </c>
      <c r="AB2" s="12">
        <v>93735</v>
      </c>
      <c r="AC2" s="12">
        <v>39282</v>
      </c>
      <c r="AD2" s="12">
        <v>42535</v>
      </c>
      <c r="AE2" s="12">
        <v>37621</v>
      </c>
      <c r="AF2" s="8">
        <v>45821</v>
      </c>
      <c r="AG2" s="8">
        <v>46185</v>
      </c>
      <c r="AH2" s="8">
        <v>38665</v>
      </c>
      <c r="AI2" s="8">
        <v>45546</v>
      </c>
      <c r="AJ2" s="10">
        <v>22567</v>
      </c>
      <c r="AK2" s="10">
        <v>28264</v>
      </c>
      <c r="AL2" s="10">
        <v>42652</v>
      </c>
      <c r="AM2" s="10">
        <v>43148</v>
      </c>
      <c r="AN2" s="26">
        <v>649</v>
      </c>
      <c r="AO2" s="26" t="s">
        <v>39</v>
      </c>
      <c r="AP2" s="26">
        <v>0.83789602299999999</v>
      </c>
      <c r="AQ2" s="26">
        <v>1</v>
      </c>
      <c r="AR2" s="26">
        <v>93735.304690000004</v>
      </c>
      <c r="AS2" s="26" t="s">
        <v>43</v>
      </c>
      <c r="AT2" s="26">
        <v>1</v>
      </c>
      <c r="AU2" s="26" t="s">
        <v>44</v>
      </c>
      <c r="AV2" s="26">
        <v>0.114719447</v>
      </c>
      <c r="AW2" s="26">
        <v>1</v>
      </c>
      <c r="AY2" s="26">
        <f t="shared" ref="AY2:AY65" si="0">(SUM(AJ2:AM2))/(SUM(AF2:AI2))</f>
        <v>0.77535652065351246</v>
      </c>
      <c r="AZ2" s="26">
        <f t="shared" ref="AZ2:AZ65" si="1">(SUM(AB2:AE2))/(SUM(AF2:AI2))</f>
        <v>1.2097186991039457</v>
      </c>
      <c r="BA2" s="26">
        <f t="shared" ref="BA2:BA65" si="2">_xlfn.T.TEST(AJ2:AM2,AF2:AI2,2,2)</f>
        <v>0.12121700335571119</v>
      </c>
      <c r="BB2" s="26">
        <f t="shared" ref="BB2:BB65" si="3">_xlfn.T.TEST(AF2:AI2,AB2:AE2,2,2)</f>
        <v>0.52338960194391748</v>
      </c>
    </row>
    <row r="3" spans="1:54" s="5" customFormat="1">
      <c r="A3" s="26">
        <v>427.02915469999999</v>
      </c>
      <c r="B3" s="26">
        <v>9.9057139930000009</v>
      </c>
      <c r="C3" s="26" t="s">
        <v>254</v>
      </c>
      <c r="D3" s="26">
        <v>6</v>
      </c>
      <c r="E3" s="26" t="s">
        <v>255</v>
      </c>
      <c r="F3" s="26">
        <v>10</v>
      </c>
      <c r="G3" s="26" t="s">
        <v>5</v>
      </c>
      <c r="H3" s="26" t="s">
        <v>256</v>
      </c>
      <c r="I3" s="26">
        <v>-0.62131899700000004</v>
      </c>
      <c r="J3" s="26">
        <v>-2.3105128929999998</v>
      </c>
      <c r="K3" s="26"/>
      <c r="L3" s="26" t="s">
        <v>38</v>
      </c>
      <c r="M3" s="26" t="s">
        <v>255</v>
      </c>
      <c r="N3" s="26">
        <v>0</v>
      </c>
      <c r="O3" s="26" t="s">
        <v>39</v>
      </c>
      <c r="P3" s="26" t="s">
        <v>257</v>
      </c>
      <c r="Q3" s="26"/>
      <c r="R3" s="26"/>
      <c r="S3" s="26">
        <v>0.43</v>
      </c>
      <c r="T3" s="26">
        <v>0.43</v>
      </c>
      <c r="U3" s="26">
        <v>47875</v>
      </c>
      <c r="V3" s="26" t="s">
        <v>258</v>
      </c>
      <c r="W3" s="26">
        <v>0.67</v>
      </c>
      <c r="X3" s="26">
        <v>0.128</v>
      </c>
      <c r="Y3" s="26" t="s">
        <v>41</v>
      </c>
      <c r="Z3" s="26" t="s">
        <v>92</v>
      </c>
      <c r="AA3" s="26">
        <v>12</v>
      </c>
      <c r="AB3" s="12">
        <v>17706</v>
      </c>
      <c r="AC3" s="12">
        <v>14553</v>
      </c>
      <c r="AD3" s="12">
        <v>37597</v>
      </c>
      <c r="AE3" s="12">
        <v>26881</v>
      </c>
      <c r="AF3" s="8">
        <v>47875</v>
      </c>
      <c r="AG3" s="8">
        <v>34222</v>
      </c>
      <c r="AH3" s="8">
        <v>33131</v>
      </c>
      <c r="AI3" s="8">
        <v>28712</v>
      </c>
      <c r="AJ3" s="10">
        <v>33929</v>
      </c>
      <c r="AK3" s="10">
        <v>14045</v>
      </c>
      <c r="AL3" s="10">
        <v>17568</v>
      </c>
      <c r="AM3" s="10">
        <v>17876</v>
      </c>
      <c r="AN3" s="26">
        <v>878</v>
      </c>
      <c r="AO3" s="26" t="s">
        <v>39</v>
      </c>
      <c r="AP3" s="26">
        <v>0.94734686800000001</v>
      </c>
      <c r="AQ3" s="26">
        <v>1</v>
      </c>
      <c r="AR3" s="26">
        <v>47874.820310000003</v>
      </c>
      <c r="AS3" s="26" t="s">
        <v>259</v>
      </c>
      <c r="AT3" s="26">
        <v>1</v>
      </c>
      <c r="AU3" s="26" t="s">
        <v>260</v>
      </c>
      <c r="AV3" s="26">
        <v>0.79211504300000002</v>
      </c>
      <c r="AW3" s="26">
        <v>1</v>
      </c>
      <c r="AX3" s="26"/>
      <c r="AY3" s="26">
        <f t="shared" si="0"/>
        <v>0.57953313880783663</v>
      </c>
      <c r="AZ3" s="26">
        <f t="shared" si="1"/>
        <v>0.67206474920105597</v>
      </c>
      <c r="BA3" s="26">
        <f t="shared" si="2"/>
        <v>4.7058073888053054E-2</v>
      </c>
      <c r="BB3" s="26">
        <f t="shared" si="3"/>
        <v>0.12537677402651132</v>
      </c>
    </row>
    <row r="4" spans="1:54">
      <c r="A4" s="26">
        <v>126.0428974</v>
      </c>
      <c r="B4" s="26">
        <v>8.5068125410000004</v>
      </c>
      <c r="C4" s="26" t="s">
        <v>81</v>
      </c>
      <c r="D4" s="26">
        <v>2</v>
      </c>
      <c r="E4" s="26" t="s">
        <v>82</v>
      </c>
      <c r="F4" s="26">
        <v>10</v>
      </c>
      <c r="G4" s="26" t="s">
        <v>5</v>
      </c>
      <c r="H4" s="26" t="s">
        <v>83</v>
      </c>
      <c r="I4" s="26">
        <v>-0.25901587700000001</v>
      </c>
      <c r="J4" s="26">
        <v>8.0147538000000004E-2</v>
      </c>
      <c r="K4" s="26">
        <v>-0.25901587700000001</v>
      </c>
      <c r="L4" s="26" t="s">
        <v>38</v>
      </c>
      <c r="M4" s="26" t="s">
        <v>82</v>
      </c>
      <c r="N4" s="26">
        <v>0</v>
      </c>
      <c r="O4" s="26" t="s">
        <v>39</v>
      </c>
      <c r="S4" s="26">
        <v>7.0000000000000007E-2</v>
      </c>
      <c r="T4" s="26">
        <v>0.17</v>
      </c>
      <c r="U4" s="26">
        <v>123436</v>
      </c>
      <c r="V4" s="26" t="s">
        <v>84</v>
      </c>
      <c r="W4" s="26">
        <v>0.97</v>
      </c>
      <c r="X4" s="26">
        <v>0.55100000000000005</v>
      </c>
      <c r="Y4" s="26" t="s">
        <v>41</v>
      </c>
      <c r="Z4" s="26" t="s">
        <v>42</v>
      </c>
      <c r="AA4" s="26">
        <v>12</v>
      </c>
      <c r="AB4" s="12">
        <v>99329</v>
      </c>
      <c r="AC4" s="12">
        <v>106050</v>
      </c>
      <c r="AD4" s="12">
        <v>91093</v>
      </c>
      <c r="AE4" s="12">
        <v>103596</v>
      </c>
      <c r="AF4" s="8">
        <v>113498</v>
      </c>
      <c r="AG4" s="8">
        <v>102748</v>
      </c>
      <c r="AH4" s="8">
        <v>104261</v>
      </c>
      <c r="AI4" s="8">
        <v>93034</v>
      </c>
      <c r="AJ4" s="10">
        <v>123436</v>
      </c>
      <c r="AK4" s="10">
        <v>97827</v>
      </c>
      <c r="AL4" s="10">
        <v>100553</v>
      </c>
      <c r="AM4" s="10">
        <v>80751</v>
      </c>
      <c r="AN4" s="26">
        <v>546</v>
      </c>
      <c r="AO4" s="26" t="s">
        <v>39</v>
      </c>
      <c r="AP4" s="26">
        <v>0.96665907699999998</v>
      </c>
      <c r="AQ4" s="26">
        <v>1</v>
      </c>
      <c r="AR4" s="26">
        <v>123436.0469</v>
      </c>
      <c r="AS4" s="26" t="s">
        <v>85</v>
      </c>
      <c r="AT4" s="26">
        <v>1</v>
      </c>
      <c r="AU4" s="26" t="s">
        <v>86</v>
      </c>
      <c r="AV4" s="26">
        <v>0.100119365</v>
      </c>
      <c r="AW4" s="26">
        <v>1</v>
      </c>
      <c r="AY4" s="26">
        <f t="shared" si="0"/>
        <v>0.97346333253534711</v>
      </c>
      <c r="AZ4" s="26">
        <f t="shared" si="1"/>
        <v>0.96742040087923564</v>
      </c>
      <c r="BA4" s="26">
        <f t="shared" si="2"/>
        <v>0.78723276760896288</v>
      </c>
      <c r="BB4" s="26">
        <f t="shared" si="3"/>
        <v>0.55016137773902019</v>
      </c>
    </row>
    <row r="5" spans="1:54">
      <c r="A5" s="26">
        <v>145.11028959999999</v>
      </c>
      <c r="B5" s="26">
        <v>12.33443205</v>
      </c>
      <c r="C5" s="26" t="s">
        <v>301</v>
      </c>
      <c r="D5" s="26">
        <v>6</v>
      </c>
      <c r="E5" s="26" t="s">
        <v>302</v>
      </c>
      <c r="F5" s="26">
        <v>10</v>
      </c>
      <c r="G5" s="26" t="s">
        <v>5</v>
      </c>
      <c r="H5" s="26" t="s">
        <v>303</v>
      </c>
      <c r="I5" s="26">
        <v>6.6007811E-2</v>
      </c>
      <c r="J5" s="26">
        <v>-4.086842528</v>
      </c>
      <c r="L5" s="26" t="s">
        <v>38</v>
      </c>
      <c r="M5" s="26" t="s">
        <v>302</v>
      </c>
      <c r="N5" s="26">
        <v>0</v>
      </c>
      <c r="O5" s="26" t="s">
        <v>39</v>
      </c>
      <c r="S5" s="26">
        <v>0.12</v>
      </c>
      <c r="T5" s="26">
        <v>0.78</v>
      </c>
      <c r="U5" s="26">
        <v>283720</v>
      </c>
      <c r="V5" s="26" t="s">
        <v>304</v>
      </c>
      <c r="W5" s="26">
        <v>0.59</v>
      </c>
      <c r="X5" s="26">
        <v>0.36499999999999999</v>
      </c>
      <c r="Y5" s="26" t="s">
        <v>41</v>
      </c>
      <c r="Z5" s="26" t="s">
        <v>42</v>
      </c>
      <c r="AA5" s="26">
        <v>12</v>
      </c>
      <c r="AB5" s="12">
        <v>77485</v>
      </c>
      <c r="AC5" s="12">
        <v>63252</v>
      </c>
      <c r="AD5" s="12">
        <v>84402</v>
      </c>
      <c r="AE5" s="12">
        <v>82721</v>
      </c>
      <c r="AF5" s="8">
        <v>69078</v>
      </c>
      <c r="AG5" s="8">
        <v>283720</v>
      </c>
      <c r="AH5" s="8">
        <v>80017</v>
      </c>
      <c r="AI5" s="8">
        <v>92681</v>
      </c>
      <c r="AJ5" s="10">
        <v>89547</v>
      </c>
      <c r="AK5" s="10">
        <v>93161</v>
      </c>
      <c r="AL5" s="10">
        <v>77239</v>
      </c>
      <c r="AM5" s="10">
        <v>69855</v>
      </c>
      <c r="AN5" s="26">
        <v>321</v>
      </c>
      <c r="AO5" s="26" t="s">
        <v>39</v>
      </c>
      <c r="AP5" s="26">
        <v>0.966194043</v>
      </c>
      <c r="AQ5" s="26">
        <v>1</v>
      </c>
      <c r="AR5" s="26">
        <v>283720</v>
      </c>
      <c r="AS5" s="26" t="s">
        <v>305</v>
      </c>
      <c r="AT5" s="26">
        <v>1</v>
      </c>
      <c r="AU5" s="26" t="s">
        <v>306</v>
      </c>
      <c r="AV5" s="26">
        <v>0.281923747</v>
      </c>
      <c r="AW5" s="26">
        <v>0.44936701800000001</v>
      </c>
      <c r="AY5" s="26">
        <f t="shared" si="0"/>
        <v>0.62760135186566601</v>
      </c>
      <c r="AZ5" s="26">
        <f t="shared" si="1"/>
        <v>0.58584651453103354</v>
      </c>
      <c r="BA5" s="26">
        <f t="shared" si="2"/>
        <v>0.37704034439106304</v>
      </c>
      <c r="BB5" s="26">
        <f t="shared" si="3"/>
        <v>0.32913001009066511</v>
      </c>
    </row>
    <row r="6" spans="1:54">
      <c r="A6" s="26">
        <v>116.0109578</v>
      </c>
      <c r="B6" s="26">
        <v>8.7129916719999994</v>
      </c>
      <c r="C6" s="26" t="s">
        <v>135</v>
      </c>
      <c r="D6" s="26">
        <v>3</v>
      </c>
      <c r="E6" s="26" t="s">
        <v>136</v>
      </c>
      <c r="F6" s="26">
        <v>10</v>
      </c>
      <c r="G6" s="26" t="s">
        <v>5</v>
      </c>
      <c r="H6" s="26" t="s">
        <v>137</v>
      </c>
      <c r="I6" s="26">
        <v>-1.8764537000000001E-2</v>
      </c>
      <c r="J6" s="26">
        <v>-0.98873099900000005</v>
      </c>
      <c r="L6" s="26" t="s">
        <v>38</v>
      </c>
      <c r="M6" s="26" t="s">
        <v>136</v>
      </c>
      <c r="N6" s="26">
        <v>0</v>
      </c>
      <c r="O6" s="26" t="s">
        <v>39</v>
      </c>
      <c r="Q6" s="26">
        <v>0.4</v>
      </c>
      <c r="R6" s="26" t="s">
        <v>77</v>
      </c>
      <c r="S6" s="26">
        <v>0.11</v>
      </c>
      <c r="T6" s="26">
        <v>0.17</v>
      </c>
      <c r="U6" s="26">
        <v>570534</v>
      </c>
      <c r="V6" s="26" t="s">
        <v>138</v>
      </c>
      <c r="W6" s="26">
        <v>0.81</v>
      </c>
      <c r="X6" s="26">
        <v>0.107</v>
      </c>
      <c r="Y6" s="26" t="s">
        <v>41</v>
      </c>
      <c r="Z6" s="26" t="s">
        <v>71</v>
      </c>
      <c r="AA6" s="26">
        <v>12</v>
      </c>
      <c r="AB6" s="12">
        <v>332499</v>
      </c>
      <c r="AC6" s="12">
        <v>427872</v>
      </c>
      <c r="AD6" s="12">
        <v>395605</v>
      </c>
      <c r="AE6" s="12">
        <v>425458</v>
      </c>
      <c r="AF6" s="8">
        <v>551439</v>
      </c>
      <c r="AG6" s="8">
        <v>570534</v>
      </c>
      <c r="AH6" s="8">
        <v>403828</v>
      </c>
      <c r="AI6" s="8">
        <v>433443</v>
      </c>
      <c r="AJ6" s="10">
        <v>474655</v>
      </c>
      <c r="AK6" s="10">
        <v>376268</v>
      </c>
      <c r="AL6" s="10">
        <v>342362</v>
      </c>
      <c r="AM6" s="10">
        <v>378079</v>
      </c>
      <c r="AN6" s="26">
        <v>125</v>
      </c>
      <c r="AO6" s="26" t="s">
        <v>39</v>
      </c>
      <c r="AP6" s="26">
        <v>0.97942028999999997</v>
      </c>
      <c r="AQ6" s="26">
        <v>1</v>
      </c>
      <c r="AR6" s="26">
        <v>570533.9375</v>
      </c>
      <c r="AS6" s="26" t="s">
        <v>139</v>
      </c>
      <c r="AT6" s="26">
        <v>1</v>
      </c>
      <c r="AU6" s="26" t="s">
        <v>140</v>
      </c>
      <c r="AV6" s="26">
        <v>0.99867778900000004</v>
      </c>
      <c r="AW6" s="26">
        <v>1</v>
      </c>
      <c r="AY6" s="26">
        <f t="shared" si="0"/>
        <v>0.80202567929262514</v>
      </c>
      <c r="AZ6" s="26">
        <f t="shared" si="1"/>
        <v>0.80716541686487242</v>
      </c>
      <c r="BA6" s="26">
        <f t="shared" si="2"/>
        <v>0.10330909877809592</v>
      </c>
      <c r="BB6" s="26">
        <f t="shared" si="3"/>
        <v>9.2595228402836585E-2</v>
      </c>
    </row>
    <row r="7" spans="1:54">
      <c r="A7" s="26">
        <v>169.08505550000001</v>
      </c>
      <c r="B7" s="26">
        <v>9.1751848860000003</v>
      </c>
      <c r="C7" s="26" t="s">
        <v>162</v>
      </c>
      <c r="D7" s="26">
        <v>5</v>
      </c>
      <c r="E7" s="26" t="s">
        <v>163</v>
      </c>
      <c r="F7" s="26">
        <v>10</v>
      </c>
      <c r="G7" s="26" t="s">
        <v>5</v>
      </c>
      <c r="H7" s="26" t="s">
        <v>164</v>
      </c>
      <c r="I7" s="26">
        <v>-0.44050216599999997</v>
      </c>
      <c r="J7" s="26">
        <v>-0.91592996000000004</v>
      </c>
      <c r="L7" s="26" t="s">
        <v>38</v>
      </c>
      <c r="M7" s="26" t="s">
        <v>163</v>
      </c>
      <c r="N7" s="26">
        <v>0</v>
      </c>
      <c r="O7" s="26" t="s">
        <v>39</v>
      </c>
      <c r="Q7" s="26">
        <v>-0.1</v>
      </c>
      <c r="R7" s="26" t="s">
        <v>165</v>
      </c>
      <c r="S7" s="26">
        <v>0.7</v>
      </c>
      <c r="T7" s="26">
        <v>0.7</v>
      </c>
      <c r="U7" s="26">
        <v>5362666</v>
      </c>
      <c r="V7" s="26" t="s">
        <v>166</v>
      </c>
      <c r="W7" s="26">
        <v>0.78</v>
      </c>
      <c r="X7" s="26">
        <v>0.51</v>
      </c>
      <c r="Y7" s="26" t="s">
        <v>41</v>
      </c>
      <c r="Z7" s="26" t="s">
        <v>92</v>
      </c>
      <c r="AA7" s="26">
        <v>12</v>
      </c>
      <c r="AB7" s="12">
        <v>1832777</v>
      </c>
      <c r="AC7" s="12">
        <v>5362666</v>
      </c>
      <c r="AD7" s="12">
        <v>748452</v>
      </c>
      <c r="AE7" s="12">
        <v>3633537</v>
      </c>
      <c r="AF7" s="8">
        <v>4330152</v>
      </c>
      <c r="AG7" s="8">
        <v>3908258</v>
      </c>
      <c r="AH7" s="8">
        <v>4145754</v>
      </c>
      <c r="AI7" s="8">
        <v>2384365</v>
      </c>
      <c r="AJ7" s="10">
        <v>3913518</v>
      </c>
      <c r="AK7" s="10">
        <v>3231900</v>
      </c>
      <c r="AL7" s="10">
        <v>1334349</v>
      </c>
      <c r="AM7" s="10">
        <v>1217017</v>
      </c>
      <c r="AN7" s="26">
        <v>39</v>
      </c>
      <c r="AO7" s="26" t="s">
        <v>39</v>
      </c>
      <c r="AP7" s="26">
        <v>0.97592429700000005</v>
      </c>
      <c r="AQ7" s="26">
        <v>1</v>
      </c>
      <c r="AR7" s="26">
        <v>5362666</v>
      </c>
      <c r="AS7" s="26" t="s">
        <v>167</v>
      </c>
      <c r="AT7" s="26">
        <v>1</v>
      </c>
      <c r="AU7" s="26" t="s">
        <v>168</v>
      </c>
      <c r="AV7" s="26">
        <v>0.129528588</v>
      </c>
      <c r="AW7" s="26">
        <v>1</v>
      </c>
      <c r="AY7" s="26">
        <f t="shared" si="0"/>
        <v>0.65658428134582669</v>
      </c>
      <c r="AZ7" s="26">
        <f t="shared" si="1"/>
        <v>0.78392587372784384</v>
      </c>
      <c r="BA7" s="26">
        <f t="shared" si="2"/>
        <v>0.16881596028335871</v>
      </c>
      <c r="BB7" s="26">
        <f t="shared" si="3"/>
        <v>0.49871361214882726</v>
      </c>
    </row>
    <row r="8" spans="1:54" s="5" customFormat="1">
      <c r="A8" s="26">
        <v>219.11051040000001</v>
      </c>
      <c r="B8" s="26">
        <v>7.0618652339999999</v>
      </c>
      <c r="C8" s="26" t="s">
        <v>115</v>
      </c>
      <c r="D8" s="26">
        <v>1</v>
      </c>
      <c r="E8" s="26" t="s">
        <v>116</v>
      </c>
      <c r="F8" s="26">
        <v>10</v>
      </c>
      <c r="G8" s="26" t="s">
        <v>5</v>
      </c>
      <c r="H8" s="26" t="s">
        <v>117</v>
      </c>
      <c r="I8" s="26">
        <v>-0.72844823599999997</v>
      </c>
      <c r="J8" s="26">
        <v>0.59637085999999995</v>
      </c>
      <c r="K8" s="26"/>
      <c r="L8" s="26" t="s">
        <v>38</v>
      </c>
      <c r="M8" s="26" t="s">
        <v>116</v>
      </c>
      <c r="N8" s="26">
        <v>0</v>
      </c>
      <c r="O8" s="26" t="s">
        <v>39</v>
      </c>
      <c r="P8" s="26"/>
      <c r="Q8" s="26">
        <v>-1.1000000000000001</v>
      </c>
      <c r="R8" s="26" t="s">
        <v>118</v>
      </c>
      <c r="S8" s="26">
        <v>0.7</v>
      </c>
      <c r="T8" s="26">
        <v>0.7</v>
      </c>
      <c r="U8" s="26">
        <v>11471921</v>
      </c>
      <c r="V8" s="26" t="s">
        <v>119</v>
      </c>
      <c r="W8" s="26">
        <v>0.84</v>
      </c>
      <c r="X8" s="26">
        <v>0.628</v>
      </c>
      <c r="Y8" s="26" t="s">
        <v>41</v>
      </c>
      <c r="Z8" s="26" t="s">
        <v>92</v>
      </c>
      <c r="AA8" s="26">
        <v>12</v>
      </c>
      <c r="AB8" s="12">
        <v>4448308</v>
      </c>
      <c r="AC8" s="12">
        <v>11471921</v>
      </c>
      <c r="AD8" s="12">
        <v>1664905</v>
      </c>
      <c r="AE8" s="12">
        <v>6142741</v>
      </c>
      <c r="AF8" s="8">
        <v>7860873</v>
      </c>
      <c r="AG8" s="8">
        <v>8594978</v>
      </c>
      <c r="AH8" s="8">
        <v>6401858</v>
      </c>
      <c r="AI8" s="8">
        <v>5469537</v>
      </c>
      <c r="AJ8" s="10">
        <v>7064352</v>
      </c>
      <c r="AK8" s="10">
        <v>7574500</v>
      </c>
      <c r="AL8" s="10">
        <v>2815276</v>
      </c>
      <c r="AM8" s="10">
        <v>2211028</v>
      </c>
      <c r="AN8" s="26">
        <v>22</v>
      </c>
      <c r="AO8" s="26" t="s">
        <v>39</v>
      </c>
      <c r="AP8" s="26">
        <v>0.98756070399999996</v>
      </c>
      <c r="AQ8" s="26">
        <v>1</v>
      </c>
      <c r="AR8" s="26">
        <v>11471921</v>
      </c>
      <c r="AS8" s="26" t="s">
        <v>120</v>
      </c>
      <c r="AT8" s="26">
        <v>1</v>
      </c>
      <c r="AU8" s="26" t="s">
        <v>121</v>
      </c>
      <c r="AV8" s="26">
        <v>6.9460750000000002E-2</v>
      </c>
      <c r="AW8" s="26">
        <v>1</v>
      </c>
      <c r="AX8" s="26"/>
      <c r="AY8" s="26">
        <f t="shared" si="0"/>
        <v>0.69421347913595266</v>
      </c>
      <c r="AZ8" s="26">
        <f t="shared" si="1"/>
        <v>0.83763437504655414</v>
      </c>
      <c r="BA8" s="26">
        <f t="shared" si="2"/>
        <v>0.21558904534311771</v>
      </c>
      <c r="BB8" s="26">
        <f t="shared" si="3"/>
        <v>0.61703036758591101</v>
      </c>
    </row>
    <row r="9" spans="1:54">
      <c r="A9" s="26">
        <v>113.0589116</v>
      </c>
      <c r="B9" s="26">
        <v>8.1148055610000007</v>
      </c>
      <c r="C9" s="26" t="s">
        <v>102</v>
      </c>
      <c r="D9" s="26">
        <v>1</v>
      </c>
      <c r="E9" s="26" t="s">
        <v>103</v>
      </c>
      <c r="F9" s="26">
        <v>10</v>
      </c>
      <c r="G9" s="26" t="s">
        <v>5</v>
      </c>
      <c r="H9" s="26" t="s">
        <v>104</v>
      </c>
      <c r="I9" s="26">
        <v>1.4350678E-2</v>
      </c>
      <c r="J9" s="26">
        <v>0.80503802000000002</v>
      </c>
      <c r="L9" s="26" t="s">
        <v>38</v>
      </c>
      <c r="M9" s="26" t="s">
        <v>103</v>
      </c>
      <c r="N9" s="26">
        <v>0</v>
      </c>
      <c r="O9" s="26" t="s">
        <v>39</v>
      </c>
      <c r="Q9" s="26">
        <v>0.1</v>
      </c>
      <c r="R9" s="26" t="s">
        <v>105</v>
      </c>
      <c r="S9" s="26">
        <v>0.68</v>
      </c>
      <c r="T9" s="26">
        <v>0.68</v>
      </c>
      <c r="U9" s="26">
        <v>57359756</v>
      </c>
      <c r="V9" s="26" t="s">
        <v>106</v>
      </c>
      <c r="W9" s="26">
        <v>0.86</v>
      </c>
      <c r="X9" s="26">
        <v>0.67600000000000005</v>
      </c>
      <c r="Y9" s="26" t="s">
        <v>41</v>
      </c>
      <c r="Z9" s="26" t="s">
        <v>92</v>
      </c>
      <c r="AA9" s="26">
        <v>12</v>
      </c>
      <c r="AB9" s="12">
        <v>22217802</v>
      </c>
      <c r="AC9" s="12">
        <v>57359756</v>
      </c>
      <c r="AD9" s="12">
        <v>7688934</v>
      </c>
      <c r="AE9" s="12">
        <v>36707996</v>
      </c>
      <c r="AF9" s="8">
        <v>41461012</v>
      </c>
      <c r="AG9" s="8">
        <v>42472508</v>
      </c>
      <c r="AH9" s="8">
        <v>38146816</v>
      </c>
      <c r="AI9" s="8">
        <v>22674124</v>
      </c>
      <c r="AJ9" s="10">
        <v>38809380</v>
      </c>
      <c r="AK9" s="10">
        <v>37311676</v>
      </c>
      <c r="AL9" s="10">
        <v>15211178</v>
      </c>
      <c r="AM9" s="10">
        <v>11881618</v>
      </c>
      <c r="AN9" s="26">
        <v>9</v>
      </c>
      <c r="AO9" s="26" t="s">
        <v>39</v>
      </c>
      <c r="AP9" s="26">
        <v>0.97174492899999998</v>
      </c>
      <c r="AQ9" s="26">
        <v>1</v>
      </c>
      <c r="AR9" s="26">
        <v>57359756</v>
      </c>
      <c r="AS9" s="26" t="s">
        <v>107</v>
      </c>
      <c r="AT9" s="26">
        <v>1</v>
      </c>
      <c r="AU9" s="26" t="s">
        <v>108</v>
      </c>
      <c r="AV9" s="26">
        <v>5.0548321E-2</v>
      </c>
      <c r="AW9" s="26">
        <v>1</v>
      </c>
      <c r="AY9" s="26">
        <f t="shared" si="0"/>
        <v>0.71302709429471123</v>
      </c>
      <c r="AZ9" s="26">
        <f t="shared" si="1"/>
        <v>0.85644675818624172</v>
      </c>
      <c r="BA9" s="26">
        <f t="shared" si="2"/>
        <v>0.26621059136241565</v>
      </c>
      <c r="BB9" s="26">
        <f t="shared" si="3"/>
        <v>0.66874418593755058</v>
      </c>
    </row>
    <row r="10" spans="1:54">
      <c r="A10" s="26">
        <v>257.10258959999999</v>
      </c>
      <c r="B10" s="26">
        <v>9.9525319420000002</v>
      </c>
      <c r="C10" s="26" t="s">
        <v>337</v>
      </c>
      <c r="D10" s="26">
        <v>1</v>
      </c>
      <c r="E10" s="26" t="s">
        <v>338</v>
      </c>
      <c r="F10" s="26">
        <v>10</v>
      </c>
      <c r="G10" s="26" t="s">
        <v>5</v>
      </c>
      <c r="H10" s="26" t="s">
        <v>339</v>
      </c>
      <c r="I10" s="26">
        <v>-0.895971246</v>
      </c>
      <c r="J10" s="26">
        <v>0.32794296099999998</v>
      </c>
      <c r="K10" s="26">
        <v>-2.2961860449999998</v>
      </c>
      <c r="L10" s="26" t="s">
        <v>38</v>
      </c>
      <c r="M10" s="26" t="s">
        <v>338</v>
      </c>
      <c r="N10" s="26">
        <v>0</v>
      </c>
      <c r="O10" s="26" t="s">
        <v>39</v>
      </c>
      <c r="Q10" s="26">
        <v>-0.2</v>
      </c>
      <c r="R10" s="26" t="s">
        <v>340</v>
      </c>
      <c r="S10" s="26">
        <v>0.25</v>
      </c>
      <c r="T10" s="26">
        <v>0.25</v>
      </c>
      <c r="U10" s="26">
        <v>4581484</v>
      </c>
      <c r="V10" s="26" t="s">
        <v>341</v>
      </c>
      <c r="W10" s="26">
        <v>0.46</v>
      </c>
      <c r="X10" s="26">
        <v>6.0000000000000001E-3</v>
      </c>
      <c r="Y10" s="26" t="s">
        <v>41</v>
      </c>
      <c r="Z10" s="26" t="s">
        <v>42</v>
      </c>
      <c r="AA10" s="26">
        <v>12</v>
      </c>
      <c r="AB10" s="12">
        <v>1547057</v>
      </c>
      <c r="AC10" s="12">
        <v>2316824</v>
      </c>
      <c r="AD10" s="12">
        <v>1521557</v>
      </c>
      <c r="AE10" s="12">
        <v>1405411</v>
      </c>
      <c r="AF10" s="8">
        <v>4581484</v>
      </c>
      <c r="AG10" s="8">
        <v>3683944</v>
      </c>
      <c r="AH10" s="8">
        <v>2804373</v>
      </c>
      <c r="AI10" s="8">
        <v>3700303</v>
      </c>
      <c r="AJ10" s="10">
        <v>2602036</v>
      </c>
      <c r="AK10" s="10">
        <v>2196736</v>
      </c>
      <c r="AL10" s="10">
        <v>2206256</v>
      </c>
      <c r="AM10" s="10">
        <v>1918123</v>
      </c>
      <c r="AN10" s="26">
        <v>43</v>
      </c>
      <c r="AO10" s="26" t="s">
        <v>39</v>
      </c>
      <c r="AP10" s="26">
        <v>0.97064484399999995</v>
      </c>
      <c r="AQ10" s="26">
        <v>1</v>
      </c>
      <c r="AR10" s="26">
        <v>4581483.5</v>
      </c>
      <c r="AS10" s="26" t="s">
        <v>342</v>
      </c>
      <c r="AT10" s="26">
        <v>1</v>
      </c>
      <c r="AU10" s="26" t="s">
        <v>343</v>
      </c>
      <c r="AV10" s="26">
        <v>5.680192667</v>
      </c>
      <c r="AW10" s="26">
        <v>1</v>
      </c>
      <c r="AY10" s="26">
        <f t="shared" si="0"/>
        <v>0.60413596275286885</v>
      </c>
      <c r="AZ10" s="26">
        <f t="shared" si="1"/>
        <v>0.45976988381395284</v>
      </c>
      <c r="BA10" s="26">
        <f t="shared" si="2"/>
        <v>9.4320999986959985E-3</v>
      </c>
      <c r="BB10" s="26">
        <f t="shared" si="3"/>
        <v>3.1051578763387814E-3</v>
      </c>
    </row>
    <row r="11" spans="1:54">
      <c r="A11" s="26">
        <v>185.9928429</v>
      </c>
      <c r="B11" s="26">
        <v>10.5909985</v>
      </c>
      <c r="C11" s="26" t="s">
        <v>307</v>
      </c>
      <c r="D11" s="26">
        <v>3</v>
      </c>
      <c r="E11" s="26" t="s">
        <v>308</v>
      </c>
      <c r="F11" s="26">
        <v>10</v>
      </c>
      <c r="G11" s="26" t="s">
        <v>5</v>
      </c>
      <c r="H11" s="26" t="s">
        <v>309</v>
      </c>
      <c r="I11" s="26">
        <v>-0.52187465300000002</v>
      </c>
      <c r="J11" s="26">
        <v>1.155668589</v>
      </c>
      <c r="L11" s="26" t="s">
        <v>38</v>
      </c>
      <c r="M11" s="26" t="s">
        <v>308</v>
      </c>
      <c r="N11" s="26">
        <v>0</v>
      </c>
      <c r="O11" s="26" t="s">
        <v>39</v>
      </c>
      <c r="S11" s="26">
        <v>0.39</v>
      </c>
      <c r="T11" s="26">
        <v>0.53</v>
      </c>
      <c r="U11" s="26">
        <v>377120</v>
      </c>
      <c r="V11" s="26" t="s">
        <v>310</v>
      </c>
      <c r="W11" s="26">
        <v>0.57999999999999996</v>
      </c>
      <c r="X11" s="26">
        <v>7.3999999999999996E-2</v>
      </c>
      <c r="Y11" s="26" t="s">
        <v>41</v>
      </c>
      <c r="Z11" s="26" t="s">
        <v>50</v>
      </c>
      <c r="AA11" s="26">
        <v>12</v>
      </c>
      <c r="AB11" s="12">
        <v>165606</v>
      </c>
      <c r="AC11" s="12">
        <v>200432</v>
      </c>
      <c r="AD11" s="12">
        <v>121716</v>
      </c>
      <c r="AE11" s="12">
        <v>75154</v>
      </c>
      <c r="AF11" s="8">
        <v>257403</v>
      </c>
      <c r="AG11" s="8">
        <v>239817</v>
      </c>
      <c r="AH11" s="8">
        <v>325073</v>
      </c>
      <c r="AI11" s="8">
        <v>145399</v>
      </c>
      <c r="AJ11" s="10">
        <v>377120</v>
      </c>
      <c r="AK11" s="10">
        <v>204394</v>
      </c>
      <c r="AL11" s="10">
        <v>145354</v>
      </c>
      <c r="AM11" s="10">
        <v>128320</v>
      </c>
      <c r="AN11" s="26">
        <v>166</v>
      </c>
      <c r="AO11" s="26" t="s">
        <v>39</v>
      </c>
      <c r="AP11" s="26">
        <v>0.93596944699999995</v>
      </c>
      <c r="AQ11" s="26">
        <v>1</v>
      </c>
      <c r="AR11" s="26">
        <v>377119.8125</v>
      </c>
      <c r="AS11" s="26" t="s">
        <v>311</v>
      </c>
      <c r="AT11" s="26">
        <v>1</v>
      </c>
      <c r="AU11" s="26" t="s">
        <v>312</v>
      </c>
      <c r="AV11" s="26">
        <v>1.2133717550000001</v>
      </c>
      <c r="AW11" s="26">
        <v>1</v>
      </c>
      <c r="AY11" s="26">
        <f t="shared" si="0"/>
        <v>0.88373986764383705</v>
      </c>
      <c r="AZ11" s="26">
        <f t="shared" si="1"/>
        <v>0.58170161580337543</v>
      </c>
      <c r="BA11" s="26">
        <f t="shared" si="2"/>
        <v>0.69285802229348525</v>
      </c>
      <c r="BB11" s="26">
        <f t="shared" si="3"/>
        <v>6.9808359496562805E-2</v>
      </c>
    </row>
    <row r="12" spans="1:54">
      <c r="A12" s="26">
        <v>189.06366829999999</v>
      </c>
      <c r="B12" s="26">
        <v>9.3756264579999993</v>
      </c>
      <c r="C12" s="26" t="s">
        <v>273</v>
      </c>
      <c r="D12" s="26">
        <v>4</v>
      </c>
      <c r="E12" s="26" t="s">
        <v>274</v>
      </c>
      <c r="F12" s="26">
        <v>10</v>
      </c>
      <c r="G12" s="26" t="s">
        <v>5</v>
      </c>
      <c r="H12" s="26" t="s">
        <v>275</v>
      </c>
      <c r="I12" s="26">
        <v>-0.27323690699999997</v>
      </c>
      <c r="J12" s="26">
        <v>-4.6626247000000003E-2</v>
      </c>
      <c r="L12" s="26" t="s">
        <v>38</v>
      </c>
      <c r="M12" s="26" t="s">
        <v>274</v>
      </c>
      <c r="N12" s="26">
        <v>0</v>
      </c>
      <c r="O12" s="26" t="s">
        <v>39</v>
      </c>
      <c r="Q12" s="26">
        <v>-0.6</v>
      </c>
      <c r="R12" s="26" t="s">
        <v>77</v>
      </c>
      <c r="S12" s="26">
        <v>0.15</v>
      </c>
      <c r="T12" s="26">
        <v>0.15</v>
      </c>
      <c r="U12" s="26">
        <v>325712</v>
      </c>
      <c r="V12" s="26" t="s">
        <v>276</v>
      </c>
      <c r="W12" s="26">
        <v>0.65</v>
      </c>
      <c r="X12" s="26">
        <v>6.0000000000000001E-3</v>
      </c>
      <c r="Y12" s="26" t="s">
        <v>41</v>
      </c>
      <c r="Z12" s="26" t="s">
        <v>50</v>
      </c>
      <c r="AA12" s="26">
        <v>12</v>
      </c>
      <c r="AB12" s="12">
        <v>179627</v>
      </c>
      <c r="AC12" s="12">
        <v>184534</v>
      </c>
      <c r="AD12" s="12">
        <v>143550</v>
      </c>
      <c r="AE12" s="12">
        <v>209155</v>
      </c>
      <c r="AF12" s="8">
        <v>325712</v>
      </c>
      <c r="AG12" s="8">
        <v>261680</v>
      </c>
      <c r="AH12" s="8">
        <v>255610</v>
      </c>
      <c r="AI12" s="8">
        <v>253597</v>
      </c>
      <c r="AJ12" s="10">
        <v>200133</v>
      </c>
      <c r="AK12" s="10">
        <v>169727</v>
      </c>
      <c r="AL12" s="10">
        <v>178064</v>
      </c>
      <c r="AM12" s="10">
        <v>175230</v>
      </c>
      <c r="AN12" s="26">
        <v>185</v>
      </c>
      <c r="AO12" s="26" t="s">
        <v>39</v>
      </c>
      <c r="AP12" s="26">
        <v>0.92522415899999999</v>
      </c>
      <c r="AQ12" s="26">
        <v>1</v>
      </c>
      <c r="AR12" s="26">
        <v>325712.34379999997</v>
      </c>
      <c r="AS12" s="26" t="s">
        <v>277</v>
      </c>
      <c r="AT12" s="26">
        <v>1</v>
      </c>
      <c r="AU12" s="26" t="s">
        <v>278</v>
      </c>
      <c r="AV12" s="26">
        <v>4.6799382859999996</v>
      </c>
      <c r="AW12" s="26">
        <v>1</v>
      </c>
      <c r="AY12" s="26">
        <f t="shared" si="0"/>
        <v>0.65945163181801192</v>
      </c>
      <c r="AZ12" s="26">
        <f t="shared" si="1"/>
        <v>0.65371753941048638</v>
      </c>
      <c r="BA12" s="26">
        <f t="shared" si="2"/>
        <v>2.3532680465369626E-3</v>
      </c>
      <c r="BB12" s="26">
        <f t="shared" si="3"/>
        <v>4.9467000643923431E-3</v>
      </c>
    </row>
    <row r="13" spans="1:54">
      <c r="A13" s="26">
        <v>251.10163030000001</v>
      </c>
      <c r="B13" s="26">
        <v>7.2165067040000004</v>
      </c>
      <c r="C13" s="26" t="s">
        <v>53</v>
      </c>
      <c r="D13" s="26">
        <v>4</v>
      </c>
      <c r="E13" s="26" t="s">
        <v>54</v>
      </c>
      <c r="F13" s="26">
        <v>10</v>
      </c>
      <c r="G13" s="26" t="s">
        <v>5</v>
      </c>
      <c r="H13" s="26" t="s">
        <v>55</v>
      </c>
      <c r="I13" s="26">
        <v>-0.83525839599999996</v>
      </c>
      <c r="J13" s="26">
        <v>-0.32449304299999998</v>
      </c>
      <c r="K13" s="26">
        <v>0.10061695900000001</v>
      </c>
      <c r="L13" s="26" t="s">
        <v>56</v>
      </c>
      <c r="M13" s="26" t="s">
        <v>54</v>
      </c>
      <c r="N13" s="26">
        <v>0</v>
      </c>
      <c r="O13" s="26" t="s">
        <v>39</v>
      </c>
      <c r="S13" s="26">
        <v>0.24</v>
      </c>
      <c r="T13" s="26">
        <v>1.19</v>
      </c>
      <c r="U13" s="26">
        <v>50250</v>
      </c>
      <c r="V13" s="26" t="s">
        <v>57</v>
      </c>
      <c r="W13" s="26">
        <v>1.01</v>
      </c>
      <c r="X13" s="26">
        <v>0.95199999999999996</v>
      </c>
      <c r="Y13" s="26" t="s">
        <v>41</v>
      </c>
      <c r="Z13" s="26" t="s">
        <v>42</v>
      </c>
      <c r="AA13" s="26">
        <v>10</v>
      </c>
      <c r="AB13" s="12">
        <v>28228</v>
      </c>
      <c r="AC13" s="12">
        <v>42368</v>
      </c>
      <c r="AD13" s="12">
        <v>36883</v>
      </c>
      <c r="AE13" s="12">
        <v>24622</v>
      </c>
      <c r="AF13" s="8">
        <v>31114</v>
      </c>
      <c r="AG13" s="8">
        <v>30897</v>
      </c>
      <c r="AH13" s="8">
        <v>40503</v>
      </c>
      <c r="AI13" s="8">
        <v>28364</v>
      </c>
      <c r="AJ13" s="10">
        <v>50250</v>
      </c>
      <c r="AK13" s="10">
        <v>34738</v>
      </c>
      <c r="AL13" s="10">
        <v>0</v>
      </c>
      <c r="AM13" s="10">
        <v>0</v>
      </c>
      <c r="AN13" s="26">
        <v>860</v>
      </c>
      <c r="AO13" s="26" t="s">
        <v>39</v>
      </c>
      <c r="AP13" s="26">
        <v>0.85945735599999995</v>
      </c>
      <c r="AQ13" s="26">
        <v>1</v>
      </c>
      <c r="AR13" s="26">
        <v>50250.410159999999</v>
      </c>
      <c r="AS13" s="26" t="s">
        <v>58</v>
      </c>
      <c r="AT13" s="26">
        <v>1</v>
      </c>
      <c r="AU13" s="26" t="s">
        <v>59</v>
      </c>
      <c r="AV13" s="26">
        <v>9.9705400000000004E-4</v>
      </c>
      <c r="AW13" s="26">
        <v>0.14155368199999999</v>
      </c>
      <c r="AY13" s="26">
        <f t="shared" si="0"/>
        <v>0.64936811381592019</v>
      </c>
      <c r="AZ13" s="26">
        <f t="shared" si="1"/>
        <v>1.0093445804489678</v>
      </c>
      <c r="BA13" s="26">
        <f t="shared" si="2"/>
        <v>0.40966406062658978</v>
      </c>
      <c r="BB13" s="26">
        <f t="shared" si="3"/>
        <v>0.95169412449522039</v>
      </c>
    </row>
    <row r="14" spans="1:54">
      <c r="A14" s="26">
        <v>161.10512370000001</v>
      </c>
      <c r="B14" s="26">
        <v>9.5506040789999993</v>
      </c>
      <c r="C14" s="26" t="s">
        <v>287</v>
      </c>
      <c r="D14" s="26">
        <v>2</v>
      </c>
      <c r="E14" s="26" t="s">
        <v>288</v>
      </c>
      <c r="F14" s="26">
        <v>10</v>
      </c>
      <c r="G14" s="26" t="s">
        <v>5</v>
      </c>
      <c r="H14" s="26" t="s">
        <v>289</v>
      </c>
      <c r="I14" s="26">
        <v>-0.41157372399999997</v>
      </c>
      <c r="J14" s="26">
        <v>0.53267451099999996</v>
      </c>
      <c r="L14" s="26" t="s">
        <v>38</v>
      </c>
      <c r="M14" s="26" t="s">
        <v>288</v>
      </c>
      <c r="N14" s="26">
        <v>0</v>
      </c>
      <c r="O14" s="26" t="s">
        <v>39</v>
      </c>
      <c r="Q14" s="26">
        <v>0.2</v>
      </c>
      <c r="R14" s="26" t="s">
        <v>290</v>
      </c>
      <c r="S14" s="26">
        <v>0.27</v>
      </c>
      <c r="T14" s="26">
        <v>0.33</v>
      </c>
      <c r="U14" s="26">
        <v>2953681</v>
      </c>
      <c r="V14" s="26" t="s">
        <v>291</v>
      </c>
      <c r="W14" s="26">
        <v>0.64</v>
      </c>
      <c r="X14" s="26">
        <v>1.7999999999999999E-2</v>
      </c>
      <c r="Y14" s="26" t="s">
        <v>41</v>
      </c>
      <c r="Z14" s="26" t="s">
        <v>42</v>
      </c>
      <c r="AA14" s="26">
        <v>12</v>
      </c>
      <c r="AB14" s="12">
        <v>1552061</v>
      </c>
      <c r="AC14" s="12">
        <v>2334580</v>
      </c>
      <c r="AD14" s="12">
        <v>1233064</v>
      </c>
      <c r="AE14" s="12">
        <v>1846257</v>
      </c>
      <c r="AF14" s="8">
        <v>2953681</v>
      </c>
      <c r="AG14" s="8">
        <v>2431066</v>
      </c>
      <c r="AH14" s="8">
        <v>2821721</v>
      </c>
      <c r="AI14" s="8">
        <v>2605776</v>
      </c>
      <c r="AJ14" s="10">
        <v>2072541</v>
      </c>
      <c r="AK14" s="10">
        <v>1755942</v>
      </c>
      <c r="AL14" s="10">
        <v>1127306</v>
      </c>
      <c r="AM14" s="10">
        <v>1058176</v>
      </c>
      <c r="AN14" s="26">
        <v>60</v>
      </c>
      <c r="AO14" s="26" t="s">
        <v>39</v>
      </c>
      <c r="AP14" s="26">
        <v>0.97753277999999999</v>
      </c>
      <c r="AQ14" s="26">
        <v>1</v>
      </c>
      <c r="AR14" s="26">
        <v>2953681</v>
      </c>
      <c r="AS14" s="26" t="s">
        <v>292</v>
      </c>
      <c r="AT14" s="26">
        <v>1</v>
      </c>
      <c r="AU14" s="26" t="s">
        <v>293</v>
      </c>
      <c r="AV14" s="26">
        <v>3.3933082539999999</v>
      </c>
      <c r="AW14" s="26">
        <v>1</v>
      </c>
      <c r="AY14" s="26">
        <f t="shared" si="0"/>
        <v>0.55621802467646864</v>
      </c>
      <c r="AZ14" s="26">
        <f t="shared" si="1"/>
        <v>0.64426607464648411</v>
      </c>
      <c r="BA14" s="26">
        <f t="shared" si="2"/>
        <v>4.5172394103867655E-3</v>
      </c>
      <c r="BB14" s="26">
        <f t="shared" si="3"/>
        <v>1.0279434398994475E-2</v>
      </c>
    </row>
    <row r="15" spans="1:54">
      <c r="A15" s="26">
        <v>243.08538859999999</v>
      </c>
      <c r="B15" s="26">
        <v>9.1668875799999991</v>
      </c>
      <c r="C15" s="26" t="s">
        <v>261</v>
      </c>
      <c r="D15" s="26">
        <v>4</v>
      </c>
      <c r="E15" s="26" t="s">
        <v>262</v>
      </c>
      <c r="F15" s="26">
        <v>10</v>
      </c>
      <c r="G15" s="26" t="s">
        <v>5</v>
      </c>
      <c r="H15" s="26" t="s">
        <v>263</v>
      </c>
      <c r="I15" s="26">
        <v>-0.54063878399999998</v>
      </c>
      <c r="J15" s="26">
        <v>0.18456371599999999</v>
      </c>
      <c r="K15" s="26">
        <v>-0.54063878399999998</v>
      </c>
      <c r="L15" s="26" t="s">
        <v>38</v>
      </c>
      <c r="M15" s="26" t="s">
        <v>262</v>
      </c>
      <c r="N15" s="26">
        <v>0</v>
      </c>
      <c r="O15" s="26" t="s">
        <v>39</v>
      </c>
      <c r="S15" s="26">
        <v>0.37</v>
      </c>
      <c r="T15" s="26">
        <v>0.66</v>
      </c>
      <c r="U15" s="26">
        <v>75085</v>
      </c>
      <c r="V15" s="26" t="s">
        <v>264</v>
      </c>
      <c r="W15" s="26">
        <v>0.66</v>
      </c>
      <c r="X15" s="26">
        <v>0.36899999999999999</v>
      </c>
      <c r="Y15" s="26" t="s">
        <v>41</v>
      </c>
      <c r="Z15" s="26" t="s">
        <v>42</v>
      </c>
      <c r="AA15" s="26">
        <v>12</v>
      </c>
      <c r="AB15" s="12">
        <v>26454</v>
      </c>
      <c r="AC15" s="12">
        <v>33209</v>
      </c>
      <c r="AD15" s="12">
        <v>32524</v>
      </c>
      <c r="AE15" s="12">
        <v>12584</v>
      </c>
      <c r="AF15" s="8">
        <v>35378</v>
      </c>
      <c r="AG15" s="8">
        <v>27663</v>
      </c>
      <c r="AH15" s="8">
        <v>75085</v>
      </c>
      <c r="AI15" s="8">
        <v>20078</v>
      </c>
      <c r="AJ15" s="10">
        <v>65149</v>
      </c>
      <c r="AK15" s="10">
        <v>33768</v>
      </c>
      <c r="AL15" s="10">
        <v>21019</v>
      </c>
      <c r="AM15" s="10">
        <v>15209</v>
      </c>
      <c r="AN15" s="26">
        <v>718</v>
      </c>
      <c r="AO15" s="26" t="s">
        <v>39</v>
      </c>
      <c r="AP15" s="26">
        <v>0.95059432099999996</v>
      </c>
      <c r="AQ15" s="26">
        <v>1</v>
      </c>
      <c r="AR15" s="26">
        <v>75084.898440000004</v>
      </c>
      <c r="AS15" s="26" t="s">
        <v>265</v>
      </c>
      <c r="AT15" s="26">
        <v>1</v>
      </c>
      <c r="AU15" s="26" t="s">
        <v>266</v>
      </c>
      <c r="AV15" s="26">
        <v>0.25797415600000001</v>
      </c>
      <c r="AW15" s="26">
        <v>1</v>
      </c>
      <c r="AY15" s="26">
        <f t="shared" si="0"/>
        <v>0.85424515182928373</v>
      </c>
      <c r="AZ15" s="26">
        <f t="shared" si="1"/>
        <v>0.66225253470203027</v>
      </c>
      <c r="BA15" s="26">
        <f t="shared" si="2"/>
        <v>0.73970165928926912</v>
      </c>
      <c r="BB15" s="26">
        <f t="shared" si="3"/>
        <v>0.34891781851028852</v>
      </c>
    </row>
    <row r="16" spans="1:54" ht="17.100000000000001" customHeight="1">
      <c r="A16" s="26">
        <v>174.01633659999999</v>
      </c>
      <c r="B16" s="26">
        <v>11.070539009999999</v>
      </c>
      <c r="C16" s="26" t="s">
        <v>95</v>
      </c>
      <c r="D16" s="26">
        <v>3</v>
      </c>
      <c r="E16" s="26" t="s">
        <v>96</v>
      </c>
      <c r="F16" s="26">
        <v>10</v>
      </c>
      <c r="G16" s="26" t="s">
        <v>5</v>
      </c>
      <c r="H16" s="26" t="s">
        <v>97</v>
      </c>
      <c r="I16" s="26">
        <v>-0.59402950700000001</v>
      </c>
      <c r="J16" s="26">
        <v>0.73283902000000001</v>
      </c>
      <c r="L16" s="26" t="s">
        <v>38</v>
      </c>
      <c r="M16" s="26" t="s">
        <v>96</v>
      </c>
      <c r="N16" s="26">
        <v>0</v>
      </c>
      <c r="O16" s="26" t="s">
        <v>39</v>
      </c>
      <c r="Q16" s="26">
        <v>-0.3</v>
      </c>
      <c r="R16" s="26" t="s">
        <v>98</v>
      </c>
      <c r="S16" s="26">
        <v>0.23</v>
      </c>
      <c r="T16" s="26">
        <v>0.4</v>
      </c>
      <c r="U16" s="26">
        <v>276577</v>
      </c>
      <c r="V16" s="26" t="s">
        <v>99</v>
      </c>
      <c r="W16" s="26">
        <v>0.89</v>
      </c>
      <c r="X16" s="26">
        <v>0.45400000000000001</v>
      </c>
      <c r="Y16" s="26" t="s">
        <v>41</v>
      </c>
      <c r="Z16" s="26" t="s">
        <v>71</v>
      </c>
      <c r="AA16" s="26">
        <v>12</v>
      </c>
      <c r="AB16" s="12">
        <v>180155</v>
      </c>
      <c r="AC16" s="12">
        <v>219219</v>
      </c>
      <c r="AD16" s="12">
        <v>152709</v>
      </c>
      <c r="AE16" s="12">
        <v>257517</v>
      </c>
      <c r="AF16" s="8">
        <v>276577</v>
      </c>
      <c r="AG16" s="8">
        <v>213622</v>
      </c>
      <c r="AH16" s="8">
        <v>248637</v>
      </c>
      <c r="AI16" s="8">
        <v>173227</v>
      </c>
      <c r="AJ16" s="10">
        <v>208693</v>
      </c>
      <c r="AK16" s="10">
        <v>176964</v>
      </c>
      <c r="AL16" s="10">
        <v>93761</v>
      </c>
      <c r="AM16" s="10">
        <v>96563</v>
      </c>
      <c r="AN16" s="26">
        <v>208</v>
      </c>
      <c r="AO16" s="26" t="s">
        <v>39</v>
      </c>
      <c r="AP16" s="26">
        <v>0.97030920899999995</v>
      </c>
      <c r="AQ16" s="26">
        <v>1</v>
      </c>
      <c r="AR16" s="26">
        <v>276577.34379999997</v>
      </c>
      <c r="AS16" s="26" t="s">
        <v>100</v>
      </c>
      <c r="AT16" s="26">
        <v>1</v>
      </c>
      <c r="AU16" s="26" t="s">
        <v>101</v>
      </c>
      <c r="AV16" s="26">
        <v>0.16033454</v>
      </c>
      <c r="AW16" s="26">
        <v>1</v>
      </c>
      <c r="AY16" s="26">
        <f t="shared" si="0"/>
        <v>0.63151448967889279</v>
      </c>
      <c r="AZ16" s="26">
        <f t="shared" si="1"/>
        <v>0.88765797976674854</v>
      </c>
      <c r="BA16" s="26">
        <f t="shared" si="2"/>
        <v>6.1248394729274472E-2</v>
      </c>
      <c r="BB16" s="26">
        <f t="shared" si="3"/>
        <v>0.45375758480874806</v>
      </c>
    </row>
    <row r="17" spans="1:54" s="5" customFormat="1">
      <c r="A17" s="26">
        <v>283.09136319999999</v>
      </c>
      <c r="B17" s="26">
        <v>9.5206473460000005</v>
      </c>
      <c r="C17" s="26" t="s">
        <v>325</v>
      </c>
      <c r="D17" s="26">
        <v>5</v>
      </c>
      <c r="E17" s="26" t="s">
        <v>326</v>
      </c>
      <c r="F17" s="26">
        <v>10</v>
      </c>
      <c r="G17" s="26" t="s">
        <v>5</v>
      </c>
      <c r="H17" s="26" t="s">
        <v>327</v>
      </c>
      <c r="I17" s="26">
        <v>-1.083757343</v>
      </c>
      <c r="J17" s="26">
        <v>0.64109244899999995</v>
      </c>
      <c r="K17" s="26"/>
      <c r="L17" s="26" t="s">
        <v>38</v>
      </c>
      <c r="M17" s="26" t="s">
        <v>326</v>
      </c>
      <c r="N17" s="26">
        <v>0</v>
      </c>
      <c r="O17" s="26" t="s">
        <v>39</v>
      </c>
      <c r="P17" s="26"/>
      <c r="Q17" s="26"/>
      <c r="R17" s="26"/>
      <c r="S17" s="26">
        <v>0.59</v>
      </c>
      <c r="T17" s="26">
        <v>0.59</v>
      </c>
      <c r="U17" s="26">
        <v>49969</v>
      </c>
      <c r="V17" s="26" t="s">
        <v>328</v>
      </c>
      <c r="W17" s="26">
        <v>0.5</v>
      </c>
      <c r="X17" s="26">
        <v>0.16900000000000001</v>
      </c>
      <c r="Y17" s="26" t="s">
        <v>41</v>
      </c>
      <c r="Z17" s="26" t="s">
        <v>42</v>
      </c>
      <c r="AA17" s="26">
        <v>12</v>
      </c>
      <c r="AB17" s="12">
        <v>17341</v>
      </c>
      <c r="AC17" s="12">
        <v>27239</v>
      </c>
      <c r="AD17" s="12">
        <v>14903</v>
      </c>
      <c r="AE17" s="12">
        <v>4414</v>
      </c>
      <c r="AF17" s="8">
        <v>43580</v>
      </c>
      <c r="AG17" s="8">
        <v>20225</v>
      </c>
      <c r="AH17" s="8">
        <v>49969</v>
      </c>
      <c r="AI17" s="8">
        <v>14450</v>
      </c>
      <c r="AJ17" s="10">
        <v>46607</v>
      </c>
      <c r="AK17" s="10">
        <v>27495</v>
      </c>
      <c r="AL17" s="10">
        <v>16402</v>
      </c>
      <c r="AM17" s="10">
        <v>12971</v>
      </c>
      <c r="AN17" s="26">
        <v>864</v>
      </c>
      <c r="AO17" s="26" t="s">
        <v>39</v>
      </c>
      <c r="AP17" s="26">
        <v>0.82605172400000004</v>
      </c>
      <c r="AQ17" s="26">
        <v>1</v>
      </c>
      <c r="AR17" s="26">
        <v>49969.039060000003</v>
      </c>
      <c r="AS17" s="26" t="s">
        <v>329</v>
      </c>
      <c r="AT17" s="26">
        <v>1</v>
      </c>
      <c r="AU17" s="26" t="s">
        <v>330</v>
      </c>
      <c r="AV17" s="26">
        <v>0.66473785799999996</v>
      </c>
      <c r="AW17" s="26">
        <v>1</v>
      </c>
      <c r="AX17" s="26"/>
      <c r="AY17" s="26">
        <f t="shared" si="0"/>
        <v>0.80698621162964812</v>
      </c>
      <c r="AZ17" s="26">
        <f t="shared" si="1"/>
        <v>0.49832324681806839</v>
      </c>
      <c r="BA17" s="26">
        <f t="shared" si="2"/>
        <v>0.61050669271577607</v>
      </c>
      <c r="BB17" s="26">
        <f t="shared" si="3"/>
        <v>0.15408913543469852</v>
      </c>
    </row>
    <row r="18" spans="1:54">
      <c r="A18" s="26">
        <v>152.03339339999999</v>
      </c>
      <c r="B18" s="26">
        <v>8.6656237279999999</v>
      </c>
      <c r="C18" s="26" t="s">
        <v>129</v>
      </c>
      <c r="D18" s="26">
        <v>3</v>
      </c>
      <c r="E18" s="26" t="s">
        <v>130</v>
      </c>
      <c r="F18" s="26">
        <v>10</v>
      </c>
      <c r="G18" s="26" t="s">
        <v>5</v>
      </c>
      <c r="H18" s="26" t="s">
        <v>131</v>
      </c>
      <c r="I18" s="26">
        <v>-0.240516129</v>
      </c>
      <c r="J18" s="26">
        <v>-0.39512955799999999</v>
      </c>
      <c r="L18" s="26" t="s">
        <v>38</v>
      </c>
      <c r="M18" s="26" t="s">
        <v>130</v>
      </c>
      <c r="N18" s="26">
        <v>0</v>
      </c>
      <c r="O18" s="26" t="s">
        <v>39</v>
      </c>
      <c r="Q18" s="26">
        <v>-0.6</v>
      </c>
      <c r="R18" s="26" t="s">
        <v>77</v>
      </c>
      <c r="S18" s="26">
        <v>0.76</v>
      </c>
      <c r="T18" s="26">
        <v>0.76</v>
      </c>
      <c r="U18" s="26">
        <v>763880</v>
      </c>
      <c r="V18" s="26" t="s">
        <v>132</v>
      </c>
      <c r="W18" s="26">
        <v>0.82</v>
      </c>
      <c r="X18" s="26">
        <v>0.629</v>
      </c>
      <c r="Y18" s="26" t="s">
        <v>41</v>
      </c>
      <c r="Z18" s="26" t="s">
        <v>71</v>
      </c>
      <c r="AA18" s="26">
        <v>12</v>
      </c>
      <c r="AB18" s="12">
        <v>239570</v>
      </c>
      <c r="AC18" s="12">
        <v>763880</v>
      </c>
      <c r="AD18" s="12">
        <v>85247</v>
      </c>
      <c r="AE18" s="12">
        <v>480968</v>
      </c>
      <c r="AF18" s="8">
        <v>591061</v>
      </c>
      <c r="AG18" s="8">
        <v>529487</v>
      </c>
      <c r="AH18" s="8">
        <v>499508</v>
      </c>
      <c r="AI18" s="8">
        <v>287203</v>
      </c>
      <c r="AJ18" s="10">
        <v>557620</v>
      </c>
      <c r="AK18" s="10">
        <v>494743</v>
      </c>
      <c r="AL18" s="10">
        <v>152401</v>
      </c>
      <c r="AM18" s="10">
        <v>140783</v>
      </c>
      <c r="AN18" s="26">
        <v>93</v>
      </c>
      <c r="AO18" s="26" t="s">
        <v>39</v>
      </c>
      <c r="AP18" s="26">
        <v>0.96917176299999996</v>
      </c>
      <c r="AQ18" s="26">
        <v>1</v>
      </c>
      <c r="AR18" s="26">
        <v>763879.9375</v>
      </c>
      <c r="AS18" s="26" t="s">
        <v>133</v>
      </c>
      <c r="AT18" s="26">
        <v>1</v>
      </c>
      <c r="AU18" s="26" t="s">
        <v>134</v>
      </c>
      <c r="AV18" s="26">
        <v>6.7659500999999997E-2</v>
      </c>
      <c r="AW18" s="26">
        <v>1</v>
      </c>
      <c r="AY18" s="26">
        <f t="shared" si="0"/>
        <v>0.70548729878847083</v>
      </c>
      <c r="AZ18" s="26">
        <f t="shared" si="1"/>
        <v>0.8229951988691625</v>
      </c>
      <c r="BA18" s="26">
        <f t="shared" si="2"/>
        <v>0.31670710585066331</v>
      </c>
      <c r="BB18" s="26">
        <f t="shared" si="3"/>
        <v>0.62153360587030149</v>
      </c>
    </row>
    <row r="19" spans="1:54">
      <c r="A19" s="26">
        <v>104.0109108</v>
      </c>
      <c r="B19" s="26">
        <v>10.27675561</v>
      </c>
      <c r="C19" s="26" t="s">
        <v>67</v>
      </c>
      <c r="D19" s="26">
        <v>3</v>
      </c>
      <c r="E19" s="26" t="s">
        <v>68</v>
      </c>
      <c r="F19" s="26">
        <v>10</v>
      </c>
      <c r="G19" s="26" t="s">
        <v>5</v>
      </c>
      <c r="H19" s="26" t="s">
        <v>69</v>
      </c>
      <c r="I19" s="26">
        <v>-0.47299761499999998</v>
      </c>
      <c r="J19" s="26">
        <v>0.85137986700000001</v>
      </c>
      <c r="L19" s="26" t="s">
        <v>38</v>
      </c>
      <c r="M19" s="26" t="s">
        <v>68</v>
      </c>
      <c r="N19" s="26">
        <v>0</v>
      </c>
      <c r="O19" s="26" t="s">
        <v>39</v>
      </c>
      <c r="S19" s="26">
        <v>0.08</v>
      </c>
      <c r="T19" s="26">
        <v>0.11</v>
      </c>
      <c r="U19" s="26">
        <v>77845</v>
      </c>
      <c r="V19" s="26" t="s">
        <v>70</v>
      </c>
      <c r="W19" s="26">
        <v>0.98</v>
      </c>
      <c r="X19" s="26">
        <v>0.746</v>
      </c>
      <c r="Y19" s="26" t="s">
        <v>41</v>
      </c>
      <c r="Z19" s="26" t="s">
        <v>71</v>
      </c>
      <c r="AA19" s="26">
        <v>12</v>
      </c>
      <c r="AB19" s="12">
        <v>64387</v>
      </c>
      <c r="AC19" s="12">
        <v>74858</v>
      </c>
      <c r="AD19" s="12">
        <v>63042</v>
      </c>
      <c r="AE19" s="12">
        <v>71080</v>
      </c>
      <c r="AF19" s="8">
        <v>73192</v>
      </c>
      <c r="AG19" s="8">
        <v>73098</v>
      </c>
      <c r="AH19" s="8">
        <v>71095</v>
      </c>
      <c r="AI19" s="8">
        <v>61358</v>
      </c>
      <c r="AJ19" s="10">
        <v>77845</v>
      </c>
      <c r="AK19" s="10">
        <v>74572</v>
      </c>
      <c r="AL19" s="10">
        <v>60589</v>
      </c>
      <c r="AM19" s="10">
        <v>66481</v>
      </c>
      <c r="AN19" s="26">
        <v>458</v>
      </c>
      <c r="AO19" s="26" t="s">
        <v>39</v>
      </c>
      <c r="AP19" s="26">
        <v>0.93612158499999998</v>
      </c>
      <c r="AQ19" s="26">
        <v>1</v>
      </c>
      <c r="AR19" s="26">
        <v>77844.585940000004</v>
      </c>
      <c r="AS19" s="26" t="s">
        <v>72</v>
      </c>
      <c r="AT19" s="26">
        <v>1</v>
      </c>
      <c r="AU19" s="26" t="s">
        <v>73</v>
      </c>
      <c r="AV19" s="26">
        <v>2.8676674999999999E-2</v>
      </c>
      <c r="AW19" s="26">
        <v>1</v>
      </c>
      <c r="AY19" s="26">
        <f t="shared" si="0"/>
        <v>1.0026691253233264</v>
      </c>
      <c r="AZ19" s="26">
        <f t="shared" si="1"/>
        <v>0.98071341701854398</v>
      </c>
      <c r="BA19" s="26">
        <f t="shared" si="2"/>
        <v>0.9704601759344923</v>
      </c>
      <c r="BB19" s="26">
        <f t="shared" si="3"/>
        <v>0.74638110898293197</v>
      </c>
    </row>
    <row r="20" spans="1:54" s="5" customFormat="1">
      <c r="A20" s="26">
        <v>141.01906829999999</v>
      </c>
      <c r="B20" s="26">
        <v>10.376627770000001</v>
      </c>
      <c r="C20" s="26" t="s">
        <v>331</v>
      </c>
      <c r="D20" s="26">
        <v>2</v>
      </c>
      <c r="E20" s="26" t="s">
        <v>332</v>
      </c>
      <c r="F20" s="26">
        <v>10</v>
      </c>
      <c r="G20" s="26" t="s">
        <v>5</v>
      </c>
      <c r="H20" s="26" t="s">
        <v>333</v>
      </c>
      <c r="I20" s="26">
        <v>-0.22446170100000001</v>
      </c>
      <c r="J20" s="26">
        <v>0.64624416799999995</v>
      </c>
      <c r="K20" s="26"/>
      <c r="L20" s="26" t="s">
        <v>38</v>
      </c>
      <c r="M20" s="26" t="s">
        <v>332</v>
      </c>
      <c r="N20" s="26">
        <v>0</v>
      </c>
      <c r="O20" s="26" t="s">
        <v>39</v>
      </c>
      <c r="P20" s="26"/>
      <c r="Q20" s="26"/>
      <c r="R20" s="26"/>
      <c r="S20" s="26">
        <v>0.21</v>
      </c>
      <c r="T20" s="26">
        <v>0.22</v>
      </c>
      <c r="U20" s="26">
        <v>245199</v>
      </c>
      <c r="V20" s="26" t="s">
        <v>334</v>
      </c>
      <c r="W20" s="26">
        <v>0.48</v>
      </c>
      <c r="X20" s="26">
        <v>1.0999999999999999E-2</v>
      </c>
      <c r="Y20" s="26" t="s">
        <v>41</v>
      </c>
      <c r="Z20" s="26" t="s">
        <v>92</v>
      </c>
      <c r="AA20" s="26">
        <v>12</v>
      </c>
      <c r="AB20" s="12">
        <v>75832</v>
      </c>
      <c r="AC20" s="12">
        <v>73206</v>
      </c>
      <c r="AD20" s="12">
        <v>110572</v>
      </c>
      <c r="AE20" s="12">
        <v>102283</v>
      </c>
      <c r="AF20" s="8">
        <v>245199</v>
      </c>
      <c r="AG20" s="8">
        <v>158395</v>
      </c>
      <c r="AH20" s="8">
        <v>190259</v>
      </c>
      <c r="AI20" s="8">
        <v>158591</v>
      </c>
      <c r="AJ20" s="10">
        <v>124378</v>
      </c>
      <c r="AK20" s="10">
        <v>89380</v>
      </c>
      <c r="AL20" s="10">
        <v>75915</v>
      </c>
      <c r="AM20" s="10">
        <v>91155</v>
      </c>
      <c r="AN20" s="26">
        <v>355</v>
      </c>
      <c r="AO20" s="26" t="s">
        <v>39</v>
      </c>
      <c r="AP20" s="26">
        <v>0.96209313900000004</v>
      </c>
      <c r="AQ20" s="26">
        <v>1</v>
      </c>
      <c r="AR20" s="26">
        <v>245198.5625</v>
      </c>
      <c r="AS20" s="26" t="s">
        <v>335</v>
      </c>
      <c r="AT20" s="26">
        <v>1</v>
      </c>
      <c r="AU20" s="26" t="s">
        <v>336</v>
      </c>
      <c r="AV20" s="26">
        <v>4.7085102719999998</v>
      </c>
      <c r="AW20" s="26">
        <v>1</v>
      </c>
      <c r="AX20" s="26"/>
      <c r="AY20" s="26">
        <f t="shared" si="0"/>
        <v>0.50612138577754628</v>
      </c>
      <c r="AZ20" s="26">
        <f t="shared" si="1"/>
        <v>0.48095672236073383</v>
      </c>
      <c r="BA20" s="26">
        <f t="shared" si="2"/>
        <v>6.6703711468082284E-3</v>
      </c>
      <c r="BB20" s="26">
        <f t="shared" si="3"/>
        <v>4.8764476392991205E-3</v>
      </c>
    </row>
    <row r="21" spans="1:54" s="5" customFormat="1">
      <c r="A21" s="26">
        <v>208.0847445</v>
      </c>
      <c r="B21" s="26">
        <v>8.6010430230000008</v>
      </c>
      <c r="C21" s="26" t="s">
        <v>109</v>
      </c>
      <c r="D21" s="26">
        <v>2</v>
      </c>
      <c r="E21" s="26" t="s">
        <v>110</v>
      </c>
      <c r="F21" s="26">
        <v>10</v>
      </c>
      <c r="G21" s="26" t="s">
        <v>5</v>
      </c>
      <c r="H21" s="26" t="s">
        <v>111</v>
      </c>
      <c r="I21" s="26">
        <v>-0.21850308700000001</v>
      </c>
      <c r="J21" s="26">
        <v>0.24525667800000001</v>
      </c>
      <c r="K21" s="26">
        <v>-0.21850308700000001</v>
      </c>
      <c r="L21" s="26" t="s">
        <v>38</v>
      </c>
      <c r="M21" s="26" t="s">
        <v>110</v>
      </c>
      <c r="N21" s="26">
        <v>0</v>
      </c>
      <c r="O21" s="26" t="s">
        <v>39</v>
      </c>
      <c r="P21" s="26"/>
      <c r="Q21" s="26"/>
      <c r="R21" s="26"/>
      <c r="S21" s="26">
        <v>0.74</v>
      </c>
      <c r="T21" s="26">
        <v>0.74</v>
      </c>
      <c r="U21" s="26">
        <v>136712</v>
      </c>
      <c r="V21" s="26" t="s">
        <v>112</v>
      </c>
      <c r="W21" s="26">
        <v>0.84</v>
      </c>
      <c r="X21" s="26">
        <v>0.65600000000000003</v>
      </c>
      <c r="Y21" s="26" t="s">
        <v>41</v>
      </c>
      <c r="Z21" s="26" t="s">
        <v>42</v>
      </c>
      <c r="AA21" s="26">
        <v>12</v>
      </c>
      <c r="AB21" s="12">
        <v>43467</v>
      </c>
      <c r="AC21" s="12">
        <v>136712</v>
      </c>
      <c r="AD21" s="12">
        <v>15762</v>
      </c>
      <c r="AE21" s="12">
        <v>89851</v>
      </c>
      <c r="AF21" s="8">
        <v>103956</v>
      </c>
      <c r="AG21" s="8">
        <v>92282</v>
      </c>
      <c r="AH21" s="8">
        <v>90868</v>
      </c>
      <c r="AI21" s="8">
        <v>53876</v>
      </c>
      <c r="AJ21" s="10">
        <v>102009</v>
      </c>
      <c r="AK21" s="10">
        <v>92972</v>
      </c>
      <c r="AL21" s="10">
        <v>24467</v>
      </c>
      <c r="AM21" s="10">
        <v>25198</v>
      </c>
      <c r="AN21" s="26">
        <v>516</v>
      </c>
      <c r="AO21" s="26" t="s">
        <v>39</v>
      </c>
      <c r="AP21" s="26">
        <v>0.91443800500000005</v>
      </c>
      <c r="AQ21" s="26">
        <v>1</v>
      </c>
      <c r="AR21" s="26">
        <v>136712.25</v>
      </c>
      <c r="AS21" s="26" t="s">
        <v>113</v>
      </c>
      <c r="AT21" s="26">
        <v>1</v>
      </c>
      <c r="AU21" s="26" t="s">
        <v>114</v>
      </c>
      <c r="AV21" s="26">
        <v>5.7701903999999998E-2</v>
      </c>
      <c r="AW21" s="26">
        <v>1</v>
      </c>
      <c r="AX21" s="26"/>
      <c r="AY21" s="26">
        <f t="shared" si="0"/>
        <v>0.71747482271791474</v>
      </c>
      <c r="AZ21" s="26">
        <f t="shared" si="1"/>
        <v>0.83814394894745181</v>
      </c>
      <c r="BA21" s="26">
        <f t="shared" si="2"/>
        <v>0.3485882570233958</v>
      </c>
      <c r="BB21" s="26">
        <f t="shared" si="3"/>
        <v>0.6479324325342557</v>
      </c>
    </row>
    <row r="22" spans="1:54">
      <c r="A22" s="26">
        <v>169.07380180000001</v>
      </c>
      <c r="B22" s="26">
        <v>7.1282777150000003</v>
      </c>
      <c r="C22" s="26" t="s">
        <v>87</v>
      </c>
      <c r="D22" s="26">
        <v>4</v>
      </c>
      <c r="E22" s="26" t="s">
        <v>88</v>
      </c>
      <c r="F22" s="26">
        <v>10</v>
      </c>
      <c r="G22" s="26" t="s">
        <v>5</v>
      </c>
      <c r="H22" s="26" t="s">
        <v>89</v>
      </c>
      <c r="I22" s="26">
        <v>-0.52156332900000002</v>
      </c>
      <c r="J22" s="26">
        <v>1.3979760320000001</v>
      </c>
      <c r="K22" s="26">
        <v>-0.58070903299999999</v>
      </c>
      <c r="L22" s="26" t="s">
        <v>38</v>
      </c>
      <c r="M22" s="26" t="s">
        <v>88</v>
      </c>
      <c r="N22" s="26">
        <v>0</v>
      </c>
      <c r="O22" s="26" t="s">
        <v>39</v>
      </c>
      <c r="Q22" s="26">
        <v>0.1</v>
      </c>
      <c r="R22" s="26" t="s">
        <v>90</v>
      </c>
      <c r="S22" s="26">
        <v>0.77</v>
      </c>
      <c r="T22" s="26">
        <v>0.77</v>
      </c>
      <c r="U22" s="26">
        <v>93572744</v>
      </c>
      <c r="V22" s="26" t="s">
        <v>91</v>
      </c>
      <c r="W22" s="26">
        <v>0.91</v>
      </c>
      <c r="X22" s="26">
        <v>0.83099999999999996</v>
      </c>
      <c r="Y22" s="26" t="s">
        <v>41</v>
      </c>
      <c r="Z22" s="26" t="s">
        <v>92</v>
      </c>
      <c r="AA22" s="26">
        <v>12</v>
      </c>
      <c r="AB22" s="12">
        <v>30851220</v>
      </c>
      <c r="AC22" s="12">
        <v>93572744</v>
      </c>
      <c r="AD22" s="12">
        <v>9906905</v>
      </c>
      <c r="AE22" s="12">
        <v>51433724</v>
      </c>
      <c r="AF22" s="8">
        <v>61611704</v>
      </c>
      <c r="AG22" s="8">
        <v>59568280</v>
      </c>
      <c r="AH22" s="8">
        <v>50735788</v>
      </c>
      <c r="AI22" s="8">
        <v>31317728</v>
      </c>
      <c r="AJ22" s="10">
        <v>49883340</v>
      </c>
      <c r="AK22" s="10">
        <v>49200432</v>
      </c>
      <c r="AL22" s="10">
        <v>16632367</v>
      </c>
      <c r="AM22" s="10">
        <v>12514124</v>
      </c>
      <c r="AN22" s="26">
        <v>7</v>
      </c>
      <c r="AO22" s="26" t="s">
        <v>39</v>
      </c>
      <c r="AP22" s="26">
        <v>0.96384779099999995</v>
      </c>
      <c r="AQ22" s="26">
        <v>1</v>
      </c>
      <c r="AR22" s="26">
        <v>93572744</v>
      </c>
      <c r="AS22" s="26" t="s">
        <v>93</v>
      </c>
      <c r="AT22" s="26">
        <v>1</v>
      </c>
      <c r="AU22" s="26" t="s">
        <v>94</v>
      </c>
      <c r="AV22" s="26">
        <v>1.3011639E-2</v>
      </c>
      <c r="AW22" s="26">
        <v>1</v>
      </c>
      <c r="AY22" s="26">
        <f t="shared" si="0"/>
        <v>0.63095042401966206</v>
      </c>
      <c r="AZ22" s="26">
        <f t="shared" si="1"/>
        <v>0.91404514019588301</v>
      </c>
      <c r="BA22" s="26">
        <f t="shared" si="2"/>
        <v>0.17714722535136024</v>
      </c>
      <c r="BB22" s="26">
        <f t="shared" si="3"/>
        <v>0.82711571307785892</v>
      </c>
    </row>
    <row r="23" spans="1:54">
      <c r="A23" s="26">
        <v>136.03849439999999</v>
      </c>
      <c r="B23" s="26">
        <v>8.3534014380000006</v>
      </c>
      <c r="C23" s="26" t="s">
        <v>122</v>
      </c>
      <c r="D23" s="26">
        <v>3</v>
      </c>
      <c r="E23" s="26" t="s">
        <v>123</v>
      </c>
      <c r="F23" s="26">
        <v>10</v>
      </c>
      <c r="G23" s="26" t="s">
        <v>5</v>
      </c>
      <c r="H23" s="26" t="s">
        <v>124</v>
      </c>
      <c r="I23" s="26">
        <v>-0.114933963</v>
      </c>
      <c r="J23" s="26">
        <v>-7.8930162999999998E-2</v>
      </c>
      <c r="L23" s="26" t="s">
        <v>38</v>
      </c>
      <c r="M23" s="26" t="s">
        <v>123</v>
      </c>
      <c r="N23" s="26">
        <v>0</v>
      </c>
      <c r="O23" s="26" t="s">
        <v>39</v>
      </c>
      <c r="Q23" s="26">
        <v>0.1</v>
      </c>
      <c r="R23" s="26" t="s">
        <v>125</v>
      </c>
      <c r="S23" s="26">
        <v>0.73</v>
      </c>
      <c r="T23" s="26">
        <v>0.73</v>
      </c>
      <c r="U23" s="26">
        <v>4495348</v>
      </c>
      <c r="V23" s="26" t="s">
        <v>126</v>
      </c>
      <c r="W23" s="26">
        <v>0.83</v>
      </c>
      <c r="X23" s="26">
        <v>0.625</v>
      </c>
      <c r="Y23" s="26" t="s">
        <v>41</v>
      </c>
      <c r="Z23" s="26" t="s">
        <v>92</v>
      </c>
      <c r="AA23" s="26">
        <v>12</v>
      </c>
      <c r="AB23" s="12">
        <v>1606360</v>
      </c>
      <c r="AC23" s="12">
        <v>4495348</v>
      </c>
      <c r="AD23" s="12">
        <v>531783</v>
      </c>
      <c r="AE23" s="12">
        <v>2582857</v>
      </c>
      <c r="AF23" s="8">
        <v>3021871</v>
      </c>
      <c r="AG23" s="8">
        <v>3285669</v>
      </c>
      <c r="AH23" s="8">
        <v>3014685</v>
      </c>
      <c r="AI23" s="8">
        <v>1809277</v>
      </c>
      <c r="AJ23" s="10">
        <v>3250241</v>
      </c>
      <c r="AK23" s="10">
        <v>2948461</v>
      </c>
      <c r="AL23" s="10">
        <v>1102411</v>
      </c>
      <c r="AM23" s="10">
        <v>816430</v>
      </c>
      <c r="AN23" s="26">
        <v>44</v>
      </c>
      <c r="AO23" s="26" t="s">
        <v>39</v>
      </c>
      <c r="AP23" s="26">
        <v>0.96262196300000002</v>
      </c>
      <c r="AQ23" s="26">
        <v>1</v>
      </c>
      <c r="AR23" s="26">
        <v>4495347.5</v>
      </c>
      <c r="AS23" s="26" t="s">
        <v>127</v>
      </c>
      <c r="AT23" s="26">
        <v>1</v>
      </c>
      <c r="AU23" s="26" t="s">
        <v>128</v>
      </c>
      <c r="AV23" s="26">
        <v>7.0040937999999997E-2</v>
      </c>
      <c r="AW23" s="26">
        <v>1</v>
      </c>
      <c r="AY23" s="26">
        <f t="shared" si="0"/>
        <v>0.72924058226823296</v>
      </c>
      <c r="AZ23" s="26">
        <f t="shared" si="1"/>
        <v>0.82795187927020086</v>
      </c>
      <c r="BA23" s="26">
        <f t="shared" si="2"/>
        <v>0.32675353101259003</v>
      </c>
      <c r="BB23" s="26">
        <f t="shared" si="3"/>
        <v>0.61559631367392864</v>
      </c>
    </row>
    <row r="24" spans="1:54">
      <c r="A24" s="26">
        <v>125.01465260000001</v>
      </c>
      <c r="B24" s="26">
        <v>10.481244569999999</v>
      </c>
      <c r="C24" s="26" t="s">
        <v>351</v>
      </c>
      <c r="D24" s="26">
        <v>1</v>
      </c>
      <c r="E24" s="26" t="s">
        <v>352</v>
      </c>
      <c r="F24" s="26">
        <v>10</v>
      </c>
      <c r="G24" s="26" t="s">
        <v>5</v>
      </c>
      <c r="H24" s="26" t="s">
        <v>353</v>
      </c>
      <c r="I24" s="26">
        <v>-0.13882867500000001</v>
      </c>
      <c r="J24" s="26">
        <v>0.87819609899999995</v>
      </c>
      <c r="K24" s="26">
        <v>-2.6985213610000001</v>
      </c>
      <c r="L24" s="26" t="s">
        <v>38</v>
      </c>
      <c r="M24" s="26" t="s">
        <v>352</v>
      </c>
      <c r="N24" s="26">
        <v>0</v>
      </c>
      <c r="O24" s="26" t="s">
        <v>39</v>
      </c>
      <c r="Q24" s="26">
        <v>-0.1</v>
      </c>
      <c r="R24" s="26" t="s">
        <v>354</v>
      </c>
      <c r="S24" s="26">
        <v>0.23</v>
      </c>
      <c r="T24" s="26">
        <v>0.37</v>
      </c>
      <c r="U24" s="26">
        <v>4020201</v>
      </c>
      <c r="V24" s="26" t="s">
        <v>355</v>
      </c>
      <c r="W24" s="26">
        <v>0.42</v>
      </c>
      <c r="X24" s="26">
        <v>1.6E-2</v>
      </c>
      <c r="Y24" s="26" t="s">
        <v>41</v>
      </c>
      <c r="Z24" s="26" t="s">
        <v>92</v>
      </c>
      <c r="AA24" s="26">
        <v>12</v>
      </c>
      <c r="AB24" s="12">
        <v>1047212</v>
      </c>
      <c r="AC24" s="12">
        <v>1057691</v>
      </c>
      <c r="AD24" s="12">
        <v>1683454</v>
      </c>
      <c r="AE24" s="12">
        <v>1307832</v>
      </c>
      <c r="AF24" s="8">
        <v>4020201</v>
      </c>
      <c r="AG24" s="8">
        <v>2188330</v>
      </c>
      <c r="AH24" s="8">
        <v>3293757</v>
      </c>
      <c r="AI24" s="8">
        <v>2630009</v>
      </c>
      <c r="AJ24" s="10">
        <v>2044152</v>
      </c>
      <c r="AK24" s="10">
        <v>1126065</v>
      </c>
      <c r="AL24" s="10">
        <v>1010247</v>
      </c>
      <c r="AM24" s="10">
        <v>1101972</v>
      </c>
      <c r="AN24" s="26">
        <v>46</v>
      </c>
      <c r="AO24" s="26" t="s">
        <v>39</v>
      </c>
      <c r="AP24" s="26">
        <v>0.96226013499999996</v>
      </c>
      <c r="AQ24" s="26">
        <v>1</v>
      </c>
      <c r="AR24" s="26">
        <v>4020200.5</v>
      </c>
      <c r="AS24" s="26" t="s">
        <v>356</v>
      </c>
      <c r="AT24" s="26">
        <v>1</v>
      </c>
      <c r="AU24" s="26" t="s">
        <v>357</v>
      </c>
      <c r="AV24" s="26">
        <v>4.2474273760000001</v>
      </c>
      <c r="AW24" s="26">
        <v>1</v>
      </c>
      <c r="AY24" s="26">
        <f t="shared" si="0"/>
        <v>0.43540279305724217</v>
      </c>
      <c r="AZ24" s="26">
        <f t="shared" si="1"/>
        <v>0.42005145439482727</v>
      </c>
      <c r="BA24" s="26">
        <f t="shared" si="2"/>
        <v>1.0552270860896782E-2</v>
      </c>
      <c r="BB24" s="26">
        <f t="shared" si="3"/>
        <v>6.2033261638847871E-3</v>
      </c>
    </row>
    <row r="25" spans="1:54">
      <c r="A25" s="26">
        <v>151.04932959999999</v>
      </c>
      <c r="B25" s="26">
        <v>9.5963679000000006</v>
      </c>
      <c r="C25" s="26" t="s">
        <v>226</v>
      </c>
      <c r="D25" s="26">
        <v>3</v>
      </c>
      <c r="E25" s="26" t="s">
        <v>227</v>
      </c>
      <c r="F25" s="26">
        <v>10</v>
      </c>
      <c r="G25" s="26" t="s">
        <v>5</v>
      </c>
      <c r="H25" s="26" t="s">
        <v>228</v>
      </c>
      <c r="I25" s="26">
        <v>-0.53236368099999998</v>
      </c>
      <c r="J25" s="26">
        <v>-0.45261515000000002</v>
      </c>
      <c r="L25" s="26" t="s">
        <v>229</v>
      </c>
      <c r="M25" s="26" t="s">
        <v>227</v>
      </c>
      <c r="N25" s="26">
        <v>0</v>
      </c>
      <c r="O25" s="26" t="s">
        <v>39</v>
      </c>
      <c r="S25" s="26">
        <v>0.65</v>
      </c>
      <c r="T25" s="26">
        <v>0.94</v>
      </c>
      <c r="U25" s="26">
        <v>113013</v>
      </c>
      <c r="V25" s="26" t="s">
        <v>230</v>
      </c>
      <c r="W25" s="26">
        <v>0.69</v>
      </c>
      <c r="X25" s="26">
        <v>0.57099999999999995</v>
      </c>
      <c r="Y25" s="26" t="s">
        <v>41</v>
      </c>
      <c r="Z25" s="26" t="s">
        <v>42</v>
      </c>
      <c r="AA25" s="26">
        <v>12</v>
      </c>
      <c r="AB25" s="12">
        <v>22938</v>
      </c>
      <c r="AC25" s="12">
        <v>43672</v>
      </c>
      <c r="AD25" s="12">
        <v>32669</v>
      </c>
      <c r="AE25" s="12">
        <v>4114</v>
      </c>
      <c r="AF25" s="8">
        <v>37289</v>
      </c>
      <c r="AG25" s="8">
        <v>16969</v>
      </c>
      <c r="AH25" s="8">
        <v>84929</v>
      </c>
      <c r="AI25" s="8">
        <v>10238</v>
      </c>
      <c r="AJ25" s="10">
        <v>113013</v>
      </c>
      <c r="AK25" s="10">
        <v>59792</v>
      </c>
      <c r="AL25" s="10">
        <v>17666</v>
      </c>
      <c r="AM25" s="10">
        <v>10807</v>
      </c>
      <c r="AN25" s="26">
        <v>583</v>
      </c>
      <c r="AO25" s="26" t="s">
        <v>39</v>
      </c>
      <c r="AP25" s="26">
        <v>0.90699382200000001</v>
      </c>
      <c r="AQ25" s="26">
        <v>1</v>
      </c>
      <c r="AR25" s="26">
        <v>113013.16409999999</v>
      </c>
      <c r="AS25" s="26" t="s">
        <v>231</v>
      </c>
      <c r="AT25" s="26">
        <v>1</v>
      </c>
      <c r="AU25" s="26" t="s">
        <v>232</v>
      </c>
      <c r="AV25" s="26">
        <v>9.3275407000000005E-2</v>
      </c>
      <c r="AW25" s="26">
        <v>1</v>
      </c>
      <c r="AY25" s="26">
        <f t="shared" si="0"/>
        <v>1.3470168981094195</v>
      </c>
      <c r="AZ25" s="26">
        <f t="shared" si="1"/>
        <v>0.69193909988288438</v>
      </c>
      <c r="BA25" s="26">
        <f t="shared" si="2"/>
        <v>0.6700961202089144</v>
      </c>
      <c r="BB25" s="26">
        <f t="shared" si="3"/>
        <v>0.56371757503866937</v>
      </c>
    </row>
    <row r="26" spans="1:54">
      <c r="A26" s="26">
        <v>267.09645640000002</v>
      </c>
      <c r="B26" s="26">
        <v>7.6959971960000004</v>
      </c>
      <c r="C26" s="26" t="s">
        <v>177</v>
      </c>
      <c r="D26" s="26">
        <v>3</v>
      </c>
      <c r="E26" s="26" t="s">
        <v>178</v>
      </c>
      <c r="F26" s="26">
        <v>10</v>
      </c>
      <c r="G26" s="26" t="s">
        <v>5</v>
      </c>
      <c r="H26" s="26" t="s">
        <v>179</v>
      </c>
      <c r="I26" s="26">
        <v>-1.1366975020000001</v>
      </c>
      <c r="J26" s="26">
        <v>0.20829681999999999</v>
      </c>
      <c r="L26" s="26" t="s">
        <v>38</v>
      </c>
      <c r="M26" s="26" t="s">
        <v>178</v>
      </c>
      <c r="N26" s="26">
        <v>0</v>
      </c>
      <c r="O26" s="26" t="s">
        <v>39</v>
      </c>
      <c r="Q26" s="26">
        <v>0.3</v>
      </c>
      <c r="R26" s="26" t="s">
        <v>180</v>
      </c>
      <c r="S26" s="26">
        <v>0.65</v>
      </c>
      <c r="T26" s="26">
        <v>0.74</v>
      </c>
      <c r="U26" s="26">
        <v>7508464</v>
      </c>
      <c r="V26" s="26" t="s">
        <v>181</v>
      </c>
      <c r="W26" s="26">
        <v>0.78</v>
      </c>
      <c r="X26" s="26">
        <v>0.60099999999999998</v>
      </c>
      <c r="Y26" s="26" t="s">
        <v>41</v>
      </c>
      <c r="Z26" s="26" t="s">
        <v>92</v>
      </c>
      <c r="AA26" s="26">
        <v>12</v>
      </c>
      <c r="AB26" s="12">
        <v>2837389</v>
      </c>
      <c r="AC26" s="12">
        <v>4694711</v>
      </c>
      <c r="AD26" s="12">
        <v>3636562</v>
      </c>
      <c r="AE26" s="12">
        <v>331779</v>
      </c>
      <c r="AF26" s="8">
        <v>3870458</v>
      </c>
      <c r="AG26" s="8">
        <v>3783508</v>
      </c>
      <c r="AH26" s="8">
        <v>6391319</v>
      </c>
      <c r="AI26" s="8">
        <v>740069</v>
      </c>
      <c r="AJ26" s="10">
        <v>7508464</v>
      </c>
      <c r="AK26" s="10">
        <v>3500568</v>
      </c>
      <c r="AL26" s="10">
        <v>2953679</v>
      </c>
      <c r="AM26" s="10">
        <v>931803</v>
      </c>
      <c r="AN26" s="26">
        <v>30</v>
      </c>
      <c r="AO26" s="26" t="s">
        <v>39</v>
      </c>
      <c r="AP26" s="26">
        <v>0.96516338099999999</v>
      </c>
      <c r="AQ26" s="26">
        <v>1</v>
      </c>
      <c r="AR26" s="26">
        <v>7508463.5</v>
      </c>
      <c r="AS26" s="26" t="s">
        <v>182</v>
      </c>
      <c r="AT26" s="26">
        <v>1</v>
      </c>
      <c r="AU26" s="26" t="s">
        <v>183</v>
      </c>
      <c r="AV26" s="26">
        <v>7.6635097999999999E-2</v>
      </c>
      <c r="AW26" s="26">
        <v>1</v>
      </c>
      <c r="AY26" s="26">
        <f t="shared" si="0"/>
        <v>1.0073829818345912</v>
      </c>
      <c r="AZ26" s="26">
        <f t="shared" si="1"/>
        <v>0.77782655728094163</v>
      </c>
      <c r="BA26" s="26">
        <f t="shared" si="2"/>
        <v>0.98838358526724845</v>
      </c>
      <c r="BB26" s="26">
        <f t="shared" si="3"/>
        <v>0.59982011677274016</v>
      </c>
    </row>
    <row r="27" spans="1:54">
      <c r="A27" s="26">
        <v>117.0788725</v>
      </c>
      <c r="B27" s="26">
        <v>9.3356234229999995</v>
      </c>
      <c r="C27" s="26" t="s">
        <v>141</v>
      </c>
      <c r="D27" s="26">
        <v>16</v>
      </c>
      <c r="E27" s="26" t="s">
        <v>142</v>
      </c>
      <c r="F27" s="26">
        <v>10</v>
      </c>
      <c r="G27" s="26" t="s">
        <v>5</v>
      </c>
      <c r="H27" s="26" t="s">
        <v>143</v>
      </c>
      <c r="I27" s="26">
        <v>-0.918575119</v>
      </c>
      <c r="J27" s="26">
        <v>0.81666763799999997</v>
      </c>
      <c r="L27" s="26" t="s">
        <v>38</v>
      </c>
      <c r="M27" s="26" t="s">
        <v>142</v>
      </c>
      <c r="N27" s="26">
        <v>0</v>
      </c>
      <c r="O27" s="26" t="s">
        <v>39</v>
      </c>
      <c r="Q27" s="26">
        <v>0.4</v>
      </c>
      <c r="R27" s="26" t="s">
        <v>144</v>
      </c>
      <c r="S27" s="26">
        <v>0.68</v>
      </c>
      <c r="T27" s="26">
        <v>0.68</v>
      </c>
      <c r="U27" s="26">
        <v>61617448</v>
      </c>
      <c r="V27" s="26" t="s">
        <v>145</v>
      </c>
      <c r="W27" s="26">
        <v>0.8</v>
      </c>
      <c r="X27" s="26">
        <v>0.54500000000000004</v>
      </c>
      <c r="Y27" s="26" t="s">
        <v>41</v>
      </c>
      <c r="Z27" s="26" t="s">
        <v>92</v>
      </c>
      <c r="AA27" s="26">
        <v>12</v>
      </c>
      <c r="AB27" s="12">
        <v>20335118</v>
      </c>
      <c r="AC27" s="12">
        <v>61617448</v>
      </c>
      <c r="AD27" s="12">
        <v>10658135</v>
      </c>
      <c r="AE27" s="12">
        <v>40431052</v>
      </c>
      <c r="AF27" s="8">
        <v>51526072</v>
      </c>
      <c r="AG27" s="8">
        <v>46395096</v>
      </c>
      <c r="AH27" s="8">
        <v>41065820</v>
      </c>
      <c r="AI27" s="8">
        <v>26904890</v>
      </c>
      <c r="AJ27" s="10">
        <v>40896540</v>
      </c>
      <c r="AK27" s="10">
        <v>41706076</v>
      </c>
      <c r="AL27" s="10">
        <v>15875157</v>
      </c>
      <c r="AM27" s="10">
        <v>14335828</v>
      </c>
      <c r="AN27" s="26">
        <v>8</v>
      </c>
      <c r="AO27" s="26" t="s">
        <v>39</v>
      </c>
      <c r="AP27" s="26">
        <v>0.97044353000000005</v>
      </c>
      <c r="AQ27" s="26">
        <v>1</v>
      </c>
      <c r="AR27" s="26">
        <v>61617448</v>
      </c>
      <c r="AS27" s="26" t="s">
        <v>146</v>
      </c>
      <c r="AT27" s="26">
        <v>1</v>
      </c>
      <c r="AU27" s="26" t="s">
        <v>147</v>
      </c>
      <c r="AV27" s="26">
        <v>0.108134957</v>
      </c>
      <c r="AW27" s="26">
        <v>1</v>
      </c>
      <c r="AY27" s="26">
        <f t="shared" si="0"/>
        <v>0.68004294339232207</v>
      </c>
      <c r="AZ27" s="26">
        <f t="shared" si="1"/>
        <v>0.80197870205556421</v>
      </c>
      <c r="BA27" s="26">
        <f t="shared" si="2"/>
        <v>0.20116206087855565</v>
      </c>
      <c r="BB27" s="26">
        <f t="shared" si="3"/>
        <v>0.53514715011101643</v>
      </c>
    </row>
    <row r="28" spans="1:54">
      <c r="A28" s="26">
        <v>126.0429231</v>
      </c>
      <c r="B28" s="26">
        <v>6.8071527270000001</v>
      </c>
      <c r="C28" s="26" t="s">
        <v>81</v>
      </c>
      <c r="D28" s="26">
        <v>2</v>
      </c>
      <c r="E28" s="26" t="s">
        <v>320</v>
      </c>
      <c r="F28" s="26">
        <v>10</v>
      </c>
      <c r="G28" s="26" t="s">
        <v>5</v>
      </c>
      <c r="H28" s="26" t="s">
        <v>321</v>
      </c>
      <c r="I28" s="26">
        <v>-5.461125E-2</v>
      </c>
      <c r="J28" s="26">
        <v>0.69752554600000005</v>
      </c>
      <c r="K28" s="26">
        <v>-5.461125E-2</v>
      </c>
      <c r="L28" s="26" t="s">
        <v>38</v>
      </c>
      <c r="M28" s="26" t="s">
        <v>320</v>
      </c>
      <c r="N28" s="26">
        <v>0</v>
      </c>
      <c r="O28" s="26" t="s">
        <v>39</v>
      </c>
      <c r="S28" s="26">
        <v>0.28000000000000003</v>
      </c>
      <c r="T28" s="26">
        <v>0.32</v>
      </c>
      <c r="U28" s="26">
        <v>76952</v>
      </c>
      <c r="V28" s="26" t="s">
        <v>322</v>
      </c>
      <c r="W28" s="26">
        <v>0.5</v>
      </c>
      <c r="X28" s="26">
        <v>4.0000000000000001E-3</v>
      </c>
      <c r="Y28" s="26" t="s">
        <v>41</v>
      </c>
      <c r="Z28" s="26" t="s">
        <v>71</v>
      </c>
      <c r="AA28" s="26">
        <v>12</v>
      </c>
      <c r="AB28" s="12">
        <v>50417</v>
      </c>
      <c r="AC28" s="12">
        <v>28763</v>
      </c>
      <c r="AD28" s="12">
        <v>40937</v>
      </c>
      <c r="AE28" s="12">
        <v>28944</v>
      </c>
      <c r="AF28" s="8">
        <v>76952</v>
      </c>
      <c r="AG28" s="8">
        <v>73395</v>
      </c>
      <c r="AH28" s="8">
        <v>76519</v>
      </c>
      <c r="AI28" s="8">
        <v>69269</v>
      </c>
      <c r="AJ28" s="10">
        <v>61222</v>
      </c>
      <c r="AK28" s="10">
        <v>27812</v>
      </c>
      <c r="AL28" s="10">
        <v>41969</v>
      </c>
      <c r="AM28" s="10">
        <v>39517</v>
      </c>
      <c r="AN28" s="26">
        <v>461</v>
      </c>
      <c r="AO28" s="26" t="s">
        <v>39</v>
      </c>
      <c r="AP28" s="26">
        <v>0.83997254300000002</v>
      </c>
      <c r="AQ28" s="26">
        <v>1</v>
      </c>
      <c r="AR28" s="26">
        <v>76952.140629999994</v>
      </c>
      <c r="AS28" s="26" t="s">
        <v>323</v>
      </c>
      <c r="AT28" s="26">
        <v>1</v>
      </c>
      <c r="AU28" s="26" t="s">
        <v>324</v>
      </c>
      <c r="AV28" s="26">
        <v>11.08782162</v>
      </c>
      <c r="AW28" s="26">
        <v>1</v>
      </c>
      <c r="AY28" s="26">
        <f t="shared" si="0"/>
        <v>0.57581846117480207</v>
      </c>
      <c r="AZ28" s="26">
        <f t="shared" si="1"/>
        <v>0.50335488881760004</v>
      </c>
      <c r="BA28" s="26">
        <f t="shared" si="2"/>
        <v>4.6019490839671806E-3</v>
      </c>
      <c r="BB28" s="26">
        <f t="shared" si="3"/>
        <v>5.5424597263080606E-4</v>
      </c>
    </row>
    <row r="29" spans="1:54" s="41" customFormat="1">
      <c r="A29" s="37">
        <v>192.0269873</v>
      </c>
      <c r="B29" s="37">
        <v>11.27644441</v>
      </c>
      <c r="C29" s="37" t="s">
        <v>279</v>
      </c>
      <c r="D29" s="37">
        <v>12</v>
      </c>
      <c r="E29" s="37" t="s">
        <v>280</v>
      </c>
      <c r="F29" s="37">
        <v>10</v>
      </c>
      <c r="G29" s="37" t="s">
        <v>5</v>
      </c>
      <c r="H29" s="37" t="s">
        <v>281</v>
      </c>
      <c r="I29" s="37">
        <v>-0.11823937700000001</v>
      </c>
      <c r="J29" s="37">
        <v>1.2248152059999999</v>
      </c>
      <c r="K29" s="37"/>
      <c r="L29" s="37" t="s">
        <v>282</v>
      </c>
      <c r="M29" s="37" t="s">
        <v>280</v>
      </c>
      <c r="N29" s="37">
        <v>0</v>
      </c>
      <c r="O29" s="37" t="s">
        <v>39</v>
      </c>
      <c r="P29" s="37"/>
      <c r="Q29" s="37">
        <v>0.1</v>
      </c>
      <c r="R29" s="37" t="s">
        <v>283</v>
      </c>
      <c r="S29" s="37">
        <v>0.85</v>
      </c>
      <c r="T29" s="37">
        <v>1.08</v>
      </c>
      <c r="U29" s="37">
        <v>10772266</v>
      </c>
      <c r="V29" s="37" t="s">
        <v>284</v>
      </c>
      <c r="W29" s="37">
        <v>0.65</v>
      </c>
      <c r="X29" s="37">
        <v>0.41199999999999998</v>
      </c>
      <c r="Y29" s="37" t="s">
        <v>41</v>
      </c>
      <c r="Z29" s="37" t="s">
        <v>71</v>
      </c>
      <c r="AA29" s="37">
        <v>12</v>
      </c>
      <c r="AB29" s="38">
        <v>1712893</v>
      </c>
      <c r="AC29" s="38">
        <v>6879188</v>
      </c>
      <c r="AD29" s="38">
        <v>536989</v>
      </c>
      <c r="AE29" s="38">
        <v>7473948</v>
      </c>
      <c r="AF29" s="39">
        <v>10772266</v>
      </c>
      <c r="AG29" s="39">
        <v>5875301</v>
      </c>
      <c r="AH29" s="39">
        <v>7163096</v>
      </c>
      <c r="AI29" s="39">
        <v>1816942</v>
      </c>
      <c r="AJ29" s="40">
        <v>7966843</v>
      </c>
      <c r="AK29" s="40">
        <v>5104094</v>
      </c>
      <c r="AL29" s="40">
        <v>446081</v>
      </c>
      <c r="AM29" s="40">
        <v>352887</v>
      </c>
      <c r="AN29" s="37">
        <v>12</v>
      </c>
      <c r="AO29" s="37" t="s">
        <v>39</v>
      </c>
      <c r="AP29" s="37">
        <v>0.91443677899999998</v>
      </c>
      <c r="AQ29" s="37">
        <v>1</v>
      </c>
      <c r="AR29" s="37">
        <v>10772266</v>
      </c>
      <c r="AS29" s="37" t="s">
        <v>285</v>
      </c>
      <c r="AT29" s="37">
        <v>1</v>
      </c>
      <c r="AU29" s="37" t="s">
        <v>286</v>
      </c>
      <c r="AV29" s="37">
        <v>0.194606745</v>
      </c>
      <c r="AW29" s="37">
        <v>1</v>
      </c>
      <c r="AX29" s="37"/>
      <c r="AY29" s="37">
        <f t="shared" si="0"/>
        <v>0.54120956679330745</v>
      </c>
      <c r="AZ29" s="37">
        <f t="shared" si="1"/>
        <v>0.64785679348499403</v>
      </c>
      <c r="BA29" s="37">
        <f t="shared" si="2"/>
        <v>0.30573537082583474</v>
      </c>
      <c r="BB29" s="37">
        <f t="shared" si="3"/>
        <v>0.41157182941791026</v>
      </c>
    </row>
    <row r="30" spans="1:54" s="41" customFormat="1">
      <c r="A30" s="37">
        <v>122.0479575</v>
      </c>
      <c r="B30" s="37">
        <v>6.8111847770000002</v>
      </c>
      <c r="C30" s="37" t="s">
        <v>60</v>
      </c>
      <c r="D30" s="37">
        <v>4</v>
      </c>
      <c r="E30" s="37" t="s">
        <v>61</v>
      </c>
      <c r="F30" s="37">
        <v>10</v>
      </c>
      <c r="G30" s="37" t="s">
        <v>5</v>
      </c>
      <c r="H30" s="37" t="s">
        <v>62</v>
      </c>
      <c r="I30" s="37">
        <v>-0.43004758500000001</v>
      </c>
      <c r="J30" s="37">
        <v>3.513446461</v>
      </c>
      <c r="K30" s="37">
        <v>-0.47101505100000002</v>
      </c>
      <c r="L30" s="37" t="s">
        <v>38</v>
      </c>
      <c r="M30" s="37" t="s">
        <v>61</v>
      </c>
      <c r="N30" s="37">
        <v>0</v>
      </c>
      <c r="O30" s="37" t="s">
        <v>39</v>
      </c>
      <c r="P30" s="37"/>
      <c r="Q30" s="37">
        <v>-0.6</v>
      </c>
      <c r="R30" s="37" t="s">
        <v>63</v>
      </c>
      <c r="S30" s="37">
        <v>0.5</v>
      </c>
      <c r="T30" s="37">
        <v>0.61</v>
      </c>
      <c r="U30" s="37">
        <v>163852624</v>
      </c>
      <c r="V30" s="37" t="s">
        <v>64</v>
      </c>
      <c r="W30" s="37">
        <v>1</v>
      </c>
      <c r="X30" s="37">
        <v>0.98799999999999999</v>
      </c>
      <c r="Y30" s="37" t="s">
        <v>41</v>
      </c>
      <c r="Z30" s="37" t="s">
        <v>42</v>
      </c>
      <c r="AA30" s="37">
        <v>12</v>
      </c>
      <c r="AB30" s="38">
        <v>67621048</v>
      </c>
      <c r="AC30" s="38">
        <v>163852624</v>
      </c>
      <c r="AD30" s="38">
        <v>61005700</v>
      </c>
      <c r="AE30" s="38">
        <v>87322424</v>
      </c>
      <c r="AF30" s="39">
        <v>96861960</v>
      </c>
      <c r="AG30" s="39">
        <v>116042856</v>
      </c>
      <c r="AH30" s="39">
        <v>93533104</v>
      </c>
      <c r="AI30" s="39">
        <v>74930528</v>
      </c>
      <c r="AJ30" s="40">
        <v>79099384</v>
      </c>
      <c r="AK30" s="40">
        <v>75766760</v>
      </c>
      <c r="AL30" s="40">
        <v>22670402</v>
      </c>
      <c r="AM30" s="40">
        <v>25321182</v>
      </c>
      <c r="AN30" s="37">
        <v>1</v>
      </c>
      <c r="AO30" s="37" t="s">
        <v>39</v>
      </c>
      <c r="AP30" s="37">
        <v>0.86955949399999999</v>
      </c>
      <c r="AQ30" s="37">
        <v>1</v>
      </c>
      <c r="AR30" s="37">
        <v>163852624</v>
      </c>
      <c r="AS30" s="37" t="s">
        <v>65</v>
      </c>
      <c r="AT30" s="37">
        <v>1</v>
      </c>
      <c r="AU30" s="37" t="s">
        <v>66</v>
      </c>
      <c r="AV30" s="42">
        <v>6.0908600000000002E-5</v>
      </c>
      <c r="AW30" s="37">
        <v>1</v>
      </c>
      <c r="AX30" s="37"/>
      <c r="AY30" s="37">
        <f t="shared" si="0"/>
        <v>0.53192058510304452</v>
      </c>
      <c r="AZ30" s="37">
        <f t="shared" si="1"/>
        <v>0.99589202513155994</v>
      </c>
      <c r="BA30" s="37">
        <f t="shared" si="2"/>
        <v>4.4303311140011493E-2</v>
      </c>
      <c r="BB30" s="37">
        <f t="shared" si="3"/>
        <v>0.98805257005845482</v>
      </c>
    </row>
    <row r="31" spans="1:54">
      <c r="A31" s="26">
        <v>132.05344880000001</v>
      </c>
      <c r="B31" s="26">
        <v>10.47819316</v>
      </c>
      <c r="C31" s="26" t="s">
        <v>205</v>
      </c>
      <c r="D31" s="26">
        <v>6</v>
      </c>
      <c r="E31" s="26" t="s">
        <v>206</v>
      </c>
      <c r="F31" s="26">
        <v>10</v>
      </c>
      <c r="G31" s="26" t="s">
        <v>5</v>
      </c>
      <c r="H31" s="26" t="s">
        <v>207</v>
      </c>
      <c r="I31" s="26">
        <v>-0.31220478200000001</v>
      </c>
      <c r="J31" s="26">
        <v>1.043328408</v>
      </c>
      <c r="L31" s="26" t="s">
        <v>38</v>
      </c>
      <c r="M31" s="26" t="s">
        <v>206</v>
      </c>
      <c r="N31" s="26">
        <v>0</v>
      </c>
      <c r="O31" s="26" t="s">
        <v>39</v>
      </c>
      <c r="Q31" s="26">
        <v>0</v>
      </c>
      <c r="R31" s="26" t="s">
        <v>208</v>
      </c>
      <c r="S31" s="26">
        <v>0.64</v>
      </c>
      <c r="T31" s="26">
        <v>0.64</v>
      </c>
      <c r="U31" s="26">
        <v>2308566</v>
      </c>
      <c r="V31" s="26" t="s">
        <v>209</v>
      </c>
      <c r="W31" s="26">
        <v>0.7</v>
      </c>
      <c r="X31" s="26">
        <v>0.29599999999999999</v>
      </c>
      <c r="Y31" s="26" t="s">
        <v>41</v>
      </c>
      <c r="Z31" s="26" t="s">
        <v>92</v>
      </c>
      <c r="AA31" s="26">
        <v>12</v>
      </c>
      <c r="AB31" s="12">
        <v>919871</v>
      </c>
      <c r="AC31" s="12">
        <v>2308566</v>
      </c>
      <c r="AD31" s="12">
        <v>433285</v>
      </c>
      <c r="AE31" s="12">
        <v>1272847</v>
      </c>
      <c r="AF31" s="8">
        <v>2172502</v>
      </c>
      <c r="AG31" s="8">
        <v>1864260</v>
      </c>
      <c r="AH31" s="8">
        <v>1897973</v>
      </c>
      <c r="AI31" s="8">
        <v>1137221</v>
      </c>
      <c r="AJ31" s="10">
        <v>1760485</v>
      </c>
      <c r="AK31" s="10">
        <v>1598521</v>
      </c>
      <c r="AL31" s="10">
        <v>716524</v>
      </c>
      <c r="AM31" s="10">
        <v>599922</v>
      </c>
      <c r="AN31" s="26">
        <v>78</v>
      </c>
      <c r="AO31" s="26" t="s">
        <v>39</v>
      </c>
      <c r="AP31" s="26">
        <v>0.96419728199999999</v>
      </c>
      <c r="AQ31" s="26">
        <v>1</v>
      </c>
      <c r="AR31" s="26">
        <v>2308566.25</v>
      </c>
      <c r="AS31" s="26" t="s">
        <v>210</v>
      </c>
      <c r="AT31" s="26">
        <v>1</v>
      </c>
      <c r="AU31" s="26" t="s">
        <v>211</v>
      </c>
      <c r="AV31" s="26">
        <v>0.344881824</v>
      </c>
      <c r="AW31" s="26">
        <v>1</v>
      </c>
      <c r="AY31" s="26">
        <f t="shared" si="0"/>
        <v>0.66112571967359524</v>
      </c>
      <c r="AZ31" s="26">
        <f t="shared" si="1"/>
        <v>0.69776579492293223</v>
      </c>
      <c r="BA31" s="26">
        <f t="shared" si="2"/>
        <v>0.15734401182686319</v>
      </c>
      <c r="BB31" s="26">
        <f t="shared" si="3"/>
        <v>0.28468134486348634</v>
      </c>
    </row>
    <row r="32" spans="1:54">
      <c r="A32" s="26">
        <v>115.0632966</v>
      </c>
      <c r="B32" s="26">
        <v>9.4640777590000003</v>
      </c>
      <c r="C32" s="26" t="s">
        <v>294</v>
      </c>
      <c r="D32" s="26">
        <v>4</v>
      </c>
      <c r="E32" s="26" t="s">
        <v>295</v>
      </c>
      <c r="F32" s="26">
        <v>10</v>
      </c>
      <c r="G32" s="26" t="s">
        <v>5</v>
      </c>
      <c r="H32" s="26" t="s">
        <v>296</v>
      </c>
      <c r="I32" s="26">
        <v>-0.290570575</v>
      </c>
      <c r="J32" s="26">
        <v>-6.2536865999999997E-2</v>
      </c>
      <c r="L32" s="26" t="s">
        <v>38</v>
      </c>
      <c r="M32" s="26" t="s">
        <v>295</v>
      </c>
      <c r="N32" s="26">
        <v>0</v>
      </c>
      <c r="O32" s="26" t="s">
        <v>39</v>
      </c>
      <c r="Q32" s="26">
        <v>0</v>
      </c>
      <c r="R32" s="26" t="s">
        <v>297</v>
      </c>
      <c r="S32" s="26">
        <v>0.34</v>
      </c>
      <c r="T32" s="26">
        <v>0.34</v>
      </c>
      <c r="U32" s="26">
        <v>52345664</v>
      </c>
      <c r="V32" s="26" t="s">
        <v>298</v>
      </c>
      <c r="W32" s="26">
        <v>0.63</v>
      </c>
      <c r="X32" s="26">
        <v>0.03</v>
      </c>
      <c r="Y32" s="26" t="s">
        <v>41</v>
      </c>
      <c r="Z32" s="26" t="s">
        <v>92</v>
      </c>
      <c r="AA32" s="26">
        <v>12</v>
      </c>
      <c r="AB32" s="12">
        <v>24316574</v>
      </c>
      <c r="AC32" s="12">
        <v>41589224</v>
      </c>
      <c r="AD32" s="12">
        <v>18836364</v>
      </c>
      <c r="AE32" s="12">
        <v>30604998</v>
      </c>
      <c r="AF32" s="8">
        <v>52345664</v>
      </c>
      <c r="AG32" s="8">
        <v>45330340</v>
      </c>
      <c r="AH32" s="8">
        <v>45894268</v>
      </c>
      <c r="AI32" s="8">
        <v>40819752</v>
      </c>
      <c r="AJ32" s="10">
        <v>36242416</v>
      </c>
      <c r="AK32" s="10">
        <v>34803548</v>
      </c>
      <c r="AL32" s="10">
        <v>22305532</v>
      </c>
      <c r="AM32" s="10">
        <v>20865444</v>
      </c>
      <c r="AN32" s="26">
        <v>10</v>
      </c>
      <c r="AO32" s="26" t="s">
        <v>39</v>
      </c>
      <c r="AP32" s="26">
        <v>0.96837937299999999</v>
      </c>
      <c r="AQ32" s="26">
        <v>1</v>
      </c>
      <c r="AR32" s="26">
        <v>52345664</v>
      </c>
      <c r="AS32" s="26" t="s">
        <v>299</v>
      </c>
      <c r="AT32" s="26">
        <v>1</v>
      </c>
      <c r="AU32" s="26" t="s">
        <v>300</v>
      </c>
      <c r="AV32" s="26">
        <v>2.5268772099999999</v>
      </c>
      <c r="AW32" s="26">
        <v>1</v>
      </c>
      <c r="AY32" s="26">
        <f t="shared" si="0"/>
        <v>0.61943123343809536</v>
      </c>
      <c r="AZ32" s="26">
        <f t="shared" si="1"/>
        <v>0.62556074074810031</v>
      </c>
      <c r="BA32" s="26">
        <f t="shared" si="2"/>
        <v>9.607717321363396E-3</v>
      </c>
      <c r="BB32" s="26">
        <f t="shared" si="3"/>
        <v>1.9094439759459465E-2</v>
      </c>
    </row>
    <row r="33" spans="1:54" s="41" customFormat="1">
      <c r="A33" s="37">
        <v>135.0544984</v>
      </c>
      <c r="B33" s="37">
        <v>8.089298587</v>
      </c>
      <c r="C33" s="37" t="s">
        <v>313</v>
      </c>
      <c r="D33" s="37">
        <v>1</v>
      </c>
      <c r="E33" s="37" t="s">
        <v>314</v>
      </c>
      <c r="F33" s="37">
        <v>10</v>
      </c>
      <c r="G33" s="37" t="s">
        <v>5</v>
      </c>
      <c r="H33" s="37" t="s">
        <v>315</v>
      </c>
      <c r="I33" s="37">
        <v>-1.2156432999999999E-2</v>
      </c>
      <c r="J33" s="37">
        <v>1.369656483</v>
      </c>
      <c r="K33" s="37"/>
      <c r="L33" s="37" t="s">
        <v>229</v>
      </c>
      <c r="M33" s="37" t="s">
        <v>314</v>
      </c>
      <c r="N33" s="37">
        <v>0</v>
      </c>
      <c r="O33" s="37" t="s">
        <v>39</v>
      </c>
      <c r="P33" s="37"/>
      <c r="Q33" s="37">
        <v>-0.3</v>
      </c>
      <c r="R33" s="37" t="s">
        <v>316</v>
      </c>
      <c r="S33" s="37">
        <v>0.69</v>
      </c>
      <c r="T33" s="37">
        <v>1.39</v>
      </c>
      <c r="U33" s="37">
        <v>12029860</v>
      </c>
      <c r="V33" s="37" t="s">
        <v>317</v>
      </c>
      <c r="W33" s="37">
        <v>0.51</v>
      </c>
      <c r="X33" s="37">
        <v>0.53600000000000003</v>
      </c>
      <c r="Y33" s="37" t="s">
        <v>41</v>
      </c>
      <c r="Z33" s="37" t="s">
        <v>92</v>
      </c>
      <c r="AA33" s="37">
        <v>12</v>
      </c>
      <c r="AB33" s="38">
        <v>1807222</v>
      </c>
      <c r="AC33" s="38">
        <v>3037754</v>
      </c>
      <c r="AD33" s="38">
        <v>3009131</v>
      </c>
      <c r="AE33" s="38">
        <v>131387</v>
      </c>
      <c r="AF33" s="39">
        <v>1763531</v>
      </c>
      <c r="AG33" s="39">
        <v>1555374</v>
      </c>
      <c r="AH33" s="39">
        <v>12029860</v>
      </c>
      <c r="AI33" s="39">
        <v>344761</v>
      </c>
      <c r="AJ33" s="40">
        <v>6023231</v>
      </c>
      <c r="AK33" s="40">
        <v>3020190</v>
      </c>
      <c r="AL33" s="40">
        <v>464813</v>
      </c>
      <c r="AM33" s="40">
        <v>321819</v>
      </c>
      <c r="AN33" s="37">
        <v>21</v>
      </c>
      <c r="AO33" s="37" t="s">
        <v>39</v>
      </c>
      <c r="AP33" s="37">
        <v>0.96371058300000001</v>
      </c>
      <c r="AQ33" s="37">
        <v>1</v>
      </c>
      <c r="AR33" s="37">
        <v>12029860</v>
      </c>
      <c r="AS33" s="37" t="s">
        <v>318</v>
      </c>
      <c r="AT33" s="37">
        <v>1</v>
      </c>
      <c r="AU33" s="37" t="s">
        <v>319</v>
      </c>
      <c r="AV33" s="37">
        <v>0.11798673699999999</v>
      </c>
      <c r="AW33" s="37">
        <v>1</v>
      </c>
      <c r="AX33" s="37"/>
      <c r="AY33" s="37">
        <f t="shared" si="0"/>
        <v>0.62637631594072618</v>
      </c>
      <c r="AZ33" s="37">
        <f t="shared" si="1"/>
        <v>0.50884001466592022</v>
      </c>
      <c r="BA33" s="37">
        <f t="shared" si="2"/>
        <v>0.64596135616735917</v>
      </c>
      <c r="BB33" s="37">
        <f t="shared" si="3"/>
        <v>0.51775012106083396</v>
      </c>
    </row>
    <row r="34" spans="1:54">
      <c r="A34" s="26">
        <v>155.0694507</v>
      </c>
      <c r="B34" s="26">
        <v>10.181150049999999</v>
      </c>
      <c r="C34" s="26" t="s">
        <v>240</v>
      </c>
      <c r="D34" s="26">
        <v>5</v>
      </c>
      <c r="E34" s="26" t="s">
        <v>241</v>
      </c>
      <c r="F34" s="26">
        <v>10</v>
      </c>
      <c r="G34" s="26" t="s">
        <v>5</v>
      </c>
      <c r="H34" s="26" t="s">
        <v>242</v>
      </c>
      <c r="I34" s="26">
        <v>-0.18882728600000001</v>
      </c>
      <c r="J34" s="26">
        <v>0.405819082</v>
      </c>
      <c r="L34" s="26" t="s">
        <v>38</v>
      </c>
      <c r="M34" s="26" t="s">
        <v>241</v>
      </c>
      <c r="N34" s="26">
        <v>0</v>
      </c>
      <c r="O34" s="26" t="s">
        <v>39</v>
      </c>
      <c r="Q34" s="26">
        <v>0.1</v>
      </c>
      <c r="R34" s="26" t="s">
        <v>243</v>
      </c>
      <c r="S34" s="26">
        <v>0.64</v>
      </c>
      <c r="T34" s="26">
        <v>0.64</v>
      </c>
      <c r="U34" s="26">
        <v>23347392</v>
      </c>
      <c r="V34" s="26" t="s">
        <v>244</v>
      </c>
      <c r="W34" s="26">
        <v>0.68</v>
      </c>
      <c r="X34" s="26">
        <v>0.26600000000000001</v>
      </c>
      <c r="Y34" s="26" t="s">
        <v>41</v>
      </c>
      <c r="Z34" s="26" t="s">
        <v>92</v>
      </c>
      <c r="AA34" s="26">
        <v>12</v>
      </c>
      <c r="AB34" s="12">
        <v>5171589</v>
      </c>
      <c r="AC34" s="12">
        <v>22192912</v>
      </c>
      <c r="AD34" s="12">
        <v>6891455</v>
      </c>
      <c r="AE34" s="12">
        <v>17807276</v>
      </c>
      <c r="AF34" s="8">
        <v>23347392</v>
      </c>
      <c r="AG34" s="8">
        <v>19252128</v>
      </c>
      <c r="AH34" s="8">
        <v>20869878</v>
      </c>
      <c r="AI34" s="8">
        <v>12556865</v>
      </c>
      <c r="AJ34" s="10">
        <v>19996518</v>
      </c>
      <c r="AK34" s="10">
        <v>16607287</v>
      </c>
      <c r="AL34" s="10">
        <v>8720691</v>
      </c>
      <c r="AM34" s="10">
        <v>8876667</v>
      </c>
      <c r="AN34" s="26">
        <v>16</v>
      </c>
      <c r="AO34" s="26" t="s">
        <v>39</v>
      </c>
      <c r="AP34" s="26">
        <v>0.94135530700000003</v>
      </c>
      <c r="AQ34" s="26">
        <v>1</v>
      </c>
      <c r="AR34" s="26">
        <v>23347392</v>
      </c>
      <c r="AS34" s="26" t="s">
        <v>245</v>
      </c>
      <c r="AT34" s="26">
        <v>1</v>
      </c>
      <c r="AU34" s="26" t="s">
        <v>246</v>
      </c>
      <c r="AV34" s="26">
        <v>0.39848746400000001</v>
      </c>
      <c r="AW34" s="26">
        <v>1</v>
      </c>
      <c r="AY34" s="26">
        <f t="shared" si="0"/>
        <v>0.71292683424410852</v>
      </c>
      <c r="AZ34" s="26">
        <f t="shared" si="1"/>
        <v>0.68480588083094396</v>
      </c>
      <c r="BA34" s="26">
        <f t="shared" si="2"/>
        <v>0.18577461616004073</v>
      </c>
      <c r="BB34" s="26">
        <f t="shared" si="3"/>
        <v>0.25361234510202818</v>
      </c>
    </row>
    <row r="35" spans="1:54">
      <c r="A35" s="26">
        <v>131.0945667</v>
      </c>
      <c r="B35" s="26">
        <v>8.7695514259999996</v>
      </c>
      <c r="C35" s="26" t="s">
        <v>155</v>
      </c>
      <c r="D35" s="26">
        <v>12</v>
      </c>
      <c r="E35" s="26" t="s">
        <v>156</v>
      </c>
      <c r="F35" s="26">
        <v>10</v>
      </c>
      <c r="G35" s="26" t="s">
        <v>5</v>
      </c>
      <c r="H35" s="26" t="s">
        <v>157</v>
      </c>
      <c r="I35" s="26">
        <v>-0.48318889199999998</v>
      </c>
      <c r="J35" s="26">
        <v>3.4145215269999998</v>
      </c>
      <c r="L35" s="26" t="s">
        <v>38</v>
      </c>
      <c r="M35" s="26" t="s">
        <v>156</v>
      </c>
      <c r="N35" s="26">
        <v>0</v>
      </c>
      <c r="O35" s="26" t="s">
        <v>39</v>
      </c>
      <c r="Q35" s="26">
        <v>0</v>
      </c>
      <c r="R35" s="26" t="s">
        <v>158</v>
      </c>
      <c r="S35" s="26">
        <v>0.73</v>
      </c>
      <c r="T35" s="26">
        <v>0.73</v>
      </c>
      <c r="U35" s="26">
        <v>124759160</v>
      </c>
      <c r="V35" s="26" t="s">
        <v>159</v>
      </c>
      <c r="W35" s="26">
        <v>0.78</v>
      </c>
      <c r="X35" s="26">
        <v>0.52900000000000003</v>
      </c>
      <c r="Y35" s="26" t="s">
        <v>41</v>
      </c>
      <c r="Z35" s="26" t="s">
        <v>92</v>
      </c>
      <c r="AA35" s="26">
        <v>12</v>
      </c>
      <c r="AB35" s="12">
        <v>43705424</v>
      </c>
      <c r="AC35" s="12">
        <v>124759160</v>
      </c>
      <c r="AD35" s="12">
        <v>14815178</v>
      </c>
      <c r="AE35" s="12">
        <v>76870864</v>
      </c>
      <c r="AF35" s="8">
        <v>104790992</v>
      </c>
      <c r="AG35" s="8">
        <v>89936392</v>
      </c>
      <c r="AH35" s="8">
        <v>85627832</v>
      </c>
      <c r="AI35" s="8">
        <v>51430124</v>
      </c>
      <c r="AJ35" s="10">
        <v>96025760</v>
      </c>
      <c r="AK35" s="10">
        <v>86337504</v>
      </c>
      <c r="AL35" s="10">
        <v>32614408</v>
      </c>
      <c r="AM35" s="10">
        <v>23504464</v>
      </c>
      <c r="AN35" s="26">
        <v>4</v>
      </c>
      <c r="AO35" s="26" t="s">
        <v>39</v>
      </c>
      <c r="AP35" s="26">
        <v>0.96849502200000004</v>
      </c>
      <c r="AQ35" s="26">
        <v>1</v>
      </c>
      <c r="AR35" s="26">
        <v>124759160</v>
      </c>
      <c r="AS35" s="26" t="s">
        <v>160</v>
      </c>
      <c r="AT35" s="26">
        <v>1</v>
      </c>
      <c r="AU35" s="26" t="s">
        <v>161</v>
      </c>
      <c r="AV35" s="26">
        <v>0.11718600699999999</v>
      </c>
      <c r="AW35" s="26">
        <v>1</v>
      </c>
      <c r="AY35" s="26">
        <f t="shared" si="0"/>
        <v>0.71878442851031332</v>
      </c>
      <c r="AZ35" s="26">
        <f t="shared" si="1"/>
        <v>0.78409319109759346</v>
      </c>
      <c r="BA35" s="26">
        <f t="shared" si="2"/>
        <v>0.32169763903253412</v>
      </c>
      <c r="BB35" s="26">
        <f t="shared" si="3"/>
        <v>0.51912270004167849</v>
      </c>
    </row>
    <row r="36" spans="1:54">
      <c r="A36" s="26">
        <v>103.09966780000001</v>
      </c>
      <c r="B36" s="26">
        <v>15.445420840000001</v>
      </c>
      <c r="C36" s="26" t="s">
        <v>212</v>
      </c>
      <c r="D36" s="26">
        <v>1</v>
      </c>
      <c r="E36" s="26" t="s">
        <v>213</v>
      </c>
      <c r="F36" s="26">
        <v>10</v>
      </c>
      <c r="G36" s="26" t="s">
        <v>5</v>
      </c>
      <c r="H36" s="26" t="s">
        <v>214</v>
      </c>
      <c r="I36" s="26">
        <v>-0.40972336399999998</v>
      </c>
      <c r="J36" s="26">
        <v>-0.54461791800000003</v>
      </c>
      <c r="L36" s="26" t="s">
        <v>38</v>
      </c>
      <c r="M36" s="26" t="s">
        <v>213</v>
      </c>
      <c r="N36" s="26">
        <v>0</v>
      </c>
      <c r="O36" s="26" t="s">
        <v>39</v>
      </c>
      <c r="Q36" s="26">
        <v>1.8</v>
      </c>
      <c r="R36" s="26" t="s">
        <v>215</v>
      </c>
      <c r="S36" s="26">
        <v>0.62</v>
      </c>
      <c r="T36" s="26">
        <v>0.62</v>
      </c>
      <c r="U36" s="26">
        <v>7878278</v>
      </c>
      <c r="V36" s="26" t="s">
        <v>216</v>
      </c>
      <c r="W36" s="26">
        <v>0.7</v>
      </c>
      <c r="X36" s="26">
        <v>0.28100000000000003</v>
      </c>
      <c r="Y36" s="26" t="s">
        <v>41</v>
      </c>
      <c r="Z36" s="26" t="s">
        <v>42</v>
      </c>
      <c r="AA36" s="26">
        <v>12</v>
      </c>
      <c r="AB36" s="12">
        <v>3102174</v>
      </c>
      <c r="AC36" s="12">
        <v>7878278</v>
      </c>
      <c r="AD36" s="12">
        <v>1637530</v>
      </c>
      <c r="AE36" s="12">
        <v>4801137</v>
      </c>
      <c r="AF36" s="8">
        <v>7452016</v>
      </c>
      <c r="AG36" s="8">
        <v>6670254</v>
      </c>
      <c r="AH36" s="8">
        <v>6925535</v>
      </c>
      <c r="AI36" s="8">
        <v>3922578</v>
      </c>
      <c r="AJ36" s="10">
        <v>6289941</v>
      </c>
      <c r="AK36" s="10">
        <v>5185767</v>
      </c>
      <c r="AL36" s="10">
        <v>2171297</v>
      </c>
      <c r="AM36" s="10">
        <v>1783368</v>
      </c>
      <c r="AN36" s="26">
        <v>28</v>
      </c>
      <c r="AO36" s="26" t="s">
        <v>39</v>
      </c>
      <c r="AP36" s="26">
        <v>0.98833665400000004</v>
      </c>
      <c r="AQ36" s="26">
        <v>1</v>
      </c>
      <c r="AR36" s="26">
        <v>7878278</v>
      </c>
      <c r="AS36" s="26" t="s">
        <v>217</v>
      </c>
      <c r="AT36" s="26">
        <v>1</v>
      </c>
      <c r="AU36" s="26" t="s">
        <v>218</v>
      </c>
      <c r="AV36" s="26">
        <v>0.36789740900000001</v>
      </c>
      <c r="AW36" s="26">
        <v>1</v>
      </c>
      <c r="AY36" s="26">
        <f t="shared" si="0"/>
        <v>0.61794698943944915</v>
      </c>
      <c r="AZ36" s="26">
        <f t="shared" si="1"/>
        <v>0.69759118232187312</v>
      </c>
      <c r="BA36" s="26">
        <f t="shared" si="2"/>
        <v>0.130919317344454</v>
      </c>
      <c r="BB36" s="26">
        <f t="shared" si="3"/>
        <v>0.27068217034737158</v>
      </c>
    </row>
    <row r="37" spans="1:54">
      <c r="A37" s="26">
        <v>181.0738642</v>
      </c>
      <c r="B37" s="26">
        <v>9.6616167700000002</v>
      </c>
      <c r="C37" s="26" t="s">
        <v>247</v>
      </c>
      <c r="D37" s="26">
        <v>11</v>
      </c>
      <c r="E37" s="26" t="s">
        <v>248</v>
      </c>
      <c r="F37" s="26">
        <v>10</v>
      </c>
      <c r="G37" s="26" t="s">
        <v>5</v>
      </c>
      <c r="H37" s="26" t="s">
        <v>249</v>
      </c>
      <c r="I37" s="26">
        <v>-0.142715236</v>
      </c>
      <c r="J37" s="26">
        <v>0.12038104099999999</v>
      </c>
      <c r="L37" s="26" t="s">
        <v>38</v>
      </c>
      <c r="M37" s="26" t="s">
        <v>248</v>
      </c>
      <c r="N37" s="26">
        <v>0</v>
      </c>
      <c r="O37" s="26" t="s">
        <v>39</v>
      </c>
      <c r="Q37" s="26">
        <v>0.2</v>
      </c>
      <c r="R37" s="26" t="s">
        <v>250</v>
      </c>
      <c r="S37" s="26">
        <v>0.75</v>
      </c>
      <c r="T37" s="26">
        <v>0.75</v>
      </c>
      <c r="U37" s="26">
        <v>12786335</v>
      </c>
      <c r="V37" s="26" t="s">
        <v>251</v>
      </c>
      <c r="W37" s="26">
        <v>0.68</v>
      </c>
      <c r="X37" s="26">
        <v>0.34</v>
      </c>
      <c r="Y37" s="26" t="s">
        <v>41</v>
      </c>
      <c r="Z37" s="26" t="s">
        <v>92</v>
      </c>
      <c r="AA37" s="26">
        <v>12</v>
      </c>
      <c r="AB37" s="12">
        <v>3912069</v>
      </c>
      <c r="AC37" s="12">
        <v>12786335</v>
      </c>
      <c r="AD37" s="12">
        <v>1552429</v>
      </c>
      <c r="AE37" s="12">
        <v>8541965</v>
      </c>
      <c r="AF37" s="8">
        <v>12249104</v>
      </c>
      <c r="AG37" s="8">
        <v>9681183</v>
      </c>
      <c r="AH37" s="8">
        <v>12324196</v>
      </c>
      <c r="AI37" s="8">
        <v>5165556</v>
      </c>
      <c r="AJ37" s="10">
        <v>10730630</v>
      </c>
      <c r="AK37" s="10">
        <v>8794493</v>
      </c>
      <c r="AL37" s="10">
        <v>2885111</v>
      </c>
      <c r="AM37" s="10">
        <v>2731170</v>
      </c>
      <c r="AN37" s="26">
        <v>19</v>
      </c>
      <c r="AO37" s="26" t="s">
        <v>39</v>
      </c>
      <c r="AP37" s="26">
        <v>0.98204153999999999</v>
      </c>
      <c r="AQ37" s="26">
        <v>1</v>
      </c>
      <c r="AR37" s="26">
        <v>12786335</v>
      </c>
      <c r="AS37" s="26" t="s">
        <v>252</v>
      </c>
      <c r="AT37" s="26">
        <v>1</v>
      </c>
      <c r="AU37" s="26" t="s">
        <v>253</v>
      </c>
      <c r="AV37" s="26">
        <v>0.27539999399999998</v>
      </c>
      <c r="AW37" s="26">
        <v>1</v>
      </c>
      <c r="AY37" s="26">
        <f t="shared" si="0"/>
        <v>0.63778232182875316</v>
      </c>
      <c r="AZ37" s="26">
        <f t="shared" si="1"/>
        <v>0.67967456856143649</v>
      </c>
      <c r="BA37" s="26">
        <f t="shared" si="2"/>
        <v>0.22620020724086343</v>
      </c>
      <c r="BB37" s="26">
        <f t="shared" si="3"/>
        <v>0.33434028351999501</v>
      </c>
    </row>
    <row r="38" spans="1:54">
      <c r="A38" s="26">
        <v>204.08985670000001</v>
      </c>
      <c r="B38" s="26">
        <v>9.1047568430000005</v>
      </c>
      <c r="C38" s="26" t="s">
        <v>191</v>
      </c>
      <c r="D38" s="26">
        <v>6</v>
      </c>
      <c r="E38" s="26" t="s">
        <v>192</v>
      </c>
      <c r="F38" s="26">
        <v>10</v>
      </c>
      <c r="G38" s="26" t="s">
        <v>5</v>
      </c>
      <c r="H38" s="26" t="s">
        <v>193</v>
      </c>
      <c r="I38" s="26">
        <v>-0.11414326900000001</v>
      </c>
      <c r="J38" s="26">
        <v>0.93965457600000002</v>
      </c>
      <c r="K38" s="26">
        <v>-0.11414326900000001</v>
      </c>
      <c r="L38" s="26" t="s">
        <v>38</v>
      </c>
      <c r="M38" s="26" t="s">
        <v>192</v>
      </c>
      <c r="N38" s="26">
        <v>0</v>
      </c>
      <c r="O38" s="26" t="s">
        <v>39</v>
      </c>
      <c r="Q38" s="26">
        <v>-0.6</v>
      </c>
      <c r="R38" s="26" t="s">
        <v>194</v>
      </c>
      <c r="S38" s="26">
        <v>0.76</v>
      </c>
      <c r="T38" s="26">
        <v>0.76</v>
      </c>
      <c r="U38" s="26">
        <v>5539656</v>
      </c>
      <c r="V38" s="26" t="s">
        <v>195</v>
      </c>
      <c r="W38" s="26">
        <v>0.74</v>
      </c>
      <c r="X38" s="26">
        <v>0.443</v>
      </c>
      <c r="Y38" s="26" t="s">
        <v>41</v>
      </c>
      <c r="Z38" s="26" t="s">
        <v>92</v>
      </c>
      <c r="AA38" s="26">
        <v>12</v>
      </c>
      <c r="AB38" s="12">
        <v>1670994</v>
      </c>
      <c r="AC38" s="12">
        <v>5539656</v>
      </c>
      <c r="AD38" s="12">
        <v>630649</v>
      </c>
      <c r="AE38" s="12">
        <v>3603916</v>
      </c>
      <c r="AF38" s="8">
        <v>4853555</v>
      </c>
      <c r="AG38" s="8">
        <v>4247089</v>
      </c>
      <c r="AH38" s="8">
        <v>4173524</v>
      </c>
      <c r="AI38" s="8">
        <v>2277480</v>
      </c>
      <c r="AJ38" s="10">
        <v>3878869</v>
      </c>
      <c r="AK38" s="10">
        <v>3821295</v>
      </c>
      <c r="AL38" s="10">
        <v>1322651</v>
      </c>
      <c r="AM38" s="10">
        <v>1059172</v>
      </c>
      <c r="AN38" s="26">
        <v>38</v>
      </c>
      <c r="AO38" s="26" t="s">
        <v>39</v>
      </c>
      <c r="AP38" s="26">
        <v>0.98178041599999999</v>
      </c>
      <c r="AQ38" s="26">
        <v>1</v>
      </c>
      <c r="AR38" s="26">
        <v>5539655.5</v>
      </c>
      <c r="AS38" s="26" t="s">
        <v>196</v>
      </c>
      <c r="AT38" s="26">
        <v>1</v>
      </c>
      <c r="AU38" s="26" t="s">
        <v>197</v>
      </c>
      <c r="AV38" s="26">
        <v>0.177088098</v>
      </c>
      <c r="AW38" s="26">
        <v>1</v>
      </c>
      <c r="AY38" s="26">
        <f t="shared" si="0"/>
        <v>0.64829058630956671</v>
      </c>
      <c r="AZ38" s="26">
        <f t="shared" si="1"/>
        <v>0.73594869173993649</v>
      </c>
      <c r="BA38" s="26">
        <f t="shared" si="2"/>
        <v>0.20035440916850605</v>
      </c>
      <c r="BB38" s="26">
        <f t="shared" si="3"/>
        <v>0.43225021543930614</v>
      </c>
    </row>
    <row r="39" spans="1:54">
      <c r="A39" s="26">
        <v>132.08984079999999</v>
      </c>
      <c r="B39" s="26">
        <v>14.57703747</v>
      </c>
      <c r="C39" s="26" t="s">
        <v>198</v>
      </c>
      <c r="D39" s="26">
        <v>6</v>
      </c>
      <c r="E39" s="26" t="s">
        <v>199</v>
      </c>
      <c r="F39" s="26">
        <v>10</v>
      </c>
      <c r="G39" s="26" t="s">
        <v>5</v>
      </c>
      <c r="H39" s="26" t="s">
        <v>200</v>
      </c>
      <c r="I39" s="26">
        <v>-0.29700917999999998</v>
      </c>
      <c r="J39" s="26">
        <v>-2.0319120999999999E-2</v>
      </c>
      <c r="L39" s="26" t="s">
        <v>38</v>
      </c>
      <c r="M39" s="26" t="s">
        <v>199</v>
      </c>
      <c r="N39" s="26">
        <v>0</v>
      </c>
      <c r="O39" s="26" t="s">
        <v>39</v>
      </c>
      <c r="Q39" s="26">
        <v>-0.3</v>
      </c>
      <c r="R39" s="26" t="s">
        <v>201</v>
      </c>
      <c r="S39" s="26">
        <v>0.79</v>
      </c>
      <c r="T39" s="26">
        <v>0.79</v>
      </c>
      <c r="U39" s="26">
        <v>988781</v>
      </c>
      <c r="V39" s="26" t="s">
        <v>202</v>
      </c>
      <c r="W39" s="26">
        <v>0.71</v>
      </c>
      <c r="X39" s="26">
        <v>0.438</v>
      </c>
      <c r="Y39" s="26" t="s">
        <v>41</v>
      </c>
      <c r="Z39" s="26" t="s">
        <v>92</v>
      </c>
      <c r="AA39" s="26">
        <v>12</v>
      </c>
      <c r="AB39" s="12">
        <v>183825</v>
      </c>
      <c r="AC39" s="12">
        <v>925627</v>
      </c>
      <c r="AD39" s="12">
        <v>147516</v>
      </c>
      <c r="AE39" s="12">
        <v>727371</v>
      </c>
      <c r="AF39" s="8">
        <v>988781</v>
      </c>
      <c r="AG39" s="8">
        <v>558701</v>
      </c>
      <c r="AH39" s="8">
        <v>849570</v>
      </c>
      <c r="AI39" s="8">
        <v>385967</v>
      </c>
      <c r="AJ39" s="10">
        <v>736821</v>
      </c>
      <c r="AK39" s="10">
        <v>489940</v>
      </c>
      <c r="AL39" s="10">
        <v>167528</v>
      </c>
      <c r="AM39" s="10">
        <v>193063</v>
      </c>
      <c r="AN39" s="26">
        <v>123</v>
      </c>
      <c r="AO39" s="26" t="s">
        <v>39</v>
      </c>
      <c r="AP39" s="26">
        <v>0.98376410999999997</v>
      </c>
      <c r="AQ39" s="26">
        <v>1</v>
      </c>
      <c r="AR39" s="26">
        <v>988780.6875</v>
      </c>
      <c r="AS39" s="26" t="s">
        <v>203</v>
      </c>
      <c r="AT39" s="26">
        <v>1</v>
      </c>
      <c r="AU39" s="26" t="s">
        <v>204</v>
      </c>
      <c r="AV39" s="26">
        <v>0.175558414</v>
      </c>
      <c r="AW39" s="26">
        <v>1</v>
      </c>
      <c r="AY39" s="26">
        <f t="shared" si="0"/>
        <v>0.57037052208411076</v>
      </c>
      <c r="AZ39" s="26">
        <f t="shared" si="1"/>
        <v>0.71301669158564851</v>
      </c>
      <c r="BA39" s="26">
        <f t="shared" si="2"/>
        <v>0.17062163297043242</v>
      </c>
      <c r="BB39" s="26">
        <f t="shared" si="3"/>
        <v>0.4341409188163905</v>
      </c>
    </row>
    <row r="40" spans="1:54">
      <c r="A40" s="26">
        <v>149.05100719999999</v>
      </c>
      <c r="B40" s="26">
        <v>8.8562250769999995</v>
      </c>
      <c r="C40" s="26" t="s">
        <v>148</v>
      </c>
      <c r="D40" s="26">
        <v>5</v>
      </c>
      <c r="E40" s="26" t="s">
        <v>149</v>
      </c>
      <c r="F40" s="26">
        <v>10</v>
      </c>
      <c r="G40" s="26" t="s">
        <v>5</v>
      </c>
      <c r="H40" s="26" t="s">
        <v>150</v>
      </c>
      <c r="I40" s="26">
        <v>-0.28700620399999999</v>
      </c>
      <c r="J40" s="26">
        <v>0.41071516200000002</v>
      </c>
      <c r="L40" s="26" t="s">
        <v>38</v>
      </c>
      <c r="M40" s="26" t="s">
        <v>149</v>
      </c>
      <c r="N40" s="26">
        <v>0</v>
      </c>
      <c r="O40" s="26" t="s">
        <v>39</v>
      </c>
      <c r="Q40" s="26">
        <v>-0.1</v>
      </c>
      <c r="R40" s="26" t="s">
        <v>151</v>
      </c>
      <c r="S40" s="26">
        <v>0.77</v>
      </c>
      <c r="T40" s="26">
        <v>0.77</v>
      </c>
      <c r="U40" s="26">
        <v>43252836</v>
      </c>
      <c r="V40" s="26" t="s">
        <v>152</v>
      </c>
      <c r="W40" s="26">
        <v>0.79</v>
      </c>
      <c r="X40" s="26">
        <v>0.56299999999999994</v>
      </c>
      <c r="Y40" s="26" t="s">
        <v>41</v>
      </c>
      <c r="Z40" s="26" t="s">
        <v>92</v>
      </c>
      <c r="AA40" s="26">
        <v>12</v>
      </c>
      <c r="AB40" s="12">
        <v>14707272</v>
      </c>
      <c r="AC40" s="12">
        <v>43252836</v>
      </c>
      <c r="AD40" s="12">
        <v>4787660</v>
      </c>
      <c r="AE40" s="12">
        <v>22333692</v>
      </c>
      <c r="AF40" s="8">
        <v>32460698</v>
      </c>
      <c r="AG40" s="8">
        <v>29974370</v>
      </c>
      <c r="AH40" s="8">
        <v>27962034</v>
      </c>
      <c r="AI40" s="8">
        <v>16980016</v>
      </c>
      <c r="AJ40" s="10">
        <v>28963514</v>
      </c>
      <c r="AK40" s="10">
        <v>24831498</v>
      </c>
      <c r="AL40" s="10">
        <v>9205321</v>
      </c>
      <c r="AM40" s="10">
        <v>8031700</v>
      </c>
      <c r="AN40" s="26">
        <v>11</v>
      </c>
      <c r="AO40" s="26" t="s">
        <v>39</v>
      </c>
      <c r="AP40" s="26">
        <v>0.97373116599999998</v>
      </c>
      <c r="AQ40" s="26">
        <v>1</v>
      </c>
      <c r="AR40" s="26">
        <v>43252836</v>
      </c>
      <c r="AS40" s="26" t="s">
        <v>153</v>
      </c>
      <c r="AT40" s="26">
        <v>1</v>
      </c>
      <c r="AU40" s="26" t="s">
        <v>154</v>
      </c>
      <c r="AV40" s="26">
        <v>9.9259598000000004E-2</v>
      </c>
      <c r="AW40" s="26">
        <v>1</v>
      </c>
      <c r="AY40" s="26">
        <f t="shared" si="0"/>
        <v>0.66151927266291499</v>
      </c>
      <c r="AZ40" s="26">
        <f t="shared" si="1"/>
        <v>0.79236118071263562</v>
      </c>
      <c r="BA40" s="26">
        <f t="shared" si="2"/>
        <v>0.20215560343951666</v>
      </c>
      <c r="BB40" s="26">
        <f t="shared" si="3"/>
        <v>0.55184871893817666</v>
      </c>
    </row>
    <row r="41" spans="1:54">
      <c r="A41" s="26">
        <v>105.04258369999999</v>
      </c>
      <c r="B41" s="26">
        <v>10.73858049</v>
      </c>
      <c r="C41" s="26" t="s">
        <v>233</v>
      </c>
      <c r="D41" s="26">
        <v>3</v>
      </c>
      <c r="E41" s="26" t="s">
        <v>234</v>
      </c>
      <c r="F41" s="26">
        <v>10</v>
      </c>
      <c r="G41" s="26" t="s">
        <v>5</v>
      </c>
      <c r="H41" s="26" t="s">
        <v>235</v>
      </c>
      <c r="I41" s="26">
        <v>-6.0167862000000003E-2</v>
      </c>
      <c r="J41" s="26">
        <v>0.64274125400000004</v>
      </c>
      <c r="L41" s="26" t="s">
        <v>38</v>
      </c>
      <c r="M41" s="26" t="s">
        <v>234</v>
      </c>
      <c r="N41" s="26">
        <v>0</v>
      </c>
      <c r="O41" s="26" t="s">
        <v>39</v>
      </c>
      <c r="Q41" s="26">
        <v>0.1</v>
      </c>
      <c r="R41" s="26" t="s">
        <v>236</v>
      </c>
      <c r="S41" s="26">
        <v>0.56000000000000005</v>
      </c>
      <c r="T41" s="26">
        <v>0.56000000000000005</v>
      </c>
      <c r="U41" s="26">
        <v>5020313</v>
      </c>
      <c r="V41" s="26" t="s">
        <v>237</v>
      </c>
      <c r="W41" s="26">
        <v>0.69</v>
      </c>
      <c r="X41" s="26">
        <v>0.22600000000000001</v>
      </c>
      <c r="Y41" s="26" t="s">
        <v>41</v>
      </c>
      <c r="Z41" s="26" t="s">
        <v>92</v>
      </c>
      <c r="AA41" s="26">
        <v>12</v>
      </c>
      <c r="AB41" s="12">
        <v>1524229</v>
      </c>
      <c r="AC41" s="12">
        <v>4660131</v>
      </c>
      <c r="AD41" s="12">
        <v>1462478</v>
      </c>
      <c r="AE41" s="12">
        <v>3693922</v>
      </c>
      <c r="AF41" s="8">
        <v>5020313</v>
      </c>
      <c r="AG41" s="8">
        <v>3714659</v>
      </c>
      <c r="AH41" s="8">
        <v>4819282</v>
      </c>
      <c r="AI41" s="8">
        <v>2958010</v>
      </c>
      <c r="AJ41" s="10">
        <v>4048001</v>
      </c>
      <c r="AK41" s="10">
        <v>3651078</v>
      </c>
      <c r="AL41" s="10">
        <v>1388213</v>
      </c>
      <c r="AM41" s="10">
        <v>1456054</v>
      </c>
      <c r="AN41" s="26">
        <v>42</v>
      </c>
      <c r="AO41" s="26" t="s">
        <v>39</v>
      </c>
      <c r="AP41" s="26">
        <v>0.96445231799999998</v>
      </c>
      <c r="AQ41" s="26">
        <v>1</v>
      </c>
      <c r="AR41" s="26">
        <v>5020312.5</v>
      </c>
      <c r="AS41" s="26" t="s">
        <v>238</v>
      </c>
      <c r="AT41" s="26">
        <v>1</v>
      </c>
      <c r="AU41" s="26" t="s">
        <v>239</v>
      </c>
      <c r="AV41" s="26">
        <v>0.47828089299999998</v>
      </c>
      <c r="AW41" s="26">
        <v>1</v>
      </c>
      <c r="AY41" s="26">
        <f t="shared" si="0"/>
        <v>0.63851607508213293</v>
      </c>
      <c r="AZ41" s="26">
        <f t="shared" si="1"/>
        <v>0.68680830199904752</v>
      </c>
      <c r="BA41" s="26">
        <f t="shared" si="2"/>
        <v>0.13181272469684763</v>
      </c>
      <c r="BB41" s="26">
        <f t="shared" si="3"/>
        <v>0.21588521317725926</v>
      </c>
    </row>
    <row r="42" spans="1:54" s="32" customFormat="1">
      <c r="A42" s="43">
        <v>146.0690243</v>
      </c>
      <c r="B42" s="43">
        <v>10.338170789999999</v>
      </c>
      <c r="C42" s="43" t="s">
        <v>219</v>
      </c>
      <c r="D42" s="43">
        <v>6</v>
      </c>
      <c r="E42" s="43" t="s">
        <v>220</v>
      </c>
      <c r="F42" s="43">
        <v>10</v>
      </c>
      <c r="G42" s="43" t="s">
        <v>5</v>
      </c>
      <c r="H42" s="43" t="s">
        <v>221</v>
      </c>
      <c r="I42" s="43">
        <v>-0.79206963200000002</v>
      </c>
      <c r="J42" s="43">
        <v>0.27323756900000001</v>
      </c>
      <c r="K42" s="43"/>
      <c r="L42" s="43" t="s">
        <v>38</v>
      </c>
      <c r="M42" s="43" t="s">
        <v>220</v>
      </c>
      <c r="N42" s="43">
        <v>0</v>
      </c>
      <c r="O42" s="43" t="s">
        <v>39</v>
      </c>
      <c r="P42" s="43"/>
      <c r="Q42" s="43">
        <v>0</v>
      </c>
      <c r="R42" s="43" t="s">
        <v>222</v>
      </c>
      <c r="S42" s="43">
        <v>0.51</v>
      </c>
      <c r="T42" s="43">
        <v>0.51</v>
      </c>
      <c r="U42" s="43">
        <v>131198312</v>
      </c>
      <c r="V42" s="43" t="s">
        <v>223</v>
      </c>
      <c r="W42" s="43">
        <v>0.69</v>
      </c>
      <c r="X42" s="43">
        <v>0.20399999999999999</v>
      </c>
      <c r="Y42" s="43" t="s">
        <v>41</v>
      </c>
      <c r="Z42" s="43" t="s">
        <v>92</v>
      </c>
      <c r="AA42" s="43">
        <v>12</v>
      </c>
      <c r="AB42" s="33">
        <v>57168528</v>
      </c>
      <c r="AC42" s="33">
        <v>127864312</v>
      </c>
      <c r="AD42" s="33">
        <v>37209152</v>
      </c>
      <c r="AE42" s="33">
        <v>92469992</v>
      </c>
      <c r="AF42" s="34">
        <v>130954216</v>
      </c>
      <c r="AG42" s="34">
        <v>114476240</v>
      </c>
      <c r="AH42" s="34">
        <v>131198312</v>
      </c>
      <c r="AI42" s="34">
        <v>76492784</v>
      </c>
      <c r="AJ42" s="35">
        <v>116128264</v>
      </c>
      <c r="AK42" s="35">
        <v>112016392</v>
      </c>
      <c r="AL42" s="35">
        <v>62560940</v>
      </c>
      <c r="AM42" s="35">
        <v>51330848</v>
      </c>
      <c r="AN42" s="43">
        <v>3</v>
      </c>
      <c r="AO42" s="43" t="s">
        <v>39</v>
      </c>
      <c r="AP42" s="43">
        <v>0.97586100899999995</v>
      </c>
      <c r="AQ42" s="43">
        <v>1</v>
      </c>
      <c r="AR42" s="43">
        <v>131198312</v>
      </c>
      <c r="AS42" s="43" t="s">
        <v>224</v>
      </c>
      <c r="AT42" s="43">
        <v>1</v>
      </c>
      <c r="AU42" s="43" t="s">
        <v>225</v>
      </c>
      <c r="AV42" s="43">
        <v>0.529789344</v>
      </c>
      <c r="AW42" s="43">
        <v>1</v>
      </c>
      <c r="AX42" s="43"/>
      <c r="AY42" s="43">
        <f t="shared" si="0"/>
        <v>0.75484479272793448</v>
      </c>
      <c r="AZ42" s="43">
        <f t="shared" si="1"/>
        <v>0.6945420773099753</v>
      </c>
      <c r="BA42" s="43">
        <f t="shared" si="2"/>
        <v>0.23540622124822874</v>
      </c>
      <c r="BB42" s="43">
        <f t="shared" si="3"/>
        <v>0.19571440134513951</v>
      </c>
    </row>
    <row r="43" spans="1:54">
      <c r="A43" s="26">
        <v>174.111616</v>
      </c>
      <c r="B43" s="26">
        <v>16.713027870000001</v>
      </c>
      <c r="C43" s="26" t="s">
        <v>184</v>
      </c>
      <c r="D43" s="26">
        <v>2</v>
      </c>
      <c r="E43" s="26" t="s">
        <v>185</v>
      </c>
      <c r="F43" s="26">
        <v>10</v>
      </c>
      <c r="G43" s="26" t="s">
        <v>5</v>
      </c>
      <c r="H43" s="26" t="s">
        <v>186</v>
      </c>
      <c r="I43" s="26">
        <v>-0.36766095199999999</v>
      </c>
      <c r="J43" s="26">
        <v>-4.1699345999999998E-2</v>
      </c>
      <c r="L43" s="26" t="s">
        <v>38</v>
      </c>
      <c r="M43" s="26" t="s">
        <v>185</v>
      </c>
      <c r="N43" s="26">
        <v>0</v>
      </c>
      <c r="O43" s="26" t="s">
        <v>39</v>
      </c>
      <c r="Q43" s="26">
        <v>0.1</v>
      </c>
      <c r="R43" s="26" t="s">
        <v>187</v>
      </c>
      <c r="S43" s="26">
        <v>0.54</v>
      </c>
      <c r="T43" s="26">
        <v>0.54</v>
      </c>
      <c r="U43" s="26">
        <v>12110172</v>
      </c>
      <c r="V43" s="26" t="s">
        <v>188</v>
      </c>
      <c r="W43" s="26">
        <v>0.78</v>
      </c>
      <c r="X43" s="26">
        <v>0.39500000000000002</v>
      </c>
      <c r="Y43" s="26" t="s">
        <v>41</v>
      </c>
      <c r="Z43" s="26" t="s">
        <v>92</v>
      </c>
      <c r="AA43" s="26">
        <v>12</v>
      </c>
      <c r="AB43" s="12">
        <v>5143495</v>
      </c>
      <c r="AC43" s="12">
        <v>12069109</v>
      </c>
      <c r="AD43" s="12">
        <v>3455923</v>
      </c>
      <c r="AE43" s="12">
        <v>10922672</v>
      </c>
      <c r="AF43" s="8">
        <v>11988197</v>
      </c>
      <c r="AG43" s="8">
        <v>9701911</v>
      </c>
      <c r="AH43" s="8">
        <v>12110172</v>
      </c>
      <c r="AI43" s="8">
        <v>6926804</v>
      </c>
      <c r="AJ43" s="10">
        <v>11694065</v>
      </c>
      <c r="AK43" s="10">
        <v>7588417</v>
      </c>
      <c r="AL43" s="10">
        <v>4346129</v>
      </c>
      <c r="AM43" s="10">
        <v>4109352</v>
      </c>
      <c r="AN43" s="26">
        <v>20</v>
      </c>
      <c r="AO43" s="26" t="s">
        <v>39</v>
      </c>
      <c r="AP43" s="26">
        <v>0.99078403800000003</v>
      </c>
      <c r="AQ43" s="26">
        <v>1</v>
      </c>
      <c r="AR43" s="26">
        <v>12110172</v>
      </c>
      <c r="AS43" s="26" t="s">
        <v>189</v>
      </c>
      <c r="AT43" s="26">
        <v>1</v>
      </c>
      <c r="AU43" s="26" t="s">
        <v>190</v>
      </c>
      <c r="AV43" s="26">
        <v>0.21834647099999999</v>
      </c>
      <c r="AW43" s="26">
        <v>1</v>
      </c>
      <c r="AY43" s="26">
        <f t="shared" si="0"/>
        <v>0.6810692118296513</v>
      </c>
      <c r="AZ43" s="26">
        <f t="shared" si="1"/>
        <v>0.77568035560807647</v>
      </c>
      <c r="BA43" s="26">
        <f t="shared" si="2"/>
        <v>0.1820300292567644</v>
      </c>
      <c r="BB43" s="26">
        <f t="shared" si="3"/>
        <v>0.38608761725618956</v>
      </c>
    </row>
    <row r="44" spans="1:54">
      <c r="A44" s="26">
        <v>133.0374855</v>
      </c>
      <c r="B44" s="26">
        <v>10.030740270000001</v>
      </c>
      <c r="C44" s="26" t="s">
        <v>267</v>
      </c>
      <c r="D44" s="26">
        <v>4</v>
      </c>
      <c r="E44" s="26" t="s">
        <v>268</v>
      </c>
      <c r="F44" s="26">
        <v>10</v>
      </c>
      <c r="G44" s="26" t="s">
        <v>5</v>
      </c>
      <c r="H44" s="26" t="s">
        <v>269</v>
      </c>
      <c r="I44" s="26">
        <v>-0.18439134200000001</v>
      </c>
      <c r="J44" s="26">
        <v>0.60923040799999995</v>
      </c>
      <c r="L44" s="26" t="s">
        <v>38</v>
      </c>
      <c r="M44" s="26" t="s">
        <v>268</v>
      </c>
      <c r="N44" s="26">
        <v>0</v>
      </c>
      <c r="O44" s="26" t="s">
        <v>39</v>
      </c>
      <c r="Q44" s="26">
        <v>0.2</v>
      </c>
      <c r="R44" s="26" t="s">
        <v>77</v>
      </c>
      <c r="S44" s="26">
        <v>0.19</v>
      </c>
      <c r="T44" s="26">
        <v>0.4</v>
      </c>
      <c r="U44" s="26">
        <v>1759883</v>
      </c>
      <c r="V44" s="26" t="s">
        <v>270</v>
      </c>
      <c r="W44" s="26">
        <v>0.66</v>
      </c>
      <c r="X44" s="26">
        <v>3.3000000000000002E-2</v>
      </c>
      <c r="Y44" s="26" t="s">
        <v>41</v>
      </c>
      <c r="Z44" s="26" t="s">
        <v>50</v>
      </c>
      <c r="AA44" s="26">
        <v>12</v>
      </c>
      <c r="AB44" s="12">
        <v>698283</v>
      </c>
      <c r="AC44" s="12">
        <v>1102512</v>
      </c>
      <c r="AD44" s="12">
        <v>1024253</v>
      </c>
      <c r="AE44" s="12">
        <v>990785</v>
      </c>
      <c r="AF44" s="8">
        <v>1632815</v>
      </c>
      <c r="AG44" s="8">
        <v>1187793</v>
      </c>
      <c r="AH44" s="8">
        <v>1759883</v>
      </c>
      <c r="AI44" s="8">
        <v>1220258</v>
      </c>
      <c r="AJ44" s="10">
        <v>1360487</v>
      </c>
      <c r="AK44" s="10">
        <v>899520</v>
      </c>
      <c r="AL44" s="10">
        <v>604913</v>
      </c>
      <c r="AM44" s="10">
        <v>632416</v>
      </c>
      <c r="AN44" s="26">
        <v>61</v>
      </c>
      <c r="AO44" s="26" t="s">
        <v>39</v>
      </c>
      <c r="AP44" s="26">
        <v>0.96426313200000002</v>
      </c>
      <c r="AQ44" s="26">
        <v>1</v>
      </c>
      <c r="AR44" s="26">
        <v>1759883.25</v>
      </c>
      <c r="AS44" s="26" t="s">
        <v>271</v>
      </c>
      <c r="AT44" s="26">
        <v>1</v>
      </c>
      <c r="AU44" s="26" t="s">
        <v>272</v>
      </c>
      <c r="AV44" s="26">
        <v>2.142997517</v>
      </c>
      <c r="AW44" s="26">
        <v>1</v>
      </c>
      <c r="AY44" s="26">
        <f t="shared" si="0"/>
        <v>0.60291110682430837</v>
      </c>
      <c r="AZ44" s="26">
        <f t="shared" si="1"/>
        <v>0.65781729221519492</v>
      </c>
      <c r="BA44" s="26">
        <f t="shared" si="2"/>
        <v>4.4360598266640912E-2</v>
      </c>
      <c r="BB44" s="26">
        <f t="shared" si="3"/>
        <v>2.6362558922057997E-2</v>
      </c>
    </row>
    <row r="45" spans="1:54">
      <c r="A45" s="26">
        <v>146.10544730000001</v>
      </c>
      <c r="B45" s="26">
        <v>15.55319867</v>
      </c>
      <c r="C45" s="26" t="s">
        <v>169</v>
      </c>
      <c r="D45" s="26">
        <v>8</v>
      </c>
      <c r="E45" s="26" t="s">
        <v>170</v>
      </c>
      <c r="F45" s="26">
        <v>10</v>
      </c>
      <c r="G45" s="26" t="s">
        <v>5</v>
      </c>
      <c r="H45" s="26" t="s">
        <v>171</v>
      </c>
      <c r="I45" s="26">
        <v>-0.565928353</v>
      </c>
      <c r="J45" s="26">
        <v>0.40799655299999998</v>
      </c>
      <c r="L45" s="26" t="s">
        <v>172</v>
      </c>
      <c r="M45" s="26" t="s">
        <v>170</v>
      </c>
      <c r="N45" s="26">
        <v>0</v>
      </c>
      <c r="O45" s="26" t="s">
        <v>39</v>
      </c>
      <c r="Q45" s="26">
        <v>0.1</v>
      </c>
      <c r="R45" s="26" t="s">
        <v>173</v>
      </c>
      <c r="S45" s="26">
        <v>0.82</v>
      </c>
      <c r="T45" s="26">
        <v>0.82</v>
      </c>
      <c r="U45" s="26">
        <v>7903082</v>
      </c>
      <c r="V45" s="26" t="s">
        <v>174</v>
      </c>
      <c r="W45" s="26">
        <v>0.78</v>
      </c>
      <c r="X45" s="26">
        <v>0.56799999999999995</v>
      </c>
      <c r="Y45" s="26" t="s">
        <v>41</v>
      </c>
      <c r="Z45" s="26" t="s">
        <v>92</v>
      </c>
      <c r="AA45" s="26">
        <v>12</v>
      </c>
      <c r="AB45" s="12">
        <v>1706470</v>
      </c>
      <c r="AC45" s="12">
        <v>7903082</v>
      </c>
      <c r="AD45" s="12">
        <v>933925</v>
      </c>
      <c r="AE45" s="12">
        <v>5552388</v>
      </c>
      <c r="AF45" s="8">
        <v>6427267</v>
      </c>
      <c r="AG45" s="8">
        <v>5243630</v>
      </c>
      <c r="AH45" s="8">
        <v>6328040</v>
      </c>
      <c r="AI45" s="8">
        <v>2673696</v>
      </c>
      <c r="AJ45" s="10">
        <v>5631478</v>
      </c>
      <c r="AK45" s="10">
        <v>3856311</v>
      </c>
      <c r="AL45" s="10">
        <v>1377779</v>
      </c>
      <c r="AM45" s="10">
        <v>1443607</v>
      </c>
      <c r="AN45" s="26">
        <v>27</v>
      </c>
      <c r="AO45" s="26" t="s">
        <v>39</v>
      </c>
      <c r="AP45" s="26">
        <v>0.98200036199999996</v>
      </c>
      <c r="AQ45" s="26">
        <v>1</v>
      </c>
      <c r="AR45" s="26">
        <v>7903081.5</v>
      </c>
      <c r="AS45" s="26" t="s">
        <v>175</v>
      </c>
      <c r="AT45" s="26">
        <v>1</v>
      </c>
      <c r="AU45" s="26" t="s">
        <v>176</v>
      </c>
      <c r="AV45" s="26">
        <v>9.4727117E-2</v>
      </c>
      <c r="AW45" s="26">
        <v>1</v>
      </c>
      <c r="AY45" s="26">
        <f t="shared" si="0"/>
        <v>0.59543334417052729</v>
      </c>
      <c r="AZ45" s="26">
        <f t="shared" si="1"/>
        <v>0.77860739848668525</v>
      </c>
      <c r="BA45" s="26">
        <f t="shared" si="2"/>
        <v>0.17220931739600964</v>
      </c>
      <c r="BB45" s="26">
        <f t="shared" si="3"/>
        <v>0.56079595943618188</v>
      </c>
    </row>
    <row r="46" spans="1:54" s="41" customFormat="1">
      <c r="A46" s="37">
        <v>147.05305659999999</v>
      </c>
      <c r="B46" s="37">
        <v>9.8717291090000003</v>
      </c>
      <c r="C46" s="37" t="s">
        <v>344</v>
      </c>
      <c r="D46" s="37">
        <v>14</v>
      </c>
      <c r="E46" s="37" t="s">
        <v>345</v>
      </c>
      <c r="F46" s="37">
        <v>10</v>
      </c>
      <c r="G46" s="37" t="s">
        <v>5</v>
      </c>
      <c r="H46" s="37" t="s">
        <v>346</v>
      </c>
      <c r="I46" s="37">
        <v>-0.70317411699999999</v>
      </c>
      <c r="J46" s="37">
        <v>0.93792545000000005</v>
      </c>
      <c r="K46" s="37">
        <v>-0.70317411699999999</v>
      </c>
      <c r="L46" s="37" t="s">
        <v>38</v>
      </c>
      <c r="M46" s="37" t="s">
        <v>345</v>
      </c>
      <c r="N46" s="37">
        <v>0</v>
      </c>
      <c r="O46" s="37" t="s">
        <v>39</v>
      </c>
      <c r="P46" s="37"/>
      <c r="Q46" s="37">
        <v>0.1</v>
      </c>
      <c r="R46" s="37" t="s">
        <v>347</v>
      </c>
      <c r="S46" s="37">
        <v>0.17</v>
      </c>
      <c r="T46" s="37">
        <v>0.34</v>
      </c>
      <c r="U46" s="37">
        <v>30136596</v>
      </c>
      <c r="V46" s="37" t="s">
        <v>348</v>
      </c>
      <c r="W46" s="37">
        <v>0.43</v>
      </c>
      <c r="X46" s="37">
        <v>0</v>
      </c>
      <c r="Y46" s="37" t="s">
        <v>41</v>
      </c>
      <c r="Z46" s="37" t="s">
        <v>92</v>
      </c>
      <c r="AA46" s="37">
        <v>12</v>
      </c>
      <c r="AB46" s="38">
        <v>9328340</v>
      </c>
      <c r="AC46" s="38">
        <v>13981733</v>
      </c>
      <c r="AD46" s="38">
        <v>11626913</v>
      </c>
      <c r="AE46" s="38">
        <v>11224145</v>
      </c>
      <c r="AF46" s="39">
        <v>30136596</v>
      </c>
      <c r="AG46" s="39">
        <v>25723356</v>
      </c>
      <c r="AH46" s="39">
        <v>26759508</v>
      </c>
      <c r="AI46" s="39">
        <v>24740180</v>
      </c>
      <c r="AJ46" s="40">
        <v>21068256</v>
      </c>
      <c r="AK46" s="40">
        <v>13714508</v>
      </c>
      <c r="AL46" s="40">
        <v>11322461</v>
      </c>
      <c r="AM46" s="40">
        <v>10335912</v>
      </c>
      <c r="AN46" s="37">
        <v>15</v>
      </c>
      <c r="AO46" s="37" t="s">
        <v>39</v>
      </c>
      <c r="AP46" s="37">
        <v>0.97927658699999998</v>
      </c>
      <c r="AQ46" s="37">
        <v>1</v>
      </c>
      <c r="AR46" s="37">
        <v>30136596</v>
      </c>
      <c r="AS46" s="37" t="s">
        <v>349</v>
      </c>
      <c r="AT46" s="37">
        <v>1</v>
      </c>
      <c r="AU46" s="37" t="s">
        <v>350</v>
      </c>
      <c r="AV46" s="37">
        <v>25.54422521</v>
      </c>
      <c r="AW46" s="37">
        <v>1</v>
      </c>
      <c r="AX46" s="37"/>
      <c r="AY46" s="37">
        <f t="shared" si="0"/>
        <v>0.52572025204257389</v>
      </c>
      <c r="AZ46" s="37">
        <f t="shared" si="1"/>
        <v>0.42996726702883875</v>
      </c>
      <c r="BA46" s="37">
        <f t="shared" si="2"/>
        <v>3.2430243363515375E-3</v>
      </c>
      <c r="BB46" s="37">
        <f t="shared" si="3"/>
        <v>5.4468664430743092E-5</v>
      </c>
    </row>
    <row r="47" spans="1:54">
      <c r="A47" s="26">
        <v>88.016048139999995</v>
      </c>
      <c r="B47" s="26">
        <v>6.8634250220000004</v>
      </c>
      <c r="C47" s="26" t="s">
        <v>74</v>
      </c>
      <c r="D47" s="26">
        <v>3</v>
      </c>
      <c r="E47" s="26" t="s">
        <v>75</v>
      </c>
      <c r="F47" s="26">
        <v>10</v>
      </c>
      <c r="G47" s="26" t="s">
        <v>5</v>
      </c>
      <c r="H47" s="26" t="s">
        <v>76</v>
      </c>
      <c r="I47" s="26">
        <v>-2.1121147999999999E-2</v>
      </c>
      <c r="J47" s="26">
        <v>-0.38570360399999998</v>
      </c>
      <c r="K47" s="26">
        <v>3.5686675000000001E-2</v>
      </c>
      <c r="L47" s="26" t="s">
        <v>56</v>
      </c>
      <c r="M47" s="26" t="s">
        <v>75</v>
      </c>
      <c r="N47" s="26">
        <v>0</v>
      </c>
      <c r="O47" s="26" t="s">
        <v>39</v>
      </c>
      <c r="Q47" s="26">
        <v>0.2</v>
      </c>
      <c r="R47" s="26" t="s">
        <v>77</v>
      </c>
      <c r="S47" s="26">
        <v>0.74</v>
      </c>
      <c r="T47" s="26">
        <v>0.81</v>
      </c>
      <c r="U47" s="26">
        <v>3437953</v>
      </c>
      <c r="V47" s="26" t="s">
        <v>78</v>
      </c>
      <c r="W47" s="26">
        <v>0.97</v>
      </c>
      <c r="X47" s="26">
        <v>0.95299999999999996</v>
      </c>
      <c r="Y47" s="26" t="s">
        <v>41</v>
      </c>
      <c r="Z47" s="26" t="s">
        <v>71</v>
      </c>
      <c r="AA47" s="26">
        <v>12</v>
      </c>
      <c r="AB47" s="12">
        <v>682408</v>
      </c>
      <c r="AC47" s="12">
        <v>3215172</v>
      </c>
      <c r="AD47" s="12">
        <v>656030</v>
      </c>
      <c r="AE47" s="12">
        <v>2490761</v>
      </c>
      <c r="AF47" s="8">
        <v>1802424</v>
      </c>
      <c r="AG47" s="8">
        <v>1488620</v>
      </c>
      <c r="AH47" s="8">
        <v>3411929</v>
      </c>
      <c r="AI47" s="8">
        <v>558790</v>
      </c>
      <c r="AJ47" s="10">
        <v>3437953</v>
      </c>
      <c r="AK47" s="10">
        <v>1710695</v>
      </c>
      <c r="AL47" s="10">
        <v>795364</v>
      </c>
      <c r="AM47" s="10">
        <v>524427</v>
      </c>
      <c r="AN47" s="26">
        <v>36</v>
      </c>
      <c r="AO47" s="26" t="s">
        <v>39</v>
      </c>
      <c r="AP47" s="26">
        <v>0.98008570800000006</v>
      </c>
      <c r="AQ47" s="26">
        <v>1</v>
      </c>
      <c r="AR47" s="26">
        <v>3437953.25</v>
      </c>
      <c r="AS47" s="26" t="s">
        <v>79</v>
      </c>
      <c r="AT47" s="26">
        <v>1</v>
      </c>
      <c r="AU47" s="26" t="s">
        <v>80</v>
      </c>
      <c r="AV47" s="26">
        <v>9.5626999999999995E-4</v>
      </c>
      <c r="AW47" s="26">
        <v>1</v>
      </c>
      <c r="AY47" s="26">
        <f t="shared" si="0"/>
        <v>0.89075325096674185</v>
      </c>
      <c r="AZ47" s="26">
        <f t="shared" si="1"/>
        <v>0.97006346805865185</v>
      </c>
      <c r="BA47" s="26">
        <f t="shared" si="2"/>
        <v>0.83037590484242207</v>
      </c>
      <c r="BB47" s="26">
        <f t="shared" si="3"/>
        <v>0.95269346493185414</v>
      </c>
    </row>
    <row r="48" spans="1:54">
      <c r="A48" s="26">
        <v>97.976832049999999</v>
      </c>
      <c r="B48" s="26">
        <v>10.372376340000001</v>
      </c>
      <c r="C48" s="26" t="s">
        <v>45</v>
      </c>
      <c r="D48" s="26">
        <v>1</v>
      </c>
      <c r="E48" s="26" t="s">
        <v>46</v>
      </c>
      <c r="F48" s="26">
        <v>10</v>
      </c>
      <c r="G48" s="26" t="s">
        <v>5</v>
      </c>
      <c r="H48" s="26" t="s">
        <v>47</v>
      </c>
      <c r="I48" s="26">
        <v>-0.69354628799999996</v>
      </c>
      <c r="J48" s="26">
        <v>0.60500810900000002</v>
      </c>
      <c r="L48" s="26" t="s">
        <v>38</v>
      </c>
      <c r="M48" s="26" t="s">
        <v>46</v>
      </c>
      <c r="N48" s="26">
        <v>0</v>
      </c>
      <c r="O48" s="26" t="s">
        <v>39</v>
      </c>
      <c r="R48" s="26" t="s">
        <v>48</v>
      </c>
      <c r="S48" s="26">
        <v>0.31</v>
      </c>
      <c r="T48" s="26">
        <v>0.31</v>
      </c>
      <c r="U48" s="26">
        <v>86450728</v>
      </c>
      <c r="V48" s="26" t="s">
        <v>49</v>
      </c>
      <c r="W48" s="26">
        <v>1.05</v>
      </c>
      <c r="X48" s="26">
        <v>0.81399999999999995</v>
      </c>
      <c r="Y48" s="26" t="s">
        <v>41</v>
      </c>
      <c r="Z48" s="26" t="s">
        <v>50</v>
      </c>
      <c r="AA48" s="26">
        <v>12</v>
      </c>
      <c r="AB48" s="12">
        <v>44528684</v>
      </c>
      <c r="AC48" s="12">
        <v>52029844</v>
      </c>
      <c r="AD48" s="12">
        <v>86450728</v>
      </c>
      <c r="AE48" s="12">
        <v>79659992</v>
      </c>
      <c r="AF48" s="8">
        <v>72360888</v>
      </c>
      <c r="AG48" s="8">
        <v>56580516</v>
      </c>
      <c r="AH48" s="8">
        <v>70291256</v>
      </c>
      <c r="AI48" s="8">
        <v>52031704</v>
      </c>
      <c r="AJ48" s="10">
        <v>70564096</v>
      </c>
      <c r="AK48" s="10">
        <v>46870924</v>
      </c>
      <c r="AL48" s="10">
        <v>46631624</v>
      </c>
      <c r="AM48" s="10">
        <v>55819948</v>
      </c>
      <c r="AN48" s="26">
        <v>1</v>
      </c>
      <c r="AO48" s="26" t="s">
        <v>39</v>
      </c>
      <c r="AP48" s="26">
        <v>0.98103151799999999</v>
      </c>
      <c r="AQ48" s="26">
        <v>1</v>
      </c>
      <c r="AR48" s="26">
        <v>86450728</v>
      </c>
      <c r="AS48" s="26" t="s">
        <v>51</v>
      </c>
      <c r="AT48" s="26">
        <v>1</v>
      </c>
      <c r="AU48" s="26" t="s">
        <v>52</v>
      </c>
      <c r="AV48" s="26">
        <v>1.5606226000000001E-2</v>
      </c>
      <c r="AW48" s="26">
        <v>1</v>
      </c>
      <c r="AY48" s="26">
        <f t="shared" si="0"/>
        <v>0.87512048465416292</v>
      </c>
      <c r="AZ48" s="26">
        <f t="shared" si="1"/>
        <v>1.0453899781825011</v>
      </c>
      <c r="BA48" s="26">
        <f t="shared" si="2"/>
        <v>0.33792339269297483</v>
      </c>
      <c r="BB48" s="26">
        <f t="shared" si="3"/>
        <v>0.81103789120660918</v>
      </c>
    </row>
    <row r="49" spans="1:54">
      <c r="A49" s="26">
        <v>170.0215087</v>
      </c>
      <c r="B49" s="26">
        <v>12.15844031</v>
      </c>
      <c r="C49" s="26" t="s">
        <v>358</v>
      </c>
      <c r="D49" s="26">
        <v>2</v>
      </c>
      <c r="E49" s="26" t="s">
        <v>359</v>
      </c>
      <c r="F49" s="26">
        <v>9</v>
      </c>
      <c r="G49" s="26">
        <v>0</v>
      </c>
      <c r="H49" s="26" t="s">
        <v>360</v>
      </c>
      <c r="I49" s="26">
        <v>-0.12520156700000001</v>
      </c>
      <c r="J49" s="26">
        <v>1.151749704</v>
      </c>
      <c r="L49" s="26" t="s">
        <v>38</v>
      </c>
      <c r="M49" s="26" t="s">
        <v>359</v>
      </c>
      <c r="N49" s="26">
        <v>0</v>
      </c>
      <c r="O49" s="26" t="s">
        <v>39</v>
      </c>
      <c r="Q49" s="26">
        <v>0</v>
      </c>
      <c r="R49" s="26" t="s">
        <v>77</v>
      </c>
      <c r="S49" s="26">
        <v>0.66</v>
      </c>
      <c r="T49" s="26">
        <v>0.66</v>
      </c>
      <c r="U49" s="26">
        <v>522457</v>
      </c>
      <c r="V49" s="26" t="s">
        <v>361</v>
      </c>
      <c r="W49" s="26">
        <v>2.48</v>
      </c>
      <c r="X49" s="26">
        <v>0.16900000000000001</v>
      </c>
      <c r="Y49" s="26" t="s">
        <v>41</v>
      </c>
      <c r="Z49" s="26" t="s">
        <v>71</v>
      </c>
      <c r="AA49" s="26">
        <v>12</v>
      </c>
      <c r="AB49" s="12">
        <v>522457</v>
      </c>
      <c r="AC49" s="12">
        <v>61274</v>
      </c>
      <c r="AD49" s="12">
        <v>280536</v>
      </c>
      <c r="AE49" s="12">
        <v>271439</v>
      </c>
      <c r="AF49" s="8">
        <v>140470</v>
      </c>
      <c r="AG49" s="8">
        <v>108527</v>
      </c>
      <c r="AH49" s="8">
        <v>51289</v>
      </c>
      <c r="AI49" s="8">
        <v>157360</v>
      </c>
      <c r="AJ49" s="10">
        <v>84832</v>
      </c>
      <c r="AK49" s="10">
        <v>71068</v>
      </c>
      <c r="AL49" s="10">
        <v>104630</v>
      </c>
      <c r="AM49" s="10">
        <v>48342</v>
      </c>
      <c r="AN49" s="26">
        <v>132</v>
      </c>
      <c r="AO49" s="26" t="s">
        <v>39</v>
      </c>
      <c r="AP49" s="26">
        <v>0.99216563300000005</v>
      </c>
      <c r="AQ49" s="26">
        <v>1</v>
      </c>
      <c r="AR49" s="26">
        <v>522457.09379999997</v>
      </c>
      <c r="AS49" s="26" t="s">
        <v>362</v>
      </c>
      <c r="AT49" s="26">
        <v>1</v>
      </c>
      <c r="AU49" s="26" t="s">
        <v>363</v>
      </c>
      <c r="AV49" s="26">
        <v>0.76166489100000001</v>
      </c>
      <c r="AW49" s="26">
        <v>1</v>
      </c>
      <c r="AY49" s="26">
        <f t="shared" si="0"/>
        <v>0.67491467203908695</v>
      </c>
      <c r="AZ49" s="26">
        <f t="shared" si="1"/>
        <v>2.481625535894556</v>
      </c>
      <c r="BA49" s="26">
        <f t="shared" si="2"/>
        <v>0.20520561176964611</v>
      </c>
      <c r="BB49" s="26">
        <f t="shared" si="3"/>
        <v>0.13151228631540809</v>
      </c>
    </row>
    <row r="50" spans="1:54">
      <c r="A50" s="26">
        <v>238.09852789999999</v>
      </c>
      <c r="B50" s="26">
        <v>8.0039055290000007</v>
      </c>
      <c r="C50" s="26" t="s">
        <v>364</v>
      </c>
      <c r="D50" s="26">
        <v>1</v>
      </c>
      <c r="E50" s="26" t="s">
        <v>365</v>
      </c>
      <c r="F50" s="26">
        <v>9</v>
      </c>
      <c r="G50" s="26">
        <v>0</v>
      </c>
      <c r="H50" s="26">
        <v>0</v>
      </c>
      <c r="I50" s="26">
        <v>-0.72290864200000005</v>
      </c>
      <c r="J50" s="26">
        <v>0.55157700300000001</v>
      </c>
      <c r="L50" s="26" t="s">
        <v>38</v>
      </c>
      <c r="M50" s="26" t="s">
        <v>365</v>
      </c>
      <c r="N50" s="26">
        <v>0</v>
      </c>
      <c r="O50" s="26" t="s">
        <v>39</v>
      </c>
      <c r="Q50" s="26">
        <v>1</v>
      </c>
      <c r="R50" s="26" t="s">
        <v>366</v>
      </c>
      <c r="S50" s="26">
        <v>0.03</v>
      </c>
      <c r="T50" s="26">
        <v>0.11</v>
      </c>
      <c r="U50" s="26">
        <v>687591</v>
      </c>
      <c r="V50" s="26" t="s">
        <v>367</v>
      </c>
      <c r="W50" s="26">
        <v>1.06</v>
      </c>
      <c r="X50" s="26">
        <v>0.38</v>
      </c>
      <c r="Y50" s="26" t="s">
        <v>41</v>
      </c>
      <c r="Z50" s="26" t="s">
        <v>92</v>
      </c>
      <c r="AA50" s="26">
        <v>12</v>
      </c>
      <c r="AB50" s="12">
        <v>634847</v>
      </c>
      <c r="AC50" s="12">
        <v>656896</v>
      </c>
      <c r="AD50" s="12">
        <v>651223</v>
      </c>
      <c r="AE50" s="12">
        <v>678326</v>
      </c>
      <c r="AF50" s="8">
        <v>612185</v>
      </c>
      <c r="AG50" s="8">
        <v>533657</v>
      </c>
      <c r="AH50" s="8">
        <v>650547</v>
      </c>
      <c r="AI50" s="8">
        <v>687591</v>
      </c>
      <c r="AJ50" s="10">
        <v>652297</v>
      </c>
      <c r="AK50" s="10">
        <v>607016</v>
      </c>
      <c r="AL50" s="10">
        <v>643217</v>
      </c>
      <c r="AM50" s="10">
        <v>610651</v>
      </c>
      <c r="AN50" s="26">
        <v>173</v>
      </c>
      <c r="AO50" s="26" t="s">
        <v>39</v>
      </c>
      <c r="AP50" s="26">
        <v>0.97160263599999996</v>
      </c>
      <c r="AQ50" s="26">
        <v>1</v>
      </c>
      <c r="AR50" s="26">
        <v>687590.75</v>
      </c>
      <c r="AS50" s="26" t="s">
        <v>368</v>
      </c>
      <c r="AT50" s="26">
        <v>1</v>
      </c>
      <c r="AU50" s="26" t="s">
        <v>369</v>
      </c>
      <c r="AV50" s="26">
        <v>0.252852833</v>
      </c>
      <c r="AW50" s="26">
        <v>0.70322797699999995</v>
      </c>
      <c r="AY50" s="26">
        <f t="shared" si="0"/>
        <v>1.0117557307224696</v>
      </c>
      <c r="AZ50" s="26">
        <f t="shared" si="1"/>
        <v>1.0552790280114976</v>
      </c>
      <c r="BA50" s="26">
        <f t="shared" si="2"/>
        <v>0.84102118077537502</v>
      </c>
      <c r="BB50" s="26">
        <f t="shared" si="3"/>
        <v>0.35338875152354615</v>
      </c>
    </row>
    <row r="51" spans="1:54">
      <c r="A51" s="26">
        <v>299.28263320000002</v>
      </c>
      <c r="B51" s="26">
        <v>6.769105572</v>
      </c>
      <c r="C51" s="26" t="s">
        <v>427</v>
      </c>
      <c r="D51" s="26">
        <v>7</v>
      </c>
      <c r="E51" s="26" t="s">
        <v>428</v>
      </c>
      <c r="F51" s="26">
        <v>8</v>
      </c>
      <c r="G51" s="26" t="s">
        <v>5</v>
      </c>
      <c r="H51" s="26" t="s">
        <v>429</v>
      </c>
      <c r="I51" s="26">
        <v>0.67907595499999995</v>
      </c>
      <c r="J51" s="26">
        <v>45.850677279999999</v>
      </c>
      <c r="L51" s="26" t="s">
        <v>38</v>
      </c>
      <c r="M51" s="26" t="s">
        <v>428</v>
      </c>
      <c r="N51" s="26">
        <v>0</v>
      </c>
      <c r="O51" s="26" t="s">
        <v>39</v>
      </c>
      <c r="S51" s="26">
        <v>0.25</v>
      </c>
      <c r="T51" s="26">
        <v>0.3</v>
      </c>
      <c r="U51" s="26">
        <v>108387</v>
      </c>
      <c r="V51" s="26" t="s">
        <v>430</v>
      </c>
      <c r="W51" s="26">
        <v>1.2</v>
      </c>
      <c r="X51" s="26">
        <v>0.38200000000000001</v>
      </c>
      <c r="Y51" s="26" t="s">
        <v>41</v>
      </c>
      <c r="Z51" s="26" t="s">
        <v>42</v>
      </c>
      <c r="AA51" s="26">
        <v>12</v>
      </c>
      <c r="AB51" s="12">
        <v>59417</v>
      </c>
      <c r="AC51" s="12">
        <v>108387</v>
      </c>
      <c r="AD51" s="12">
        <v>94447</v>
      </c>
      <c r="AE51" s="12">
        <v>77050</v>
      </c>
      <c r="AF51" s="8">
        <v>93881</v>
      </c>
      <c r="AG51" s="8">
        <v>43522</v>
      </c>
      <c r="AH51" s="8">
        <v>76615</v>
      </c>
      <c r="AI51" s="8">
        <v>68975</v>
      </c>
      <c r="AJ51" s="10">
        <v>49686</v>
      </c>
      <c r="AK51" s="10">
        <v>44378</v>
      </c>
      <c r="AL51" s="10">
        <v>38275</v>
      </c>
      <c r="AM51" s="10">
        <v>70066</v>
      </c>
      <c r="AN51" s="26">
        <v>597</v>
      </c>
      <c r="AO51" s="26" t="s">
        <v>39</v>
      </c>
      <c r="AP51" s="26">
        <v>0.92949758100000002</v>
      </c>
      <c r="AQ51" s="26">
        <v>1</v>
      </c>
      <c r="AR51" s="26">
        <v>108387.4688</v>
      </c>
      <c r="AS51" s="26" t="s">
        <v>431</v>
      </c>
      <c r="AT51" s="26">
        <v>1</v>
      </c>
      <c r="AU51" s="26" t="s">
        <v>432</v>
      </c>
      <c r="AV51" s="26">
        <v>0.222846091</v>
      </c>
      <c r="AW51" s="26">
        <v>1</v>
      </c>
      <c r="AY51" s="26">
        <f t="shared" si="0"/>
        <v>0.71522970532840036</v>
      </c>
      <c r="AZ51" s="26">
        <f t="shared" si="1"/>
        <v>1.1989731194764535</v>
      </c>
      <c r="BA51" s="26">
        <f t="shared" si="2"/>
        <v>0.15901152734139407</v>
      </c>
      <c r="BB51" s="26">
        <f t="shared" si="3"/>
        <v>0.38155302942182839</v>
      </c>
    </row>
    <row r="52" spans="1:54">
      <c r="A52" s="26">
        <v>216.04008809999999</v>
      </c>
      <c r="B52" s="26">
        <v>9.9117958070000007</v>
      </c>
      <c r="C52" s="26" t="s">
        <v>763</v>
      </c>
      <c r="D52" s="26">
        <v>1</v>
      </c>
      <c r="E52" s="26" t="s">
        <v>486</v>
      </c>
      <c r="F52" s="26">
        <v>8</v>
      </c>
      <c r="G52" s="26" t="s">
        <v>5</v>
      </c>
      <c r="H52" s="26" t="s">
        <v>764</v>
      </c>
      <c r="I52" s="26">
        <v>0.91714370899999997</v>
      </c>
      <c r="J52" s="26">
        <v>5.8467154030000001</v>
      </c>
      <c r="L52" s="26" t="s">
        <v>38</v>
      </c>
      <c r="M52" s="26" t="s">
        <v>486</v>
      </c>
      <c r="N52" s="26">
        <v>0</v>
      </c>
      <c r="O52" s="26" t="s">
        <v>39</v>
      </c>
      <c r="Q52" s="26">
        <v>1.1000000000000001</v>
      </c>
      <c r="R52" s="26" t="s">
        <v>765</v>
      </c>
      <c r="S52" s="26">
        <v>0.66</v>
      </c>
      <c r="T52" s="26">
        <v>0.66</v>
      </c>
      <c r="U52" s="26">
        <v>18777354</v>
      </c>
      <c r="V52" s="26" t="s">
        <v>722</v>
      </c>
      <c r="W52" s="26">
        <v>0.68</v>
      </c>
      <c r="X52" s="26">
        <v>0.26300000000000001</v>
      </c>
      <c r="Y52" s="26" t="s">
        <v>41</v>
      </c>
      <c r="Z52" s="26" t="s">
        <v>71</v>
      </c>
      <c r="AA52" s="26">
        <v>12</v>
      </c>
      <c r="AB52" s="12">
        <v>7180322</v>
      </c>
      <c r="AC52" s="12">
        <v>17436424</v>
      </c>
      <c r="AD52" s="12">
        <v>2452443</v>
      </c>
      <c r="AE52" s="12">
        <v>13748904</v>
      </c>
      <c r="AF52" s="8">
        <v>18777354</v>
      </c>
      <c r="AG52" s="8">
        <v>14800174</v>
      </c>
      <c r="AH52" s="8">
        <v>17003192</v>
      </c>
      <c r="AI52" s="8">
        <v>9815742</v>
      </c>
      <c r="AJ52" s="10">
        <v>15940124</v>
      </c>
      <c r="AK52" s="10">
        <v>12595204</v>
      </c>
      <c r="AL52" s="10">
        <v>6247208</v>
      </c>
      <c r="AM52" s="10">
        <v>4841854</v>
      </c>
      <c r="AN52" s="26">
        <v>6</v>
      </c>
      <c r="AO52" s="26" t="s">
        <v>39</v>
      </c>
      <c r="AP52" s="26">
        <v>0.972112847</v>
      </c>
      <c r="AQ52" s="26">
        <v>1</v>
      </c>
      <c r="AR52" s="26">
        <v>18777354</v>
      </c>
      <c r="AS52" s="26" t="s">
        <v>766</v>
      </c>
      <c r="AT52" s="26">
        <v>1</v>
      </c>
      <c r="AU52" s="26" t="s">
        <v>767</v>
      </c>
      <c r="AV52" s="26">
        <v>0.40092789000000001</v>
      </c>
      <c r="AW52" s="26">
        <v>1</v>
      </c>
      <c r="AY52" s="26">
        <f t="shared" si="0"/>
        <v>0.6560713771611324</v>
      </c>
      <c r="AZ52" s="26">
        <f t="shared" si="1"/>
        <v>0.67583582958882593</v>
      </c>
      <c r="BA52" s="26">
        <f t="shared" si="2"/>
        <v>0.16269887264038027</v>
      </c>
      <c r="BB52" s="26">
        <f t="shared" si="3"/>
        <v>0.25231982609886811</v>
      </c>
    </row>
    <row r="53" spans="1:54">
      <c r="A53" s="26">
        <v>105.0789769</v>
      </c>
      <c r="B53" s="26">
        <v>13.661369410000001</v>
      </c>
      <c r="C53" s="26" t="s">
        <v>396</v>
      </c>
      <c r="D53" s="26">
        <v>2</v>
      </c>
      <c r="E53" s="26" t="s">
        <v>397</v>
      </c>
      <c r="F53" s="26">
        <v>8</v>
      </c>
      <c r="G53" s="26" t="s">
        <v>5</v>
      </c>
      <c r="H53" s="26" t="s">
        <v>398</v>
      </c>
      <c r="I53" s="26">
        <v>-2.9254985000000001E-2</v>
      </c>
      <c r="J53" s="26">
        <v>37.491585329999999</v>
      </c>
      <c r="L53" s="26" t="s">
        <v>38</v>
      </c>
      <c r="M53" s="26" t="s">
        <v>397</v>
      </c>
      <c r="N53" s="26">
        <v>0</v>
      </c>
      <c r="O53" s="26" t="s">
        <v>39</v>
      </c>
      <c r="S53" s="26">
        <v>0.28999999999999998</v>
      </c>
      <c r="T53" s="26">
        <v>0.28999999999999998</v>
      </c>
      <c r="U53" s="26">
        <v>173904</v>
      </c>
      <c r="V53" s="26" t="s">
        <v>399</v>
      </c>
      <c r="W53" s="26">
        <v>1.45</v>
      </c>
      <c r="X53" s="26">
        <v>0.11899999999999999</v>
      </c>
      <c r="Y53" s="26" t="s">
        <v>41</v>
      </c>
      <c r="Z53" s="26" t="s">
        <v>42</v>
      </c>
      <c r="AA53" s="26">
        <v>12</v>
      </c>
      <c r="AB53" s="12">
        <v>104085</v>
      </c>
      <c r="AC53" s="12">
        <v>173904</v>
      </c>
      <c r="AD53" s="12">
        <v>93047</v>
      </c>
      <c r="AE53" s="12">
        <v>121715</v>
      </c>
      <c r="AF53" s="8">
        <v>85168</v>
      </c>
      <c r="AG53" s="8">
        <v>80789</v>
      </c>
      <c r="AH53" s="8">
        <v>99367</v>
      </c>
      <c r="AI53" s="8">
        <v>74341</v>
      </c>
      <c r="AJ53" s="10">
        <v>75644</v>
      </c>
      <c r="AK53" s="10">
        <v>93701</v>
      </c>
      <c r="AL53" s="10">
        <v>68504</v>
      </c>
      <c r="AM53" s="10">
        <v>74122</v>
      </c>
      <c r="AN53" s="26">
        <v>444</v>
      </c>
      <c r="AO53" s="26" t="s">
        <v>39</v>
      </c>
      <c r="AP53" s="26">
        <v>0.98499221999999997</v>
      </c>
      <c r="AQ53" s="26">
        <v>1</v>
      </c>
      <c r="AR53" s="26">
        <v>173903.60939999999</v>
      </c>
      <c r="AS53" s="26" t="s">
        <v>400</v>
      </c>
      <c r="AT53" s="26">
        <v>1</v>
      </c>
      <c r="AU53" s="26" t="s">
        <v>401</v>
      </c>
      <c r="AV53" s="26">
        <v>1.049866</v>
      </c>
      <c r="AW53" s="26">
        <v>1</v>
      </c>
      <c r="AY53" s="26">
        <f t="shared" si="0"/>
        <v>0.91846672456685263</v>
      </c>
      <c r="AZ53" s="26">
        <f t="shared" si="1"/>
        <v>1.45069701028955</v>
      </c>
      <c r="BA53" s="26">
        <f t="shared" si="2"/>
        <v>0.39803728157624507</v>
      </c>
      <c r="BB53" s="26">
        <f t="shared" si="3"/>
        <v>8.6331413662638065E-2</v>
      </c>
    </row>
    <row r="54" spans="1:54">
      <c r="A54" s="26">
        <v>149.10518039999999</v>
      </c>
      <c r="B54" s="26">
        <v>8.0276749499999998</v>
      </c>
      <c r="C54" s="26" t="s">
        <v>402</v>
      </c>
      <c r="D54" s="26">
        <v>1</v>
      </c>
      <c r="E54" s="26" t="s">
        <v>403</v>
      </c>
      <c r="F54" s="26">
        <v>8</v>
      </c>
      <c r="G54" s="26" t="s">
        <v>5</v>
      </c>
      <c r="H54" s="26" t="s">
        <v>404</v>
      </c>
      <c r="I54" s="26">
        <v>-6.4443953999999998E-2</v>
      </c>
      <c r="J54" s="26">
        <v>17.2833133</v>
      </c>
      <c r="L54" s="26" t="s">
        <v>38</v>
      </c>
      <c r="M54" s="26" t="s">
        <v>403</v>
      </c>
      <c r="N54" s="26">
        <v>0</v>
      </c>
      <c r="O54" s="26" t="s">
        <v>39</v>
      </c>
      <c r="S54" s="26">
        <v>0.17</v>
      </c>
      <c r="T54" s="26">
        <v>0.69</v>
      </c>
      <c r="U54" s="26">
        <v>180104</v>
      </c>
      <c r="V54" s="26" t="s">
        <v>405</v>
      </c>
      <c r="W54" s="26">
        <v>1.42</v>
      </c>
      <c r="X54" s="26">
        <v>6.3E-2</v>
      </c>
      <c r="Y54" s="26" t="s">
        <v>41</v>
      </c>
      <c r="Z54" s="26" t="s">
        <v>42</v>
      </c>
      <c r="AA54" s="26">
        <v>12</v>
      </c>
      <c r="AB54" s="12">
        <v>71103</v>
      </c>
      <c r="AC54" s="12">
        <v>78769</v>
      </c>
      <c r="AD54" s="12">
        <v>60510</v>
      </c>
      <c r="AE54" s="12">
        <v>90997</v>
      </c>
      <c r="AF54" s="8">
        <v>74022</v>
      </c>
      <c r="AG54" s="8">
        <v>52457</v>
      </c>
      <c r="AH54" s="8">
        <v>42566</v>
      </c>
      <c r="AI54" s="8">
        <v>42675</v>
      </c>
      <c r="AJ54" s="10">
        <v>82396</v>
      </c>
      <c r="AK54" s="10">
        <v>180104</v>
      </c>
      <c r="AL54" s="10">
        <v>48085</v>
      </c>
      <c r="AM54" s="10">
        <v>49126</v>
      </c>
      <c r="AN54" s="26">
        <v>436</v>
      </c>
      <c r="AO54" s="26" t="s">
        <v>39</v>
      </c>
      <c r="AP54" s="26">
        <v>0.95939057699999997</v>
      </c>
      <c r="AQ54" s="26">
        <v>1</v>
      </c>
      <c r="AR54" s="26">
        <v>180103.75</v>
      </c>
      <c r="AS54" s="26" t="s">
        <v>406</v>
      </c>
      <c r="AT54" s="26">
        <v>1</v>
      </c>
      <c r="AU54" s="26" t="s">
        <v>407</v>
      </c>
      <c r="AV54" s="26">
        <v>1.3078796669999999</v>
      </c>
      <c r="AW54" s="26">
        <v>1</v>
      </c>
      <c r="AY54" s="26">
        <f t="shared" si="0"/>
        <v>1.6989939542792367</v>
      </c>
      <c r="AZ54" s="26">
        <f t="shared" si="1"/>
        <v>1.4234791233704893</v>
      </c>
      <c r="BA54" s="26">
        <f t="shared" si="2"/>
        <v>0.29109239554741373</v>
      </c>
      <c r="BB54" s="26">
        <f t="shared" si="3"/>
        <v>6.2178589638284404E-2</v>
      </c>
    </row>
    <row r="55" spans="1:54">
      <c r="A55" s="26">
        <v>228.20895730000001</v>
      </c>
      <c r="B55" s="26">
        <v>3.577500004</v>
      </c>
      <c r="C55" s="26" t="s">
        <v>822</v>
      </c>
      <c r="D55" s="26">
        <v>15</v>
      </c>
      <c r="E55" s="26" t="s">
        <v>823</v>
      </c>
      <c r="F55" s="26">
        <v>8</v>
      </c>
      <c r="G55" s="26" t="s">
        <v>5</v>
      </c>
      <c r="H55" s="26" t="s">
        <v>824</v>
      </c>
      <c r="I55" s="26">
        <v>0.119457705</v>
      </c>
      <c r="J55" s="26">
        <v>-13.485022560000001</v>
      </c>
      <c r="L55" s="26" t="s">
        <v>38</v>
      </c>
      <c r="M55" s="26" t="s">
        <v>823</v>
      </c>
      <c r="N55" s="26">
        <v>0</v>
      </c>
      <c r="O55" s="26" t="s">
        <v>39</v>
      </c>
      <c r="Q55" s="26">
        <v>0.4</v>
      </c>
      <c r="R55" s="26" t="s">
        <v>77</v>
      </c>
      <c r="S55" s="26">
        <v>0.4</v>
      </c>
      <c r="T55" s="26">
        <v>0.59</v>
      </c>
      <c r="U55" s="26">
        <v>4065893</v>
      </c>
      <c r="V55" s="26" t="s">
        <v>825</v>
      </c>
      <c r="W55" s="26">
        <v>0.57999999999999996</v>
      </c>
      <c r="X55" s="26">
        <v>0.09</v>
      </c>
      <c r="Y55" s="26" t="s">
        <v>41</v>
      </c>
      <c r="Z55" s="26" t="s">
        <v>71</v>
      </c>
      <c r="AA55" s="26">
        <v>12</v>
      </c>
      <c r="AB55" s="12">
        <v>976741</v>
      </c>
      <c r="AC55" s="12">
        <v>1308684</v>
      </c>
      <c r="AD55" s="12">
        <v>1683933</v>
      </c>
      <c r="AE55" s="12">
        <v>2472003</v>
      </c>
      <c r="AF55" s="8">
        <v>4065893</v>
      </c>
      <c r="AG55" s="8">
        <v>2008969</v>
      </c>
      <c r="AH55" s="8">
        <v>2922038</v>
      </c>
      <c r="AI55" s="8">
        <v>2164757</v>
      </c>
      <c r="AJ55" s="10">
        <v>3466907</v>
      </c>
      <c r="AK55" s="10">
        <v>1503687</v>
      </c>
      <c r="AL55" s="10">
        <v>1272004</v>
      </c>
      <c r="AM55" s="10">
        <v>1160784</v>
      </c>
      <c r="AN55" s="26">
        <v>30</v>
      </c>
      <c r="AO55" s="26" t="s">
        <v>39</v>
      </c>
      <c r="AP55" s="26">
        <v>0.96400249999999998</v>
      </c>
      <c r="AQ55" s="26">
        <v>1</v>
      </c>
      <c r="AR55" s="26">
        <v>4065892.5</v>
      </c>
      <c r="AS55" s="26" t="s">
        <v>826</v>
      </c>
      <c r="AT55" s="26">
        <v>1</v>
      </c>
      <c r="AU55" s="26" t="s">
        <v>827</v>
      </c>
      <c r="AV55" s="26">
        <v>1.0749054920000001</v>
      </c>
      <c r="AW55" s="26">
        <v>1</v>
      </c>
      <c r="AY55" s="26">
        <f t="shared" si="0"/>
        <v>0.66328700120421191</v>
      </c>
      <c r="AZ55" s="26">
        <f t="shared" si="1"/>
        <v>0.57709719981540375</v>
      </c>
      <c r="BA55" s="26">
        <f t="shared" si="2"/>
        <v>0.23867434021182646</v>
      </c>
      <c r="BB55" s="26">
        <f t="shared" si="3"/>
        <v>8.3476080564002242E-2</v>
      </c>
    </row>
    <row r="56" spans="1:54">
      <c r="A56" s="26">
        <v>199.09568759999999</v>
      </c>
      <c r="B56" s="26">
        <v>11.267277869999999</v>
      </c>
      <c r="C56" s="26" t="s">
        <v>784</v>
      </c>
      <c r="D56" s="26">
        <v>1</v>
      </c>
      <c r="E56" s="26" t="s">
        <v>785</v>
      </c>
      <c r="F56" s="26">
        <v>8</v>
      </c>
      <c r="G56" s="26" t="s">
        <v>5</v>
      </c>
      <c r="H56" s="26" t="s">
        <v>786</v>
      </c>
      <c r="I56" s="26">
        <v>-1.2244605E-2</v>
      </c>
      <c r="J56" s="26">
        <v>27.03545136</v>
      </c>
      <c r="K56" s="26">
        <v>-1.2244605E-2</v>
      </c>
      <c r="L56" s="26" t="s">
        <v>38</v>
      </c>
      <c r="M56" s="26" t="s">
        <v>785</v>
      </c>
      <c r="N56" s="26">
        <v>0</v>
      </c>
      <c r="O56" s="26" t="s">
        <v>39</v>
      </c>
      <c r="S56" s="26">
        <v>0.38</v>
      </c>
      <c r="T56" s="26">
        <v>0.38</v>
      </c>
      <c r="U56" s="26">
        <v>15997</v>
      </c>
      <c r="V56" s="26" t="s">
        <v>787</v>
      </c>
      <c r="W56" s="26">
        <v>0.64</v>
      </c>
      <c r="X56" s="26">
        <v>9.9000000000000005E-2</v>
      </c>
      <c r="Y56" s="26" t="s">
        <v>41</v>
      </c>
      <c r="Z56" s="26" t="s">
        <v>42</v>
      </c>
      <c r="AA56" s="26">
        <v>12</v>
      </c>
      <c r="AB56" s="12">
        <v>9867</v>
      </c>
      <c r="AC56" s="12">
        <v>6594</v>
      </c>
      <c r="AD56" s="12">
        <v>3964</v>
      </c>
      <c r="AE56" s="12">
        <v>10154</v>
      </c>
      <c r="AF56" s="8">
        <v>13457</v>
      </c>
      <c r="AG56" s="8">
        <v>9874</v>
      </c>
      <c r="AH56" s="8">
        <v>8674</v>
      </c>
      <c r="AI56" s="8">
        <v>15997</v>
      </c>
      <c r="AJ56" s="10">
        <v>8851</v>
      </c>
      <c r="AK56" s="10">
        <v>5742</v>
      </c>
      <c r="AL56" s="10">
        <v>5298</v>
      </c>
      <c r="AM56" s="10">
        <v>8266</v>
      </c>
      <c r="AN56" s="26">
        <v>1080</v>
      </c>
      <c r="AO56" s="26" t="s">
        <v>39</v>
      </c>
      <c r="AP56" s="26">
        <v>0.80225660200000004</v>
      </c>
      <c r="AQ56" s="26">
        <v>1</v>
      </c>
      <c r="AR56" s="26">
        <v>15997.49121</v>
      </c>
      <c r="AS56" s="26" t="s">
        <v>788</v>
      </c>
      <c r="AT56" s="26">
        <v>1</v>
      </c>
      <c r="AU56" s="26" t="s">
        <v>789</v>
      </c>
      <c r="AV56" s="26">
        <v>0.95545449400000004</v>
      </c>
      <c r="AW56" s="26">
        <v>1</v>
      </c>
      <c r="AY56" s="26">
        <f t="shared" si="0"/>
        <v>0.58657972584475648</v>
      </c>
      <c r="AZ56" s="26">
        <f t="shared" si="1"/>
        <v>0.63703595683513192</v>
      </c>
      <c r="BA56" s="26">
        <f t="shared" si="2"/>
        <v>3.983540363390535E-2</v>
      </c>
      <c r="BB56" s="26">
        <f t="shared" si="3"/>
        <v>9.8373909764580506E-2</v>
      </c>
    </row>
    <row r="57" spans="1:54">
      <c r="A57" s="26">
        <v>227.0430274</v>
      </c>
      <c r="B57" s="26">
        <v>8.3273624420000001</v>
      </c>
      <c r="C57" s="26" t="s">
        <v>507</v>
      </c>
      <c r="D57" s="26">
        <v>3</v>
      </c>
      <c r="E57" s="26" t="s">
        <v>508</v>
      </c>
      <c r="F57" s="26">
        <v>8</v>
      </c>
      <c r="G57" s="26" t="s">
        <v>5</v>
      </c>
      <c r="H57" s="26" t="s">
        <v>509</v>
      </c>
      <c r="I57" s="26">
        <v>0.16478570000000001</v>
      </c>
      <c r="J57" s="26">
        <v>-13.07358116</v>
      </c>
      <c r="L57" s="26" t="s">
        <v>38</v>
      </c>
      <c r="M57" s="26" t="s">
        <v>508</v>
      </c>
      <c r="N57" s="26">
        <v>0</v>
      </c>
      <c r="O57" s="26" t="s">
        <v>39</v>
      </c>
      <c r="S57" s="26">
        <v>0.11</v>
      </c>
      <c r="T57" s="26">
        <v>0.14000000000000001</v>
      </c>
      <c r="U57" s="26">
        <v>11263</v>
      </c>
      <c r="V57" s="26" t="s">
        <v>510</v>
      </c>
      <c r="W57" s="26">
        <v>1</v>
      </c>
      <c r="X57" s="26">
        <v>0.99099999999999999</v>
      </c>
      <c r="Y57" s="26" t="s">
        <v>41</v>
      </c>
      <c r="Z57" s="26" t="s">
        <v>71</v>
      </c>
      <c r="AA57" s="26">
        <v>12</v>
      </c>
      <c r="AB57" s="12">
        <v>7622</v>
      </c>
      <c r="AC57" s="12">
        <v>9851</v>
      </c>
      <c r="AD57" s="12">
        <v>8949</v>
      </c>
      <c r="AE57" s="12">
        <v>8117</v>
      </c>
      <c r="AF57" s="8">
        <v>8913</v>
      </c>
      <c r="AG57" s="8">
        <v>8871</v>
      </c>
      <c r="AH57" s="8">
        <v>9495</v>
      </c>
      <c r="AI57" s="8">
        <v>7228</v>
      </c>
      <c r="AJ57" s="10">
        <v>8239</v>
      </c>
      <c r="AK57" s="10">
        <v>9033</v>
      </c>
      <c r="AL57" s="10">
        <v>11263</v>
      </c>
      <c r="AM57" s="10">
        <v>8905</v>
      </c>
      <c r="AN57" s="26">
        <v>863</v>
      </c>
      <c r="AO57" s="26" t="s">
        <v>39</v>
      </c>
      <c r="AP57" s="26">
        <v>0.91175943699999995</v>
      </c>
      <c r="AQ57" s="26">
        <v>1</v>
      </c>
      <c r="AR57" s="26">
        <v>11262.568359999999</v>
      </c>
      <c r="AS57" s="26" t="s">
        <v>511</v>
      </c>
      <c r="AT57" s="26">
        <v>1</v>
      </c>
      <c r="AU57" s="26" t="s">
        <v>512</v>
      </c>
      <c r="AV57" s="27">
        <v>3.5188999999999998E-5</v>
      </c>
      <c r="AW57" s="26">
        <v>1</v>
      </c>
      <c r="AY57" s="26">
        <f t="shared" si="0"/>
        <v>1.0849972469354043</v>
      </c>
      <c r="AZ57" s="26">
        <f t="shared" si="1"/>
        <v>1.0009273480743037</v>
      </c>
      <c r="BA57" s="26">
        <f t="shared" si="2"/>
        <v>0.40496829286293262</v>
      </c>
      <c r="BB57" s="26">
        <f t="shared" si="3"/>
        <v>0.99113341385449139</v>
      </c>
    </row>
    <row r="58" spans="1:54">
      <c r="A58" s="26">
        <v>161.04759899999999</v>
      </c>
      <c r="B58" s="26">
        <v>7.5262221870000001</v>
      </c>
      <c r="C58" s="26" t="s">
        <v>647</v>
      </c>
      <c r="D58" s="26">
        <v>7</v>
      </c>
      <c r="E58" s="26" t="s">
        <v>648</v>
      </c>
      <c r="F58" s="26">
        <v>8</v>
      </c>
      <c r="G58" s="26" t="s">
        <v>5</v>
      </c>
      <c r="H58" s="26" t="s">
        <v>649</v>
      </c>
      <c r="I58" s="26">
        <v>-0.50265922500000004</v>
      </c>
      <c r="J58" s="26">
        <v>18.637359310000001</v>
      </c>
      <c r="K58" s="26">
        <v>1.5153797339999999</v>
      </c>
      <c r="L58" s="26" t="s">
        <v>38</v>
      </c>
      <c r="M58" s="26" t="s">
        <v>648</v>
      </c>
      <c r="N58" s="26">
        <v>0</v>
      </c>
      <c r="O58" s="26" t="s">
        <v>39</v>
      </c>
      <c r="S58" s="26">
        <v>0.28999999999999998</v>
      </c>
      <c r="T58" s="26">
        <v>0.32</v>
      </c>
      <c r="U58" s="26">
        <v>26799</v>
      </c>
      <c r="V58" s="26" t="s">
        <v>650</v>
      </c>
      <c r="W58" s="26">
        <v>0.8</v>
      </c>
      <c r="X58" s="26">
        <v>0.218</v>
      </c>
      <c r="Y58" s="26" t="s">
        <v>41</v>
      </c>
      <c r="Z58" s="26" t="s">
        <v>42</v>
      </c>
      <c r="AA58" s="26">
        <v>12</v>
      </c>
      <c r="AB58" s="12">
        <v>14801</v>
      </c>
      <c r="AC58" s="12">
        <v>21526</v>
      </c>
      <c r="AD58" s="12">
        <v>13694</v>
      </c>
      <c r="AE58" s="12">
        <v>24805</v>
      </c>
      <c r="AF58" s="8">
        <v>26799</v>
      </c>
      <c r="AG58" s="8">
        <v>23373</v>
      </c>
      <c r="AH58" s="8">
        <v>25483</v>
      </c>
      <c r="AI58" s="8">
        <v>17721</v>
      </c>
      <c r="AJ58" s="10">
        <v>24365</v>
      </c>
      <c r="AK58" s="10">
        <v>18919</v>
      </c>
      <c r="AL58" s="10">
        <v>10174</v>
      </c>
      <c r="AM58" s="10">
        <v>20211</v>
      </c>
      <c r="AN58" s="26">
        <v>1018</v>
      </c>
      <c r="AO58" s="26" t="s">
        <v>39</v>
      </c>
      <c r="AP58" s="26">
        <v>0.90097750499999996</v>
      </c>
      <c r="AQ58" s="26">
        <v>1</v>
      </c>
      <c r="AR58" s="26">
        <v>26798.710940000001</v>
      </c>
      <c r="AS58" s="26" t="s">
        <v>651</v>
      </c>
      <c r="AT58" s="26">
        <v>1</v>
      </c>
      <c r="AU58" s="26" t="s">
        <v>652</v>
      </c>
      <c r="AV58" s="26">
        <v>0.48277260300000002</v>
      </c>
      <c r="AW58" s="26">
        <v>1</v>
      </c>
      <c r="AY58" s="26">
        <f t="shared" si="0"/>
        <v>0.78895005140507202</v>
      </c>
      <c r="AZ58" s="26">
        <f t="shared" si="1"/>
        <v>0.80134081562714188</v>
      </c>
      <c r="BA58" s="26">
        <f t="shared" si="2"/>
        <v>0.21939783927168102</v>
      </c>
      <c r="BB58" s="26">
        <f t="shared" si="3"/>
        <v>0.21402120860019708</v>
      </c>
    </row>
    <row r="59" spans="1:54">
      <c r="A59" s="26">
        <v>170.0578539</v>
      </c>
      <c r="B59" s="26">
        <v>4.5317791410000003</v>
      </c>
      <c r="C59" s="26" t="s">
        <v>433</v>
      </c>
      <c r="D59" s="26">
        <v>6</v>
      </c>
      <c r="E59" s="26" t="s">
        <v>434</v>
      </c>
      <c r="F59" s="26">
        <v>8</v>
      </c>
      <c r="G59" s="26" t="s">
        <v>5</v>
      </c>
      <c r="H59" s="26" t="s">
        <v>435</v>
      </c>
      <c r="I59" s="26">
        <v>-0.33003012900000001</v>
      </c>
      <c r="J59" s="26">
        <v>-43.628988769999999</v>
      </c>
      <c r="K59" s="26">
        <v>-0.33003012900000001</v>
      </c>
      <c r="L59" s="26" t="s">
        <v>38</v>
      </c>
      <c r="M59" s="26" t="s">
        <v>434</v>
      </c>
      <c r="N59" s="26">
        <v>0</v>
      </c>
      <c r="O59" s="26" t="s">
        <v>39</v>
      </c>
      <c r="S59" s="26">
        <v>0.19</v>
      </c>
      <c r="T59" s="26">
        <v>0.23</v>
      </c>
      <c r="U59" s="26">
        <v>105497</v>
      </c>
      <c r="V59" s="26" t="s">
        <v>436</v>
      </c>
      <c r="W59" s="26">
        <v>1.19</v>
      </c>
      <c r="X59" s="26">
        <v>0.252</v>
      </c>
      <c r="Y59" s="26" t="s">
        <v>41</v>
      </c>
      <c r="Z59" s="26" t="s">
        <v>42</v>
      </c>
      <c r="AA59" s="26">
        <v>12</v>
      </c>
      <c r="AB59" s="12">
        <v>98984</v>
      </c>
      <c r="AC59" s="12">
        <v>83537</v>
      </c>
      <c r="AD59" s="12">
        <v>82498</v>
      </c>
      <c r="AE59" s="12">
        <v>60842</v>
      </c>
      <c r="AF59" s="8">
        <v>63102</v>
      </c>
      <c r="AG59" s="8">
        <v>82472</v>
      </c>
      <c r="AH59" s="8">
        <v>53993</v>
      </c>
      <c r="AI59" s="8">
        <v>75002</v>
      </c>
      <c r="AJ59" s="10">
        <v>59076</v>
      </c>
      <c r="AK59" s="10">
        <v>80969</v>
      </c>
      <c r="AL59" s="10">
        <v>105497</v>
      </c>
      <c r="AM59" s="10">
        <v>86205</v>
      </c>
      <c r="AN59" s="26">
        <v>602</v>
      </c>
      <c r="AO59" s="26" t="s">
        <v>39</v>
      </c>
      <c r="AP59" s="26">
        <v>0.84022676399999996</v>
      </c>
      <c r="AQ59" s="26">
        <v>1</v>
      </c>
      <c r="AR59" s="26">
        <v>105497.1875</v>
      </c>
      <c r="AS59" s="26" t="s">
        <v>437</v>
      </c>
      <c r="AT59" s="26">
        <v>1</v>
      </c>
      <c r="AU59" s="26" t="s">
        <v>438</v>
      </c>
      <c r="AV59" s="26">
        <v>0.40614617600000003</v>
      </c>
      <c r="AW59" s="26">
        <v>1</v>
      </c>
      <c r="AY59" s="26">
        <f t="shared" si="0"/>
        <v>1.2082463788701565</v>
      </c>
      <c r="AZ59" s="26">
        <f t="shared" si="1"/>
        <v>1.1868091445137652</v>
      </c>
      <c r="BA59" s="26">
        <f t="shared" si="2"/>
        <v>0.25792266453442797</v>
      </c>
      <c r="BB59" s="26">
        <f t="shared" si="3"/>
        <v>0.24959359020723901</v>
      </c>
    </row>
    <row r="60" spans="1:54">
      <c r="A60" s="26">
        <v>426.08766550000001</v>
      </c>
      <c r="B60" s="26">
        <v>10.57595003</v>
      </c>
      <c r="C60" s="26" t="s">
        <v>885</v>
      </c>
      <c r="D60" s="26">
        <v>2</v>
      </c>
      <c r="E60" s="26" t="s">
        <v>886</v>
      </c>
      <c r="F60" s="26">
        <v>8</v>
      </c>
      <c r="G60" s="26" t="s">
        <v>5</v>
      </c>
      <c r="H60" s="26" t="s">
        <v>887</v>
      </c>
      <c r="I60" s="26">
        <v>-0.573722493</v>
      </c>
      <c r="J60" s="26">
        <v>0</v>
      </c>
      <c r="L60" s="26" t="s">
        <v>38</v>
      </c>
      <c r="M60" s="26" t="s">
        <v>886</v>
      </c>
      <c r="N60" s="26">
        <v>0</v>
      </c>
      <c r="O60" s="26" t="s">
        <v>39</v>
      </c>
      <c r="Q60" s="26">
        <v>-1.3</v>
      </c>
      <c r="R60" s="26" t="s">
        <v>77</v>
      </c>
      <c r="S60" s="26">
        <v>0.53</v>
      </c>
      <c r="T60" s="26">
        <v>0.79</v>
      </c>
      <c r="U60" s="26">
        <v>221568</v>
      </c>
      <c r="V60" s="26" t="s">
        <v>888</v>
      </c>
      <c r="W60" s="26">
        <v>0.41</v>
      </c>
      <c r="X60" s="26">
        <v>7.0999999999999994E-2</v>
      </c>
      <c r="Y60" s="26" t="s">
        <v>41</v>
      </c>
      <c r="Z60" s="26" t="s">
        <v>92</v>
      </c>
      <c r="AA60" s="26">
        <v>12</v>
      </c>
      <c r="AB60" s="12">
        <v>33675</v>
      </c>
      <c r="AC60" s="12">
        <v>88533</v>
      </c>
      <c r="AD60" s="12">
        <v>27129</v>
      </c>
      <c r="AE60" s="12">
        <v>69102</v>
      </c>
      <c r="AF60" s="8">
        <v>221568</v>
      </c>
      <c r="AG60" s="8">
        <v>99732</v>
      </c>
      <c r="AH60" s="8">
        <v>123052</v>
      </c>
      <c r="AI60" s="8">
        <v>91236</v>
      </c>
      <c r="AJ60" s="10">
        <v>109717</v>
      </c>
      <c r="AK60" s="10">
        <v>60789</v>
      </c>
      <c r="AL60" s="10">
        <v>19474</v>
      </c>
      <c r="AM60" s="10">
        <v>23203</v>
      </c>
      <c r="AN60" s="26">
        <v>382</v>
      </c>
      <c r="AO60" s="26" t="s">
        <v>39</v>
      </c>
      <c r="AP60" s="26">
        <v>0.94693121700000005</v>
      </c>
      <c r="AQ60" s="26">
        <v>1</v>
      </c>
      <c r="AR60" s="26">
        <v>221567.64060000001</v>
      </c>
      <c r="AS60" s="26" t="s">
        <v>889</v>
      </c>
      <c r="AT60" s="26">
        <v>1</v>
      </c>
      <c r="AU60" s="26" t="s">
        <v>890</v>
      </c>
      <c r="AV60" s="26">
        <v>1.413195258</v>
      </c>
      <c r="AW60" s="26">
        <v>1</v>
      </c>
      <c r="AY60" s="26">
        <f t="shared" si="0"/>
        <v>0.39803543021875021</v>
      </c>
      <c r="AZ60" s="26">
        <f t="shared" si="1"/>
        <v>0.40784894359096918</v>
      </c>
      <c r="BA60" s="26">
        <f t="shared" si="2"/>
        <v>6.9923069570861002E-2</v>
      </c>
      <c r="BB60" s="26">
        <f t="shared" si="3"/>
        <v>5.49514159584161E-2</v>
      </c>
    </row>
    <row r="61" spans="1:54">
      <c r="A61" s="26">
        <v>127.0381632</v>
      </c>
      <c r="B61" s="26">
        <v>6.6926333109999998</v>
      </c>
      <c r="C61" s="26" t="s">
        <v>501</v>
      </c>
      <c r="D61" s="26">
        <v>2</v>
      </c>
      <c r="E61" s="26" t="s">
        <v>502</v>
      </c>
      <c r="F61" s="26">
        <v>8</v>
      </c>
      <c r="G61" s="26" t="s">
        <v>5</v>
      </c>
      <c r="H61" s="26" t="s">
        <v>503</v>
      </c>
      <c r="I61" s="26">
        <v>-0.13220916699999999</v>
      </c>
      <c r="J61" s="26">
        <v>-21.03170553</v>
      </c>
      <c r="L61" s="26" t="s">
        <v>38</v>
      </c>
      <c r="M61" s="26" t="s">
        <v>502</v>
      </c>
      <c r="N61" s="26">
        <v>0</v>
      </c>
      <c r="O61" s="26" t="s">
        <v>39</v>
      </c>
      <c r="S61" s="26">
        <v>0.18</v>
      </c>
      <c r="T61" s="26">
        <v>0.18</v>
      </c>
      <c r="U61" s="26">
        <v>17625</v>
      </c>
      <c r="V61" s="26" t="s">
        <v>504</v>
      </c>
      <c r="W61" s="26">
        <v>1</v>
      </c>
      <c r="X61" s="26">
        <v>0.98099999999999998</v>
      </c>
      <c r="Y61" s="26" t="s">
        <v>41</v>
      </c>
      <c r="Z61" s="26" t="s">
        <v>71</v>
      </c>
      <c r="AA61" s="26">
        <v>12</v>
      </c>
      <c r="AB61" s="12">
        <v>11442</v>
      </c>
      <c r="AC61" s="12">
        <v>16000</v>
      </c>
      <c r="AD61" s="12">
        <v>13605</v>
      </c>
      <c r="AE61" s="12">
        <v>17561</v>
      </c>
      <c r="AF61" s="8">
        <v>15241</v>
      </c>
      <c r="AG61" s="8">
        <v>14191</v>
      </c>
      <c r="AH61" s="8">
        <v>14707</v>
      </c>
      <c r="AI61" s="8">
        <v>14327</v>
      </c>
      <c r="AJ61" s="10">
        <v>17625</v>
      </c>
      <c r="AK61" s="10">
        <v>13355</v>
      </c>
      <c r="AL61" s="10">
        <v>13893</v>
      </c>
      <c r="AM61" s="10">
        <v>13144</v>
      </c>
      <c r="AN61" s="26">
        <v>813</v>
      </c>
      <c r="AO61" s="26" t="s">
        <v>39</v>
      </c>
      <c r="AP61" s="26">
        <v>0.88826817899999999</v>
      </c>
      <c r="AQ61" s="26">
        <v>1</v>
      </c>
      <c r="AR61" s="26">
        <v>17624.677729999999</v>
      </c>
      <c r="AS61" s="26" t="s">
        <v>505</v>
      </c>
      <c r="AT61" s="26">
        <v>1</v>
      </c>
      <c r="AU61" s="26" t="s">
        <v>506</v>
      </c>
      <c r="AV61" s="26">
        <v>1.7056999999999999E-4</v>
      </c>
      <c r="AW61" s="26">
        <v>1</v>
      </c>
      <c r="AY61" s="26">
        <f t="shared" si="0"/>
        <v>0.99232032292272432</v>
      </c>
      <c r="AZ61" s="26">
        <f t="shared" si="1"/>
        <v>1.0024287620155303</v>
      </c>
      <c r="BA61" s="26">
        <f t="shared" si="2"/>
        <v>0.92046635539948074</v>
      </c>
      <c r="BB61" s="26">
        <f t="shared" si="3"/>
        <v>0.98008780187216182</v>
      </c>
    </row>
    <row r="62" spans="1:54">
      <c r="A62" s="26">
        <v>125.9986528</v>
      </c>
      <c r="B62" s="26">
        <v>5.7728597009999998</v>
      </c>
      <c r="C62" s="26" t="s">
        <v>415</v>
      </c>
      <c r="D62" s="26">
        <v>1</v>
      </c>
      <c r="E62" s="26" t="s">
        <v>416</v>
      </c>
      <c r="F62" s="26">
        <v>8</v>
      </c>
      <c r="G62" s="26" t="s">
        <v>5</v>
      </c>
      <c r="H62" s="26" t="s">
        <v>417</v>
      </c>
      <c r="I62" s="26">
        <v>-0.21555144900000001</v>
      </c>
      <c r="J62" s="26">
        <v>-39.61449957</v>
      </c>
      <c r="L62" s="26" t="s">
        <v>38</v>
      </c>
      <c r="M62" s="26" t="s">
        <v>416</v>
      </c>
      <c r="N62" s="26">
        <v>0</v>
      </c>
      <c r="O62" s="26" t="s">
        <v>39</v>
      </c>
      <c r="S62" s="26">
        <v>0.32</v>
      </c>
      <c r="T62" s="26">
        <v>0.32</v>
      </c>
      <c r="U62" s="26">
        <v>30218</v>
      </c>
      <c r="V62" s="26" t="s">
        <v>418</v>
      </c>
      <c r="W62" s="26">
        <v>1.35</v>
      </c>
      <c r="X62" s="26">
        <v>0.20300000000000001</v>
      </c>
      <c r="Y62" s="26" t="s">
        <v>41</v>
      </c>
      <c r="Z62" s="26" t="s">
        <v>71</v>
      </c>
      <c r="AA62" s="26">
        <v>12</v>
      </c>
      <c r="AB62" s="12">
        <v>13284</v>
      </c>
      <c r="AC62" s="12">
        <v>21402</v>
      </c>
      <c r="AD62" s="12">
        <v>30218</v>
      </c>
      <c r="AE62" s="12">
        <v>26186</v>
      </c>
      <c r="AF62" s="8">
        <v>17546</v>
      </c>
      <c r="AG62" s="8">
        <v>14157</v>
      </c>
      <c r="AH62" s="8">
        <v>18381</v>
      </c>
      <c r="AI62" s="8">
        <v>17330</v>
      </c>
      <c r="AJ62" s="10">
        <v>21142</v>
      </c>
      <c r="AK62" s="10">
        <v>18051</v>
      </c>
      <c r="AL62" s="10">
        <v>21124</v>
      </c>
      <c r="AM62" s="10">
        <v>9950</v>
      </c>
      <c r="AN62" s="26">
        <v>691</v>
      </c>
      <c r="AO62" s="26" t="s">
        <v>39</v>
      </c>
      <c r="AP62" s="26">
        <v>0.86278001900000001</v>
      </c>
      <c r="AQ62" s="26">
        <v>1</v>
      </c>
      <c r="AR62" s="26">
        <v>30217.597659999999</v>
      </c>
      <c r="AS62" s="26" t="s">
        <v>419</v>
      </c>
      <c r="AT62" s="26">
        <v>1</v>
      </c>
      <c r="AU62" s="26" t="s">
        <v>324</v>
      </c>
      <c r="AV62" s="26">
        <v>0.62076391600000003</v>
      </c>
      <c r="AW62" s="26">
        <v>0.51849691099999995</v>
      </c>
      <c r="AY62" s="26">
        <f t="shared" si="0"/>
        <v>1.0423205862283798</v>
      </c>
      <c r="AZ62" s="26">
        <f t="shared" si="1"/>
        <v>1.3512030142106981</v>
      </c>
      <c r="BA62" s="26">
        <f t="shared" si="2"/>
        <v>0.80735302415993482</v>
      </c>
      <c r="BB62" s="26">
        <f t="shared" si="3"/>
        <v>0.16614324252413193</v>
      </c>
    </row>
    <row r="63" spans="1:54">
      <c r="A63" s="26">
        <v>125.9986595</v>
      </c>
      <c r="B63" s="26">
        <v>8.301734755</v>
      </c>
      <c r="C63" s="26" t="s">
        <v>415</v>
      </c>
      <c r="D63" s="26">
        <v>1</v>
      </c>
      <c r="E63" s="26" t="s">
        <v>416</v>
      </c>
      <c r="F63" s="26">
        <v>8</v>
      </c>
      <c r="G63" s="26" t="s">
        <v>5</v>
      </c>
      <c r="H63" s="26" t="s">
        <v>417</v>
      </c>
      <c r="I63" s="26">
        <v>-0.16276915</v>
      </c>
      <c r="J63" s="26">
        <v>2.9148795999999999</v>
      </c>
      <c r="L63" s="26" t="s">
        <v>38</v>
      </c>
      <c r="M63" s="26" t="s">
        <v>416</v>
      </c>
      <c r="N63" s="26">
        <v>0</v>
      </c>
      <c r="O63" s="26" t="s">
        <v>39</v>
      </c>
      <c r="S63" s="26">
        <v>0.36</v>
      </c>
      <c r="T63" s="26">
        <v>0.36</v>
      </c>
      <c r="U63" s="26">
        <v>58280</v>
      </c>
      <c r="V63" s="26" t="s">
        <v>627</v>
      </c>
      <c r="W63" s="26">
        <v>0.83</v>
      </c>
      <c r="X63" s="26">
        <v>0.439</v>
      </c>
      <c r="Y63" s="26" t="s">
        <v>41</v>
      </c>
      <c r="Z63" s="26" t="s">
        <v>71</v>
      </c>
      <c r="AA63" s="26">
        <v>12</v>
      </c>
      <c r="AB63" s="12">
        <v>24812</v>
      </c>
      <c r="AC63" s="12">
        <v>53401</v>
      </c>
      <c r="AD63" s="12">
        <v>27473</v>
      </c>
      <c r="AE63" s="12">
        <v>42920</v>
      </c>
      <c r="AF63" s="8">
        <v>58280</v>
      </c>
      <c r="AG63" s="8">
        <v>40694</v>
      </c>
      <c r="AH63" s="8">
        <v>51130</v>
      </c>
      <c r="AI63" s="8">
        <v>29176</v>
      </c>
      <c r="AJ63" s="10">
        <v>51084</v>
      </c>
      <c r="AK63" s="10">
        <v>39035</v>
      </c>
      <c r="AL63" s="10">
        <v>30915</v>
      </c>
      <c r="AM63" s="10">
        <v>27129</v>
      </c>
      <c r="AN63" s="26">
        <v>536</v>
      </c>
      <c r="AO63" s="26" t="s">
        <v>39</v>
      </c>
      <c r="AP63" s="26">
        <v>0.96428413099999999</v>
      </c>
      <c r="AQ63" s="26">
        <v>1</v>
      </c>
      <c r="AR63" s="26">
        <v>58280.269529999998</v>
      </c>
      <c r="AS63" s="26" t="s">
        <v>628</v>
      </c>
      <c r="AT63" s="26">
        <v>1</v>
      </c>
      <c r="AU63" s="26" t="s">
        <v>629</v>
      </c>
      <c r="AV63" s="26">
        <v>0.17194367499999999</v>
      </c>
      <c r="AW63" s="26">
        <v>1</v>
      </c>
      <c r="AY63" s="26">
        <f t="shared" si="0"/>
        <v>0.82643351182507807</v>
      </c>
      <c r="AZ63" s="26">
        <f t="shared" si="1"/>
        <v>0.82890450691655515</v>
      </c>
      <c r="BA63" s="26">
        <f t="shared" si="2"/>
        <v>0.38291622479018944</v>
      </c>
      <c r="BB63" s="26">
        <f t="shared" si="3"/>
        <v>0.43866010656960019</v>
      </c>
    </row>
    <row r="64" spans="1:54">
      <c r="A64" s="26">
        <v>129.04256549999999</v>
      </c>
      <c r="B64" s="26">
        <v>7.8526596919999996</v>
      </c>
      <c r="C64" s="26" t="s">
        <v>596</v>
      </c>
      <c r="D64" s="26">
        <v>6</v>
      </c>
      <c r="E64" s="26" t="s">
        <v>597</v>
      </c>
      <c r="F64" s="26">
        <v>8</v>
      </c>
      <c r="G64" s="26" t="s">
        <v>5</v>
      </c>
      <c r="H64" s="26" t="s">
        <v>598</v>
      </c>
      <c r="I64" s="26">
        <v>-0.18962332500000001</v>
      </c>
      <c r="J64" s="26">
        <v>-15.802135180000001</v>
      </c>
      <c r="K64" s="26">
        <v>-0.22837021399999999</v>
      </c>
      <c r="L64" s="26" t="s">
        <v>38</v>
      </c>
      <c r="M64" s="26" t="s">
        <v>597</v>
      </c>
      <c r="N64" s="26">
        <v>0</v>
      </c>
      <c r="O64" s="26" t="s">
        <v>39</v>
      </c>
      <c r="Q64" s="26">
        <v>0.4</v>
      </c>
      <c r="R64" s="26" t="s">
        <v>599</v>
      </c>
      <c r="S64" s="26">
        <v>0.71</v>
      </c>
      <c r="T64" s="26">
        <v>0.71</v>
      </c>
      <c r="U64" s="26">
        <v>18313108</v>
      </c>
      <c r="V64" s="26" t="s">
        <v>600</v>
      </c>
      <c r="W64" s="26">
        <v>0.87</v>
      </c>
      <c r="X64" s="26">
        <v>0.72</v>
      </c>
      <c r="Y64" s="26" t="s">
        <v>41</v>
      </c>
      <c r="Z64" s="26" t="s">
        <v>50</v>
      </c>
      <c r="AA64" s="26">
        <v>12</v>
      </c>
      <c r="AB64" s="12">
        <v>6282864</v>
      </c>
      <c r="AC64" s="12">
        <v>18313108</v>
      </c>
      <c r="AD64" s="12">
        <v>2274404</v>
      </c>
      <c r="AE64" s="12">
        <v>14086973</v>
      </c>
      <c r="AF64" s="8">
        <v>15569506</v>
      </c>
      <c r="AG64" s="8">
        <v>12613357</v>
      </c>
      <c r="AH64" s="8">
        <v>12779375</v>
      </c>
      <c r="AI64" s="8">
        <v>6298140</v>
      </c>
      <c r="AJ64" s="10">
        <v>13533064</v>
      </c>
      <c r="AK64" s="10">
        <v>11574412</v>
      </c>
      <c r="AL64" s="10">
        <v>3998175</v>
      </c>
      <c r="AM64" s="10">
        <v>3206426</v>
      </c>
      <c r="AN64" s="26">
        <v>7</v>
      </c>
      <c r="AO64" s="26" t="s">
        <v>39</v>
      </c>
      <c r="AP64" s="26">
        <v>0.982004447</v>
      </c>
      <c r="AQ64" s="26">
        <v>1</v>
      </c>
      <c r="AR64" s="26">
        <v>18313108</v>
      </c>
      <c r="AS64" s="26" t="s">
        <v>601</v>
      </c>
      <c r="AT64" s="26">
        <v>1</v>
      </c>
      <c r="AU64" s="26" t="s">
        <v>602</v>
      </c>
      <c r="AV64" s="26">
        <v>3.6304270999999999E-2</v>
      </c>
      <c r="AW64" s="26">
        <v>1</v>
      </c>
      <c r="AY64" s="26">
        <f t="shared" si="0"/>
        <v>0.68370331274117191</v>
      </c>
      <c r="AZ64" s="26">
        <f t="shared" si="1"/>
        <v>0.86663185385440633</v>
      </c>
      <c r="BA64" s="26">
        <f t="shared" si="2"/>
        <v>0.29689650026100778</v>
      </c>
      <c r="BB64" s="26">
        <f t="shared" si="3"/>
        <v>0.71627704335030884</v>
      </c>
    </row>
    <row r="65" spans="1:54">
      <c r="A65" s="26">
        <v>188.1523885</v>
      </c>
      <c r="B65" s="26">
        <v>14.27530696</v>
      </c>
      <c r="C65" s="26" t="s">
        <v>689</v>
      </c>
      <c r="D65" s="26">
        <v>2</v>
      </c>
      <c r="E65" s="26" t="s">
        <v>690</v>
      </c>
      <c r="F65" s="26">
        <v>8</v>
      </c>
      <c r="G65" s="26" t="s">
        <v>5</v>
      </c>
      <c r="H65" s="26" t="s">
        <v>691</v>
      </c>
      <c r="I65" s="26">
        <v>-0.48630543700000001</v>
      </c>
      <c r="J65" s="26">
        <v>26.370145699999998</v>
      </c>
      <c r="L65" s="26" t="s">
        <v>38</v>
      </c>
      <c r="M65" s="26" t="s">
        <v>690</v>
      </c>
      <c r="N65" s="26">
        <v>0</v>
      </c>
      <c r="O65" s="26" t="s">
        <v>39</v>
      </c>
      <c r="Q65" s="26">
        <v>0</v>
      </c>
      <c r="R65" s="26" t="s">
        <v>77</v>
      </c>
      <c r="S65" s="26">
        <v>0.75</v>
      </c>
      <c r="T65" s="26">
        <v>0.75</v>
      </c>
      <c r="U65" s="26">
        <v>668970</v>
      </c>
      <c r="V65" s="26" t="s">
        <v>692</v>
      </c>
      <c r="W65" s="26">
        <v>0.76</v>
      </c>
      <c r="X65" s="26">
        <v>0.50600000000000001</v>
      </c>
      <c r="Y65" s="26" t="s">
        <v>41</v>
      </c>
      <c r="Z65" s="26" t="s">
        <v>42</v>
      </c>
      <c r="AA65" s="26">
        <v>12</v>
      </c>
      <c r="AB65" s="12">
        <v>227232</v>
      </c>
      <c r="AC65" s="12">
        <v>668970</v>
      </c>
      <c r="AD65" s="12">
        <v>76218</v>
      </c>
      <c r="AE65" s="12">
        <v>374800</v>
      </c>
      <c r="AF65" s="8">
        <v>558813</v>
      </c>
      <c r="AG65" s="8">
        <v>461902</v>
      </c>
      <c r="AH65" s="8">
        <v>495859</v>
      </c>
      <c r="AI65" s="8">
        <v>244645</v>
      </c>
      <c r="AJ65" s="10">
        <v>450728</v>
      </c>
      <c r="AK65" s="10">
        <v>367616</v>
      </c>
      <c r="AL65" s="10">
        <v>151453</v>
      </c>
      <c r="AM65" s="10">
        <v>99692</v>
      </c>
      <c r="AN65" s="26">
        <v>176</v>
      </c>
      <c r="AO65" s="26" t="s">
        <v>39</v>
      </c>
      <c r="AP65" s="26">
        <v>0.97352747799999995</v>
      </c>
      <c r="AQ65" s="26">
        <v>1</v>
      </c>
      <c r="AR65" s="26">
        <v>668970.1875</v>
      </c>
      <c r="AS65" s="26" t="s">
        <v>693</v>
      </c>
      <c r="AT65" s="26">
        <v>1</v>
      </c>
      <c r="AU65" s="26" t="s">
        <v>694</v>
      </c>
      <c r="AV65" s="26">
        <v>0.12980894600000001</v>
      </c>
      <c r="AW65" s="26">
        <v>1</v>
      </c>
      <c r="AY65" s="26">
        <f t="shared" si="0"/>
        <v>0.60724361933410897</v>
      </c>
      <c r="AZ65" s="26">
        <f t="shared" si="1"/>
        <v>0.76493610391439115</v>
      </c>
      <c r="BA65" s="26">
        <f t="shared" si="2"/>
        <v>0.16187177084648618</v>
      </c>
      <c r="BB65" s="26">
        <f t="shared" si="3"/>
        <v>0.49826816616428193</v>
      </c>
    </row>
    <row r="66" spans="1:54">
      <c r="A66" s="26">
        <v>145.0738456</v>
      </c>
      <c r="B66" s="26">
        <v>7.2896944680000004</v>
      </c>
      <c r="C66" s="26" t="s">
        <v>579</v>
      </c>
      <c r="D66" s="26">
        <v>9</v>
      </c>
      <c r="E66" s="26" t="s">
        <v>580</v>
      </c>
      <c r="F66" s="26">
        <v>8</v>
      </c>
      <c r="G66" s="26" t="s">
        <v>5</v>
      </c>
      <c r="H66" s="26" t="s">
        <v>581</v>
      </c>
      <c r="I66" s="26">
        <v>-0.30584958499999998</v>
      </c>
      <c r="J66" s="26">
        <v>-18.824337539999998</v>
      </c>
      <c r="L66" s="26" t="s">
        <v>38</v>
      </c>
      <c r="M66" s="26" t="s">
        <v>580</v>
      </c>
      <c r="N66" s="26">
        <v>0</v>
      </c>
      <c r="O66" s="26" t="s">
        <v>39</v>
      </c>
      <c r="Q66" s="26">
        <v>-0.3</v>
      </c>
      <c r="R66" s="26" t="s">
        <v>77</v>
      </c>
      <c r="S66" s="26">
        <v>0.72</v>
      </c>
      <c r="T66" s="26">
        <v>0.72</v>
      </c>
      <c r="U66" s="26">
        <v>1115549</v>
      </c>
      <c r="V66" s="26" t="s">
        <v>582</v>
      </c>
      <c r="W66" s="26">
        <v>0.89</v>
      </c>
      <c r="X66" s="26">
        <v>0.77400000000000002</v>
      </c>
      <c r="Y66" s="26" t="s">
        <v>41</v>
      </c>
      <c r="Z66" s="26" t="s">
        <v>92</v>
      </c>
      <c r="AA66" s="26">
        <v>12</v>
      </c>
      <c r="AB66" s="12">
        <v>408040</v>
      </c>
      <c r="AC66" s="12">
        <v>1115549</v>
      </c>
      <c r="AD66" s="12">
        <v>128000</v>
      </c>
      <c r="AE66" s="12">
        <v>683570</v>
      </c>
      <c r="AF66" s="8">
        <v>790328</v>
      </c>
      <c r="AG66" s="8">
        <v>737600</v>
      </c>
      <c r="AH66" s="8">
        <v>689099</v>
      </c>
      <c r="AI66" s="8">
        <v>397809</v>
      </c>
      <c r="AJ66" s="10">
        <v>645600</v>
      </c>
      <c r="AK66" s="10">
        <v>650376</v>
      </c>
      <c r="AL66" s="10">
        <v>236408</v>
      </c>
      <c r="AM66" s="10">
        <v>224437</v>
      </c>
      <c r="AN66" s="26">
        <v>112</v>
      </c>
      <c r="AO66" s="26" t="s">
        <v>39</v>
      </c>
      <c r="AP66" s="26">
        <v>0.97466517100000005</v>
      </c>
      <c r="AQ66" s="26">
        <v>1</v>
      </c>
      <c r="AR66" s="26">
        <v>1115549</v>
      </c>
      <c r="AS66" s="26" t="s">
        <v>583</v>
      </c>
      <c r="AT66" s="26">
        <v>1</v>
      </c>
      <c r="AU66" s="26" t="s">
        <v>584</v>
      </c>
      <c r="AV66" s="26">
        <v>2.3511012000000001E-2</v>
      </c>
      <c r="AW66" s="26">
        <v>1</v>
      </c>
      <c r="AY66" s="26">
        <f t="shared" ref="AY66:AY129" si="4">(SUM(AJ66:AM66))/(SUM(AF66:AI66))</f>
        <v>0.67186661037250517</v>
      </c>
      <c r="AZ66" s="26">
        <f t="shared" ref="AZ66:AZ129" si="5">(SUM(AB66:AE66))/(SUM(AF66:AI66))</f>
        <v>0.89304224050762648</v>
      </c>
      <c r="BA66" s="26">
        <f t="shared" ref="BA66:BA129" si="6">_xlfn.T.TEST(AJ66:AM66,AF66:AI66,2,2)</f>
        <v>0.20038128330993885</v>
      </c>
      <c r="BB66" s="26">
        <f t="shared" ref="BB66:BB129" si="7">_xlfn.T.TEST(AF66:AI66,AB66:AE66,2,2)</f>
        <v>0.7694610775550611</v>
      </c>
    </row>
    <row r="67" spans="1:54">
      <c r="A67" s="26">
        <v>77.019149209999995</v>
      </c>
      <c r="B67" s="26">
        <v>6.2655249279999996</v>
      </c>
      <c r="C67" s="26" t="s">
        <v>585</v>
      </c>
      <c r="D67" s="26">
        <v>2</v>
      </c>
      <c r="E67" s="26" t="s">
        <v>586</v>
      </c>
      <c r="F67" s="26">
        <v>8</v>
      </c>
      <c r="G67" s="26" t="s">
        <v>5</v>
      </c>
      <c r="H67" s="26" t="s">
        <v>587</v>
      </c>
      <c r="I67" s="26">
        <v>2.9760505149999998</v>
      </c>
      <c r="J67" s="26">
        <v>-14.96331571</v>
      </c>
      <c r="L67" s="26" t="s">
        <v>38</v>
      </c>
      <c r="M67" s="26" t="s">
        <v>586</v>
      </c>
      <c r="N67" s="26">
        <v>0</v>
      </c>
      <c r="O67" s="26" t="s">
        <v>39</v>
      </c>
      <c r="S67" s="26">
        <v>0.61</v>
      </c>
      <c r="T67" s="26">
        <v>0.61</v>
      </c>
      <c r="U67" s="26">
        <v>587566</v>
      </c>
      <c r="V67" s="26" t="s">
        <v>588</v>
      </c>
      <c r="W67" s="26">
        <v>0.88</v>
      </c>
      <c r="X67" s="26">
        <v>0.74199999999999999</v>
      </c>
      <c r="Y67" s="26" t="s">
        <v>424</v>
      </c>
      <c r="Z67" s="26" t="s">
        <v>71</v>
      </c>
      <c r="AA67" s="26">
        <v>12</v>
      </c>
      <c r="AB67" s="12">
        <v>116832</v>
      </c>
      <c r="AC67" s="12">
        <v>246326</v>
      </c>
      <c r="AD67" s="12">
        <v>553872</v>
      </c>
      <c r="AE67" s="12">
        <v>587566</v>
      </c>
      <c r="AF67" s="8">
        <v>586605</v>
      </c>
      <c r="AG67" s="8">
        <v>264702</v>
      </c>
      <c r="AH67" s="8">
        <v>564882</v>
      </c>
      <c r="AI67" s="8">
        <v>288729</v>
      </c>
      <c r="AJ67" s="10">
        <v>582124</v>
      </c>
      <c r="AK67" s="10">
        <v>279354</v>
      </c>
      <c r="AL67" s="10">
        <v>286708</v>
      </c>
      <c r="AM67" s="10">
        <v>282777</v>
      </c>
      <c r="AN67" s="26">
        <v>123</v>
      </c>
      <c r="AO67" s="26" t="s">
        <v>39</v>
      </c>
      <c r="AP67" s="26">
        <v>0.99179476600000005</v>
      </c>
      <c r="AQ67" s="26">
        <v>1</v>
      </c>
      <c r="AR67" s="26">
        <v>587566.0625</v>
      </c>
      <c r="AS67" s="26" t="s">
        <v>589</v>
      </c>
      <c r="AT67" s="26">
        <v>1</v>
      </c>
      <c r="AU67" s="26" t="s">
        <v>590</v>
      </c>
      <c r="AV67" s="26">
        <v>3.0057547E-2</v>
      </c>
      <c r="AW67" s="26">
        <v>1</v>
      </c>
      <c r="AY67" s="26">
        <f t="shared" si="4"/>
        <v>0.83931485267913175</v>
      </c>
      <c r="AZ67" s="26">
        <f t="shared" si="5"/>
        <v>0.88250344004814307</v>
      </c>
      <c r="BA67" s="26">
        <f t="shared" si="6"/>
        <v>0.57134334115318341</v>
      </c>
      <c r="BB67" s="26">
        <f t="shared" si="7"/>
        <v>0.74062159756822377</v>
      </c>
    </row>
    <row r="68" spans="1:54">
      <c r="A68" s="26">
        <v>163.06654710000001</v>
      </c>
      <c r="B68" s="26">
        <v>11.11365911</v>
      </c>
      <c r="C68" s="26" t="s">
        <v>641</v>
      </c>
      <c r="D68" s="26">
        <v>6</v>
      </c>
      <c r="E68" s="26" t="s">
        <v>642</v>
      </c>
      <c r="F68" s="26">
        <v>8</v>
      </c>
      <c r="G68" s="26" t="s">
        <v>5</v>
      </c>
      <c r="H68" s="26" t="s">
        <v>643</v>
      </c>
      <c r="I68" s="26">
        <v>-0.93756859599999998</v>
      </c>
      <c r="J68" s="26">
        <v>-8.0256000200000006</v>
      </c>
      <c r="K68" s="26">
        <v>-2.3786932460000001</v>
      </c>
      <c r="L68" s="26" t="s">
        <v>172</v>
      </c>
      <c r="M68" s="26" t="s">
        <v>642</v>
      </c>
      <c r="N68" s="26">
        <v>0</v>
      </c>
      <c r="O68" s="26" t="s">
        <v>39</v>
      </c>
      <c r="S68" s="26">
        <v>0.82</v>
      </c>
      <c r="T68" s="26">
        <v>0.82</v>
      </c>
      <c r="U68" s="26">
        <v>41976</v>
      </c>
      <c r="V68" s="26" t="s">
        <v>644</v>
      </c>
      <c r="W68" s="26">
        <v>0.8</v>
      </c>
      <c r="X68" s="26">
        <v>0.60699999999999998</v>
      </c>
      <c r="Y68" s="26" t="s">
        <v>41</v>
      </c>
      <c r="Z68" s="26" t="s">
        <v>42</v>
      </c>
      <c r="AA68" s="26">
        <v>11</v>
      </c>
      <c r="AB68" s="12">
        <v>16099</v>
      </c>
      <c r="AC68" s="12">
        <v>41976</v>
      </c>
      <c r="AD68" s="12">
        <v>0</v>
      </c>
      <c r="AE68" s="12">
        <v>39162</v>
      </c>
      <c r="AF68" s="8">
        <v>35248</v>
      </c>
      <c r="AG68" s="8">
        <v>31805</v>
      </c>
      <c r="AH68" s="8">
        <v>34522</v>
      </c>
      <c r="AI68" s="8">
        <v>19458</v>
      </c>
      <c r="AJ68" s="10">
        <v>31152</v>
      </c>
      <c r="AK68" s="10">
        <v>28372</v>
      </c>
      <c r="AL68" s="10">
        <v>14794</v>
      </c>
      <c r="AM68" s="10">
        <v>11923</v>
      </c>
      <c r="AN68" s="26">
        <v>918</v>
      </c>
      <c r="AO68" s="26" t="s">
        <v>39</v>
      </c>
      <c r="AP68" s="26">
        <v>0.91067344800000005</v>
      </c>
      <c r="AQ68" s="26">
        <v>1</v>
      </c>
      <c r="AR68" s="26">
        <v>41975.988279999998</v>
      </c>
      <c r="AS68" s="26" t="s">
        <v>645</v>
      </c>
      <c r="AT68" s="26">
        <v>1</v>
      </c>
      <c r="AU68" s="26" t="s">
        <v>646</v>
      </c>
      <c r="AV68" s="26">
        <v>7.8468779000000002E-2</v>
      </c>
      <c r="AW68" s="26">
        <v>1</v>
      </c>
      <c r="AY68" s="26">
        <f t="shared" si="4"/>
        <v>0.7125412077697818</v>
      </c>
      <c r="AZ68" s="26">
        <f t="shared" si="5"/>
        <v>0.80339246321251234</v>
      </c>
      <c r="BA68" s="26">
        <f t="shared" si="6"/>
        <v>0.20053718776273469</v>
      </c>
      <c r="BB68" s="26">
        <f t="shared" si="7"/>
        <v>0.59561286312967432</v>
      </c>
    </row>
    <row r="69" spans="1:54">
      <c r="A69" s="26">
        <v>159.08953679999999</v>
      </c>
      <c r="B69" s="26">
        <v>9.3395708719999995</v>
      </c>
      <c r="C69" s="26" t="s">
        <v>591</v>
      </c>
      <c r="D69" s="26">
        <v>10</v>
      </c>
      <c r="E69" s="26" t="s">
        <v>592</v>
      </c>
      <c r="F69" s="26">
        <v>8</v>
      </c>
      <c r="G69" s="26" t="s">
        <v>5</v>
      </c>
      <c r="H69" s="26" t="s">
        <v>593</v>
      </c>
      <c r="I69" s="26">
        <v>-2.0205483E-2</v>
      </c>
      <c r="J69" s="26">
        <v>26.19967823</v>
      </c>
      <c r="L69" s="26" t="s">
        <v>38</v>
      </c>
      <c r="M69" s="26" t="s">
        <v>592</v>
      </c>
      <c r="N69" s="26">
        <v>0</v>
      </c>
      <c r="O69" s="26" t="s">
        <v>39</v>
      </c>
      <c r="S69" s="26">
        <v>0.25</v>
      </c>
      <c r="T69" s="26">
        <v>0.25</v>
      </c>
      <c r="U69" s="26">
        <v>28940</v>
      </c>
      <c r="V69" s="26" t="s">
        <v>594</v>
      </c>
      <c r="W69" s="26">
        <v>0.87</v>
      </c>
      <c r="X69" s="26">
        <v>0.45900000000000002</v>
      </c>
      <c r="Y69" s="26" t="s">
        <v>41</v>
      </c>
      <c r="Z69" s="26" t="s">
        <v>42</v>
      </c>
      <c r="AA69" s="26">
        <v>12</v>
      </c>
      <c r="AB69" s="12">
        <v>19942</v>
      </c>
      <c r="AC69" s="12">
        <v>26061</v>
      </c>
      <c r="AD69" s="12">
        <v>15433</v>
      </c>
      <c r="AE69" s="12">
        <v>15986</v>
      </c>
      <c r="AF69" s="8">
        <v>23823</v>
      </c>
      <c r="AG69" s="8">
        <v>28940</v>
      </c>
      <c r="AH69" s="8">
        <v>16018</v>
      </c>
      <c r="AI69" s="8">
        <v>20288</v>
      </c>
      <c r="AJ69" s="10">
        <v>9707</v>
      </c>
      <c r="AK69" s="10">
        <v>16165</v>
      </c>
      <c r="AL69" s="10">
        <v>15057</v>
      </c>
      <c r="AM69" s="10">
        <v>14414</v>
      </c>
      <c r="AN69" s="26">
        <v>1003</v>
      </c>
      <c r="AO69" s="26" t="s">
        <v>39</v>
      </c>
      <c r="AP69" s="26">
        <v>0.80101791600000005</v>
      </c>
      <c r="AQ69" s="26">
        <v>1</v>
      </c>
      <c r="AR69" s="26">
        <v>28939.570309999999</v>
      </c>
      <c r="AS69" s="26" t="s">
        <v>595</v>
      </c>
      <c r="AT69" s="26">
        <v>1</v>
      </c>
      <c r="AU69" s="26" t="s">
        <v>395</v>
      </c>
      <c r="AV69" s="26">
        <v>0.15702133900000001</v>
      </c>
      <c r="AW69" s="26">
        <v>1</v>
      </c>
      <c r="AY69" s="26">
        <f t="shared" si="4"/>
        <v>0.62134974008914434</v>
      </c>
      <c r="AZ69" s="26">
        <f t="shared" si="5"/>
        <v>0.86923621012922569</v>
      </c>
      <c r="BA69" s="26">
        <f t="shared" si="6"/>
        <v>3.4051509628654685E-2</v>
      </c>
      <c r="BB69" s="26">
        <f t="shared" si="7"/>
        <v>0.45821359508747805</v>
      </c>
    </row>
    <row r="70" spans="1:54">
      <c r="A70" s="26">
        <v>136.06364360000001</v>
      </c>
      <c r="B70" s="26">
        <v>19.188083559999999</v>
      </c>
      <c r="C70" s="26" t="s">
        <v>898</v>
      </c>
      <c r="D70" s="26">
        <v>3</v>
      </c>
      <c r="E70" s="26" t="s">
        <v>899</v>
      </c>
      <c r="F70" s="26">
        <v>8</v>
      </c>
      <c r="G70" s="26" t="s">
        <v>5</v>
      </c>
      <c r="H70" s="26" t="s">
        <v>900</v>
      </c>
      <c r="I70" s="26">
        <v>-0.120276545</v>
      </c>
      <c r="J70" s="26">
        <v>32.942909579999998</v>
      </c>
      <c r="L70" s="26" t="s">
        <v>38</v>
      </c>
      <c r="M70" s="26" t="s">
        <v>899</v>
      </c>
      <c r="N70" s="26">
        <v>0</v>
      </c>
      <c r="O70" s="26" t="s">
        <v>39</v>
      </c>
      <c r="Q70" s="26">
        <v>-0.4</v>
      </c>
      <c r="R70" s="26" t="s">
        <v>180</v>
      </c>
      <c r="S70" s="26">
        <v>0.16</v>
      </c>
      <c r="T70" s="26">
        <v>0.27</v>
      </c>
      <c r="U70" s="26">
        <v>6416312</v>
      </c>
      <c r="V70" s="26" t="s">
        <v>901</v>
      </c>
      <c r="W70" s="26">
        <v>0.39</v>
      </c>
      <c r="X70" s="26">
        <v>5.0000000000000001E-3</v>
      </c>
      <c r="Y70" s="26" t="s">
        <v>41</v>
      </c>
      <c r="Z70" s="26" t="s">
        <v>42</v>
      </c>
      <c r="AA70" s="26">
        <v>12</v>
      </c>
      <c r="AB70" s="12">
        <v>2083833</v>
      </c>
      <c r="AC70" s="12">
        <v>1691620</v>
      </c>
      <c r="AD70" s="12">
        <v>2379795</v>
      </c>
      <c r="AE70" s="12">
        <v>1752383</v>
      </c>
      <c r="AF70" s="8">
        <v>6416312</v>
      </c>
      <c r="AG70" s="8">
        <v>4180537</v>
      </c>
      <c r="AH70" s="8">
        <v>4604072</v>
      </c>
      <c r="AI70" s="8">
        <v>5068124</v>
      </c>
      <c r="AJ70" s="10">
        <v>3095351</v>
      </c>
      <c r="AK70" s="10">
        <v>1877984</v>
      </c>
      <c r="AL70" s="10">
        <v>1911038</v>
      </c>
      <c r="AM70" s="10">
        <v>1922161</v>
      </c>
      <c r="AN70" s="26">
        <v>33</v>
      </c>
      <c r="AO70" s="26" t="s">
        <v>39</v>
      </c>
      <c r="AP70" s="26">
        <v>0.99541245899999997</v>
      </c>
      <c r="AQ70" s="26">
        <v>1</v>
      </c>
      <c r="AR70" s="26">
        <v>6416312</v>
      </c>
      <c r="AS70" s="26" t="s">
        <v>902</v>
      </c>
      <c r="AT70" s="26">
        <v>1</v>
      </c>
      <c r="AU70" s="26" t="s">
        <v>903</v>
      </c>
      <c r="AV70" s="26">
        <v>9.164417448</v>
      </c>
      <c r="AW70" s="26">
        <v>1</v>
      </c>
      <c r="AY70" s="26">
        <f t="shared" si="4"/>
        <v>0.43448194031835247</v>
      </c>
      <c r="AZ70" s="26">
        <f t="shared" si="5"/>
        <v>0.39013337826227135</v>
      </c>
      <c r="BA70" s="26">
        <f t="shared" si="6"/>
        <v>2.3681336457855354E-3</v>
      </c>
      <c r="BB70" s="26">
        <f t="shared" si="7"/>
        <v>9.197459198962562E-4</v>
      </c>
    </row>
    <row r="71" spans="1:54">
      <c r="A71" s="26">
        <v>128.09492539999999</v>
      </c>
      <c r="B71" s="26">
        <v>6.754358334</v>
      </c>
      <c r="C71" s="26" t="s">
        <v>495</v>
      </c>
      <c r="D71" s="26">
        <v>3</v>
      </c>
      <c r="E71" s="26" t="s">
        <v>496</v>
      </c>
      <c r="F71" s="26">
        <v>8</v>
      </c>
      <c r="G71" s="26" t="s">
        <v>5</v>
      </c>
      <c r="H71" s="26" t="s">
        <v>497</v>
      </c>
      <c r="I71" s="26">
        <v>-0.27019041199999999</v>
      </c>
      <c r="J71" s="26">
        <v>-15.86783572</v>
      </c>
      <c r="L71" s="26" t="s">
        <v>38</v>
      </c>
      <c r="M71" s="26" t="s">
        <v>496</v>
      </c>
      <c r="N71" s="26">
        <v>0</v>
      </c>
      <c r="O71" s="26" t="s">
        <v>39</v>
      </c>
      <c r="S71" s="26">
        <v>0.16</v>
      </c>
      <c r="T71" s="26">
        <v>0.22</v>
      </c>
      <c r="U71" s="26">
        <v>69683</v>
      </c>
      <c r="V71" s="26" t="s">
        <v>498</v>
      </c>
      <c r="W71" s="26">
        <v>1.02</v>
      </c>
      <c r="X71" s="26">
        <v>0.85699999999999998</v>
      </c>
      <c r="Y71" s="26" t="s">
        <v>41</v>
      </c>
      <c r="Z71" s="26" t="s">
        <v>42</v>
      </c>
      <c r="AA71" s="26">
        <v>12</v>
      </c>
      <c r="AB71" s="12">
        <v>69356</v>
      </c>
      <c r="AC71" s="12">
        <v>69683</v>
      </c>
      <c r="AD71" s="12">
        <v>63088</v>
      </c>
      <c r="AE71" s="12">
        <v>48142</v>
      </c>
      <c r="AF71" s="8">
        <v>54634</v>
      </c>
      <c r="AG71" s="8">
        <v>60577</v>
      </c>
      <c r="AH71" s="8">
        <v>69604</v>
      </c>
      <c r="AI71" s="8">
        <v>60960</v>
      </c>
      <c r="AJ71" s="10">
        <v>41102</v>
      </c>
      <c r="AK71" s="10">
        <v>68856</v>
      </c>
      <c r="AL71" s="10">
        <v>65548</v>
      </c>
      <c r="AM71" s="10">
        <v>67449</v>
      </c>
      <c r="AN71" s="26">
        <v>744</v>
      </c>
      <c r="AO71" s="26" t="s">
        <v>39</v>
      </c>
      <c r="AP71" s="26">
        <v>0.82868908399999996</v>
      </c>
      <c r="AQ71" s="26">
        <v>1</v>
      </c>
      <c r="AR71" s="26">
        <v>69683.304690000004</v>
      </c>
      <c r="AS71" s="26" t="s">
        <v>499</v>
      </c>
      <c r="AT71" s="26">
        <v>1</v>
      </c>
      <c r="AU71" s="26" t="s">
        <v>500</v>
      </c>
      <c r="AV71" s="26">
        <v>9.0365759999999993E-3</v>
      </c>
      <c r="AW71" s="26">
        <v>1</v>
      </c>
      <c r="AY71" s="26">
        <f t="shared" si="4"/>
        <v>0.98852609093683241</v>
      </c>
      <c r="AZ71" s="26">
        <f t="shared" si="5"/>
        <v>1.0182850167836435</v>
      </c>
      <c r="BA71" s="26">
        <f t="shared" si="6"/>
        <v>0.92586806947103284</v>
      </c>
      <c r="BB71" s="26">
        <f t="shared" si="7"/>
        <v>0.85547950095618175</v>
      </c>
    </row>
    <row r="72" spans="1:54">
      <c r="A72" s="26">
        <v>160.12112389999999</v>
      </c>
      <c r="B72" s="26">
        <v>15.027048750000001</v>
      </c>
      <c r="C72" s="26" t="s">
        <v>807</v>
      </c>
      <c r="D72" s="26">
        <v>6</v>
      </c>
      <c r="E72" s="26" t="s">
        <v>808</v>
      </c>
      <c r="F72" s="26">
        <v>8</v>
      </c>
      <c r="G72" s="26" t="s">
        <v>5</v>
      </c>
      <c r="H72" s="26" t="s">
        <v>809</v>
      </c>
      <c r="I72" s="26">
        <v>-0.35038332900000002</v>
      </c>
      <c r="J72" s="26">
        <v>24.963212370000001</v>
      </c>
      <c r="L72" s="26" t="s">
        <v>38</v>
      </c>
      <c r="M72" s="26" t="s">
        <v>808</v>
      </c>
      <c r="N72" s="26">
        <v>0</v>
      </c>
      <c r="O72" s="26" t="s">
        <v>39</v>
      </c>
      <c r="Q72" s="26">
        <v>1.8</v>
      </c>
      <c r="R72" s="26" t="s">
        <v>77</v>
      </c>
      <c r="S72" s="26">
        <v>0.72</v>
      </c>
      <c r="T72" s="26">
        <v>0.72</v>
      </c>
      <c r="U72" s="26">
        <v>188041</v>
      </c>
      <c r="V72" s="26" t="s">
        <v>810</v>
      </c>
      <c r="W72" s="26">
        <v>0.61</v>
      </c>
      <c r="X72" s="26">
        <v>0.189</v>
      </c>
      <c r="Y72" s="26" t="s">
        <v>41</v>
      </c>
      <c r="Z72" s="26" t="s">
        <v>42</v>
      </c>
      <c r="AA72" s="26">
        <v>12</v>
      </c>
      <c r="AB72" s="12">
        <v>38425</v>
      </c>
      <c r="AC72" s="12">
        <v>171002</v>
      </c>
      <c r="AD72" s="12">
        <v>36496</v>
      </c>
      <c r="AE72" s="12">
        <v>124463</v>
      </c>
      <c r="AF72" s="8">
        <v>188041</v>
      </c>
      <c r="AG72" s="8">
        <v>127488</v>
      </c>
      <c r="AH72" s="8">
        <v>185405</v>
      </c>
      <c r="AI72" s="8">
        <v>106738</v>
      </c>
      <c r="AJ72" s="10">
        <v>142428</v>
      </c>
      <c r="AK72" s="10">
        <v>84023</v>
      </c>
      <c r="AL72" s="10">
        <v>39913</v>
      </c>
      <c r="AM72" s="10">
        <v>51325</v>
      </c>
      <c r="AN72" s="26">
        <v>424</v>
      </c>
      <c r="AO72" s="26" t="s">
        <v>39</v>
      </c>
      <c r="AP72" s="26">
        <v>0.98077268699999998</v>
      </c>
      <c r="AQ72" s="26">
        <v>1</v>
      </c>
      <c r="AR72" s="26">
        <v>188040.82810000001</v>
      </c>
      <c r="AS72" s="26" t="s">
        <v>811</v>
      </c>
      <c r="AT72" s="26">
        <v>1</v>
      </c>
      <c r="AU72" s="26" t="s">
        <v>812</v>
      </c>
      <c r="AV72" s="26">
        <v>0.57661256000000005</v>
      </c>
      <c r="AW72" s="26">
        <v>1</v>
      </c>
      <c r="AY72" s="26">
        <f t="shared" si="4"/>
        <v>0.52279683776774311</v>
      </c>
      <c r="AZ72" s="26">
        <f t="shared" si="5"/>
        <v>0.60951631801366524</v>
      </c>
      <c r="BA72" s="26">
        <f t="shared" si="6"/>
        <v>5.6942236413593895E-2</v>
      </c>
      <c r="BB72" s="26">
        <f t="shared" si="7"/>
        <v>0.17964205073073128</v>
      </c>
    </row>
    <row r="73" spans="1:54">
      <c r="A73" s="26">
        <v>200.17762250000001</v>
      </c>
      <c r="B73" s="26">
        <v>3.642305565</v>
      </c>
      <c r="C73" s="26" t="s">
        <v>476</v>
      </c>
      <c r="D73" s="26">
        <v>10</v>
      </c>
      <c r="E73" s="26" t="s">
        <v>477</v>
      </c>
      <c r="F73" s="26">
        <v>8</v>
      </c>
      <c r="G73" s="26" t="s">
        <v>5</v>
      </c>
      <c r="H73" s="26" t="s">
        <v>478</v>
      </c>
      <c r="I73" s="26">
        <v>-3.770138E-2</v>
      </c>
      <c r="J73" s="26">
        <v>-19.676090729999999</v>
      </c>
      <c r="L73" s="26" t="s">
        <v>38</v>
      </c>
      <c r="M73" s="26" t="s">
        <v>477</v>
      </c>
      <c r="N73" s="26">
        <v>0</v>
      </c>
      <c r="O73" s="26" t="s">
        <v>39</v>
      </c>
      <c r="Q73" s="26">
        <v>2</v>
      </c>
      <c r="R73" s="26" t="s">
        <v>479</v>
      </c>
      <c r="S73" s="26">
        <v>0.38</v>
      </c>
      <c r="T73" s="26">
        <v>0.42</v>
      </c>
      <c r="U73" s="26">
        <v>1983342</v>
      </c>
      <c r="V73" s="26" t="s">
        <v>480</v>
      </c>
      <c r="W73" s="26">
        <v>1.03</v>
      </c>
      <c r="X73" s="26">
        <v>0.91500000000000004</v>
      </c>
      <c r="Y73" s="26" t="s">
        <v>41</v>
      </c>
      <c r="Z73" s="26" t="s">
        <v>71</v>
      </c>
      <c r="AA73" s="26">
        <v>12</v>
      </c>
      <c r="AB73" s="12">
        <v>712018</v>
      </c>
      <c r="AC73" s="12">
        <v>1458361</v>
      </c>
      <c r="AD73" s="12">
        <v>1831690</v>
      </c>
      <c r="AE73" s="12">
        <v>1975385</v>
      </c>
      <c r="AF73" s="8">
        <v>1949910</v>
      </c>
      <c r="AG73" s="8">
        <v>785296</v>
      </c>
      <c r="AH73" s="8">
        <v>1983342</v>
      </c>
      <c r="AI73" s="8">
        <v>1072939</v>
      </c>
      <c r="AJ73" s="10">
        <v>1556524</v>
      </c>
      <c r="AK73" s="10">
        <v>879254</v>
      </c>
      <c r="AL73" s="10">
        <v>820345</v>
      </c>
      <c r="AM73" s="10">
        <v>713403</v>
      </c>
      <c r="AN73" s="26">
        <v>53</v>
      </c>
      <c r="AO73" s="26" t="s">
        <v>39</v>
      </c>
      <c r="AP73" s="26">
        <v>0.96192930700000001</v>
      </c>
      <c r="AQ73" s="26">
        <v>1</v>
      </c>
      <c r="AR73" s="26">
        <v>1983342</v>
      </c>
      <c r="AS73" s="26" t="s">
        <v>481</v>
      </c>
      <c r="AT73" s="26">
        <v>1</v>
      </c>
      <c r="AU73" s="26" t="s">
        <v>482</v>
      </c>
      <c r="AV73" s="26">
        <v>3.1221999999999999E-3</v>
      </c>
      <c r="AW73" s="26">
        <v>1</v>
      </c>
      <c r="AY73" s="26">
        <f t="shared" si="4"/>
        <v>0.68540704658406382</v>
      </c>
      <c r="AZ73" s="26">
        <f t="shared" si="5"/>
        <v>1.0321104061875646</v>
      </c>
      <c r="BA73" s="26">
        <f t="shared" si="6"/>
        <v>0.25291848728975141</v>
      </c>
      <c r="BB73" s="26">
        <f t="shared" si="7"/>
        <v>0.91466383054346667</v>
      </c>
    </row>
    <row r="74" spans="1:54">
      <c r="A74" s="26">
        <v>392.29241639999998</v>
      </c>
      <c r="B74" s="26">
        <v>4.2353444629999997</v>
      </c>
      <c r="C74" s="26" t="s">
        <v>712</v>
      </c>
      <c r="D74" s="26">
        <v>51</v>
      </c>
      <c r="E74" s="26" t="s">
        <v>713</v>
      </c>
      <c r="F74" s="26">
        <v>8</v>
      </c>
      <c r="G74" s="26" t="s">
        <v>5</v>
      </c>
      <c r="H74" s="26" t="s">
        <v>714</v>
      </c>
      <c r="I74" s="26">
        <v>-0.62095357799999995</v>
      </c>
      <c r="J74" s="26">
        <v>-27.208524520000001</v>
      </c>
      <c r="L74" s="26" t="s">
        <v>38</v>
      </c>
      <c r="M74" s="26" t="s">
        <v>713</v>
      </c>
      <c r="N74" s="26">
        <v>0</v>
      </c>
      <c r="O74" s="26" t="s">
        <v>39</v>
      </c>
      <c r="P74" s="26" t="s">
        <v>715</v>
      </c>
      <c r="Q74" s="26">
        <v>2</v>
      </c>
      <c r="R74" s="26" t="s">
        <v>77</v>
      </c>
      <c r="S74" s="26">
        <v>0.48</v>
      </c>
      <c r="T74" s="26">
        <v>0.55000000000000004</v>
      </c>
      <c r="U74" s="26">
        <v>71993</v>
      </c>
      <c r="V74" s="26" t="s">
        <v>716</v>
      </c>
      <c r="W74" s="26">
        <v>0.75</v>
      </c>
      <c r="X74" s="26">
        <v>0.36399999999999999</v>
      </c>
      <c r="Y74" s="26" t="s">
        <v>41</v>
      </c>
      <c r="Z74" s="26" t="s">
        <v>71</v>
      </c>
      <c r="AA74" s="26">
        <v>12</v>
      </c>
      <c r="AB74" s="12">
        <v>26405</v>
      </c>
      <c r="AC74" s="12">
        <v>47247</v>
      </c>
      <c r="AD74" s="12">
        <v>20225</v>
      </c>
      <c r="AE74" s="12">
        <v>60357</v>
      </c>
      <c r="AF74" s="8">
        <v>60872</v>
      </c>
      <c r="AG74" s="8">
        <v>40760</v>
      </c>
      <c r="AH74" s="8">
        <v>71993</v>
      </c>
      <c r="AI74" s="8">
        <v>31851</v>
      </c>
      <c r="AJ74" s="10">
        <v>67201</v>
      </c>
      <c r="AK74" s="10">
        <v>58602</v>
      </c>
      <c r="AL74" s="10">
        <v>23530</v>
      </c>
      <c r="AM74" s="10">
        <v>21396</v>
      </c>
      <c r="AN74" s="26">
        <v>480</v>
      </c>
      <c r="AO74" s="26" t="s">
        <v>39</v>
      </c>
      <c r="AP74" s="26">
        <v>0.949243473</v>
      </c>
      <c r="AQ74" s="26">
        <v>1</v>
      </c>
      <c r="AR74" s="26">
        <v>71993.328129999994</v>
      </c>
      <c r="AS74" s="26" t="s">
        <v>717</v>
      </c>
      <c r="AT74" s="26">
        <v>1</v>
      </c>
      <c r="AU74" s="26" t="s">
        <v>718</v>
      </c>
      <c r="AV74" s="26">
        <v>0.24090589300000001</v>
      </c>
      <c r="AW74" s="26">
        <v>1</v>
      </c>
      <c r="AY74" s="26">
        <f t="shared" si="4"/>
        <v>0.83089509237088521</v>
      </c>
      <c r="AZ74" s="26">
        <f t="shared" si="5"/>
        <v>0.7506180770503611</v>
      </c>
      <c r="BA74" s="26">
        <f t="shared" si="6"/>
        <v>0.58247005356410508</v>
      </c>
      <c r="BB74" s="26">
        <f t="shared" si="7"/>
        <v>0.36418547710650845</v>
      </c>
    </row>
    <row r="75" spans="1:54">
      <c r="A75" s="26">
        <v>135.06840819999999</v>
      </c>
      <c r="B75" s="26">
        <v>6.8096778450000004</v>
      </c>
      <c r="C75" s="26" t="s">
        <v>450</v>
      </c>
      <c r="D75" s="26">
        <v>4</v>
      </c>
      <c r="E75" s="26" t="s">
        <v>451</v>
      </c>
      <c r="F75" s="26">
        <v>8</v>
      </c>
      <c r="G75" s="26" t="s">
        <v>5</v>
      </c>
      <c r="H75" s="26" t="s">
        <v>452</v>
      </c>
      <c r="I75" s="26">
        <v>-1.3639007E-2</v>
      </c>
      <c r="J75" s="26">
        <v>13.43948574</v>
      </c>
      <c r="L75" s="26" t="s">
        <v>38</v>
      </c>
      <c r="M75" s="26" t="s">
        <v>451</v>
      </c>
      <c r="N75" s="26">
        <v>0</v>
      </c>
      <c r="O75" s="26" t="s">
        <v>39</v>
      </c>
      <c r="Q75" s="26">
        <v>2.4</v>
      </c>
      <c r="R75" s="26" t="s">
        <v>453</v>
      </c>
      <c r="S75" s="26">
        <v>0.17</v>
      </c>
      <c r="T75" s="26">
        <v>0.17</v>
      </c>
      <c r="U75" s="26">
        <v>969288</v>
      </c>
      <c r="V75" s="26" t="s">
        <v>454</v>
      </c>
      <c r="W75" s="26">
        <v>1.1200000000000001</v>
      </c>
      <c r="X75" s="26">
        <v>0.32</v>
      </c>
      <c r="Y75" s="26" t="s">
        <v>41</v>
      </c>
      <c r="Z75" s="26" t="s">
        <v>42</v>
      </c>
      <c r="AA75" s="26">
        <v>12</v>
      </c>
      <c r="AB75" s="12">
        <v>633326</v>
      </c>
      <c r="AC75" s="12">
        <v>801093</v>
      </c>
      <c r="AD75" s="12">
        <v>864018</v>
      </c>
      <c r="AE75" s="12">
        <v>969288</v>
      </c>
      <c r="AF75" s="8">
        <v>759355</v>
      </c>
      <c r="AG75" s="8">
        <v>702876</v>
      </c>
      <c r="AH75" s="8">
        <v>637457</v>
      </c>
      <c r="AI75" s="8">
        <v>812207</v>
      </c>
      <c r="AJ75" s="10">
        <v>600115</v>
      </c>
      <c r="AK75" s="10">
        <v>655104</v>
      </c>
      <c r="AL75" s="10">
        <v>553973</v>
      </c>
      <c r="AM75" s="10">
        <v>500982</v>
      </c>
      <c r="AN75" s="26">
        <v>125</v>
      </c>
      <c r="AO75" s="26" t="s">
        <v>39</v>
      </c>
      <c r="AP75" s="26">
        <v>0.93624985999999999</v>
      </c>
      <c r="AQ75" s="26">
        <v>1</v>
      </c>
      <c r="AR75" s="26">
        <v>969287.5625</v>
      </c>
      <c r="AS75" s="26" t="s">
        <v>455</v>
      </c>
      <c r="AT75" s="26">
        <v>1</v>
      </c>
      <c r="AU75" s="26" t="s">
        <v>456</v>
      </c>
      <c r="AV75" s="26">
        <v>0.31116907700000002</v>
      </c>
      <c r="AW75" s="26">
        <v>1</v>
      </c>
      <c r="AY75" s="26">
        <f t="shared" si="4"/>
        <v>0.79335759016035945</v>
      </c>
      <c r="AZ75" s="26">
        <f t="shared" si="5"/>
        <v>1.1221987743376736</v>
      </c>
      <c r="BA75" s="26">
        <f t="shared" si="6"/>
        <v>2.3506444888845682E-2</v>
      </c>
      <c r="BB75" s="26">
        <f t="shared" si="7"/>
        <v>0.30725268982429566</v>
      </c>
    </row>
    <row r="76" spans="1:54">
      <c r="A76" s="26">
        <v>125.05889019999999</v>
      </c>
      <c r="B76" s="26">
        <v>6.9608736249999996</v>
      </c>
      <c r="C76" s="26" t="s">
        <v>653</v>
      </c>
      <c r="D76" s="26">
        <v>4</v>
      </c>
      <c r="E76" s="26" t="s">
        <v>654</v>
      </c>
      <c r="F76" s="26">
        <v>8</v>
      </c>
      <c r="G76" s="26" t="s">
        <v>5</v>
      </c>
      <c r="H76" s="26" t="s">
        <v>655</v>
      </c>
      <c r="I76" s="26">
        <v>-0.15830919199999999</v>
      </c>
      <c r="J76" s="26">
        <v>-5.9755489859999997</v>
      </c>
      <c r="L76" s="26" t="s">
        <v>38</v>
      </c>
      <c r="M76" s="26" t="s">
        <v>654</v>
      </c>
      <c r="N76" s="26">
        <v>0</v>
      </c>
      <c r="O76" s="26" t="s">
        <v>39</v>
      </c>
      <c r="S76" s="26">
        <v>0.57999999999999996</v>
      </c>
      <c r="T76" s="26">
        <v>0.57999999999999996</v>
      </c>
      <c r="U76" s="26">
        <v>217509</v>
      </c>
      <c r="V76" s="26" t="s">
        <v>656</v>
      </c>
      <c r="W76" s="26">
        <v>0.8</v>
      </c>
      <c r="X76" s="26">
        <v>0.5</v>
      </c>
      <c r="Y76" s="26" t="s">
        <v>41</v>
      </c>
      <c r="Z76" s="26" t="s">
        <v>42</v>
      </c>
      <c r="AA76" s="26">
        <v>12</v>
      </c>
      <c r="AB76" s="12">
        <v>110821</v>
      </c>
      <c r="AC76" s="12">
        <v>217509</v>
      </c>
      <c r="AD76" s="12">
        <v>39618</v>
      </c>
      <c r="AE76" s="12">
        <v>140814</v>
      </c>
      <c r="AF76" s="8">
        <v>195287</v>
      </c>
      <c r="AG76" s="8">
        <v>194516</v>
      </c>
      <c r="AH76" s="8">
        <v>149773</v>
      </c>
      <c r="AI76" s="8">
        <v>95901</v>
      </c>
      <c r="AJ76" s="10">
        <v>184597</v>
      </c>
      <c r="AK76" s="10">
        <v>159374</v>
      </c>
      <c r="AL76" s="10">
        <v>58497</v>
      </c>
      <c r="AM76" s="10">
        <v>60375</v>
      </c>
      <c r="AN76" s="26">
        <v>388</v>
      </c>
      <c r="AO76" s="26" t="s">
        <v>39</v>
      </c>
      <c r="AP76" s="26">
        <v>0.94394066499999996</v>
      </c>
      <c r="AQ76" s="26">
        <v>1</v>
      </c>
      <c r="AR76" s="26">
        <v>217508.7813</v>
      </c>
      <c r="AS76" s="26" t="s">
        <v>657</v>
      </c>
      <c r="AT76" s="26">
        <v>1</v>
      </c>
      <c r="AU76" s="26" t="s">
        <v>658</v>
      </c>
      <c r="AV76" s="26">
        <v>0.131331213</v>
      </c>
      <c r="AW76" s="26">
        <v>1</v>
      </c>
      <c r="AY76" s="26">
        <f t="shared" si="4"/>
        <v>0.72833949930524633</v>
      </c>
      <c r="AZ76" s="26">
        <f t="shared" si="5"/>
        <v>0.80059860545700312</v>
      </c>
      <c r="BA76" s="26">
        <f t="shared" si="6"/>
        <v>0.32700003509509673</v>
      </c>
      <c r="BB76" s="26">
        <f t="shared" si="7"/>
        <v>0.49586616924778448</v>
      </c>
    </row>
    <row r="77" spans="1:54">
      <c r="A77" s="26">
        <v>222.0674406</v>
      </c>
      <c r="B77" s="26">
        <v>10.95888514</v>
      </c>
      <c r="C77" s="26" t="s">
        <v>904</v>
      </c>
      <c r="D77" s="26">
        <v>4</v>
      </c>
      <c r="E77" s="26" t="s">
        <v>905</v>
      </c>
      <c r="F77" s="26">
        <v>8</v>
      </c>
      <c r="G77" s="26" t="s">
        <v>5</v>
      </c>
      <c r="H77" s="26" t="s">
        <v>906</v>
      </c>
      <c r="I77" s="26">
        <v>4.7822146000000003E-2</v>
      </c>
      <c r="J77" s="26">
        <v>0.356090992</v>
      </c>
      <c r="K77" s="26">
        <v>-2.8792083000000002</v>
      </c>
      <c r="L77" s="26" t="s">
        <v>282</v>
      </c>
      <c r="M77" s="26" t="s">
        <v>707</v>
      </c>
      <c r="N77" s="26">
        <v>105.0136574</v>
      </c>
      <c r="O77" s="26" t="s">
        <v>374</v>
      </c>
      <c r="S77" s="26">
        <v>1.17</v>
      </c>
      <c r="T77" s="26">
        <v>1.17</v>
      </c>
      <c r="U77" s="26">
        <v>18594</v>
      </c>
      <c r="V77" s="26" t="s">
        <v>709</v>
      </c>
      <c r="W77" s="26">
        <v>0.32</v>
      </c>
      <c r="X77" s="26">
        <v>2.8000000000000001E-2</v>
      </c>
      <c r="Y77" s="26" t="s">
        <v>41</v>
      </c>
      <c r="Z77" s="26" t="s">
        <v>92</v>
      </c>
      <c r="AA77" s="26">
        <v>9</v>
      </c>
      <c r="AB77" s="12">
        <v>0</v>
      </c>
      <c r="AC77" s="12">
        <v>10807</v>
      </c>
      <c r="AD77" s="12">
        <v>0</v>
      </c>
      <c r="AE77" s="12">
        <v>8448</v>
      </c>
      <c r="AF77" s="8">
        <v>18594</v>
      </c>
      <c r="AG77" s="8">
        <v>15074</v>
      </c>
      <c r="AH77" s="8">
        <v>16352</v>
      </c>
      <c r="AI77" s="8">
        <v>9912</v>
      </c>
      <c r="AJ77" s="10">
        <v>13905</v>
      </c>
      <c r="AK77" s="10">
        <v>9314</v>
      </c>
      <c r="AL77" s="10">
        <v>5647</v>
      </c>
      <c r="AM77" s="10">
        <v>0</v>
      </c>
      <c r="AN77" s="26">
        <v>425</v>
      </c>
      <c r="AO77" s="26" t="s">
        <v>374</v>
      </c>
      <c r="AP77" s="26">
        <v>0.84855548999999997</v>
      </c>
      <c r="AR77" s="26">
        <v>18593.78125</v>
      </c>
      <c r="AS77" s="26" t="s">
        <v>907</v>
      </c>
      <c r="AT77" s="26">
        <v>0.852322091</v>
      </c>
      <c r="AV77" s="26">
        <v>2.279334929</v>
      </c>
      <c r="AW77" s="26">
        <v>0.35936684600000002</v>
      </c>
      <c r="AY77" s="26">
        <f t="shared" si="4"/>
        <v>0.48164586531402254</v>
      </c>
      <c r="AZ77" s="26">
        <f t="shared" si="5"/>
        <v>0.32128078488954148</v>
      </c>
      <c r="BA77" s="26">
        <f t="shared" si="6"/>
        <v>6.638735419134123E-2</v>
      </c>
      <c r="BB77" s="26">
        <f t="shared" si="7"/>
        <v>2.3411617424884724E-2</v>
      </c>
    </row>
    <row r="78" spans="1:54">
      <c r="A78" s="26">
        <v>149.07011900000001</v>
      </c>
      <c r="B78" s="26">
        <v>7.1848666300000001</v>
      </c>
      <c r="C78" s="26" t="s">
        <v>524</v>
      </c>
      <c r="D78" s="26">
        <v>5</v>
      </c>
      <c r="E78" s="26" t="s">
        <v>525</v>
      </c>
      <c r="F78" s="26">
        <v>8</v>
      </c>
      <c r="G78" s="26" t="s">
        <v>5</v>
      </c>
      <c r="H78" s="26" t="s">
        <v>526</v>
      </c>
      <c r="I78" s="26">
        <v>-0.20771194600000001</v>
      </c>
      <c r="J78" s="26">
        <v>3.3177215879999999</v>
      </c>
      <c r="L78" s="26" t="s">
        <v>38</v>
      </c>
      <c r="M78" s="26" t="s">
        <v>525</v>
      </c>
      <c r="N78" s="26">
        <v>0</v>
      </c>
      <c r="O78" s="26" t="s">
        <v>39</v>
      </c>
      <c r="S78" s="26">
        <v>0.45</v>
      </c>
      <c r="T78" s="26">
        <v>0.45</v>
      </c>
      <c r="U78" s="26">
        <v>94518</v>
      </c>
      <c r="V78" s="26" t="s">
        <v>527</v>
      </c>
      <c r="W78" s="26">
        <v>0.97</v>
      </c>
      <c r="X78" s="26">
        <v>0.89900000000000002</v>
      </c>
      <c r="Y78" s="26" t="s">
        <v>41</v>
      </c>
      <c r="Z78" s="26" t="s">
        <v>42</v>
      </c>
      <c r="AA78" s="26">
        <v>12</v>
      </c>
      <c r="AB78" s="12">
        <v>88143</v>
      </c>
      <c r="AC78" s="12">
        <v>94518</v>
      </c>
      <c r="AD78" s="12">
        <v>42765</v>
      </c>
      <c r="AE78" s="12">
        <v>38072</v>
      </c>
      <c r="AF78" s="8">
        <v>72417</v>
      </c>
      <c r="AG78" s="8">
        <v>72044</v>
      </c>
      <c r="AH78" s="8">
        <v>79259</v>
      </c>
      <c r="AI78" s="8">
        <v>48515</v>
      </c>
      <c r="AJ78" s="10">
        <v>46837</v>
      </c>
      <c r="AK78" s="10">
        <v>37272</v>
      </c>
      <c r="AL78" s="10">
        <v>43688</v>
      </c>
      <c r="AM78" s="10">
        <v>39840</v>
      </c>
      <c r="AN78" s="26">
        <v>644</v>
      </c>
      <c r="AO78" s="26" t="s">
        <v>39</v>
      </c>
      <c r="AP78" s="26">
        <v>0.84070493199999996</v>
      </c>
      <c r="AQ78" s="26">
        <v>1</v>
      </c>
      <c r="AR78" s="26">
        <v>94517.625</v>
      </c>
      <c r="AS78" s="26" t="s">
        <v>528</v>
      </c>
      <c r="AT78" s="26">
        <v>1</v>
      </c>
      <c r="AU78" s="26" t="s">
        <v>407</v>
      </c>
      <c r="AV78" s="26">
        <v>4.5229700000000003E-3</v>
      </c>
      <c r="AW78" s="26">
        <v>1</v>
      </c>
      <c r="AY78" s="26">
        <f t="shared" si="4"/>
        <v>0.6157804837732106</v>
      </c>
      <c r="AZ78" s="26">
        <f t="shared" si="5"/>
        <v>0.96790640439326314</v>
      </c>
      <c r="BA78" s="26">
        <f t="shared" si="6"/>
        <v>9.9459830557013275E-3</v>
      </c>
      <c r="BB78" s="26">
        <f t="shared" si="7"/>
        <v>0.89741973045818857</v>
      </c>
    </row>
    <row r="79" spans="1:54">
      <c r="A79" s="26">
        <v>130.02665339999999</v>
      </c>
      <c r="B79" s="26">
        <v>6.7748402910000003</v>
      </c>
      <c r="C79" s="26" t="s">
        <v>518</v>
      </c>
      <c r="D79" s="26">
        <v>7</v>
      </c>
      <c r="E79" s="26" t="s">
        <v>558</v>
      </c>
      <c r="F79" s="26">
        <v>8</v>
      </c>
      <c r="G79" s="26" t="s">
        <v>5</v>
      </c>
      <c r="H79" s="26" t="s">
        <v>559</v>
      </c>
      <c r="I79" s="26">
        <v>0.33365239600000002</v>
      </c>
      <c r="J79" s="26">
        <v>-40.055813069999999</v>
      </c>
      <c r="L79" s="26" t="s">
        <v>38</v>
      </c>
      <c r="M79" s="26" t="s">
        <v>519</v>
      </c>
      <c r="N79" s="26">
        <v>0</v>
      </c>
      <c r="O79" s="26" t="s">
        <v>39</v>
      </c>
      <c r="R79" s="26" t="s">
        <v>411</v>
      </c>
      <c r="S79" s="26">
        <v>0.19</v>
      </c>
      <c r="T79" s="26">
        <v>0.37</v>
      </c>
      <c r="U79" s="26">
        <v>127147</v>
      </c>
      <c r="V79" s="26" t="s">
        <v>560</v>
      </c>
      <c r="W79" s="26">
        <v>0.92</v>
      </c>
      <c r="X79" s="26">
        <v>0.72299999999999998</v>
      </c>
      <c r="Y79" s="26" t="s">
        <v>41</v>
      </c>
      <c r="Z79" s="26" t="s">
        <v>71</v>
      </c>
      <c r="AA79" s="26">
        <v>12</v>
      </c>
      <c r="AB79" s="12">
        <v>105014</v>
      </c>
      <c r="AC79" s="12">
        <v>86713</v>
      </c>
      <c r="AD79" s="12">
        <v>74354</v>
      </c>
      <c r="AE79" s="12">
        <v>69944</v>
      </c>
      <c r="AF79" s="8">
        <v>94361</v>
      </c>
      <c r="AG79" s="8">
        <v>127147</v>
      </c>
      <c r="AH79" s="8">
        <v>97092</v>
      </c>
      <c r="AI79" s="8">
        <v>45621</v>
      </c>
      <c r="AJ79" s="10">
        <v>90824</v>
      </c>
      <c r="AK79" s="10">
        <v>49203</v>
      </c>
      <c r="AL79" s="10">
        <v>99028</v>
      </c>
      <c r="AM79" s="10">
        <v>89113</v>
      </c>
      <c r="AN79" s="26">
        <v>361</v>
      </c>
      <c r="AO79" s="26" t="s">
        <v>39</v>
      </c>
      <c r="AP79" s="26">
        <v>0.87285992099999998</v>
      </c>
      <c r="AQ79" s="26">
        <v>1</v>
      </c>
      <c r="AR79" s="26">
        <v>127146.9063</v>
      </c>
      <c r="AS79" s="26" t="s">
        <v>561</v>
      </c>
      <c r="AT79" s="26">
        <v>1</v>
      </c>
      <c r="AU79" s="26" t="s">
        <v>523</v>
      </c>
      <c r="AV79" s="26">
        <v>3.5886215999999999E-2</v>
      </c>
      <c r="AW79" s="26">
        <v>0.42453372</v>
      </c>
      <c r="AY79" s="26">
        <f t="shared" si="4"/>
        <v>0.9010133957130424</v>
      </c>
      <c r="AZ79" s="26">
        <f t="shared" si="5"/>
        <v>0.92258546322150559</v>
      </c>
      <c r="BA79" s="26">
        <f t="shared" si="6"/>
        <v>0.67147091281591753</v>
      </c>
      <c r="BB79" s="26">
        <f t="shared" si="7"/>
        <v>0.71782663736588792</v>
      </c>
    </row>
    <row r="80" spans="1:54">
      <c r="A80" s="26">
        <v>90.031697300000005</v>
      </c>
      <c r="B80" s="26">
        <v>7.5928707549999999</v>
      </c>
      <c r="C80" s="26" t="s">
        <v>848</v>
      </c>
      <c r="D80" s="26">
        <v>6</v>
      </c>
      <c r="E80" s="26" t="s">
        <v>624</v>
      </c>
      <c r="F80" s="26">
        <v>8</v>
      </c>
      <c r="G80" s="26" t="s">
        <v>5</v>
      </c>
      <c r="H80" s="26" t="s">
        <v>849</v>
      </c>
      <c r="I80" s="26">
        <v>-2.9948550000000001E-2</v>
      </c>
      <c r="J80" s="26">
        <v>2.44995524</v>
      </c>
      <c r="K80" s="26">
        <v>2.5587446E-2</v>
      </c>
      <c r="L80" s="26" t="s">
        <v>56</v>
      </c>
      <c r="M80" s="26" t="s">
        <v>624</v>
      </c>
      <c r="N80" s="26">
        <v>0</v>
      </c>
      <c r="O80" s="26" t="s">
        <v>39</v>
      </c>
      <c r="Q80" s="26">
        <v>0.1</v>
      </c>
      <c r="R80" s="26" t="s">
        <v>668</v>
      </c>
      <c r="S80" s="26">
        <v>0.73</v>
      </c>
      <c r="T80" s="26">
        <v>1.05</v>
      </c>
      <c r="U80" s="26">
        <v>22954880</v>
      </c>
      <c r="V80" s="26" t="s">
        <v>625</v>
      </c>
      <c r="W80" s="26">
        <v>0.47</v>
      </c>
      <c r="X80" s="26">
        <v>0.159</v>
      </c>
      <c r="Y80" s="26" t="s">
        <v>41</v>
      </c>
      <c r="Z80" s="26" t="s">
        <v>71</v>
      </c>
      <c r="AA80" s="26">
        <v>12</v>
      </c>
      <c r="AB80" s="12">
        <v>1937681</v>
      </c>
      <c r="AC80" s="12">
        <v>10432282</v>
      </c>
      <c r="AD80" s="12">
        <v>3268581</v>
      </c>
      <c r="AE80" s="12">
        <v>11886430</v>
      </c>
      <c r="AF80" s="8">
        <v>22954880</v>
      </c>
      <c r="AG80" s="8">
        <v>10009642</v>
      </c>
      <c r="AH80" s="8">
        <v>19053970</v>
      </c>
      <c r="AI80" s="8">
        <v>6097502</v>
      </c>
      <c r="AJ80" s="10">
        <v>20215828</v>
      </c>
      <c r="AK80" s="10">
        <v>7374455</v>
      </c>
      <c r="AL80" s="10">
        <v>2570620</v>
      </c>
      <c r="AM80" s="10">
        <v>1979531</v>
      </c>
      <c r="AN80" s="26">
        <v>4</v>
      </c>
      <c r="AO80" s="26" t="s">
        <v>39</v>
      </c>
      <c r="AP80" s="26">
        <v>0.97301325999999999</v>
      </c>
      <c r="AQ80" s="26">
        <v>1</v>
      </c>
      <c r="AR80" s="26">
        <v>22954880</v>
      </c>
      <c r="AS80" s="26" t="s">
        <v>850</v>
      </c>
      <c r="AT80" s="26">
        <v>1</v>
      </c>
      <c r="AU80" s="26" t="s">
        <v>851</v>
      </c>
      <c r="AV80" s="26">
        <v>0.67973267199999998</v>
      </c>
      <c r="AW80" s="26">
        <v>1</v>
      </c>
      <c r="AY80" s="26">
        <f t="shared" si="4"/>
        <v>0.55303939221963583</v>
      </c>
      <c r="AZ80" s="26">
        <f t="shared" si="5"/>
        <v>0.47362132358950965</v>
      </c>
      <c r="BA80" s="26">
        <f t="shared" si="6"/>
        <v>0.30273180745274764</v>
      </c>
      <c r="BB80" s="26">
        <f t="shared" si="7"/>
        <v>0.15025951420800157</v>
      </c>
    </row>
    <row r="81" spans="1:54">
      <c r="A81" s="26">
        <v>244.06940299999999</v>
      </c>
      <c r="B81" s="26">
        <v>9.1735527890000004</v>
      </c>
      <c r="C81" s="26" t="s">
        <v>778</v>
      </c>
      <c r="D81" s="26">
        <v>3</v>
      </c>
      <c r="E81" s="26" t="s">
        <v>779</v>
      </c>
      <c r="F81" s="26">
        <v>8</v>
      </c>
      <c r="G81" s="26" t="s">
        <v>5</v>
      </c>
      <c r="H81" s="26" t="s">
        <v>780</v>
      </c>
      <c r="I81" s="26">
        <v>-0.56137068099999998</v>
      </c>
      <c r="J81" s="26">
        <v>10.620277010000001</v>
      </c>
      <c r="K81" s="26">
        <v>-2.3231595600000001</v>
      </c>
      <c r="L81" s="26" t="s">
        <v>38</v>
      </c>
      <c r="M81" s="26" t="s">
        <v>779</v>
      </c>
      <c r="N81" s="26">
        <v>0</v>
      </c>
      <c r="O81" s="26" t="s">
        <v>39</v>
      </c>
      <c r="Q81" s="26">
        <v>-0.2</v>
      </c>
      <c r="R81" s="26" t="s">
        <v>77</v>
      </c>
      <c r="S81" s="26">
        <v>0.51</v>
      </c>
      <c r="T81" s="26">
        <v>0.51</v>
      </c>
      <c r="U81" s="26">
        <v>160174</v>
      </c>
      <c r="V81" s="26" t="s">
        <v>781</v>
      </c>
      <c r="W81" s="26">
        <v>0.64</v>
      </c>
      <c r="X81" s="26">
        <v>0.129</v>
      </c>
      <c r="Y81" s="26" t="s">
        <v>41</v>
      </c>
      <c r="Z81" s="26" t="s">
        <v>71</v>
      </c>
      <c r="AA81" s="26">
        <v>12</v>
      </c>
      <c r="AB81" s="12">
        <v>55232</v>
      </c>
      <c r="AC81" s="12">
        <v>120748</v>
      </c>
      <c r="AD81" s="12">
        <v>39707</v>
      </c>
      <c r="AE81" s="12">
        <v>119701</v>
      </c>
      <c r="AF81" s="8">
        <v>160174</v>
      </c>
      <c r="AG81" s="8">
        <v>116875</v>
      </c>
      <c r="AH81" s="8">
        <v>150779</v>
      </c>
      <c r="AI81" s="8">
        <v>94427</v>
      </c>
      <c r="AJ81" s="10">
        <v>121200</v>
      </c>
      <c r="AK81" s="10">
        <v>102396</v>
      </c>
      <c r="AL81" s="10">
        <v>57153</v>
      </c>
      <c r="AM81" s="10">
        <v>50055</v>
      </c>
      <c r="AN81" s="26">
        <v>308</v>
      </c>
      <c r="AO81" s="26" t="s">
        <v>39</v>
      </c>
      <c r="AP81" s="26">
        <v>0.966570131</v>
      </c>
      <c r="AQ81" s="26">
        <v>1</v>
      </c>
      <c r="AR81" s="26">
        <v>160174.0938</v>
      </c>
      <c r="AS81" s="26" t="s">
        <v>782</v>
      </c>
      <c r="AT81" s="26">
        <v>1</v>
      </c>
      <c r="AU81" s="26" t="s">
        <v>783</v>
      </c>
      <c r="AV81" s="26">
        <v>0.79913448399999998</v>
      </c>
      <c r="AW81" s="26">
        <v>1</v>
      </c>
      <c r="AY81" s="26">
        <f t="shared" si="4"/>
        <v>0.63341471120429671</v>
      </c>
      <c r="AZ81" s="26">
        <f t="shared" si="5"/>
        <v>0.64219203262773927</v>
      </c>
      <c r="BA81" s="26">
        <f t="shared" si="6"/>
        <v>8.2981286971707466E-2</v>
      </c>
      <c r="BB81" s="26">
        <f t="shared" si="7"/>
        <v>0.12401434611574833</v>
      </c>
    </row>
    <row r="82" spans="1:54">
      <c r="A82" s="26">
        <v>188.1272266</v>
      </c>
      <c r="B82" s="26">
        <v>17.172430760000001</v>
      </c>
      <c r="C82" s="26" t="s">
        <v>672</v>
      </c>
      <c r="D82" s="26">
        <v>5</v>
      </c>
      <c r="E82" s="26" t="s">
        <v>673</v>
      </c>
      <c r="F82" s="26">
        <v>8</v>
      </c>
      <c r="G82" s="26" t="s">
        <v>5</v>
      </c>
      <c r="H82" s="26" t="s">
        <v>674</v>
      </c>
      <c r="I82" s="26">
        <v>-0.54982845899999999</v>
      </c>
      <c r="J82" s="26">
        <v>23.520655470000001</v>
      </c>
      <c r="L82" s="26" t="s">
        <v>38</v>
      </c>
      <c r="M82" s="26" t="s">
        <v>673</v>
      </c>
      <c r="N82" s="26">
        <v>0</v>
      </c>
      <c r="O82" s="26" t="s">
        <v>39</v>
      </c>
      <c r="Q82" s="26">
        <v>1.4</v>
      </c>
      <c r="R82" s="26" t="s">
        <v>77</v>
      </c>
      <c r="S82" s="26">
        <v>0.73</v>
      </c>
      <c r="T82" s="26">
        <v>0.73</v>
      </c>
      <c r="U82" s="26">
        <v>156875</v>
      </c>
      <c r="V82" s="26" t="s">
        <v>675</v>
      </c>
      <c r="W82" s="26">
        <v>0.78</v>
      </c>
      <c r="X82" s="26">
        <v>0.54100000000000004</v>
      </c>
      <c r="Y82" s="26" t="s">
        <v>41</v>
      </c>
      <c r="Z82" s="26" t="s">
        <v>92</v>
      </c>
      <c r="AA82" s="26">
        <v>12</v>
      </c>
      <c r="AB82" s="12">
        <v>42199</v>
      </c>
      <c r="AC82" s="12">
        <v>156875</v>
      </c>
      <c r="AD82" s="12">
        <v>25781</v>
      </c>
      <c r="AE82" s="12">
        <v>135819</v>
      </c>
      <c r="AF82" s="8">
        <v>145310</v>
      </c>
      <c r="AG82" s="8">
        <v>104200</v>
      </c>
      <c r="AH82" s="8">
        <v>145316</v>
      </c>
      <c r="AI82" s="8">
        <v>65853</v>
      </c>
      <c r="AJ82" s="10">
        <v>140927</v>
      </c>
      <c r="AK82" s="10">
        <v>96177</v>
      </c>
      <c r="AL82" s="10">
        <v>37193</v>
      </c>
      <c r="AM82" s="10">
        <v>40916</v>
      </c>
      <c r="AN82" s="26">
        <v>476</v>
      </c>
      <c r="AO82" s="26" t="s">
        <v>39</v>
      </c>
      <c r="AP82" s="26">
        <v>0.98680604699999996</v>
      </c>
      <c r="AQ82" s="26">
        <v>1</v>
      </c>
      <c r="AR82" s="26">
        <v>156875.375</v>
      </c>
      <c r="AS82" s="26" t="s">
        <v>676</v>
      </c>
      <c r="AT82" s="26">
        <v>1</v>
      </c>
      <c r="AU82" s="26" t="s">
        <v>677</v>
      </c>
      <c r="AV82" s="26">
        <v>0.108078276</v>
      </c>
      <c r="AW82" s="26">
        <v>1</v>
      </c>
      <c r="AY82" s="26">
        <f t="shared" si="4"/>
        <v>0.6842356608397604</v>
      </c>
      <c r="AZ82" s="26">
        <f t="shared" si="5"/>
        <v>0.78291825761538947</v>
      </c>
      <c r="BA82" s="26">
        <f t="shared" si="6"/>
        <v>0.28832292459946962</v>
      </c>
      <c r="BB82" s="26">
        <f t="shared" si="7"/>
        <v>0.5352504053770416</v>
      </c>
    </row>
    <row r="83" spans="1:54">
      <c r="A83" s="26">
        <v>136.03718520000001</v>
      </c>
      <c r="B83" s="26">
        <v>9.0099403379999998</v>
      </c>
      <c r="C83" s="26" t="s">
        <v>665</v>
      </c>
      <c r="D83" s="26">
        <v>3</v>
      </c>
      <c r="E83" s="26" t="s">
        <v>666</v>
      </c>
      <c r="F83" s="26">
        <v>8</v>
      </c>
      <c r="G83" s="26" t="s">
        <v>5</v>
      </c>
      <c r="H83" s="26" t="s">
        <v>667</v>
      </c>
      <c r="I83" s="26">
        <v>0.111782831</v>
      </c>
      <c r="J83" s="26">
        <v>-5.0079634220000004</v>
      </c>
      <c r="L83" s="26" t="s">
        <v>38</v>
      </c>
      <c r="M83" s="26" t="s">
        <v>666</v>
      </c>
      <c r="N83" s="26">
        <v>0</v>
      </c>
      <c r="O83" s="26" t="s">
        <v>39</v>
      </c>
      <c r="Q83" s="26">
        <v>0.1</v>
      </c>
      <c r="R83" s="26" t="s">
        <v>668</v>
      </c>
      <c r="S83" s="26">
        <v>0.67</v>
      </c>
      <c r="T83" s="26">
        <v>0.67</v>
      </c>
      <c r="U83" s="26">
        <v>1882429</v>
      </c>
      <c r="V83" s="26" t="s">
        <v>669</v>
      </c>
      <c r="W83" s="26">
        <v>0.79</v>
      </c>
      <c r="X83" s="26">
        <v>0.52100000000000002</v>
      </c>
      <c r="Y83" s="26" t="s">
        <v>41</v>
      </c>
      <c r="Z83" s="26" t="s">
        <v>71</v>
      </c>
      <c r="AA83" s="26">
        <v>12</v>
      </c>
      <c r="AB83" s="12">
        <v>674526</v>
      </c>
      <c r="AC83" s="12">
        <v>1882429</v>
      </c>
      <c r="AD83" s="12">
        <v>302032</v>
      </c>
      <c r="AE83" s="12">
        <v>1232463</v>
      </c>
      <c r="AF83" s="8">
        <v>1649429</v>
      </c>
      <c r="AG83" s="8">
        <v>1355990</v>
      </c>
      <c r="AH83" s="8">
        <v>1414728</v>
      </c>
      <c r="AI83" s="8">
        <v>760221</v>
      </c>
      <c r="AJ83" s="10">
        <v>1499550</v>
      </c>
      <c r="AK83" s="10">
        <v>1271426</v>
      </c>
      <c r="AL83" s="10">
        <v>483665</v>
      </c>
      <c r="AM83" s="10">
        <v>392953</v>
      </c>
      <c r="AN83" s="26">
        <v>57</v>
      </c>
      <c r="AO83" s="26" t="s">
        <v>39</v>
      </c>
      <c r="AP83" s="26">
        <v>0.98101851399999995</v>
      </c>
      <c r="AQ83" s="26">
        <v>1</v>
      </c>
      <c r="AR83" s="26">
        <v>1882429.25</v>
      </c>
      <c r="AS83" s="26" t="s">
        <v>670</v>
      </c>
      <c r="AT83" s="26">
        <v>1</v>
      </c>
      <c r="AU83" s="26" t="s">
        <v>671</v>
      </c>
      <c r="AV83" s="26">
        <v>0.119956994</v>
      </c>
      <c r="AW83" s="26">
        <v>1</v>
      </c>
      <c r="AY83" s="26">
        <f t="shared" si="4"/>
        <v>0.70411870353611949</v>
      </c>
      <c r="AZ83" s="26">
        <f t="shared" si="5"/>
        <v>0.78979910307530277</v>
      </c>
      <c r="BA83" s="26">
        <f t="shared" si="6"/>
        <v>0.29792030366880368</v>
      </c>
      <c r="BB83" s="26">
        <f t="shared" si="7"/>
        <v>0.51440253679483405</v>
      </c>
    </row>
    <row r="84" spans="1:54">
      <c r="A84" s="26">
        <v>179.05817450000001</v>
      </c>
      <c r="B84" s="26">
        <v>4.8165555739999997</v>
      </c>
      <c r="C84" s="26" t="s">
        <v>463</v>
      </c>
      <c r="D84" s="26">
        <v>6</v>
      </c>
      <c r="E84" s="26" t="s">
        <v>464</v>
      </c>
      <c r="F84" s="26">
        <v>8</v>
      </c>
      <c r="G84" s="26" t="s">
        <v>5</v>
      </c>
      <c r="H84" s="26" t="s">
        <v>465</v>
      </c>
      <c r="I84" s="26">
        <v>-0.365671566</v>
      </c>
      <c r="J84" s="26">
        <v>-45.897464249999999</v>
      </c>
      <c r="L84" s="26" t="s">
        <v>172</v>
      </c>
      <c r="M84" s="26" t="s">
        <v>464</v>
      </c>
      <c r="N84" s="26">
        <v>0</v>
      </c>
      <c r="O84" s="26" t="s">
        <v>39</v>
      </c>
      <c r="S84" s="26">
        <v>0.88</v>
      </c>
      <c r="T84" s="26">
        <v>0.88</v>
      </c>
      <c r="U84" s="26">
        <v>471053</v>
      </c>
      <c r="V84" s="26" t="s">
        <v>466</v>
      </c>
      <c r="W84" s="26">
        <v>1.0900000000000001</v>
      </c>
      <c r="X84" s="26">
        <v>0.86899999999999999</v>
      </c>
      <c r="Y84" s="26" t="s">
        <v>41</v>
      </c>
      <c r="Z84" s="26" t="s">
        <v>42</v>
      </c>
      <c r="AA84" s="26">
        <v>12</v>
      </c>
      <c r="AB84" s="12">
        <v>138159</v>
      </c>
      <c r="AC84" s="12">
        <v>471053</v>
      </c>
      <c r="AD84" s="12">
        <v>50816</v>
      </c>
      <c r="AE84" s="12">
        <v>172744</v>
      </c>
      <c r="AF84" s="8">
        <v>193056</v>
      </c>
      <c r="AG84" s="8">
        <v>236467</v>
      </c>
      <c r="AH84" s="8">
        <v>202994</v>
      </c>
      <c r="AI84" s="8">
        <v>133422</v>
      </c>
      <c r="AJ84" s="10">
        <v>206576</v>
      </c>
      <c r="AK84" s="10">
        <v>222415</v>
      </c>
      <c r="AL84" s="10">
        <v>93346</v>
      </c>
      <c r="AM84" s="10">
        <v>64543</v>
      </c>
      <c r="AN84" s="26">
        <v>232</v>
      </c>
      <c r="AO84" s="26" t="s">
        <v>39</v>
      </c>
      <c r="AP84" s="26">
        <v>0.87172776100000005</v>
      </c>
      <c r="AQ84" s="26">
        <v>1</v>
      </c>
      <c r="AR84" s="26">
        <v>471053</v>
      </c>
      <c r="AS84" s="26" t="s">
        <v>467</v>
      </c>
      <c r="AT84" s="26">
        <v>1</v>
      </c>
      <c r="AU84" s="26" t="s">
        <v>468</v>
      </c>
      <c r="AV84" s="26">
        <v>7.9343130000000001E-3</v>
      </c>
      <c r="AW84" s="26">
        <v>1</v>
      </c>
      <c r="AY84" s="26">
        <f t="shared" si="4"/>
        <v>0.76622289764589613</v>
      </c>
      <c r="AZ84" s="26">
        <f t="shared" si="5"/>
        <v>1.0872562958669032</v>
      </c>
      <c r="BA84" s="26">
        <f t="shared" si="6"/>
        <v>0.3595746332337677</v>
      </c>
      <c r="BB84" s="26">
        <f t="shared" si="7"/>
        <v>0.86446832466893941</v>
      </c>
    </row>
    <row r="85" spans="1:54">
      <c r="A85" s="26">
        <v>347.06294220000001</v>
      </c>
      <c r="B85" s="26">
        <v>9.1553258720000006</v>
      </c>
      <c r="C85" s="26" t="s">
        <v>740</v>
      </c>
      <c r="D85" s="26">
        <v>7</v>
      </c>
      <c r="E85" s="26" t="s">
        <v>741</v>
      </c>
      <c r="F85" s="26">
        <v>8</v>
      </c>
      <c r="G85" s="26" t="s">
        <v>5</v>
      </c>
      <c r="H85" s="26" t="s">
        <v>742</v>
      </c>
      <c r="I85" s="26">
        <v>-0.42598216100000003</v>
      </c>
      <c r="J85" s="26">
        <v>-4.4252795809999999</v>
      </c>
      <c r="L85" s="26" t="s">
        <v>172</v>
      </c>
      <c r="M85" s="26" t="s">
        <v>741</v>
      </c>
      <c r="N85" s="26">
        <v>0</v>
      </c>
      <c r="O85" s="26" t="s">
        <v>39</v>
      </c>
      <c r="S85" s="26">
        <v>0.68</v>
      </c>
      <c r="T85" s="26">
        <v>0.68</v>
      </c>
      <c r="U85" s="26">
        <v>36627</v>
      </c>
      <c r="V85" s="26" t="s">
        <v>743</v>
      </c>
      <c r="W85" s="26">
        <v>0.7</v>
      </c>
      <c r="X85" s="26">
        <v>0.32500000000000001</v>
      </c>
      <c r="Y85" s="26" t="s">
        <v>41</v>
      </c>
      <c r="Z85" s="26" t="s">
        <v>92</v>
      </c>
      <c r="AA85" s="26">
        <v>11</v>
      </c>
      <c r="AB85" s="12">
        <v>19711</v>
      </c>
      <c r="AC85" s="12">
        <v>25831</v>
      </c>
      <c r="AD85" s="12">
        <v>22848</v>
      </c>
      <c r="AE85" s="12">
        <v>0</v>
      </c>
      <c r="AF85" s="8">
        <v>23421</v>
      </c>
      <c r="AG85" s="8">
        <v>30491</v>
      </c>
      <c r="AH85" s="8">
        <v>29320</v>
      </c>
      <c r="AI85" s="8">
        <v>14997</v>
      </c>
      <c r="AJ85" s="10">
        <v>36535</v>
      </c>
      <c r="AK85" s="10">
        <v>18268</v>
      </c>
      <c r="AL85" s="10">
        <v>36627</v>
      </c>
      <c r="AM85" s="10">
        <v>12277</v>
      </c>
      <c r="AN85" s="26">
        <v>958</v>
      </c>
      <c r="AO85" s="26" t="s">
        <v>39</v>
      </c>
      <c r="AP85" s="26">
        <v>0.82442754600000001</v>
      </c>
      <c r="AQ85" s="26">
        <v>1</v>
      </c>
      <c r="AR85" s="26">
        <v>36626.636720000002</v>
      </c>
      <c r="AS85" s="26" t="s">
        <v>744</v>
      </c>
      <c r="AT85" s="26">
        <v>1</v>
      </c>
      <c r="AU85" s="26" t="s">
        <v>745</v>
      </c>
      <c r="AV85" s="26">
        <v>0.29859702999999999</v>
      </c>
      <c r="AW85" s="26">
        <v>1</v>
      </c>
      <c r="AY85" s="26">
        <f t="shared" si="4"/>
        <v>1.0557676449928228</v>
      </c>
      <c r="AZ85" s="26">
        <f t="shared" si="5"/>
        <v>0.69623023750623547</v>
      </c>
      <c r="BA85" s="26">
        <f t="shared" si="6"/>
        <v>0.85547590107024485</v>
      </c>
      <c r="BB85" s="26">
        <f t="shared" si="7"/>
        <v>0.31636666173803529</v>
      </c>
    </row>
    <row r="86" spans="1:54">
      <c r="A86" s="26">
        <v>245.99258789999999</v>
      </c>
      <c r="B86" s="26">
        <v>2.0408236190000002</v>
      </c>
      <c r="C86" s="26" t="s">
        <v>420</v>
      </c>
      <c r="D86" s="26">
        <v>1</v>
      </c>
      <c r="E86" s="26" t="s">
        <v>421</v>
      </c>
      <c r="F86" s="26">
        <v>8</v>
      </c>
      <c r="G86" s="26" t="s">
        <v>5</v>
      </c>
      <c r="H86" s="26" t="s">
        <v>422</v>
      </c>
      <c r="I86" s="26">
        <v>0.64186809300000003</v>
      </c>
      <c r="J86" s="26">
        <v>0</v>
      </c>
      <c r="L86" s="26" t="s">
        <v>38</v>
      </c>
      <c r="M86" s="26" t="s">
        <v>421</v>
      </c>
      <c r="N86" s="26">
        <v>0</v>
      </c>
      <c r="O86" s="26" t="s">
        <v>39</v>
      </c>
      <c r="S86" s="26">
        <v>0.3</v>
      </c>
      <c r="T86" s="26">
        <v>0.3</v>
      </c>
      <c r="U86" s="26">
        <v>8266</v>
      </c>
      <c r="V86" s="26" t="s">
        <v>423</v>
      </c>
      <c r="W86" s="26">
        <v>1.29</v>
      </c>
      <c r="X86" s="26">
        <v>0.24299999999999999</v>
      </c>
      <c r="Y86" s="26" t="s">
        <v>424</v>
      </c>
      <c r="Z86" s="26" t="s">
        <v>71</v>
      </c>
      <c r="AA86" s="26">
        <v>12</v>
      </c>
      <c r="AB86" s="12">
        <v>5321</v>
      </c>
      <c r="AC86" s="12">
        <v>4397</v>
      </c>
      <c r="AD86" s="12">
        <v>8266</v>
      </c>
      <c r="AE86" s="12">
        <v>8003</v>
      </c>
      <c r="AF86" s="8">
        <v>4425</v>
      </c>
      <c r="AG86" s="8">
        <v>6106</v>
      </c>
      <c r="AH86" s="8">
        <v>4160</v>
      </c>
      <c r="AI86" s="8">
        <v>5513</v>
      </c>
      <c r="AJ86" s="10">
        <v>7451</v>
      </c>
      <c r="AK86" s="10">
        <v>4788</v>
      </c>
      <c r="AL86" s="10">
        <v>5713</v>
      </c>
      <c r="AM86" s="10">
        <v>5554</v>
      </c>
      <c r="AN86" s="26">
        <v>885</v>
      </c>
      <c r="AO86" s="26" t="s">
        <v>39</v>
      </c>
      <c r="AP86" s="26">
        <v>0.81754757300000003</v>
      </c>
      <c r="AQ86" s="26">
        <v>1</v>
      </c>
      <c r="AR86" s="26">
        <v>8265.5820309999999</v>
      </c>
      <c r="AS86" s="26" t="s">
        <v>425</v>
      </c>
      <c r="AT86" s="26">
        <v>1</v>
      </c>
      <c r="AU86" s="26" t="s">
        <v>426</v>
      </c>
      <c r="AV86" s="26">
        <v>0.45735785499999998</v>
      </c>
      <c r="AW86" s="26">
        <v>1</v>
      </c>
      <c r="AY86" s="26">
        <f t="shared" si="4"/>
        <v>1.1634329835676103</v>
      </c>
      <c r="AZ86" s="26">
        <f t="shared" si="5"/>
        <v>1.2862304494159573</v>
      </c>
      <c r="BA86" s="26">
        <f t="shared" si="6"/>
        <v>0.29825013171494219</v>
      </c>
      <c r="BB86" s="26">
        <f t="shared" si="7"/>
        <v>0.22482512520853545</v>
      </c>
    </row>
    <row r="87" spans="1:54">
      <c r="A87" s="26">
        <v>206.04254320000001</v>
      </c>
      <c r="B87" s="26">
        <v>10.500068239999999</v>
      </c>
      <c r="C87" s="26" t="s">
        <v>457</v>
      </c>
      <c r="D87" s="26">
        <v>5</v>
      </c>
      <c r="E87" s="26" t="s">
        <v>458</v>
      </c>
      <c r="F87" s="26">
        <v>8</v>
      </c>
      <c r="G87" s="26" t="s">
        <v>5</v>
      </c>
      <c r="H87" s="26" t="s">
        <v>459</v>
      </c>
      <c r="I87" s="26">
        <v>-0.56665284299999996</v>
      </c>
      <c r="J87" s="26">
        <v>-6.3706481950000002</v>
      </c>
      <c r="L87" s="26" t="s">
        <v>38</v>
      </c>
      <c r="M87" s="26" t="s">
        <v>458</v>
      </c>
      <c r="N87" s="26">
        <v>0</v>
      </c>
      <c r="O87" s="26" t="s">
        <v>39</v>
      </c>
      <c r="Q87" s="26">
        <v>1.4</v>
      </c>
      <c r="R87" s="26" t="s">
        <v>77</v>
      </c>
      <c r="S87" s="26">
        <v>0.56999999999999995</v>
      </c>
      <c r="T87" s="26">
        <v>0.72</v>
      </c>
      <c r="U87" s="26">
        <v>891520</v>
      </c>
      <c r="V87" s="26" t="s">
        <v>460</v>
      </c>
      <c r="W87" s="26">
        <v>1.1000000000000001</v>
      </c>
      <c r="X87" s="26">
        <v>0.77500000000000002</v>
      </c>
      <c r="Y87" s="26" t="s">
        <v>41</v>
      </c>
      <c r="Z87" s="26" t="s">
        <v>71</v>
      </c>
      <c r="AA87" s="26">
        <v>12</v>
      </c>
      <c r="AB87" s="12">
        <v>415997</v>
      </c>
      <c r="AC87" s="12">
        <v>331716</v>
      </c>
      <c r="AD87" s="12">
        <v>302964</v>
      </c>
      <c r="AE87" s="12">
        <v>891520</v>
      </c>
      <c r="AF87" s="8">
        <v>482144</v>
      </c>
      <c r="AG87" s="8">
        <v>310217</v>
      </c>
      <c r="AH87" s="8">
        <v>482356</v>
      </c>
      <c r="AI87" s="8">
        <v>489961</v>
      </c>
      <c r="AJ87" s="10">
        <v>682433</v>
      </c>
      <c r="AK87" s="10">
        <v>375322</v>
      </c>
      <c r="AL87" s="10">
        <v>217645</v>
      </c>
      <c r="AM87" s="10">
        <v>112425</v>
      </c>
      <c r="AN87" s="26">
        <v>86</v>
      </c>
      <c r="AO87" s="26" t="s">
        <v>39</v>
      </c>
      <c r="AP87" s="26">
        <v>0.974233507</v>
      </c>
      <c r="AQ87" s="26">
        <v>1</v>
      </c>
      <c r="AR87" s="26">
        <v>891520.0625</v>
      </c>
      <c r="AS87" s="26" t="s">
        <v>461</v>
      </c>
      <c r="AT87" s="26">
        <v>1</v>
      </c>
      <c r="AU87" s="26" t="s">
        <v>462</v>
      </c>
      <c r="AV87" s="26">
        <v>2.3676427E-2</v>
      </c>
      <c r="AW87" s="26">
        <v>1</v>
      </c>
      <c r="AY87" s="26">
        <f t="shared" si="4"/>
        <v>0.78644659252282856</v>
      </c>
      <c r="AZ87" s="26">
        <f t="shared" si="5"/>
        <v>1.1005956894118927</v>
      </c>
      <c r="BA87" s="26">
        <f t="shared" si="6"/>
        <v>0.50110414009429705</v>
      </c>
      <c r="BB87" s="26">
        <f t="shared" si="7"/>
        <v>0.76867914449807107</v>
      </c>
    </row>
    <row r="88" spans="1:54">
      <c r="A88" s="26">
        <v>145.1102405</v>
      </c>
      <c r="B88" s="26">
        <v>9.5506040789999993</v>
      </c>
      <c r="C88" s="26" t="s">
        <v>301</v>
      </c>
      <c r="D88" s="26">
        <v>6</v>
      </c>
      <c r="E88" s="26" t="s">
        <v>774</v>
      </c>
      <c r="F88" s="26">
        <v>8</v>
      </c>
      <c r="G88" s="26" t="s">
        <v>5</v>
      </c>
      <c r="H88" s="26" t="s">
        <v>775</v>
      </c>
      <c r="I88" s="26">
        <v>-0.27244578400000002</v>
      </c>
      <c r="J88" s="26">
        <v>0.53267451099999996</v>
      </c>
      <c r="L88" s="26" t="s">
        <v>38</v>
      </c>
      <c r="M88" s="26" t="s">
        <v>288</v>
      </c>
      <c r="N88" s="26">
        <v>-15.994883229999999</v>
      </c>
      <c r="O88" s="26" t="s">
        <v>776</v>
      </c>
      <c r="Q88" s="26">
        <v>1.1000000000000001</v>
      </c>
      <c r="R88" s="26" t="s">
        <v>77</v>
      </c>
      <c r="S88" s="26">
        <v>0.04</v>
      </c>
      <c r="T88" s="26">
        <v>0.13</v>
      </c>
      <c r="U88" s="26">
        <v>631377</v>
      </c>
      <c r="V88" s="26" t="s">
        <v>291</v>
      </c>
      <c r="W88" s="26">
        <v>0.65</v>
      </c>
      <c r="X88" s="26">
        <v>3.0000000000000001E-3</v>
      </c>
      <c r="Y88" s="26" t="s">
        <v>41</v>
      </c>
      <c r="Z88" s="26" t="s">
        <v>42</v>
      </c>
      <c r="AA88" s="26">
        <v>12</v>
      </c>
      <c r="AB88" s="12">
        <v>365422</v>
      </c>
      <c r="AC88" s="12">
        <v>397691</v>
      </c>
      <c r="AD88" s="12">
        <v>393228</v>
      </c>
      <c r="AE88" s="12">
        <v>388043</v>
      </c>
      <c r="AF88" s="8">
        <v>628571</v>
      </c>
      <c r="AG88" s="8">
        <v>518996</v>
      </c>
      <c r="AH88" s="8">
        <v>631377</v>
      </c>
      <c r="AI88" s="8">
        <v>603884</v>
      </c>
      <c r="AJ88" s="10">
        <v>410240</v>
      </c>
      <c r="AK88" s="10">
        <v>319733</v>
      </c>
      <c r="AL88" s="10">
        <v>319472</v>
      </c>
      <c r="AM88" s="10">
        <v>322954</v>
      </c>
      <c r="AN88" s="26">
        <v>60</v>
      </c>
      <c r="AO88" s="26" t="s">
        <v>776</v>
      </c>
      <c r="AP88" s="26">
        <v>0.97655535000000004</v>
      </c>
      <c r="AQ88" s="26">
        <v>1</v>
      </c>
      <c r="AR88" s="26">
        <v>631376.875</v>
      </c>
      <c r="AS88" s="26" t="s">
        <v>777</v>
      </c>
      <c r="AT88" s="26">
        <v>0.88571093400000001</v>
      </c>
      <c r="AV88" s="26">
        <v>14.77641811</v>
      </c>
      <c r="AW88" s="26">
        <v>1</v>
      </c>
      <c r="AY88" s="26">
        <f t="shared" si="4"/>
        <v>0.57595386658206127</v>
      </c>
      <c r="AZ88" s="26">
        <f t="shared" si="5"/>
        <v>0.64813070855303023</v>
      </c>
      <c r="BA88" s="26">
        <f t="shared" si="6"/>
        <v>3.3393425185532065E-4</v>
      </c>
      <c r="BB88" s="26">
        <f t="shared" si="7"/>
        <v>2.5354982763604579E-4</v>
      </c>
    </row>
    <row r="89" spans="1:54">
      <c r="A89" s="26">
        <v>148.0371729</v>
      </c>
      <c r="B89" s="26">
        <v>10.008487450000001</v>
      </c>
      <c r="C89" s="26" t="s">
        <v>719</v>
      </c>
      <c r="D89" s="26">
        <v>18</v>
      </c>
      <c r="E89" s="26" t="s">
        <v>720</v>
      </c>
      <c r="F89" s="26">
        <v>8</v>
      </c>
      <c r="G89" s="26" t="s">
        <v>5</v>
      </c>
      <c r="H89" s="26" t="s">
        <v>721</v>
      </c>
      <c r="I89" s="26">
        <v>-4.7640066000000002E-2</v>
      </c>
      <c r="J89" s="26">
        <v>0.99381884099999995</v>
      </c>
      <c r="L89" s="26" t="s">
        <v>38</v>
      </c>
      <c r="M89" s="26" t="s">
        <v>486</v>
      </c>
      <c r="N89" s="26">
        <v>-68.002915189999996</v>
      </c>
      <c r="O89" s="26" t="s">
        <v>487</v>
      </c>
      <c r="Q89" s="26">
        <v>0.9</v>
      </c>
      <c r="R89" s="26" t="s">
        <v>453</v>
      </c>
      <c r="S89" s="26">
        <v>0.38</v>
      </c>
      <c r="T89" s="26">
        <v>0.38</v>
      </c>
      <c r="U89" s="26">
        <v>301756</v>
      </c>
      <c r="V89" s="26" t="s">
        <v>722</v>
      </c>
      <c r="W89" s="26">
        <v>0.74</v>
      </c>
      <c r="X89" s="26">
        <v>0.17899999999999999</v>
      </c>
      <c r="Y89" s="26" t="s">
        <v>41</v>
      </c>
      <c r="Z89" s="26" t="s">
        <v>71</v>
      </c>
      <c r="AA89" s="26">
        <v>12</v>
      </c>
      <c r="AB89" s="12">
        <v>173214</v>
      </c>
      <c r="AC89" s="12">
        <v>271695</v>
      </c>
      <c r="AD89" s="12">
        <v>104419</v>
      </c>
      <c r="AE89" s="12">
        <v>180219</v>
      </c>
      <c r="AF89" s="8">
        <v>268356</v>
      </c>
      <c r="AG89" s="8">
        <v>224743</v>
      </c>
      <c r="AH89" s="8">
        <v>301756</v>
      </c>
      <c r="AI89" s="8">
        <v>193457</v>
      </c>
      <c r="AJ89" s="10">
        <v>248173</v>
      </c>
      <c r="AK89" s="10">
        <v>207506</v>
      </c>
      <c r="AL89" s="10">
        <v>171322</v>
      </c>
      <c r="AM89" s="10">
        <v>154591</v>
      </c>
      <c r="AN89" s="26">
        <v>6</v>
      </c>
      <c r="AO89" s="26" t="s">
        <v>487</v>
      </c>
      <c r="AP89" s="26">
        <v>0.97560122599999999</v>
      </c>
      <c r="AQ89" s="26">
        <v>1</v>
      </c>
      <c r="AR89" s="26">
        <v>301756.1875</v>
      </c>
      <c r="AS89" s="26" t="s">
        <v>723</v>
      </c>
      <c r="AT89" s="26">
        <v>0.92421749399999997</v>
      </c>
      <c r="AV89" s="26">
        <v>0.59897929500000002</v>
      </c>
      <c r="AW89" s="26">
        <v>1</v>
      </c>
      <c r="AY89" s="26">
        <f t="shared" si="4"/>
        <v>0.79083528278519333</v>
      </c>
      <c r="AZ89" s="26">
        <f t="shared" si="5"/>
        <v>0.73817478690939708</v>
      </c>
      <c r="BA89" s="26">
        <f t="shared" si="6"/>
        <v>0.15322315012970686</v>
      </c>
      <c r="BB89" s="26">
        <f t="shared" si="7"/>
        <v>0.17261785137258376</v>
      </c>
    </row>
    <row r="90" spans="1:54">
      <c r="A90" s="26">
        <v>161.06875260000001</v>
      </c>
      <c r="B90" s="26">
        <v>7.4363082460000003</v>
      </c>
      <c r="C90" s="26" t="s">
        <v>813</v>
      </c>
      <c r="D90" s="26">
        <v>10</v>
      </c>
      <c r="E90" s="26" t="s">
        <v>814</v>
      </c>
      <c r="F90" s="26">
        <v>8</v>
      </c>
      <c r="G90" s="26" t="s">
        <v>5</v>
      </c>
      <c r="H90" s="26" t="s">
        <v>815</v>
      </c>
      <c r="I90" s="26">
        <v>-0.35609824200000001</v>
      </c>
      <c r="J90" s="26">
        <v>-11.57587818</v>
      </c>
      <c r="L90" s="26" t="s">
        <v>38</v>
      </c>
      <c r="M90" s="26" t="s">
        <v>814</v>
      </c>
      <c r="N90" s="26">
        <v>0</v>
      </c>
      <c r="O90" s="26" t="s">
        <v>39</v>
      </c>
      <c r="S90" s="26">
        <v>0.34</v>
      </c>
      <c r="T90" s="26">
        <v>0.34</v>
      </c>
      <c r="U90" s="26">
        <v>46700</v>
      </c>
      <c r="V90" s="26" t="s">
        <v>816</v>
      </c>
      <c r="W90" s="26">
        <v>0.6</v>
      </c>
      <c r="X90" s="26">
        <v>8.5000000000000006E-2</v>
      </c>
      <c r="Y90" s="26" t="s">
        <v>41</v>
      </c>
      <c r="Z90" s="26" t="s">
        <v>71</v>
      </c>
      <c r="AA90" s="26">
        <v>12</v>
      </c>
      <c r="AB90" s="12">
        <v>14711</v>
      </c>
      <c r="AC90" s="12">
        <v>28644</v>
      </c>
      <c r="AD90" s="12">
        <v>15031</v>
      </c>
      <c r="AE90" s="12">
        <v>18104</v>
      </c>
      <c r="AF90" s="8">
        <v>46700</v>
      </c>
      <c r="AG90" s="8">
        <v>27975</v>
      </c>
      <c r="AH90" s="8">
        <v>28333</v>
      </c>
      <c r="AI90" s="8">
        <v>24482</v>
      </c>
      <c r="AJ90" s="10">
        <v>15475</v>
      </c>
      <c r="AK90" s="10">
        <v>17436</v>
      </c>
      <c r="AL90" s="10">
        <v>10462</v>
      </c>
      <c r="AM90" s="10">
        <v>12314</v>
      </c>
      <c r="AN90" s="26">
        <v>592</v>
      </c>
      <c r="AO90" s="26" t="s">
        <v>39</v>
      </c>
      <c r="AP90" s="26">
        <v>0.94712556199999998</v>
      </c>
      <c r="AQ90" s="26">
        <v>1</v>
      </c>
      <c r="AR90" s="26">
        <v>46699.820310000003</v>
      </c>
      <c r="AS90" s="26" t="s">
        <v>817</v>
      </c>
      <c r="AT90" s="26">
        <v>1</v>
      </c>
      <c r="AU90" s="26" t="s">
        <v>652</v>
      </c>
      <c r="AV90" s="26">
        <v>1.133901058</v>
      </c>
      <c r="AW90" s="26">
        <v>1</v>
      </c>
      <c r="AY90" s="26">
        <f t="shared" si="4"/>
        <v>0.43679504274845088</v>
      </c>
      <c r="AZ90" s="26">
        <f t="shared" si="5"/>
        <v>0.59996862499019532</v>
      </c>
      <c r="BA90" s="26">
        <f t="shared" si="6"/>
        <v>1.4226196446375777E-2</v>
      </c>
      <c r="BB90" s="26">
        <f t="shared" si="7"/>
        <v>7.724016287054207E-2</v>
      </c>
    </row>
    <row r="91" spans="1:54">
      <c r="A91" s="26">
        <v>161.0687144</v>
      </c>
      <c r="B91" s="26">
        <v>8.5142638309999992</v>
      </c>
      <c r="C91" s="26" t="s">
        <v>813</v>
      </c>
      <c r="D91" s="26">
        <v>10</v>
      </c>
      <c r="E91" s="26" t="s">
        <v>814</v>
      </c>
      <c r="F91" s="26">
        <v>8</v>
      </c>
      <c r="G91" s="26" t="s">
        <v>5</v>
      </c>
      <c r="H91" s="26" t="s">
        <v>815</v>
      </c>
      <c r="I91" s="26">
        <v>-0.59336890200000003</v>
      </c>
      <c r="J91" s="26">
        <v>2.5502803959999998</v>
      </c>
      <c r="L91" s="26" t="s">
        <v>38</v>
      </c>
      <c r="M91" s="26" t="s">
        <v>814</v>
      </c>
      <c r="N91" s="26">
        <v>0</v>
      </c>
      <c r="O91" s="26" t="s">
        <v>39</v>
      </c>
      <c r="S91" s="26">
        <v>0.09</v>
      </c>
      <c r="T91" s="26">
        <v>0.33</v>
      </c>
      <c r="U91" s="26">
        <v>260015</v>
      </c>
      <c r="V91" s="26" t="s">
        <v>834</v>
      </c>
      <c r="W91" s="26">
        <v>0.54</v>
      </c>
      <c r="X91" s="26">
        <v>0.04</v>
      </c>
      <c r="Y91" s="26" t="s">
        <v>41</v>
      </c>
      <c r="Z91" s="26" t="s">
        <v>42</v>
      </c>
      <c r="AA91" s="26">
        <v>12</v>
      </c>
      <c r="AB91" s="12">
        <v>102143</v>
      </c>
      <c r="AC91" s="12">
        <v>111623</v>
      </c>
      <c r="AD91" s="12">
        <v>106667</v>
      </c>
      <c r="AE91" s="12">
        <v>125069</v>
      </c>
      <c r="AF91" s="8">
        <v>260015</v>
      </c>
      <c r="AG91" s="8">
        <v>179935</v>
      </c>
      <c r="AH91" s="8">
        <v>249583</v>
      </c>
      <c r="AI91" s="8">
        <v>141511</v>
      </c>
      <c r="AJ91" s="10">
        <v>154862</v>
      </c>
      <c r="AK91" s="10">
        <v>144759</v>
      </c>
      <c r="AL91" s="10">
        <v>90335</v>
      </c>
      <c r="AM91" s="10">
        <v>78805</v>
      </c>
      <c r="AN91" s="26">
        <v>339</v>
      </c>
      <c r="AO91" s="26" t="s">
        <v>39</v>
      </c>
      <c r="AP91" s="26">
        <v>0.95563268599999995</v>
      </c>
      <c r="AQ91" s="26">
        <v>1</v>
      </c>
      <c r="AR91" s="26">
        <v>260014.79689999999</v>
      </c>
      <c r="AS91" s="26" t="s">
        <v>835</v>
      </c>
      <c r="AT91" s="26">
        <v>1</v>
      </c>
      <c r="AU91" s="26" t="s">
        <v>836</v>
      </c>
      <c r="AV91" s="26">
        <v>2.8044835319999999</v>
      </c>
      <c r="AW91" s="26">
        <v>1</v>
      </c>
      <c r="AY91" s="26">
        <f t="shared" si="4"/>
        <v>0.56406279330576958</v>
      </c>
      <c r="AZ91" s="26">
        <f t="shared" si="5"/>
        <v>0.53607510552991178</v>
      </c>
      <c r="BA91" s="26">
        <f t="shared" si="6"/>
        <v>3.8025749915261246E-2</v>
      </c>
      <c r="BB91" s="26">
        <f t="shared" si="7"/>
        <v>1.5432580803978255E-2</v>
      </c>
    </row>
    <row r="92" spans="1:54">
      <c r="A92" s="26">
        <v>131.0582072</v>
      </c>
      <c r="B92" s="26">
        <v>7.2916194069999998</v>
      </c>
      <c r="C92" s="26" t="s">
        <v>469</v>
      </c>
      <c r="D92" s="26">
        <v>14</v>
      </c>
      <c r="E92" s="26" t="s">
        <v>470</v>
      </c>
      <c r="F92" s="26">
        <v>8</v>
      </c>
      <c r="G92" s="26" t="s">
        <v>5</v>
      </c>
      <c r="H92" s="26" t="s">
        <v>471</v>
      </c>
      <c r="I92" s="26">
        <v>-0.250569457</v>
      </c>
      <c r="J92" s="26">
        <v>-11.29531572</v>
      </c>
      <c r="K92" s="26">
        <v>-0.28872042399999998</v>
      </c>
      <c r="L92" s="26" t="s">
        <v>38</v>
      </c>
      <c r="M92" s="26" t="s">
        <v>472</v>
      </c>
      <c r="N92" s="26">
        <v>0</v>
      </c>
      <c r="O92" s="26" t="s">
        <v>39</v>
      </c>
      <c r="S92" s="26">
        <v>0.63</v>
      </c>
      <c r="T92" s="26">
        <v>0.63</v>
      </c>
      <c r="U92" s="26">
        <v>178940</v>
      </c>
      <c r="V92" s="26" t="s">
        <v>473</v>
      </c>
      <c r="W92" s="26">
        <v>1.04</v>
      </c>
      <c r="X92" s="26">
        <v>0.91800000000000004</v>
      </c>
      <c r="Y92" s="26" t="s">
        <v>41</v>
      </c>
      <c r="Z92" s="26" t="s">
        <v>42</v>
      </c>
      <c r="AA92" s="26">
        <v>12</v>
      </c>
      <c r="AB92" s="12">
        <v>178940</v>
      </c>
      <c r="AC92" s="12">
        <v>115561</v>
      </c>
      <c r="AD92" s="12">
        <v>41751</v>
      </c>
      <c r="AE92" s="12">
        <v>58017</v>
      </c>
      <c r="AF92" s="8">
        <v>81812</v>
      </c>
      <c r="AG92" s="8">
        <v>124590</v>
      </c>
      <c r="AH92" s="8">
        <v>74159</v>
      </c>
      <c r="AI92" s="8">
        <v>99227</v>
      </c>
      <c r="AJ92" s="10">
        <v>77736</v>
      </c>
      <c r="AK92" s="10">
        <v>74888</v>
      </c>
      <c r="AL92" s="10">
        <v>82957</v>
      </c>
      <c r="AM92" s="10">
        <v>47271</v>
      </c>
      <c r="AN92" s="26">
        <v>438</v>
      </c>
      <c r="AO92" s="26" t="s">
        <v>39</v>
      </c>
      <c r="AP92" s="26">
        <v>0.85547708499999997</v>
      </c>
      <c r="AQ92" s="26">
        <v>1</v>
      </c>
      <c r="AR92" s="26">
        <v>178940.0625</v>
      </c>
      <c r="AS92" s="26" t="s">
        <v>474</v>
      </c>
      <c r="AT92" s="26">
        <v>1</v>
      </c>
      <c r="AU92" s="26" t="s">
        <v>475</v>
      </c>
      <c r="AV92" s="26">
        <v>2.9969979999999998E-3</v>
      </c>
      <c r="AW92" s="26">
        <v>6.5331891000000003E-2</v>
      </c>
      <c r="AY92" s="26">
        <f t="shared" si="4"/>
        <v>0.74476286770514077</v>
      </c>
      <c r="AZ92" s="26">
        <f t="shared" si="5"/>
        <v>1.038129166798319</v>
      </c>
      <c r="BA92" s="26">
        <f t="shared" si="6"/>
        <v>0.12839570556106056</v>
      </c>
      <c r="BB92" s="26">
        <f t="shared" si="7"/>
        <v>0.91639482043110387</v>
      </c>
    </row>
    <row r="93" spans="1:54">
      <c r="A93" s="26">
        <v>161.0687897</v>
      </c>
      <c r="B93" s="26">
        <v>16.933948430000001</v>
      </c>
      <c r="C93" s="26" t="s">
        <v>813</v>
      </c>
      <c r="D93" s="26">
        <v>10</v>
      </c>
      <c r="E93" s="26" t="s">
        <v>912</v>
      </c>
      <c r="F93" s="26">
        <v>8</v>
      </c>
      <c r="G93" s="26" t="s">
        <v>5</v>
      </c>
      <c r="H93" s="26" t="s">
        <v>913</v>
      </c>
      <c r="I93" s="26">
        <v>-0.12625572299999999</v>
      </c>
      <c r="J93" s="26">
        <v>34.516240549999999</v>
      </c>
      <c r="K93" s="26">
        <v>-2.7959147199999999</v>
      </c>
      <c r="L93" s="26" t="s">
        <v>56</v>
      </c>
      <c r="M93" s="26" t="s">
        <v>912</v>
      </c>
      <c r="N93" s="26">
        <v>0</v>
      </c>
      <c r="O93" s="26" t="s">
        <v>39</v>
      </c>
      <c r="S93" s="26">
        <v>0.7</v>
      </c>
      <c r="T93" s="26">
        <v>1.03</v>
      </c>
      <c r="U93" s="26">
        <v>110375</v>
      </c>
      <c r="V93" s="26" t="s">
        <v>914</v>
      </c>
      <c r="W93" s="26">
        <v>0.28999999999999998</v>
      </c>
      <c r="X93" s="26">
        <v>5.0000000000000001E-3</v>
      </c>
      <c r="Y93" s="26" t="s">
        <v>41</v>
      </c>
      <c r="Z93" s="26" t="s">
        <v>42</v>
      </c>
      <c r="AA93" s="26">
        <v>12</v>
      </c>
      <c r="AB93" s="12">
        <v>12784</v>
      </c>
      <c r="AC93" s="12">
        <v>30782</v>
      </c>
      <c r="AD93" s="12">
        <v>5365</v>
      </c>
      <c r="AE93" s="12">
        <v>12705</v>
      </c>
      <c r="AF93" s="8">
        <v>46252</v>
      </c>
      <c r="AG93" s="8">
        <v>47606</v>
      </c>
      <c r="AH93" s="8">
        <v>72120</v>
      </c>
      <c r="AI93" s="8">
        <v>43997</v>
      </c>
      <c r="AJ93" s="10">
        <v>35294</v>
      </c>
      <c r="AK93" s="10">
        <v>14934</v>
      </c>
      <c r="AL93" s="10">
        <v>15121</v>
      </c>
      <c r="AM93" s="10">
        <v>110375</v>
      </c>
      <c r="AN93" s="26">
        <v>590</v>
      </c>
      <c r="AO93" s="26" t="s">
        <v>39</v>
      </c>
      <c r="AP93" s="26">
        <v>0.81802589199999998</v>
      </c>
      <c r="AQ93" s="26">
        <v>1</v>
      </c>
      <c r="AR93" s="26">
        <v>110374.7969</v>
      </c>
      <c r="AS93" s="26" t="s">
        <v>915</v>
      </c>
      <c r="AT93" s="26">
        <v>1</v>
      </c>
      <c r="AU93" s="26" t="s">
        <v>652</v>
      </c>
      <c r="AV93" s="26">
        <v>4.7335952949999998</v>
      </c>
      <c r="AW93" s="26">
        <v>0.42449474100000001</v>
      </c>
      <c r="AY93" s="26">
        <f t="shared" si="4"/>
        <v>0.83688058102155016</v>
      </c>
      <c r="AZ93" s="26">
        <f t="shared" si="5"/>
        <v>0.29353970710798905</v>
      </c>
      <c r="BA93" s="26">
        <f t="shared" si="6"/>
        <v>0.72911336754037026</v>
      </c>
      <c r="BB93" s="26">
        <f t="shared" si="7"/>
        <v>4.8159498945890503E-3</v>
      </c>
    </row>
    <row r="94" spans="1:54">
      <c r="A94" s="26">
        <v>175.04797780000001</v>
      </c>
      <c r="B94" s="26">
        <v>9.6374459160000008</v>
      </c>
      <c r="C94" s="26" t="s">
        <v>855</v>
      </c>
      <c r="D94" s="26">
        <v>4</v>
      </c>
      <c r="E94" s="26" t="s">
        <v>856</v>
      </c>
      <c r="F94" s="26">
        <v>8</v>
      </c>
      <c r="G94" s="26" t="s">
        <v>5</v>
      </c>
      <c r="H94" s="26" t="s">
        <v>857</v>
      </c>
      <c r="I94" s="26">
        <v>-0.52666055099999998</v>
      </c>
      <c r="J94" s="26">
        <v>-3.0273448460000001</v>
      </c>
      <c r="L94" s="26" t="s">
        <v>38</v>
      </c>
      <c r="M94" s="26" t="s">
        <v>856</v>
      </c>
      <c r="N94" s="26">
        <v>0</v>
      </c>
      <c r="O94" s="26" t="s">
        <v>39</v>
      </c>
      <c r="S94" s="26">
        <v>0.13</v>
      </c>
      <c r="T94" s="26">
        <v>0.25</v>
      </c>
      <c r="U94" s="26">
        <v>90978</v>
      </c>
      <c r="V94" s="26" t="s">
        <v>858</v>
      </c>
      <c r="W94" s="26">
        <v>0.44</v>
      </c>
      <c r="X94" s="26">
        <v>1.4999999999999999E-2</v>
      </c>
      <c r="Y94" s="26" t="s">
        <v>41</v>
      </c>
      <c r="Z94" s="26" t="s">
        <v>50</v>
      </c>
      <c r="AA94" s="26">
        <v>12</v>
      </c>
      <c r="AB94" s="12">
        <v>29047</v>
      </c>
      <c r="AC94" s="12">
        <v>32087</v>
      </c>
      <c r="AD94" s="12">
        <v>34171</v>
      </c>
      <c r="AE94" s="12">
        <v>25117</v>
      </c>
      <c r="AF94" s="8">
        <v>90978</v>
      </c>
      <c r="AG94" s="8">
        <v>57996</v>
      </c>
      <c r="AH94" s="8">
        <v>64683</v>
      </c>
      <c r="AI94" s="8">
        <v>57377</v>
      </c>
      <c r="AJ94" s="10">
        <v>41723</v>
      </c>
      <c r="AK94" s="10">
        <v>31306</v>
      </c>
      <c r="AL94" s="10">
        <v>27676</v>
      </c>
      <c r="AM94" s="10">
        <v>23436</v>
      </c>
      <c r="AN94" s="26">
        <v>416</v>
      </c>
      <c r="AO94" s="26" t="s">
        <v>39</v>
      </c>
      <c r="AP94" s="26">
        <v>0.95226833499999997</v>
      </c>
      <c r="AQ94" s="26">
        <v>1</v>
      </c>
      <c r="AR94" s="26">
        <v>90977.570309999996</v>
      </c>
      <c r="AS94" s="26" t="s">
        <v>859</v>
      </c>
      <c r="AT94" s="26">
        <v>1</v>
      </c>
      <c r="AU94" s="26" t="s">
        <v>860</v>
      </c>
      <c r="AV94" s="26">
        <v>5.3288870609999996</v>
      </c>
      <c r="AW94" s="26">
        <v>1</v>
      </c>
      <c r="AY94" s="26">
        <f t="shared" si="4"/>
        <v>0.45802740615568527</v>
      </c>
      <c r="AZ94" s="26">
        <f t="shared" si="5"/>
        <v>0.44430588044304403</v>
      </c>
      <c r="BA94" s="26">
        <f t="shared" si="6"/>
        <v>5.9426302721764931E-3</v>
      </c>
      <c r="BB94" s="26">
        <f t="shared" si="7"/>
        <v>3.6271771378597524E-3</v>
      </c>
    </row>
    <row r="95" spans="1:54">
      <c r="A95" s="26">
        <v>145.08510770000001</v>
      </c>
      <c r="B95" s="26">
        <v>10.58315421</v>
      </c>
      <c r="C95" s="26" t="s">
        <v>568</v>
      </c>
      <c r="D95" s="26">
        <v>3</v>
      </c>
      <c r="E95" s="26" t="s">
        <v>569</v>
      </c>
      <c r="F95" s="26">
        <v>8</v>
      </c>
      <c r="G95" s="26" t="s">
        <v>5</v>
      </c>
      <c r="H95" s="26" t="s">
        <v>570</v>
      </c>
      <c r="I95" s="26">
        <v>-0.153481704</v>
      </c>
      <c r="J95" s="26">
        <v>14.0194083</v>
      </c>
      <c r="L95" s="26" t="s">
        <v>38</v>
      </c>
      <c r="M95" s="26" t="s">
        <v>569</v>
      </c>
      <c r="N95" s="26">
        <v>0</v>
      </c>
      <c r="O95" s="26" t="s">
        <v>39</v>
      </c>
      <c r="S95" s="26">
        <v>0.36</v>
      </c>
      <c r="T95" s="26">
        <v>0.36</v>
      </c>
      <c r="U95" s="26">
        <v>56826</v>
      </c>
      <c r="V95" s="26" t="s">
        <v>571</v>
      </c>
      <c r="W95" s="26">
        <v>0.92</v>
      </c>
      <c r="X95" s="26">
        <v>0.67500000000000004</v>
      </c>
      <c r="Y95" s="26" t="s">
        <v>41</v>
      </c>
      <c r="Z95" s="26" t="s">
        <v>42</v>
      </c>
      <c r="AA95" s="26">
        <v>12</v>
      </c>
      <c r="AB95" s="12">
        <v>26201</v>
      </c>
      <c r="AC95" s="12">
        <v>56826</v>
      </c>
      <c r="AD95" s="12">
        <v>32122</v>
      </c>
      <c r="AE95" s="12">
        <v>34280</v>
      </c>
      <c r="AF95" s="8">
        <v>45093</v>
      </c>
      <c r="AG95" s="8">
        <v>41897</v>
      </c>
      <c r="AH95" s="8">
        <v>40744</v>
      </c>
      <c r="AI95" s="8">
        <v>34556</v>
      </c>
      <c r="AJ95" s="10">
        <v>37898</v>
      </c>
      <c r="AK95" s="10">
        <v>39175</v>
      </c>
      <c r="AL95" s="10">
        <v>35091</v>
      </c>
      <c r="AM95" s="10">
        <v>34462</v>
      </c>
      <c r="AN95" s="26">
        <v>813</v>
      </c>
      <c r="AO95" s="26" t="s">
        <v>39</v>
      </c>
      <c r="AP95" s="26">
        <v>0.92757586400000003</v>
      </c>
      <c r="AQ95" s="26">
        <v>1</v>
      </c>
      <c r="AR95" s="26">
        <v>56826.003909999999</v>
      </c>
      <c r="AS95" s="26" t="s">
        <v>572</v>
      </c>
      <c r="AT95" s="26">
        <v>1</v>
      </c>
      <c r="AU95" s="26" t="s">
        <v>306</v>
      </c>
      <c r="AV95" s="26">
        <v>5.1795556E-2</v>
      </c>
      <c r="AW95" s="26">
        <v>1</v>
      </c>
      <c r="AY95" s="26">
        <f t="shared" si="4"/>
        <v>0.90348142214554195</v>
      </c>
      <c r="AZ95" s="26">
        <f t="shared" si="5"/>
        <v>0.92075297307289417</v>
      </c>
      <c r="BA95" s="26">
        <f t="shared" si="6"/>
        <v>0.16483173541982099</v>
      </c>
      <c r="BB95" s="26">
        <f t="shared" si="7"/>
        <v>0.66499657574934679</v>
      </c>
    </row>
    <row r="96" spans="1:54">
      <c r="A96" s="26">
        <v>139.02691849999999</v>
      </c>
      <c r="B96" s="26">
        <v>9.0801652700000002</v>
      </c>
      <c r="C96" s="26" t="s">
        <v>552</v>
      </c>
      <c r="D96" s="26">
        <v>7</v>
      </c>
      <c r="E96" s="26" t="s">
        <v>553</v>
      </c>
      <c r="F96" s="26">
        <v>8</v>
      </c>
      <c r="G96" s="26" t="s">
        <v>5</v>
      </c>
      <c r="H96" s="26" t="s">
        <v>554</v>
      </c>
      <c r="I96" s="26">
        <v>-0.15430000099999999</v>
      </c>
      <c r="J96" s="26">
        <v>15.30730191</v>
      </c>
      <c r="L96" s="26" t="s">
        <v>56</v>
      </c>
      <c r="M96" s="26" t="s">
        <v>553</v>
      </c>
      <c r="N96" s="26">
        <v>0</v>
      </c>
      <c r="O96" s="26" t="s">
        <v>39</v>
      </c>
      <c r="S96" s="26">
        <v>0.16</v>
      </c>
      <c r="T96" s="26">
        <v>0.9</v>
      </c>
      <c r="U96" s="26">
        <v>71936</v>
      </c>
      <c r="V96" s="26" t="s">
        <v>555</v>
      </c>
      <c r="W96" s="26">
        <v>0.93</v>
      </c>
      <c r="X96" s="26">
        <v>0.44</v>
      </c>
      <c r="Y96" s="26" t="s">
        <v>41</v>
      </c>
      <c r="Z96" s="26" t="s">
        <v>42</v>
      </c>
      <c r="AA96" s="26">
        <v>12</v>
      </c>
      <c r="AB96" s="12">
        <v>13136</v>
      </c>
      <c r="AC96" s="12">
        <v>19607</v>
      </c>
      <c r="AD96" s="12">
        <v>17857</v>
      </c>
      <c r="AE96" s="12">
        <v>16482</v>
      </c>
      <c r="AF96" s="8">
        <v>16135</v>
      </c>
      <c r="AG96" s="8">
        <v>19254</v>
      </c>
      <c r="AH96" s="8">
        <v>19200</v>
      </c>
      <c r="AI96" s="8">
        <v>17750</v>
      </c>
      <c r="AJ96" s="10">
        <v>71936</v>
      </c>
      <c r="AK96" s="10">
        <v>15491</v>
      </c>
      <c r="AL96" s="10">
        <v>20281</v>
      </c>
      <c r="AM96" s="10">
        <v>14763</v>
      </c>
      <c r="AN96" s="26">
        <v>731</v>
      </c>
      <c r="AO96" s="26" t="s">
        <v>39</v>
      </c>
      <c r="AP96" s="26">
        <v>0.92996646100000002</v>
      </c>
      <c r="AQ96" s="26">
        <v>1</v>
      </c>
      <c r="AR96" s="26">
        <v>71936.382809999996</v>
      </c>
      <c r="AS96" s="26" t="s">
        <v>556</v>
      </c>
      <c r="AT96" s="26">
        <v>1</v>
      </c>
      <c r="AU96" s="26" t="s">
        <v>557</v>
      </c>
      <c r="AV96" s="26">
        <v>0.17837945699999999</v>
      </c>
      <c r="AW96" s="26">
        <v>1</v>
      </c>
      <c r="AY96" s="26">
        <f t="shared" si="4"/>
        <v>1.6930148329393551</v>
      </c>
      <c r="AZ96" s="26">
        <f t="shared" si="5"/>
        <v>0.92732827382186644</v>
      </c>
      <c r="BA96" s="26">
        <f t="shared" si="6"/>
        <v>0.40028150548673913</v>
      </c>
      <c r="BB96" s="26">
        <f t="shared" si="7"/>
        <v>0.43062419815807323</v>
      </c>
    </row>
    <row r="97" spans="1:54">
      <c r="A97" s="26">
        <v>160.08474519999999</v>
      </c>
      <c r="B97" s="26">
        <v>6.8136833880000003</v>
      </c>
      <c r="C97" s="26" t="s">
        <v>630</v>
      </c>
      <c r="D97" s="26">
        <v>4</v>
      </c>
      <c r="E97" s="26" t="s">
        <v>631</v>
      </c>
      <c r="F97" s="26">
        <v>8</v>
      </c>
      <c r="G97" s="26" t="s">
        <v>5</v>
      </c>
      <c r="H97" s="26" t="s">
        <v>632</v>
      </c>
      <c r="I97" s="26">
        <v>-0.28015012500000003</v>
      </c>
      <c r="J97" s="26">
        <v>-25.198024879999998</v>
      </c>
      <c r="K97" s="26">
        <v>-0.28015012500000003</v>
      </c>
      <c r="L97" s="26" t="s">
        <v>56</v>
      </c>
      <c r="M97" s="26" t="s">
        <v>631</v>
      </c>
      <c r="N97" s="26">
        <v>0</v>
      </c>
      <c r="O97" s="26" t="s">
        <v>39</v>
      </c>
      <c r="S97" s="26">
        <v>0.22</v>
      </c>
      <c r="T97" s="26">
        <v>0.74</v>
      </c>
      <c r="U97" s="26">
        <v>127171</v>
      </c>
      <c r="V97" s="26" t="s">
        <v>633</v>
      </c>
      <c r="W97" s="26">
        <v>0.83</v>
      </c>
      <c r="X97" s="26">
        <v>0.379</v>
      </c>
      <c r="Y97" s="26" t="s">
        <v>41</v>
      </c>
      <c r="Z97" s="26" t="s">
        <v>42</v>
      </c>
      <c r="AA97" s="26">
        <v>11</v>
      </c>
      <c r="AB97" s="12">
        <v>73821</v>
      </c>
      <c r="AC97" s="12">
        <v>99723</v>
      </c>
      <c r="AD97" s="12">
        <v>76905</v>
      </c>
      <c r="AE97" s="12">
        <v>58846</v>
      </c>
      <c r="AF97" s="8">
        <v>108879</v>
      </c>
      <c r="AG97" s="8">
        <v>73123</v>
      </c>
      <c r="AH97" s="8">
        <v>127171</v>
      </c>
      <c r="AI97" s="8">
        <v>65512</v>
      </c>
      <c r="AJ97" s="10">
        <v>50712</v>
      </c>
      <c r="AK97" s="10">
        <v>53217</v>
      </c>
      <c r="AL97" s="10">
        <v>0</v>
      </c>
      <c r="AM97" s="10">
        <v>28905</v>
      </c>
      <c r="AN97" s="26">
        <v>535</v>
      </c>
      <c r="AO97" s="26" t="s">
        <v>39</v>
      </c>
      <c r="AP97" s="26">
        <v>0.80042455700000004</v>
      </c>
      <c r="AQ97" s="26">
        <v>1</v>
      </c>
      <c r="AR97" s="26">
        <v>127170.86719999999</v>
      </c>
      <c r="AS97" s="26" t="s">
        <v>634</v>
      </c>
      <c r="AT97" s="26">
        <v>1</v>
      </c>
      <c r="AU97" s="26" t="s">
        <v>635</v>
      </c>
      <c r="AV97" s="26">
        <v>0.23413731400000001</v>
      </c>
      <c r="AW97" s="26">
        <v>1</v>
      </c>
      <c r="AY97" s="26">
        <f t="shared" si="4"/>
        <v>0.35452179831058089</v>
      </c>
      <c r="AZ97" s="26">
        <f t="shared" si="5"/>
        <v>0.82548006992540401</v>
      </c>
      <c r="BA97" s="26">
        <f t="shared" si="6"/>
        <v>1.9596256044996461E-2</v>
      </c>
      <c r="BB97" s="26">
        <f t="shared" si="7"/>
        <v>0.37054919209481219</v>
      </c>
    </row>
    <row r="98" spans="1:54">
      <c r="A98" s="26">
        <v>165.04262439999999</v>
      </c>
      <c r="B98" s="26">
        <v>4.5179097920000002</v>
      </c>
      <c r="C98" s="26" t="s">
        <v>659</v>
      </c>
      <c r="D98" s="26">
        <v>8</v>
      </c>
      <c r="E98" s="26" t="s">
        <v>660</v>
      </c>
      <c r="F98" s="26">
        <v>8</v>
      </c>
      <c r="G98" s="26" t="s">
        <v>5</v>
      </c>
      <c r="H98" s="26" t="s">
        <v>661</v>
      </c>
      <c r="I98" s="26">
        <v>0.208214704</v>
      </c>
      <c r="J98" s="26">
        <v>-39.726711309999999</v>
      </c>
      <c r="L98" s="26" t="s">
        <v>38</v>
      </c>
      <c r="M98" s="26" t="s">
        <v>660</v>
      </c>
      <c r="N98" s="26">
        <v>0</v>
      </c>
      <c r="O98" s="26" t="s">
        <v>39</v>
      </c>
      <c r="Q98" s="26">
        <v>-0.4</v>
      </c>
      <c r="R98" s="26" t="s">
        <v>77</v>
      </c>
      <c r="S98" s="26">
        <v>0.59</v>
      </c>
      <c r="T98" s="26">
        <v>0.59</v>
      </c>
      <c r="U98" s="26">
        <v>2790628</v>
      </c>
      <c r="V98" s="26" t="s">
        <v>662</v>
      </c>
      <c r="W98" s="26">
        <v>0.8</v>
      </c>
      <c r="X98" s="26">
        <v>0.48199999999999998</v>
      </c>
      <c r="Y98" s="26" t="s">
        <v>41</v>
      </c>
      <c r="Z98" s="26" t="s">
        <v>50</v>
      </c>
      <c r="AA98" s="26">
        <v>12</v>
      </c>
      <c r="AB98" s="12">
        <v>486875</v>
      </c>
      <c r="AC98" s="12">
        <v>1343082</v>
      </c>
      <c r="AD98" s="12">
        <v>2713081</v>
      </c>
      <c r="AE98" s="12">
        <v>2372626</v>
      </c>
      <c r="AF98" s="8">
        <v>2593186</v>
      </c>
      <c r="AG98" s="8">
        <v>1807275</v>
      </c>
      <c r="AH98" s="8">
        <v>2623796</v>
      </c>
      <c r="AI98" s="8">
        <v>1634057</v>
      </c>
      <c r="AJ98" s="10">
        <v>2790628</v>
      </c>
      <c r="AK98" s="10">
        <v>1475902</v>
      </c>
      <c r="AL98" s="10">
        <v>1609455</v>
      </c>
      <c r="AM98" s="10">
        <v>1260111</v>
      </c>
      <c r="AN98" s="26">
        <v>40</v>
      </c>
      <c r="AO98" s="26" t="s">
        <v>39</v>
      </c>
      <c r="AP98" s="26">
        <v>0.93165919799999997</v>
      </c>
      <c r="AQ98" s="26">
        <v>1</v>
      </c>
      <c r="AR98" s="26">
        <v>2790628.25</v>
      </c>
      <c r="AS98" s="26" t="s">
        <v>663</v>
      </c>
      <c r="AT98" s="26">
        <v>1</v>
      </c>
      <c r="AU98" s="26" t="s">
        <v>664</v>
      </c>
      <c r="AV98" s="26">
        <v>0.14682296</v>
      </c>
      <c r="AW98" s="26">
        <v>1</v>
      </c>
      <c r="AY98" s="26">
        <f t="shared" si="4"/>
        <v>0.8241900212905191</v>
      </c>
      <c r="AZ98" s="26">
        <f t="shared" si="5"/>
        <v>0.79873102315300648</v>
      </c>
      <c r="BA98" s="26">
        <f t="shared" si="6"/>
        <v>0.41001880242152094</v>
      </c>
      <c r="BB98" s="26">
        <f t="shared" si="7"/>
        <v>0.47253213180440368</v>
      </c>
    </row>
    <row r="99" spans="1:54">
      <c r="A99" s="26">
        <v>145.03747000000001</v>
      </c>
      <c r="B99" s="26">
        <v>8.0597084050000003</v>
      </c>
      <c r="C99" s="26" t="s">
        <v>490</v>
      </c>
      <c r="D99" s="26">
        <v>2</v>
      </c>
      <c r="E99" s="26" t="s">
        <v>491</v>
      </c>
      <c r="F99" s="26">
        <v>8</v>
      </c>
      <c r="G99" s="26" t="s">
        <v>5</v>
      </c>
      <c r="H99" s="26" t="s">
        <v>492</v>
      </c>
      <c r="I99" s="26">
        <v>-0.27605480799999998</v>
      </c>
      <c r="J99" s="26">
        <v>5.6768450000000001</v>
      </c>
      <c r="L99" s="26" t="s">
        <v>38</v>
      </c>
      <c r="M99" s="26" t="s">
        <v>491</v>
      </c>
      <c r="N99" s="26">
        <v>0</v>
      </c>
      <c r="O99" s="26" t="s">
        <v>39</v>
      </c>
      <c r="S99" s="26">
        <v>0.65</v>
      </c>
      <c r="T99" s="26">
        <v>0.65</v>
      </c>
      <c r="U99" s="26">
        <v>25839</v>
      </c>
      <c r="V99" s="26" t="s">
        <v>493</v>
      </c>
      <c r="W99" s="26">
        <v>1.03</v>
      </c>
      <c r="X99" s="26">
        <v>0.94699999999999995</v>
      </c>
      <c r="Y99" s="26" t="s">
        <v>41</v>
      </c>
      <c r="Z99" s="26" t="s">
        <v>71</v>
      </c>
      <c r="AA99" s="26">
        <v>12</v>
      </c>
      <c r="AB99" s="12">
        <v>9119</v>
      </c>
      <c r="AC99" s="12">
        <v>25839</v>
      </c>
      <c r="AD99" s="12">
        <v>5878</v>
      </c>
      <c r="AE99" s="12">
        <v>12707</v>
      </c>
      <c r="AF99" s="8">
        <v>16618</v>
      </c>
      <c r="AG99" s="8">
        <v>13066</v>
      </c>
      <c r="AH99" s="8">
        <v>12592</v>
      </c>
      <c r="AI99" s="8">
        <v>9949</v>
      </c>
      <c r="AJ99" s="10">
        <v>15661</v>
      </c>
      <c r="AK99" s="10">
        <v>11361</v>
      </c>
      <c r="AL99" s="10">
        <v>6310</v>
      </c>
      <c r="AM99" s="10">
        <v>5464</v>
      </c>
      <c r="AN99" s="26">
        <v>731</v>
      </c>
      <c r="AO99" s="26" t="s">
        <v>39</v>
      </c>
      <c r="AP99" s="26">
        <v>0.94165437399999996</v>
      </c>
      <c r="AQ99" s="26">
        <v>1</v>
      </c>
      <c r="AR99" s="26">
        <v>25839.255860000001</v>
      </c>
      <c r="AS99" s="26" t="s">
        <v>494</v>
      </c>
      <c r="AT99" s="26">
        <v>1</v>
      </c>
      <c r="AU99" s="26" t="s">
        <v>306</v>
      </c>
      <c r="AV99" s="26">
        <v>1.28469E-3</v>
      </c>
      <c r="AW99" s="26">
        <v>1</v>
      </c>
      <c r="AY99" s="26">
        <f t="shared" si="4"/>
        <v>0.74286261369076112</v>
      </c>
      <c r="AZ99" s="26">
        <f t="shared" si="5"/>
        <v>1.0252369554810914</v>
      </c>
      <c r="BA99" s="26">
        <f t="shared" si="6"/>
        <v>0.26684548638738947</v>
      </c>
      <c r="BB99" s="26">
        <f t="shared" si="7"/>
        <v>0.94508920391845996</v>
      </c>
    </row>
    <row r="100" spans="1:54">
      <c r="A100" s="26">
        <v>150.01635239999999</v>
      </c>
      <c r="B100" s="26">
        <v>10.886691709999999</v>
      </c>
      <c r="C100" s="26" t="s">
        <v>445</v>
      </c>
      <c r="D100" s="26">
        <v>3</v>
      </c>
      <c r="E100" s="26" t="s">
        <v>381</v>
      </c>
      <c r="F100" s="26">
        <v>8</v>
      </c>
      <c r="G100" s="26" t="s">
        <v>5</v>
      </c>
      <c r="H100" s="26" t="s">
        <v>446</v>
      </c>
      <c r="I100" s="26">
        <v>-0.58404524899999999</v>
      </c>
      <c r="J100" s="26">
        <v>-7.1240376899999998</v>
      </c>
      <c r="L100" s="26" t="s">
        <v>38</v>
      </c>
      <c r="M100" s="26" t="s">
        <v>381</v>
      </c>
      <c r="N100" s="26">
        <v>0</v>
      </c>
      <c r="O100" s="26" t="s">
        <v>39</v>
      </c>
      <c r="Q100" s="26">
        <v>-0.1</v>
      </c>
      <c r="R100" s="26" t="s">
        <v>447</v>
      </c>
      <c r="S100" s="26">
        <v>0.45</v>
      </c>
      <c r="T100" s="26">
        <v>0.45</v>
      </c>
      <c r="U100" s="26">
        <v>493309</v>
      </c>
      <c r="V100" s="26" t="s">
        <v>383</v>
      </c>
      <c r="W100" s="26">
        <v>1.1399999999999999</v>
      </c>
      <c r="X100" s="26">
        <v>0.63300000000000001</v>
      </c>
      <c r="Y100" s="26" t="s">
        <v>41</v>
      </c>
      <c r="Z100" s="26" t="s">
        <v>71</v>
      </c>
      <c r="AA100" s="26">
        <v>12</v>
      </c>
      <c r="AB100" s="12">
        <v>151203</v>
      </c>
      <c r="AC100" s="12">
        <v>291870</v>
      </c>
      <c r="AD100" s="12">
        <v>493309</v>
      </c>
      <c r="AE100" s="12">
        <v>446000</v>
      </c>
      <c r="AF100" s="8">
        <v>309667</v>
      </c>
      <c r="AG100" s="8">
        <v>254699</v>
      </c>
      <c r="AH100" s="8">
        <v>378583</v>
      </c>
      <c r="AI100" s="8">
        <v>267792</v>
      </c>
      <c r="AJ100" s="10">
        <v>328372</v>
      </c>
      <c r="AK100" s="10">
        <v>301092</v>
      </c>
      <c r="AL100" s="10">
        <v>221062</v>
      </c>
      <c r="AM100" s="10">
        <v>278007</v>
      </c>
      <c r="AN100" s="26">
        <v>140</v>
      </c>
      <c r="AO100" s="26" t="s">
        <v>39</v>
      </c>
      <c r="AP100" s="26">
        <v>0.95599772000000005</v>
      </c>
      <c r="AQ100" s="26">
        <v>1</v>
      </c>
      <c r="AR100" s="26">
        <v>493309.28129999997</v>
      </c>
      <c r="AS100" s="26" t="s">
        <v>448</v>
      </c>
      <c r="AT100" s="26">
        <v>1</v>
      </c>
      <c r="AU100" s="26" t="s">
        <v>449</v>
      </c>
      <c r="AV100" s="26">
        <v>6.7443086999999999E-2</v>
      </c>
      <c r="AW100" s="26">
        <v>1</v>
      </c>
      <c r="AY100" s="26">
        <f t="shared" si="4"/>
        <v>0.93210108520319379</v>
      </c>
      <c r="AZ100" s="26">
        <f t="shared" si="5"/>
        <v>1.1417652495455262</v>
      </c>
      <c r="BA100" s="26">
        <f t="shared" si="6"/>
        <v>0.58905407878912031</v>
      </c>
      <c r="BB100" s="26">
        <f t="shared" si="7"/>
        <v>0.62208115878820425</v>
      </c>
    </row>
    <row r="101" spans="1:54">
      <c r="A101" s="26">
        <v>227.09041880000001</v>
      </c>
      <c r="B101" s="26">
        <v>8.2164221449999992</v>
      </c>
      <c r="C101" s="26" t="s">
        <v>603</v>
      </c>
      <c r="D101" s="26">
        <v>1</v>
      </c>
      <c r="E101" s="26" t="s">
        <v>604</v>
      </c>
      <c r="F101" s="26">
        <v>8</v>
      </c>
      <c r="G101" s="26" t="s">
        <v>5</v>
      </c>
      <c r="H101" s="26" t="s">
        <v>605</v>
      </c>
      <c r="I101" s="26">
        <v>-0.84206020699999995</v>
      </c>
      <c r="J101" s="26">
        <v>11.16782108</v>
      </c>
      <c r="K101" s="26">
        <v>-0.82004258200000002</v>
      </c>
      <c r="L101" s="26" t="s">
        <v>38</v>
      </c>
      <c r="M101" s="26" t="s">
        <v>604</v>
      </c>
      <c r="N101" s="26">
        <v>0</v>
      </c>
      <c r="O101" s="26" t="s">
        <v>39</v>
      </c>
      <c r="S101" s="26">
        <v>0.73</v>
      </c>
      <c r="T101" s="26">
        <v>0.73</v>
      </c>
      <c r="U101" s="26">
        <v>307506</v>
      </c>
      <c r="V101" s="26" t="s">
        <v>606</v>
      </c>
      <c r="W101" s="26">
        <v>0.86</v>
      </c>
      <c r="X101" s="26">
        <v>0.70799999999999996</v>
      </c>
      <c r="Y101" s="26" t="s">
        <v>41</v>
      </c>
      <c r="Z101" s="26" t="s">
        <v>42</v>
      </c>
      <c r="AA101" s="26">
        <v>12</v>
      </c>
      <c r="AB101" s="12">
        <v>124261</v>
      </c>
      <c r="AC101" s="12">
        <v>307506</v>
      </c>
      <c r="AD101" s="12">
        <v>27453</v>
      </c>
      <c r="AE101" s="12">
        <v>183248</v>
      </c>
      <c r="AF101" s="8">
        <v>226355</v>
      </c>
      <c r="AG101" s="8">
        <v>215037</v>
      </c>
      <c r="AH101" s="8">
        <v>171775</v>
      </c>
      <c r="AI101" s="8">
        <v>130297</v>
      </c>
      <c r="AJ101" s="10">
        <v>188495</v>
      </c>
      <c r="AK101" s="10">
        <v>193993</v>
      </c>
      <c r="AL101" s="10">
        <v>72833</v>
      </c>
      <c r="AM101" s="10">
        <v>51400</v>
      </c>
      <c r="AN101" s="26">
        <v>298</v>
      </c>
      <c r="AO101" s="26" t="s">
        <v>39</v>
      </c>
      <c r="AP101" s="26">
        <v>0.97235481999999995</v>
      </c>
      <c r="AQ101" s="26">
        <v>1</v>
      </c>
      <c r="AR101" s="26">
        <v>307506</v>
      </c>
      <c r="AS101" s="26" t="s">
        <v>607</v>
      </c>
      <c r="AT101" s="26">
        <v>1</v>
      </c>
      <c r="AU101" s="26" t="s">
        <v>608</v>
      </c>
      <c r="AV101" s="26">
        <v>4.0761246000000001E-2</v>
      </c>
      <c r="AW101" s="26">
        <v>1</v>
      </c>
      <c r="AY101" s="26">
        <f t="shared" si="4"/>
        <v>0.68156763474761384</v>
      </c>
      <c r="AZ101" s="26">
        <f t="shared" si="5"/>
        <v>0.86415482121528409</v>
      </c>
      <c r="BA101" s="26">
        <f t="shared" si="6"/>
        <v>0.22242972809690184</v>
      </c>
      <c r="BB101" s="26">
        <f t="shared" si="7"/>
        <v>0.70036370879170606</v>
      </c>
    </row>
    <row r="102" spans="1:54">
      <c r="A102" s="26">
        <v>210.0375214</v>
      </c>
      <c r="B102" s="26">
        <v>10.836448499999999</v>
      </c>
      <c r="C102" s="26" t="s">
        <v>385</v>
      </c>
      <c r="D102" s="26">
        <v>6</v>
      </c>
      <c r="E102" s="26" t="s">
        <v>373</v>
      </c>
      <c r="F102" s="26">
        <v>8</v>
      </c>
      <c r="G102" s="26" t="s">
        <v>5</v>
      </c>
      <c r="H102" s="26" t="s">
        <v>386</v>
      </c>
      <c r="I102" s="26">
        <v>-0.23118551600000001</v>
      </c>
      <c r="J102" s="26">
        <v>-10.40636739</v>
      </c>
      <c r="L102" s="26" t="s">
        <v>38</v>
      </c>
      <c r="M102" s="26" t="s">
        <v>373</v>
      </c>
      <c r="N102" s="26">
        <v>0</v>
      </c>
      <c r="O102" s="26" t="s">
        <v>39</v>
      </c>
      <c r="P102" s="26" t="s">
        <v>387</v>
      </c>
      <c r="Q102" s="26">
        <v>0.1</v>
      </c>
      <c r="R102" s="26" t="s">
        <v>77</v>
      </c>
      <c r="S102" s="26">
        <v>0.53</v>
      </c>
      <c r="T102" s="26">
        <v>0.53</v>
      </c>
      <c r="U102" s="26">
        <v>155249</v>
      </c>
      <c r="V102" s="26" t="s">
        <v>376</v>
      </c>
      <c r="W102" s="26">
        <v>2.04</v>
      </c>
      <c r="X102" s="26">
        <v>0.151</v>
      </c>
      <c r="Y102" s="26" t="s">
        <v>41</v>
      </c>
      <c r="Z102" s="26" t="s">
        <v>71</v>
      </c>
      <c r="AA102" s="26">
        <v>12</v>
      </c>
      <c r="AB102" s="12">
        <v>84673</v>
      </c>
      <c r="AC102" s="12">
        <v>34765</v>
      </c>
      <c r="AD102" s="12">
        <v>155249</v>
      </c>
      <c r="AE102" s="12">
        <v>144390</v>
      </c>
      <c r="AF102" s="8">
        <v>61419</v>
      </c>
      <c r="AG102" s="8">
        <v>32453</v>
      </c>
      <c r="AH102" s="8">
        <v>47738</v>
      </c>
      <c r="AI102" s="8">
        <v>63540</v>
      </c>
      <c r="AJ102" s="10">
        <v>45381</v>
      </c>
      <c r="AK102" s="10">
        <v>35419</v>
      </c>
      <c r="AL102" s="10">
        <v>31483</v>
      </c>
      <c r="AM102" s="10">
        <v>25706</v>
      </c>
      <c r="AN102" s="26">
        <v>318</v>
      </c>
      <c r="AO102" s="26" t="s">
        <v>39</v>
      </c>
      <c r="AP102" s="26">
        <v>0.94124146500000005</v>
      </c>
      <c r="AQ102" s="26">
        <v>1</v>
      </c>
      <c r="AR102" s="26">
        <v>155249.26560000001</v>
      </c>
      <c r="AS102" s="26" t="s">
        <v>388</v>
      </c>
      <c r="AT102" s="26">
        <v>1</v>
      </c>
      <c r="AU102" s="26" t="s">
        <v>389</v>
      </c>
      <c r="AV102" s="26">
        <v>0.85444706699999995</v>
      </c>
      <c r="AW102" s="26">
        <v>1</v>
      </c>
      <c r="AY102" s="26">
        <f t="shared" si="4"/>
        <v>0.67262490860346091</v>
      </c>
      <c r="AZ102" s="26">
        <f t="shared" si="5"/>
        <v>2.0427833292712649</v>
      </c>
      <c r="BA102" s="26">
        <f t="shared" si="6"/>
        <v>8.9401621721365981E-2</v>
      </c>
      <c r="BB102" s="26">
        <f t="shared" si="7"/>
        <v>0.11399041046723432</v>
      </c>
    </row>
    <row r="103" spans="1:54">
      <c r="A103" s="26">
        <v>130.06302650000001</v>
      </c>
      <c r="B103" s="26">
        <v>4.3698596949999997</v>
      </c>
      <c r="C103" s="26" t="s">
        <v>916</v>
      </c>
      <c r="D103" s="26">
        <v>17</v>
      </c>
      <c r="E103" s="26" t="s">
        <v>917</v>
      </c>
      <c r="F103" s="26">
        <v>8</v>
      </c>
      <c r="G103" s="26" t="s">
        <v>5</v>
      </c>
      <c r="H103" s="26" t="s">
        <v>918</v>
      </c>
      <c r="I103" s="26">
        <v>0.20355552299999999</v>
      </c>
      <c r="J103" s="26">
        <v>-45.489210280000002</v>
      </c>
      <c r="L103" s="26" t="s">
        <v>56</v>
      </c>
      <c r="M103" s="26" t="s">
        <v>917</v>
      </c>
      <c r="N103" s="26">
        <v>0</v>
      </c>
      <c r="O103" s="26" t="s">
        <v>39</v>
      </c>
      <c r="Q103" s="26">
        <v>0.5</v>
      </c>
      <c r="R103" s="26" t="s">
        <v>283</v>
      </c>
      <c r="S103" s="26">
        <v>0.71</v>
      </c>
      <c r="T103" s="26">
        <v>1.02</v>
      </c>
      <c r="U103" s="26">
        <v>3082216</v>
      </c>
      <c r="V103" s="26" t="s">
        <v>919</v>
      </c>
      <c r="W103" s="26">
        <v>0.28999999999999998</v>
      </c>
      <c r="X103" s="26">
        <v>8.3000000000000004E-2</v>
      </c>
      <c r="Y103" s="26" t="s">
        <v>41</v>
      </c>
      <c r="Z103" s="26" t="s">
        <v>71</v>
      </c>
      <c r="AA103" s="26">
        <v>12</v>
      </c>
      <c r="AB103" s="12">
        <v>196844</v>
      </c>
      <c r="AC103" s="12">
        <v>669674</v>
      </c>
      <c r="AD103" s="12">
        <v>236642</v>
      </c>
      <c r="AE103" s="12">
        <v>953925</v>
      </c>
      <c r="AF103" s="8">
        <v>3082216</v>
      </c>
      <c r="AG103" s="8">
        <v>1152225</v>
      </c>
      <c r="AH103" s="8">
        <v>2109522</v>
      </c>
      <c r="AI103" s="8">
        <v>814438</v>
      </c>
      <c r="AJ103" s="10">
        <v>1548411</v>
      </c>
      <c r="AK103" s="10">
        <v>585305</v>
      </c>
      <c r="AL103" s="10">
        <v>184730</v>
      </c>
      <c r="AM103" s="10">
        <v>192718</v>
      </c>
      <c r="AN103" s="26">
        <v>37</v>
      </c>
      <c r="AO103" s="26" t="s">
        <v>39</v>
      </c>
      <c r="AP103" s="26">
        <v>0.97395145599999999</v>
      </c>
      <c r="AQ103" s="26">
        <v>1</v>
      </c>
      <c r="AR103" s="26">
        <v>3082215.5</v>
      </c>
      <c r="AS103" s="26" t="s">
        <v>920</v>
      </c>
      <c r="AT103" s="26">
        <v>1</v>
      </c>
      <c r="AU103" s="26" t="s">
        <v>921</v>
      </c>
      <c r="AV103" s="26">
        <v>1.3839583230000001</v>
      </c>
      <c r="AW103" s="26">
        <v>1</v>
      </c>
      <c r="AY103" s="26">
        <f t="shared" si="4"/>
        <v>0.35079957102151721</v>
      </c>
      <c r="AZ103" s="26">
        <f t="shared" si="5"/>
        <v>0.28736655015554452</v>
      </c>
      <c r="BA103" s="26">
        <f t="shared" si="6"/>
        <v>0.1023724903294405</v>
      </c>
      <c r="BB103" s="26">
        <f t="shared" si="7"/>
        <v>5.6837746950263286E-2</v>
      </c>
    </row>
    <row r="104" spans="1:54">
      <c r="A104" s="26">
        <v>159.06836480000001</v>
      </c>
      <c r="B104" s="26">
        <v>5.0968027749999996</v>
      </c>
      <c r="C104" s="26" t="s">
        <v>390</v>
      </c>
      <c r="D104" s="26">
        <v>4</v>
      </c>
      <c r="E104" s="26" t="s">
        <v>391</v>
      </c>
      <c r="F104" s="26">
        <v>8</v>
      </c>
      <c r="G104" s="26" t="s">
        <v>5</v>
      </c>
      <c r="H104" s="26" t="s">
        <v>392</v>
      </c>
      <c r="I104" s="26">
        <v>-0.28410338000000002</v>
      </c>
      <c r="J104" s="26">
        <v>-10.05716202</v>
      </c>
      <c r="L104" s="26" t="s">
        <v>38</v>
      </c>
      <c r="M104" s="26" t="s">
        <v>391</v>
      </c>
      <c r="N104" s="26">
        <v>0</v>
      </c>
      <c r="O104" s="26" t="s">
        <v>39</v>
      </c>
      <c r="S104" s="26">
        <v>0.64</v>
      </c>
      <c r="T104" s="26">
        <v>0.64</v>
      </c>
      <c r="U104" s="26">
        <v>366486</v>
      </c>
      <c r="V104" s="26" t="s">
        <v>393</v>
      </c>
      <c r="W104" s="26">
        <v>1.92</v>
      </c>
      <c r="X104" s="26">
        <v>0.23</v>
      </c>
      <c r="Y104" s="26" t="s">
        <v>41</v>
      </c>
      <c r="Z104" s="26" t="s">
        <v>42</v>
      </c>
      <c r="AA104" s="26">
        <v>12</v>
      </c>
      <c r="AB104" s="12">
        <v>105400</v>
      </c>
      <c r="AC104" s="12">
        <v>95609</v>
      </c>
      <c r="AD104" s="12">
        <v>366486</v>
      </c>
      <c r="AE104" s="12">
        <v>321796</v>
      </c>
      <c r="AF104" s="8">
        <v>132090</v>
      </c>
      <c r="AG104" s="8">
        <v>110402</v>
      </c>
      <c r="AH104" s="8">
        <v>106772</v>
      </c>
      <c r="AI104" s="8">
        <v>113234</v>
      </c>
      <c r="AJ104" s="10">
        <v>105609</v>
      </c>
      <c r="AK104" s="10">
        <v>87283</v>
      </c>
      <c r="AL104" s="10">
        <v>58961</v>
      </c>
      <c r="AM104" s="10">
        <v>78022</v>
      </c>
      <c r="AN104" s="26">
        <v>274</v>
      </c>
      <c r="AO104" s="26" t="s">
        <v>39</v>
      </c>
      <c r="AP104" s="26">
        <v>0.95151909800000001</v>
      </c>
      <c r="AQ104" s="26">
        <v>1</v>
      </c>
      <c r="AR104" s="26">
        <v>366485.625</v>
      </c>
      <c r="AS104" s="26" t="s">
        <v>394</v>
      </c>
      <c r="AT104" s="26">
        <v>1</v>
      </c>
      <c r="AU104" s="26" t="s">
        <v>395</v>
      </c>
      <c r="AV104" s="26">
        <v>0.56184926099999999</v>
      </c>
      <c r="AW104" s="26">
        <v>1</v>
      </c>
      <c r="AY104" s="26">
        <f t="shared" si="4"/>
        <v>0.71324632755168671</v>
      </c>
      <c r="AZ104" s="26">
        <f t="shared" si="5"/>
        <v>1.9227996661607185</v>
      </c>
      <c r="BA104" s="26">
        <f t="shared" si="6"/>
        <v>2.5537292247950417E-2</v>
      </c>
      <c r="BB104" s="26">
        <f t="shared" si="7"/>
        <v>0.18449878864080316</v>
      </c>
    </row>
    <row r="105" spans="1:54">
      <c r="A105" s="26">
        <v>154.02662799999999</v>
      </c>
      <c r="B105" s="26">
        <v>6.7882097459999997</v>
      </c>
      <c r="C105" s="26" t="s">
        <v>540</v>
      </c>
      <c r="D105" s="26">
        <v>10</v>
      </c>
      <c r="E105" s="26" t="s">
        <v>541</v>
      </c>
      <c r="F105" s="26">
        <v>8</v>
      </c>
      <c r="G105" s="26" t="s">
        <v>5</v>
      </c>
      <c r="H105" s="26" t="s">
        <v>542</v>
      </c>
      <c r="I105" s="26">
        <v>0.11685973600000001</v>
      </c>
      <c r="J105" s="26">
        <v>-6.3976609079999998</v>
      </c>
      <c r="L105" s="26" t="s">
        <v>38</v>
      </c>
      <c r="M105" s="26" t="s">
        <v>541</v>
      </c>
      <c r="N105" s="26">
        <v>0</v>
      </c>
      <c r="O105" s="26" t="s">
        <v>39</v>
      </c>
      <c r="S105" s="26">
        <v>0.28999999999999998</v>
      </c>
      <c r="T105" s="26">
        <v>0.47</v>
      </c>
      <c r="U105" s="26">
        <v>36588</v>
      </c>
      <c r="V105" s="26" t="s">
        <v>543</v>
      </c>
      <c r="W105" s="26">
        <v>0.93</v>
      </c>
      <c r="X105" s="26">
        <v>0.81200000000000006</v>
      </c>
      <c r="Y105" s="26" t="s">
        <v>41</v>
      </c>
      <c r="Z105" s="26" t="s">
        <v>71</v>
      </c>
      <c r="AA105" s="26">
        <v>12</v>
      </c>
      <c r="AB105" s="12">
        <v>18830</v>
      </c>
      <c r="AC105" s="12">
        <v>21030</v>
      </c>
      <c r="AD105" s="12">
        <v>31178</v>
      </c>
      <c r="AE105" s="12">
        <v>16565</v>
      </c>
      <c r="AF105" s="8">
        <v>36588</v>
      </c>
      <c r="AG105" s="8">
        <v>12590</v>
      </c>
      <c r="AH105" s="8">
        <v>25703</v>
      </c>
      <c r="AI105" s="8">
        <v>18813</v>
      </c>
      <c r="AJ105" s="10">
        <v>35048</v>
      </c>
      <c r="AK105" s="10">
        <v>15495</v>
      </c>
      <c r="AL105" s="10">
        <v>14178</v>
      </c>
      <c r="AM105" s="10">
        <v>18134</v>
      </c>
      <c r="AN105" s="26">
        <v>654</v>
      </c>
      <c r="AO105" s="26" t="s">
        <v>39</v>
      </c>
      <c r="AP105" s="26">
        <v>0.80849506900000001</v>
      </c>
      <c r="AQ105" s="26">
        <v>1</v>
      </c>
      <c r="AR105" s="26">
        <v>36588.019529999998</v>
      </c>
      <c r="AS105" s="26" t="s">
        <v>544</v>
      </c>
      <c r="AT105" s="26">
        <v>1</v>
      </c>
      <c r="AU105" s="26" t="s">
        <v>545</v>
      </c>
      <c r="AV105" s="26">
        <v>1.5744596999999999E-2</v>
      </c>
      <c r="AW105" s="26">
        <v>1</v>
      </c>
      <c r="AY105" s="26">
        <f t="shared" si="4"/>
        <v>0.88431489743206604</v>
      </c>
      <c r="AZ105" s="26">
        <f t="shared" si="5"/>
        <v>0.93499050099259295</v>
      </c>
      <c r="BA105" s="26">
        <f t="shared" si="6"/>
        <v>0.71458899659761932</v>
      </c>
      <c r="BB105" s="26">
        <f t="shared" si="7"/>
        <v>0.81022744619376152</v>
      </c>
    </row>
    <row r="106" spans="1:54">
      <c r="A106" s="26">
        <v>194.04252629999999</v>
      </c>
      <c r="B106" s="26">
        <v>7.1312221950000003</v>
      </c>
      <c r="C106" s="26" t="s">
        <v>439</v>
      </c>
      <c r="D106" s="26">
        <v>16</v>
      </c>
      <c r="E106" s="26" t="s">
        <v>440</v>
      </c>
      <c r="F106" s="26">
        <v>8</v>
      </c>
      <c r="G106" s="26" t="s">
        <v>5</v>
      </c>
      <c r="H106" s="26" t="s">
        <v>441</v>
      </c>
      <c r="I106" s="26">
        <v>-0.68925504800000004</v>
      </c>
      <c r="J106" s="26">
        <v>-21.70517972</v>
      </c>
      <c r="L106" s="26" t="s">
        <v>38</v>
      </c>
      <c r="M106" s="26" t="s">
        <v>440</v>
      </c>
      <c r="N106" s="26">
        <v>0</v>
      </c>
      <c r="O106" s="26" t="s">
        <v>39</v>
      </c>
      <c r="S106" s="26">
        <v>0.15</v>
      </c>
      <c r="T106" s="26">
        <v>0.15</v>
      </c>
      <c r="U106" s="26">
        <v>14689</v>
      </c>
      <c r="V106" s="26" t="s">
        <v>442</v>
      </c>
      <c r="W106" s="26">
        <v>1.1599999999999999</v>
      </c>
      <c r="X106" s="26">
        <v>0.17399999999999999</v>
      </c>
      <c r="Y106" s="26" t="s">
        <v>41</v>
      </c>
      <c r="Z106" s="26" t="s">
        <v>71</v>
      </c>
      <c r="AA106" s="26">
        <v>12</v>
      </c>
      <c r="AB106" s="12">
        <v>10207</v>
      </c>
      <c r="AC106" s="12">
        <v>14689</v>
      </c>
      <c r="AD106" s="12">
        <v>12781</v>
      </c>
      <c r="AE106" s="12">
        <v>13180</v>
      </c>
      <c r="AF106" s="8">
        <v>12580</v>
      </c>
      <c r="AG106" s="8">
        <v>10086</v>
      </c>
      <c r="AH106" s="8">
        <v>9938</v>
      </c>
      <c r="AI106" s="8">
        <v>11229</v>
      </c>
      <c r="AJ106" s="10">
        <v>11269</v>
      </c>
      <c r="AK106" s="10">
        <v>10660</v>
      </c>
      <c r="AL106" s="10">
        <v>11338</v>
      </c>
      <c r="AM106" s="10">
        <v>9093</v>
      </c>
      <c r="AN106" s="26">
        <v>837</v>
      </c>
      <c r="AO106" s="26" t="s">
        <v>39</v>
      </c>
      <c r="AP106" s="26">
        <v>0.88634625700000003</v>
      </c>
      <c r="AQ106" s="26">
        <v>1</v>
      </c>
      <c r="AR106" s="26">
        <v>14689.318359999999</v>
      </c>
      <c r="AS106" s="26" t="s">
        <v>443</v>
      </c>
      <c r="AT106" s="26">
        <v>1</v>
      </c>
      <c r="AU106" s="26" t="s">
        <v>444</v>
      </c>
      <c r="AV106" s="26">
        <v>0.62044402300000001</v>
      </c>
      <c r="AW106" s="26">
        <v>1</v>
      </c>
      <c r="AY106" s="26">
        <f t="shared" si="4"/>
        <v>0.96639518171240846</v>
      </c>
      <c r="AZ106" s="26">
        <f t="shared" si="5"/>
        <v>1.1602445645974495</v>
      </c>
      <c r="BA106" s="26">
        <f t="shared" si="6"/>
        <v>0.66334726819586964</v>
      </c>
      <c r="BB106" s="26">
        <f t="shared" si="7"/>
        <v>0.16627453949753479</v>
      </c>
    </row>
    <row r="107" spans="1:54">
      <c r="A107" s="26">
        <v>183.0659947</v>
      </c>
      <c r="B107" s="26">
        <v>9.8928403219999996</v>
      </c>
      <c r="C107" s="26" t="s">
        <v>908</v>
      </c>
      <c r="D107" s="26">
        <v>1</v>
      </c>
      <c r="E107" s="26" t="s">
        <v>909</v>
      </c>
      <c r="F107" s="26">
        <v>8</v>
      </c>
      <c r="G107" s="26" t="s">
        <v>5</v>
      </c>
      <c r="H107" s="26" t="s">
        <v>910</v>
      </c>
      <c r="I107" s="26">
        <v>-0.24771669299999999</v>
      </c>
      <c r="J107" s="26">
        <v>0.84444772499999998</v>
      </c>
      <c r="L107" s="26" t="s">
        <v>38</v>
      </c>
      <c r="M107" s="26" t="s">
        <v>345</v>
      </c>
      <c r="N107" s="26">
        <v>36.012938060000003</v>
      </c>
      <c r="O107" s="26" t="s">
        <v>374</v>
      </c>
      <c r="Q107" s="26">
        <v>-0.1</v>
      </c>
      <c r="R107" s="26" t="s">
        <v>165</v>
      </c>
      <c r="S107" s="26">
        <v>0.21</v>
      </c>
      <c r="T107" s="26">
        <v>0.21</v>
      </c>
      <c r="U107" s="26">
        <v>8018036</v>
      </c>
      <c r="V107" s="26" t="s">
        <v>348</v>
      </c>
      <c r="W107" s="26">
        <v>0.31</v>
      </c>
      <c r="X107" s="26">
        <v>1E-3</v>
      </c>
      <c r="Y107" s="26" t="s">
        <v>41</v>
      </c>
      <c r="Z107" s="26" t="s">
        <v>42</v>
      </c>
      <c r="AA107" s="26">
        <v>12</v>
      </c>
      <c r="AB107" s="12">
        <v>2333494</v>
      </c>
      <c r="AC107" s="12">
        <v>2450475</v>
      </c>
      <c r="AD107" s="12">
        <v>2507867</v>
      </c>
      <c r="AE107" s="12">
        <v>1523715</v>
      </c>
      <c r="AF107" s="8">
        <v>8018036</v>
      </c>
      <c r="AG107" s="8">
        <v>6562328</v>
      </c>
      <c r="AH107" s="8">
        <v>5726804</v>
      </c>
      <c r="AI107" s="8">
        <v>7990370</v>
      </c>
      <c r="AJ107" s="10">
        <v>3506573</v>
      </c>
      <c r="AK107" s="10">
        <v>2323795</v>
      </c>
      <c r="AL107" s="10">
        <v>2632307</v>
      </c>
      <c r="AM107" s="10">
        <v>2929281</v>
      </c>
      <c r="AN107" s="26">
        <v>15</v>
      </c>
      <c r="AO107" s="26" t="s">
        <v>374</v>
      </c>
      <c r="AP107" s="26">
        <v>0.97579742199999997</v>
      </c>
      <c r="AQ107" s="26">
        <v>1</v>
      </c>
      <c r="AR107" s="26">
        <v>8018035.5</v>
      </c>
      <c r="AS107" s="26" t="s">
        <v>911</v>
      </c>
      <c r="AT107" s="26">
        <v>0.917128583</v>
      </c>
      <c r="AV107" s="26">
        <v>16.027036710000001</v>
      </c>
      <c r="AW107" s="26">
        <v>1</v>
      </c>
      <c r="AY107" s="26">
        <f t="shared" si="4"/>
        <v>0.40257763767293114</v>
      </c>
      <c r="AZ107" s="26">
        <f t="shared" si="5"/>
        <v>0.31153067097215315</v>
      </c>
      <c r="BA107" s="26">
        <f t="shared" si="6"/>
        <v>4.7651049182873765E-4</v>
      </c>
      <c r="BB107" s="26">
        <f t="shared" si="7"/>
        <v>2.0251373522676036E-4</v>
      </c>
    </row>
    <row r="108" spans="1:54">
      <c r="A108" s="26">
        <v>117.0537832</v>
      </c>
      <c r="B108" s="26">
        <v>10.95635139</v>
      </c>
      <c r="C108" s="26" t="s">
        <v>706</v>
      </c>
      <c r="D108" s="26">
        <v>1</v>
      </c>
      <c r="E108" s="26" t="s">
        <v>707</v>
      </c>
      <c r="F108" s="26">
        <v>8</v>
      </c>
      <c r="G108" s="26" t="s">
        <v>5</v>
      </c>
      <c r="H108" s="26" t="s">
        <v>708</v>
      </c>
      <c r="I108" s="26">
        <v>-0.39961439999999998</v>
      </c>
      <c r="J108" s="26">
        <v>-3.0445523749999999</v>
      </c>
      <c r="L108" s="26" t="s">
        <v>38</v>
      </c>
      <c r="M108" s="26" t="s">
        <v>707</v>
      </c>
      <c r="N108" s="26">
        <v>0</v>
      </c>
      <c r="O108" s="26" t="s">
        <v>39</v>
      </c>
      <c r="S108" s="26">
        <v>0.73</v>
      </c>
      <c r="T108" s="26">
        <v>0.73</v>
      </c>
      <c r="U108" s="26">
        <v>187534</v>
      </c>
      <c r="V108" s="26" t="s">
        <v>709</v>
      </c>
      <c r="W108" s="26">
        <v>0.75</v>
      </c>
      <c r="X108" s="26">
        <v>0.46400000000000002</v>
      </c>
      <c r="Y108" s="26" t="s">
        <v>41</v>
      </c>
      <c r="Z108" s="26" t="s">
        <v>42</v>
      </c>
      <c r="AA108" s="26">
        <v>12</v>
      </c>
      <c r="AB108" s="12">
        <v>47192</v>
      </c>
      <c r="AC108" s="12">
        <v>187534</v>
      </c>
      <c r="AD108" s="12">
        <v>33663</v>
      </c>
      <c r="AE108" s="12">
        <v>129668</v>
      </c>
      <c r="AF108" s="8">
        <v>170087</v>
      </c>
      <c r="AG108" s="8">
        <v>138407</v>
      </c>
      <c r="AH108" s="8">
        <v>142365</v>
      </c>
      <c r="AI108" s="8">
        <v>78361</v>
      </c>
      <c r="AJ108" s="10">
        <v>149497</v>
      </c>
      <c r="AK108" s="10">
        <v>126333</v>
      </c>
      <c r="AL108" s="10">
        <v>46030</v>
      </c>
      <c r="AM108" s="10">
        <v>48780</v>
      </c>
      <c r="AN108" s="26">
        <v>425</v>
      </c>
      <c r="AO108" s="26" t="s">
        <v>39</v>
      </c>
      <c r="AP108" s="26">
        <v>0.95822838399999999</v>
      </c>
      <c r="AQ108" s="26">
        <v>1</v>
      </c>
      <c r="AR108" s="26">
        <v>187534</v>
      </c>
      <c r="AS108" s="26" t="s">
        <v>710</v>
      </c>
      <c r="AT108" s="26">
        <v>1</v>
      </c>
      <c r="AU108" s="26" t="s">
        <v>711</v>
      </c>
      <c r="AV108" s="26">
        <v>0.15963548899999999</v>
      </c>
      <c r="AW108" s="26">
        <v>1</v>
      </c>
      <c r="AY108" s="26">
        <f t="shared" si="4"/>
        <v>0.7003514606401875</v>
      </c>
      <c r="AZ108" s="26">
        <f t="shared" si="5"/>
        <v>0.75215789274781752</v>
      </c>
      <c r="BA108" s="26">
        <f t="shared" si="6"/>
        <v>0.27274933784219924</v>
      </c>
      <c r="BB108" s="26">
        <f t="shared" si="7"/>
        <v>0.45469947025672797</v>
      </c>
    </row>
    <row r="109" spans="1:54">
      <c r="A109" s="26">
        <v>166.0476712</v>
      </c>
      <c r="B109" s="26">
        <v>9.3752111649999996</v>
      </c>
      <c r="C109" s="26" t="s">
        <v>695</v>
      </c>
      <c r="D109" s="26">
        <v>8</v>
      </c>
      <c r="E109" s="26" t="s">
        <v>696</v>
      </c>
      <c r="F109" s="26">
        <v>8</v>
      </c>
      <c r="G109" s="26" t="s">
        <v>5</v>
      </c>
      <c r="H109" s="26" t="s">
        <v>697</v>
      </c>
      <c r="I109" s="26">
        <v>-0.41422462599999998</v>
      </c>
      <c r="J109" s="26">
        <v>-1.7246286449999999</v>
      </c>
      <c r="K109" s="26">
        <v>-1.8897011189999999</v>
      </c>
      <c r="L109" s="26" t="s">
        <v>38</v>
      </c>
      <c r="M109" s="26" t="s">
        <v>696</v>
      </c>
      <c r="N109" s="26">
        <v>0</v>
      </c>
      <c r="O109" s="26" t="s">
        <v>39</v>
      </c>
      <c r="S109" s="26">
        <v>0.62</v>
      </c>
      <c r="T109" s="26">
        <v>0.62</v>
      </c>
      <c r="U109" s="26">
        <v>199599</v>
      </c>
      <c r="V109" s="26" t="s">
        <v>698</v>
      </c>
      <c r="W109" s="26">
        <v>0.76</v>
      </c>
      <c r="X109" s="26">
        <v>0.441</v>
      </c>
      <c r="Y109" s="26" t="s">
        <v>41</v>
      </c>
      <c r="Z109" s="26" t="s">
        <v>71</v>
      </c>
      <c r="AA109" s="26">
        <v>12</v>
      </c>
      <c r="AB109" s="12">
        <v>93768</v>
      </c>
      <c r="AC109" s="12">
        <v>199599</v>
      </c>
      <c r="AD109" s="12">
        <v>35094</v>
      </c>
      <c r="AE109" s="12">
        <v>108756</v>
      </c>
      <c r="AF109" s="8">
        <v>164112</v>
      </c>
      <c r="AG109" s="8">
        <v>169205</v>
      </c>
      <c r="AH109" s="8">
        <v>164559</v>
      </c>
      <c r="AI109" s="8">
        <v>75674</v>
      </c>
      <c r="AJ109" s="10">
        <v>150884</v>
      </c>
      <c r="AK109" s="10">
        <v>133969</v>
      </c>
      <c r="AL109" s="10">
        <v>49361</v>
      </c>
      <c r="AM109" s="10">
        <v>57984</v>
      </c>
      <c r="AN109" s="26">
        <v>263</v>
      </c>
      <c r="AO109" s="26" t="s">
        <v>39</v>
      </c>
      <c r="AP109" s="26">
        <v>0.95510572999999999</v>
      </c>
      <c r="AQ109" s="26">
        <v>1</v>
      </c>
      <c r="AR109" s="26">
        <v>199599.29689999999</v>
      </c>
      <c r="AS109" s="26" t="s">
        <v>699</v>
      </c>
      <c r="AT109" s="26">
        <v>1</v>
      </c>
      <c r="AU109" s="26" t="s">
        <v>700</v>
      </c>
      <c r="AV109" s="26">
        <v>0.17397380800000001</v>
      </c>
      <c r="AW109" s="26">
        <v>1</v>
      </c>
      <c r="AY109" s="26">
        <f t="shared" si="4"/>
        <v>0.68380786330747101</v>
      </c>
      <c r="AZ109" s="26">
        <f t="shared" si="5"/>
        <v>0.76229971231801941</v>
      </c>
      <c r="BA109" s="26">
        <f t="shared" si="6"/>
        <v>0.23540092992426978</v>
      </c>
      <c r="BB109" s="26">
        <f t="shared" si="7"/>
        <v>0.43610869966257404</v>
      </c>
    </row>
    <row r="110" spans="1:54">
      <c r="A110" s="26">
        <v>110.0367657</v>
      </c>
      <c r="B110" s="26">
        <v>10.335773639999999</v>
      </c>
      <c r="C110" s="26" t="s">
        <v>768</v>
      </c>
      <c r="D110" s="26">
        <v>5</v>
      </c>
      <c r="E110" s="26" t="s">
        <v>769</v>
      </c>
      <c r="F110" s="26">
        <v>8</v>
      </c>
      <c r="G110" s="26" t="s">
        <v>5</v>
      </c>
      <c r="H110" s="26" t="s">
        <v>770</v>
      </c>
      <c r="I110" s="26">
        <v>-0.12986450499999999</v>
      </c>
      <c r="J110" s="26">
        <v>38.839560220000003</v>
      </c>
      <c r="K110" s="26">
        <v>-0.12986450499999999</v>
      </c>
      <c r="L110" s="26" t="s">
        <v>38</v>
      </c>
      <c r="M110" s="26" t="s">
        <v>769</v>
      </c>
      <c r="N110" s="26">
        <v>0</v>
      </c>
      <c r="O110" s="26" t="s">
        <v>39</v>
      </c>
      <c r="S110" s="26">
        <v>0.63</v>
      </c>
      <c r="T110" s="26">
        <v>0.75</v>
      </c>
      <c r="U110" s="26">
        <v>81199</v>
      </c>
      <c r="V110" s="26" t="s">
        <v>771</v>
      </c>
      <c r="W110" s="26">
        <v>0.67</v>
      </c>
      <c r="X110" s="26">
        <v>0.432</v>
      </c>
      <c r="Y110" s="26" t="s">
        <v>41</v>
      </c>
      <c r="Z110" s="26" t="s">
        <v>42</v>
      </c>
      <c r="AA110" s="26">
        <v>12</v>
      </c>
      <c r="AB110" s="12">
        <v>20719</v>
      </c>
      <c r="AC110" s="12">
        <v>45933</v>
      </c>
      <c r="AD110" s="12">
        <v>6861</v>
      </c>
      <c r="AE110" s="12">
        <v>41325</v>
      </c>
      <c r="AF110" s="8">
        <v>81199</v>
      </c>
      <c r="AG110" s="8">
        <v>30443</v>
      </c>
      <c r="AH110" s="8">
        <v>45100</v>
      </c>
      <c r="AI110" s="8">
        <v>15372</v>
      </c>
      <c r="AJ110" s="10">
        <v>45577</v>
      </c>
      <c r="AK110" s="10">
        <v>37225</v>
      </c>
      <c r="AL110" s="10">
        <v>9354</v>
      </c>
      <c r="AM110" s="10">
        <v>8693</v>
      </c>
      <c r="AN110" s="26">
        <v>699</v>
      </c>
      <c r="AO110" s="26" t="s">
        <v>39</v>
      </c>
      <c r="AP110" s="26">
        <v>0.84597845400000005</v>
      </c>
      <c r="AQ110" s="26">
        <v>1</v>
      </c>
      <c r="AR110" s="26">
        <v>81199.117190000004</v>
      </c>
      <c r="AS110" s="26" t="s">
        <v>772</v>
      </c>
      <c r="AT110" s="26">
        <v>1</v>
      </c>
      <c r="AU110" s="26" t="s">
        <v>773</v>
      </c>
      <c r="AV110" s="26">
        <v>0.18190794099999999</v>
      </c>
      <c r="AW110" s="26">
        <v>1</v>
      </c>
      <c r="AY110" s="26">
        <f t="shared" si="4"/>
        <v>0.58594303775404677</v>
      </c>
      <c r="AZ110" s="26">
        <f t="shared" si="5"/>
        <v>0.66722056311514466</v>
      </c>
      <c r="BA110" s="26">
        <f t="shared" si="6"/>
        <v>0.3349984057722436</v>
      </c>
      <c r="BB110" s="26">
        <f t="shared" si="7"/>
        <v>0.4263981020735208</v>
      </c>
    </row>
    <row r="111" spans="1:54">
      <c r="A111" s="26">
        <v>110.03675010000001</v>
      </c>
      <c r="B111" s="26">
        <v>5.5844111969999997</v>
      </c>
      <c r="C111" s="26" t="s">
        <v>768</v>
      </c>
      <c r="D111" s="26">
        <v>5</v>
      </c>
      <c r="E111" s="26" t="s">
        <v>769</v>
      </c>
      <c r="F111" s="26">
        <v>8</v>
      </c>
      <c r="G111" s="26" t="s">
        <v>5</v>
      </c>
      <c r="H111" s="26" t="s">
        <v>770</v>
      </c>
      <c r="I111" s="26">
        <v>-0.27144256700000002</v>
      </c>
      <c r="J111" s="26">
        <v>-13.19733431</v>
      </c>
      <c r="K111" s="26">
        <v>-0.27144256700000002</v>
      </c>
      <c r="L111" s="26" t="s">
        <v>56</v>
      </c>
      <c r="M111" s="26" t="s">
        <v>769</v>
      </c>
      <c r="N111" s="26">
        <v>0</v>
      </c>
      <c r="O111" s="26" t="s">
        <v>39</v>
      </c>
      <c r="S111" s="26">
        <v>0.52</v>
      </c>
      <c r="T111" s="26">
        <v>1.05</v>
      </c>
      <c r="U111" s="26">
        <v>167233</v>
      </c>
      <c r="V111" s="26" t="s">
        <v>852</v>
      </c>
      <c r="W111" s="26">
        <v>0.47</v>
      </c>
      <c r="X111" s="26">
        <v>0.10100000000000001</v>
      </c>
      <c r="Y111" s="26" t="s">
        <v>41</v>
      </c>
      <c r="Z111" s="26" t="s">
        <v>71</v>
      </c>
      <c r="AA111" s="26">
        <v>12</v>
      </c>
      <c r="AB111" s="12">
        <v>21402</v>
      </c>
      <c r="AC111" s="12">
        <v>32680</v>
      </c>
      <c r="AD111" s="12">
        <v>73921</v>
      </c>
      <c r="AE111" s="12">
        <v>66406</v>
      </c>
      <c r="AF111" s="8">
        <v>167233</v>
      </c>
      <c r="AG111" s="8">
        <v>55416</v>
      </c>
      <c r="AH111" s="8">
        <v>95676</v>
      </c>
      <c r="AI111" s="8">
        <v>93284</v>
      </c>
      <c r="AJ111" s="10">
        <v>147861</v>
      </c>
      <c r="AK111" s="10">
        <v>27335</v>
      </c>
      <c r="AL111" s="10">
        <v>25854</v>
      </c>
      <c r="AM111" s="10">
        <v>28463</v>
      </c>
      <c r="AN111" s="26">
        <v>301</v>
      </c>
      <c r="AO111" s="26" t="s">
        <v>39</v>
      </c>
      <c r="AP111" s="26">
        <v>0.96493664700000004</v>
      </c>
      <c r="AQ111" s="26">
        <v>1</v>
      </c>
      <c r="AR111" s="26">
        <v>167232.60939999999</v>
      </c>
      <c r="AS111" s="26" t="s">
        <v>853</v>
      </c>
      <c r="AT111" s="26">
        <v>1</v>
      </c>
      <c r="AU111" s="26" t="s">
        <v>854</v>
      </c>
      <c r="AV111" s="26">
        <v>1.0419339400000001</v>
      </c>
      <c r="AW111" s="26">
        <v>1</v>
      </c>
      <c r="AY111" s="26">
        <f t="shared" si="4"/>
        <v>0.55759956657896204</v>
      </c>
      <c r="AZ111" s="26">
        <f t="shared" si="5"/>
        <v>0.47231474530440298</v>
      </c>
      <c r="BA111" s="26">
        <f t="shared" si="6"/>
        <v>0.27770436104020529</v>
      </c>
      <c r="BB111" s="26">
        <f t="shared" si="7"/>
        <v>8.726300238040767E-2</v>
      </c>
    </row>
    <row r="112" spans="1:54">
      <c r="A112" s="26">
        <v>176.05447989999999</v>
      </c>
      <c r="B112" s="26">
        <v>10.24910158</v>
      </c>
      <c r="C112" s="26" t="s">
        <v>678</v>
      </c>
      <c r="D112" s="26">
        <v>1</v>
      </c>
      <c r="E112" s="26" t="s">
        <v>679</v>
      </c>
      <c r="F112" s="26">
        <v>8</v>
      </c>
      <c r="G112" s="26" t="s">
        <v>5</v>
      </c>
      <c r="H112" s="26" t="s">
        <v>680</v>
      </c>
      <c r="I112" s="26">
        <v>-0.454765847</v>
      </c>
      <c r="J112" s="26">
        <v>4.3278992220000001</v>
      </c>
      <c r="L112" s="26" t="s">
        <v>172</v>
      </c>
      <c r="M112" s="26" t="s">
        <v>679</v>
      </c>
      <c r="N112" s="26">
        <v>0</v>
      </c>
      <c r="O112" s="26" t="s">
        <v>39</v>
      </c>
      <c r="S112" s="26">
        <v>0.96</v>
      </c>
      <c r="T112" s="26">
        <v>0.96</v>
      </c>
      <c r="U112" s="26">
        <v>95903</v>
      </c>
      <c r="V112" s="26" t="s">
        <v>681</v>
      </c>
      <c r="W112" s="26">
        <v>0.77</v>
      </c>
      <c r="X112" s="26">
        <v>0.58699999999999997</v>
      </c>
      <c r="Y112" s="26" t="s">
        <v>41</v>
      </c>
      <c r="Z112" s="26" t="s">
        <v>42</v>
      </c>
      <c r="AA112" s="26">
        <v>11</v>
      </c>
      <c r="AB112" s="12">
        <v>0</v>
      </c>
      <c r="AC112" s="12">
        <v>95903</v>
      </c>
      <c r="AD112" s="12">
        <v>18338</v>
      </c>
      <c r="AE112" s="12">
        <v>73219</v>
      </c>
      <c r="AF112" s="8">
        <v>54610</v>
      </c>
      <c r="AG112" s="8">
        <v>73357</v>
      </c>
      <c r="AH112" s="8">
        <v>62621</v>
      </c>
      <c r="AI112" s="8">
        <v>52276</v>
      </c>
      <c r="AJ112" s="10">
        <v>73765</v>
      </c>
      <c r="AK112" s="10">
        <v>89811</v>
      </c>
      <c r="AL112" s="10">
        <v>39305</v>
      </c>
      <c r="AM112" s="10">
        <v>35264</v>
      </c>
      <c r="AN112" s="26">
        <v>638</v>
      </c>
      <c r="AO112" s="26" t="s">
        <v>39</v>
      </c>
      <c r="AP112" s="26">
        <v>0.84874429399999995</v>
      </c>
      <c r="AQ112" s="26">
        <v>1</v>
      </c>
      <c r="AR112" s="26">
        <v>95903.164059999996</v>
      </c>
      <c r="AS112" s="26" t="s">
        <v>682</v>
      </c>
      <c r="AT112" s="26">
        <v>1</v>
      </c>
      <c r="AU112" s="26" t="s">
        <v>683</v>
      </c>
      <c r="AV112" s="26">
        <v>9.0195114000000007E-2</v>
      </c>
      <c r="AW112" s="26">
        <v>1</v>
      </c>
      <c r="AY112" s="26">
        <f t="shared" si="4"/>
        <v>0.98056937215890372</v>
      </c>
      <c r="AZ112" s="26">
        <f t="shared" si="5"/>
        <v>0.77187232360498059</v>
      </c>
      <c r="BA112" s="26">
        <f t="shared" si="6"/>
        <v>0.93608957515864999</v>
      </c>
      <c r="BB112" s="26">
        <f t="shared" si="7"/>
        <v>0.57005483101663756</v>
      </c>
    </row>
    <row r="113" spans="1:54">
      <c r="A113" s="26">
        <v>240.02359630000001</v>
      </c>
      <c r="B113" s="26">
        <v>10.52985543</v>
      </c>
      <c r="C113" s="26" t="s">
        <v>573</v>
      </c>
      <c r="D113" s="26">
        <v>2</v>
      </c>
      <c r="E113" s="26" t="s">
        <v>574</v>
      </c>
      <c r="F113" s="26">
        <v>8</v>
      </c>
      <c r="G113" s="26" t="s">
        <v>5</v>
      </c>
      <c r="H113" s="26" t="s">
        <v>575</v>
      </c>
      <c r="I113" s="26">
        <v>-1.057005773</v>
      </c>
      <c r="J113" s="26">
        <v>0.66783395300000004</v>
      </c>
      <c r="L113" s="26" t="s">
        <v>38</v>
      </c>
      <c r="N113" s="26">
        <v>37.978351150000002</v>
      </c>
      <c r="O113" s="26" t="s">
        <v>374</v>
      </c>
      <c r="Q113" s="26">
        <v>-0.7</v>
      </c>
      <c r="R113" s="26" t="s">
        <v>576</v>
      </c>
      <c r="S113" s="26">
        <v>0.75</v>
      </c>
      <c r="T113" s="26">
        <v>0.75</v>
      </c>
      <c r="U113" s="26">
        <v>1385066</v>
      </c>
      <c r="V113" s="26" t="s">
        <v>577</v>
      </c>
      <c r="W113" s="26">
        <v>0.91</v>
      </c>
      <c r="X113" s="26">
        <v>0.82299999999999995</v>
      </c>
      <c r="Y113" s="26" t="s">
        <v>41</v>
      </c>
      <c r="Z113" s="26" t="s">
        <v>92</v>
      </c>
      <c r="AA113" s="26">
        <v>12</v>
      </c>
      <c r="AB113" s="12">
        <v>478896</v>
      </c>
      <c r="AC113" s="12">
        <v>1385066</v>
      </c>
      <c r="AD113" s="12">
        <v>128924</v>
      </c>
      <c r="AE113" s="12">
        <v>858055</v>
      </c>
      <c r="AF113" s="8">
        <v>923160</v>
      </c>
      <c r="AG113" s="8">
        <v>816585</v>
      </c>
      <c r="AH113" s="8">
        <v>949706</v>
      </c>
      <c r="AI113" s="8">
        <v>441889</v>
      </c>
      <c r="AJ113" s="10">
        <v>975011</v>
      </c>
      <c r="AK113" s="10">
        <v>952521</v>
      </c>
      <c r="AL113" s="10">
        <v>271317</v>
      </c>
      <c r="AM113" s="10">
        <v>232882</v>
      </c>
      <c r="AN113" s="26">
        <v>89</v>
      </c>
      <c r="AO113" s="26" t="s">
        <v>374</v>
      </c>
      <c r="AP113" s="26">
        <v>0.962599871</v>
      </c>
      <c r="AQ113" s="26">
        <v>1</v>
      </c>
      <c r="AR113" s="26">
        <v>1385065.625</v>
      </c>
      <c r="AS113" s="26" t="s">
        <v>578</v>
      </c>
      <c r="AT113" s="26">
        <v>0.77681444600000005</v>
      </c>
      <c r="AV113" s="26">
        <v>1.4262927E-2</v>
      </c>
      <c r="AW113" s="26">
        <v>1</v>
      </c>
      <c r="AY113" s="26">
        <f t="shared" si="4"/>
        <v>0.77657839774665161</v>
      </c>
      <c r="AZ113" s="26">
        <f t="shared" si="5"/>
        <v>0.91045399094317447</v>
      </c>
      <c r="BA113" s="26">
        <f t="shared" si="6"/>
        <v>0.48786161949300877</v>
      </c>
      <c r="BB113" s="26">
        <f t="shared" si="7"/>
        <v>0.81916725266231039</v>
      </c>
    </row>
    <row r="114" spans="1:54">
      <c r="A114" s="26">
        <v>127.06329599999999</v>
      </c>
      <c r="B114" s="26">
        <v>7.1204472860000001</v>
      </c>
      <c r="C114" s="26" t="s">
        <v>513</v>
      </c>
      <c r="D114" s="26">
        <v>7</v>
      </c>
      <c r="E114" s="26" t="s">
        <v>514</v>
      </c>
      <c r="F114" s="26">
        <v>8</v>
      </c>
      <c r="G114" s="26" t="s">
        <v>5</v>
      </c>
      <c r="H114" s="26" t="s">
        <v>515</v>
      </c>
      <c r="I114" s="26">
        <v>-0.26776387800000001</v>
      </c>
      <c r="J114" s="26">
        <v>-9.9419584469999993</v>
      </c>
      <c r="K114" s="26">
        <v>-0.26776387800000001</v>
      </c>
      <c r="L114" s="26" t="s">
        <v>38</v>
      </c>
      <c r="M114" s="26" t="s">
        <v>514</v>
      </c>
      <c r="N114" s="26">
        <v>0</v>
      </c>
      <c r="O114" s="26" t="s">
        <v>39</v>
      </c>
      <c r="S114" s="26">
        <v>0.28000000000000003</v>
      </c>
      <c r="T114" s="26">
        <v>0.28000000000000003</v>
      </c>
      <c r="U114" s="26">
        <v>135076</v>
      </c>
      <c r="V114" s="26" t="s">
        <v>516</v>
      </c>
      <c r="W114" s="26">
        <v>0.99</v>
      </c>
      <c r="X114" s="26">
        <v>0.97499999999999998</v>
      </c>
      <c r="Y114" s="26" t="s">
        <v>41</v>
      </c>
      <c r="Z114" s="26" t="s">
        <v>42</v>
      </c>
      <c r="AA114" s="26">
        <v>12</v>
      </c>
      <c r="AB114" s="12">
        <v>66799</v>
      </c>
      <c r="AC114" s="12">
        <v>135076</v>
      </c>
      <c r="AD114" s="12">
        <v>98628</v>
      </c>
      <c r="AE114" s="12">
        <v>102482</v>
      </c>
      <c r="AF114" s="8">
        <v>116555</v>
      </c>
      <c r="AG114" s="8">
        <v>94573</v>
      </c>
      <c r="AH114" s="8">
        <v>107889</v>
      </c>
      <c r="AI114" s="8">
        <v>86003</v>
      </c>
      <c r="AJ114" s="10">
        <v>109973</v>
      </c>
      <c r="AK114" s="10">
        <v>105182</v>
      </c>
      <c r="AL114" s="10">
        <v>80317</v>
      </c>
      <c r="AM114" s="10">
        <v>58742</v>
      </c>
      <c r="AN114" s="26">
        <v>519</v>
      </c>
      <c r="AO114" s="26" t="s">
        <v>39</v>
      </c>
      <c r="AP114" s="26">
        <v>0.89691408800000005</v>
      </c>
      <c r="AQ114" s="26">
        <v>1</v>
      </c>
      <c r="AR114" s="26">
        <v>135076</v>
      </c>
      <c r="AS114" s="26" t="s">
        <v>517</v>
      </c>
      <c r="AT114" s="26">
        <v>1</v>
      </c>
      <c r="AU114" s="26" t="s">
        <v>506</v>
      </c>
      <c r="AV114" s="26">
        <v>2.6835200000000002E-4</v>
      </c>
      <c r="AW114" s="26">
        <v>1</v>
      </c>
      <c r="AY114" s="26">
        <f t="shared" si="4"/>
        <v>0.87455928102315938</v>
      </c>
      <c r="AZ114" s="26">
        <f t="shared" si="5"/>
        <v>0.99497555676262905</v>
      </c>
      <c r="BA114" s="26">
        <f t="shared" si="6"/>
        <v>0.38913932919007393</v>
      </c>
      <c r="BB114" s="26">
        <f t="shared" si="7"/>
        <v>0.9749276917445725</v>
      </c>
    </row>
    <row r="115" spans="1:54">
      <c r="A115" s="26">
        <v>276.13190959999997</v>
      </c>
      <c r="B115" s="26">
        <v>10.129203009999999</v>
      </c>
      <c r="C115" s="26" t="s">
        <v>927</v>
      </c>
      <c r="D115" s="26">
        <v>1</v>
      </c>
      <c r="E115" s="26" t="s">
        <v>928</v>
      </c>
      <c r="F115" s="26">
        <v>8</v>
      </c>
      <c r="G115" s="26" t="s">
        <v>5</v>
      </c>
      <c r="H115" s="26" t="s">
        <v>929</v>
      </c>
      <c r="I115" s="26">
        <v>-0.83422600499999999</v>
      </c>
      <c r="J115" s="26">
        <v>-16.92014335</v>
      </c>
      <c r="L115" s="26" t="s">
        <v>172</v>
      </c>
      <c r="M115" s="26" t="s">
        <v>928</v>
      </c>
      <c r="N115" s="26">
        <v>0</v>
      </c>
      <c r="O115" s="26" t="s">
        <v>39</v>
      </c>
      <c r="P115" s="26" t="s">
        <v>930</v>
      </c>
      <c r="S115" s="26">
        <v>0.83</v>
      </c>
      <c r="T115" s="26">
        <v>0.83</v>
      </c>
      <c r="U115" s="26">
        <v>32454</v>
      </c>
      <c r="V115" s="26" t="s">
        <v>931</v>
      </c>
      <c r="W115" s="26">
        <v>0.22</v>
      </c>
      <c r="X115" s="26">
        <v>1E-3</v>
      </c>
      <c r="Y115" s="26" t="s">
        <v>41</v>
      </c>
      <c r="Z115" s="26" t="s">
        <v>42</v>
      </c>
      <c r="AA115" s="26">
        <v>11</v>
      </c>
      <c r="AB115" s="12">
        <v>0</v>
      </c>
      <c r="AC115" s="12">
        <v>4839</v>
      </c>
      <c r="AD115" s="12">
        <v>12095</v>
      </c>
      <c r="AE115" s="12">
        <v>7526</v>
      </c>
      <c r="AF115" s="8">
        <v>32454</v>
      </c>
      <c r="AG115" s="8">
        <v>22878</v>
      </c>
      <c r="AH115" s="8">
        <v>32052</v>
      </c>
      <c r="AI115" s="8">
        <v>24523</v>
      </c>
      <c r="AJ115" s="10">
        <v>23157</v>
      </c>
      <c r="AK115" s="10">
        <v>9228</v>
      </c>
      <c r="AL115" s="10">
        <v>18148</v>
      </c>
      <c r="AM115" s="10">
        <v>15603</v>
      </c>
      <c r="AN115" s="26">
        <v>978</v>
      </c>
      <c r="AO115" s="26" t="s">
        <v>39</v>
      </c>
      <c r="AP115" s="26">
        <v>0.92215181700000004</v>
      </c>
      <c r="AQ115" s="26">
        <v>1</v>
      </c>
      <c r="AR115" s="26">
        <v>32453.970700000002</v>
      </c>
      <c r="AS115" s="26" t="s">
        <v>932</v>
      </c>
      <c r="AT115" s="26">
        <v>1</v>
      </c>
      <c r="AU115" s="26" t="s">
        <v>933</v>
      </c>
      <c r="AV115" s="26">
        <v>9.4732583330000004</v>
      </c>
      <c r="AW115" s="26">
        <v>1</v>
      </c>
      <c r="AY115" s="26">
        <f t="shared" si="4"/>
        <v>0.59099073337682184</v>
      </c>
      <c r="AZ115" s="26">
        <f t="shared" si="5"/>
        <v>0.21857435191721697</v>
      </c>
      <c r="BA115" s="26">
        <f t="shared" si="6"/>
        <v>2.4197585556560087E-2</v>
      </c>
      <c r="BB115" s="26">
        <f t="shared" si="7"/>
        <v>8.4281651975811386E-4</v>
      </c>
    </row>
    <row r="116" spans="1:54">
      <c r="A116" s="26">
        <v>174.0639563</v>
      </c>
      <c r="B116" s="26">
        <v>9.8736889310000002</v>
      </c>
      <c r="C116" s="26" t="s">
        <v>828</v>
      </c>
      <c r="D116" s="26">
        <v>4</v>
      </c>
      <c r="E116" s="26" t="s">
        <v>829</v>
      </c>
      <c r="F116" s="26">
        <v>8</v>
      </c>
      <c r="G116" s="26" t="s">
        <v>5</v>
      </c>
      <c r="H116" s="26" t="s">
        <v>830</v>
      </c>
      <c r="I116" s="26">
        <v>-0.59586222499999997</v>
      </c>
      <c r="J116" s="26">
        <v>12.78585936</v>
      </c>
      <c r="K116" s="26">
        <v>-0.56713718400000002</v>
      </c>
      <c r="L116" s="26" t="s">
        <v>38</v>
      </c>
      <c r="M116" s="26" t="s">
        <v>829</v>
      </c>
      <c r="N116" s="26">
        <v>0</v>
      </c>
      <c r="O116" s="26" t="s">
        <v>39</v>
      </c>
      <c r="S116" s="26">
        <v>0.76</v>
      </c>
      <c r="T116" s="26">
        <v>0.76</v>
      </c>
      <c r="U116" s="26">
        <v>40385</v>
      </c>
      <c r="V116" s="26" t="s">
        <v>831</v>
      </c>
      <c r="W116" s="26">
        <v>0.55000000000000004</v>
      </c>
      <c r="X116" s="26">
        <v>0.13300000000000001</v>
      </c>
      <c r="Y116" s="26" t="s">
        <v>41</v>
      </c>
      <c r="Z116" s="26" t="s">
        <v>42</v>
      </c>
      <c r="AA116" s="26">
        <v>12</v>
      </c>
      <c r="AB116" s="12">
        <v>7454</v>
      </c>
      <c r="AC116" s="12">
        <v>35959</v>
      </c>
      <c r="AD116" s="12">
        <v>9027</v>
      </c>
      <c r="AE116" s="12">
        <v>16731</v>
      </c>
      <c r="AF116" s="8">
        <v>32609</v>
      </c>
      <c r="AG116" s="8">
        <v>32169</v>
      </c>
      <c r="AH116" s="8">
        <v>40385</v>
      </c>
      <c r="AI116" s="8">
        <v>19684</v>
      </c>
      <c r="AJ116" s="10">
        <v>34449</v>
      </c>
      <c r="AK116" s="10">
        <v>26355</v>
      </c>
      <c r="AL116" s="10">
        <v>8569</v>
      </c>
      <c r="AM116" s="10">
        <v>8517</v>
      </c>
      <c r="AN116" s="26">
        <v>930</v>
      </c>
      <c r="AO116" s="26" t="s">
        <v>39</v>
      </c>
      <c r="AP116" s="26">
        <v>0.91329524900000003</v>
      </c>
      <c r="AQ116" s="26">
        <v>1</v>
      </c>
      <c r="AR116" s="26">
        <v>40384.652340000001</v>
      </c>
      <c r="AS116" s="26" t="s">
        <v>832</v>
      </c>
      <c r="AT116" s="26">
        <v>1</v>
      </c>
      <c r="AU116" s="26" t="s">
        <v>833</v>
      </c>
      <c r="AV116" s="26">
        <v>0.79208121899999995</v>
      </c>
      <c r="AW116" s="26">
        <v>1</v>
      </c>
      <c r="AY116" s="26">
        <f t="shared" si="4"/>
        <v>0.62388363356748655</v>
      </c>
      <c r="AZ116" s="26">
        <f t="shared" si="5"/>
        <v>0.55404615249064859</v>
      </c>
      <c r="BA116" s="26">
        <f t="shared" si="6"/>
        <v>0.18312397986033493</v>
      </c>
      <c r="BB116" s="26">
        <f t="shared" si="7"/>
        <v>0.12537847823221274</v>
      </c>
    </row>
    <row r="117" spans="1:54">
      <c r="A117" s="26">
        <v>130.0266748</v>
      </c>
      <c r="B117" s="26">
        <v>8.5853875899999998</v>
      </c>
      <c r="C117" s="26" t="s">
        <v>518</v>
      </c>
      <c r="D117" s="26">
        <v>7</v>
      </c>
      <c r="E117" s="26" t="s">
        <v>519</v>
      </c>
      <c r="F117" s="26">
        <v>8</v>
      </c>
      <c r="G117" s="26" t="s">
        <v>5</v>
      </c>
      <c r="H117" s="26" t="s">
        <v>520</v>
      </c>
      <c r="I117" s="26">
        <v>0.49858396700000002</v>
      </c>
      <c r="J117" s="26">
        <v>17.684308869999999</v>
      </c>
      <c r="L117" s="26" t="s">
        <v>38</v>
      </c>
      <c r="M117" s="26" t="s">
        <v>519</v>
      </c>
      <c r="N117" s="26">
        <v>0</v>
      </c>
      <c r="O117" s="26" t="s">
        <v>39</v>
      </c>
      <c r="S117" s="26">
        <v>0.21</v>
      </c>
      <c r="T117" s="26">
        <v>0.37</v>
      </c>
      <c r="U117" s="26">
        <v>150723</v>
      </c>
      <c r="V117" s="26" t="s">
        <v>521</v>
      </c>
      <c r="W117" s="26">
        <v>0.99</v>
      </c>
      <c r="X117" s="26">
        <v>0.95699999999999996</v>
      </c>
      <c r="Y117" s="26" t="s">
        <v>41</v>
      </c>
      <c r="Z117" s="26" t="s">
        <v>71</v>
      </c>
      <c r="AA117" s="26">
        <v>12</v>
      </c>
      <c r="AB117" s="12">
        <v>90389</v>
      </c>
      <c r="AC117" s="12">
        <v>107694</v>
      </c>
      <c r="AD117" s="12">
        <v>71017</v>
      </c>
      <c r="AE117" s="12">
        <v>116007</v>
      </c>
      <c r="AF117" s="8">
        <v>82650</v>
      </c>
      <c r="AG117" s="8">
        <v>150723</v>
      </c>
      <c r="AH117" s="8">
        <v>80476</v>
      </c>
      <c r="AI117" s="8">
        <v>75910</v>
      </c>
      <c r="AJ117" s="10">
        <v>87014</v>
      </c>
      <c r="AK117" s="10">
        <v>74568</v>
      </c>
      <c r="AL117" s="10">
        <v>62171</v>
      </c>
      <c r="AM117" s="10">
        <v>71454</v>
      </c>
      <c r="AN117" s="26">
        <v>325</v>
      </c>
      <c r="AO117" s="26" t="s">
        <v>39</v>
      </c>
      <c r="AP117" s="26">
        <v>0.96321202500000003</v>
      </c>
      <c r="AQ117" s="26">
        <v>1</v>
      </c>
      <c r="AR117" s="26">
        <v>150723.4688</v>
      </c>
      <c r="AS117" s="26" t="s">
        <v>522</v>
      </c>
      <c r="AT117" s="26">
        <v>1</v>
      </c>
      <c r="AU117" s="26" t="s">
        <v>523</v>
      </c>
      <c r="AV117" s="26">
        <v>8.1170799999999996E-4</v>
      </c>
      <c r="AW117" s="26">
        <v>0.50325210899999995</v>
      </c>
      <c r="AY117" s="26">
        <f t="shared" si="4"/>
        <v>0.75740906560207721</v>
      </c>
      <c r="AZ117" s="26">
        <f t="shared" si="5"/>
        <v>0.98806441929500022</v>
      </c>
      <c r="BA117" s="26">
        <f t="shared" si="6"/>
        <v>0.24947767787057346</v>
      </c>
      <c r="BB117" s="26">
        <f t="shared" si="7"/>
        <v>0.95642152443237949</v>
      </c>
    </row>
    <row r="118" spans="1:54">
      <c r="A118" s="26">
        <v>129.07896450000001</v>
      </c>
      <c r="B118" s="26">
        <v>8.6795056660000007</v>
      </c>
      <c r="C118" s="26" t="s">
        <v>615</v>
      </c>
      <c r="D118" s="26">
        <v>9</v>
      </c>
      <c r="E118" s="26" t="s">
        <v>616</v>
      </c>
      <c r="F118" s="26">
        <v>8</v>
      </c>
      <c r="G118" s="26" t="s">
        <v>5</v>
      </c>
      <c r="H118" s="26" t="s">
        <v>617</v>
      </c>
      <c r="I118" s="26">
        <v>-0.11984908800000001</v>
      </c>
      <c r="J118" s="26">
        <v>-12.562752939999999</v>
      </c>
      <c r="L118" s="26" t="s">
        <v>38</v>
      </c>
      <c r="M118" s="26" t="s">
        <v>616</v>
      </c>
      <c r="N118" s="26">
        <v>0</v>
      </c>
      <c r="O118" s="26" t="s">
        <v>39</v>
      </c>
      <c r="S118" s="26">
        <v>0.56999999999999995</v>
      </c>
      <c r="T118" s="26">
        <v>0.56999999999999995</v>
      </c>
      <c r="U118" s="26">
        <v>244528</v>
      </c>
      <c r="V118" s="26" t="s">
        <v>618</v>
      </c>
      <c r="W118" s="26">
        <v>0.84</v>
      </c>
      <c r="X118" s="26">
        <v>0.56899999999999995</v>
      </c>
      <c r="Y118" s="26" t="s">
        <v>41</v>
      </c>
      <c r="Z118" s="26" t="s">
        <v>42</v>
      </c>
      <c r="AA118" s="26">
        <v>12</v>
      </c>
      <c r="AB118" s="12">
        <v>92748</v>
      </c>
      <c r="AC118" s="12">
        <v>244528</v>
      </c>
      <c r="AD118" s="12">
        <v>63979</v>
      </c>
      <c r="AE118" s="12">
        <v>160604</v>
      </c>
      <c r="AF118" s="8">
        <v>201097</v>
      </c>
      <c r="AG118" s="8">
        <v>191608</v>
      </c>
      <c r="AH118" s="8">
        <v>166203</v>
      </c>
      <c r="AI118" s="8">
        <v>113063</v>
      </c>
      <c r="AJ118" s="10">
        <v>169324</v>
      </c>
      <c r="AK118" s="10">
        <v>176732</v>
      </c>
      <c r="AL118" s="10">
        <v>96572</v>
      </c>
      <c r="AM118" s="10">
        <v>71739</v>
      </c>
      <c r="AN118" s="26">
        <v>356</v>
      </c>
      <c r="AO118" s="26" t="s">
        <v>39</v>
      </c>
      <c r="AP118" s="26">
        <v>0.940175023</v>
      </c>
      <c r="AQ118" s="26">
        <v>1</v>
      </c>
      <c r="AR118" s="26">
        <v>244528.4063</v>
      </c>
      <c r="AS118" s="26" t="s">
        <v>619</v>
      </c>
      <c r="AT118" s="26">
        <v>1</v>
      </c>
      <c r="AU118" s="26" t="s">
        <v>620</v>
      </c>
      <c r="AV118" s="26">
        <v>9.4580164999999994E-2</v>
      </c>
      <c r="AW118" s="26">
        <v>0.25219029799999998</v>
      </c>
      <c r="AY118" s="26">
        <f t="shared" si="4"/>
        <v>0.76546011658241209</v>
      </c>
      <c r="AZ118" s="26">
        <f t="shared" si="5"/>
        <v>0.83613578562170099</v>
      </c>
      <c r="BA118" s="26">
        <f t="shared" si="6"/>
        <v>0.27488450503192868</v>
      </c>
      <c r="BB118" s="26">
        <f t="shared" si="7"/>
        <v>0.56108555935948212</v>
      </c>
    </row>
    <row r="119" spans="1:54">
      <c r="A119" s="26">
        <v>111.043254</v>
      </c>
      <c r="B119" s="26">
        <v>9.0342513189999991</v>
      </c>
      <c r="C119" s="26" t="s">
        <v>529</v>
      </c>
      <c r="D119" s="26">
        <v>1</v>
      </c>
      <c r="E119" s="26" t="s">
        <v>530</v>
      </c>
      <c r="F119" s="26">
        <v>8</v>
      </c>
      <c r="G119" s="26" t="s">
        <v>5</v>
      </c>
      <c r="H119" s="26" t="s">
        <v>531</v>
      </c>
      <c r="I119" s="26">
        <v>-5.4403031999999997E-2</v>
      </c>
      <c r="J119" s="26">
        <v>-6.3591603999999996E-2</v>
      </c>
      <c r="L119" s="26" t="s">
        <v>38</v>
      </c>
      <c r="M119" s="26" t="s">
        <v>532</v>
      </c>
      <c r="N119" s="26">
        <v>-92.083735599999997</v>
      </c>
      <c r="O119" s="26" t="s">
        <v>487</v>
      </c>
      <c r="S119" s="26">
        <v>0.15</v>
      </c>
      <c r="T119" s="26">
        <v>0.24</v>
      </c>
      <c r="U119" s="26">
        <v>56251</v>
      </c>
      <c r="V119" s="26" t="s">
        <v>533</v>
      </c>
      <c r="W119" s="26">
        <v>0.96</v>
      </c>
      <c r="X119" s="26">
        <v>0.70199999999999996</v>
      </c>
      <c r="Y119" s="26" t="s">
        <v>41</v>
      </c>
      <c r="Z119" s="26" t="s">
        <v>42</v>
      </c>
      <c r="AA119" s="26">
        <v>12</v>
      </c>
      <c r="AB119" s="12">
        <v>47826</v>
      </c>
      <c r="AC119" s="12">
        <v>52659</v>
      </c>
      <c r="AD119" s="12">
        <v>36031</v>
      </c>
      <c r="AE119" s="12">
        <v>44917</v>
      </c>
      <c r="AF119" s="8">
        <v>49588</v>
      </c>
      <c r="AG119" s="8">
        <v>41377</v>
      </c>
      <c r="AH119" s="8">
        <v>52602</v>
      </c>
      <c r="AI119" s="8">
        <v>44783</v>
      </c>
      <c r="AJ119" s="10">
        <v>44070</v>
      </c>
      <c r="AK119" s="10">
        <v>56251</v>
      </c>
      <c r="AL119" s="10">
        <v>34926</v>
      </c>
      <c r="AM119" s="10">
        <v>33944</v>
      </c>
      <c r="AN119" s="26">
        <v>236</v>
      </c>
      <c r="AO119" s="26" t="s">
        <v>487</v>
      </c>
      <c r="AP119" s="26">
        <v>0.88277150000000004</v>
      </c>
      <c r="AR119" s="26">
        <v>56251.367189999997</v>
      </c>
      <c r="AS119" s="26" t="s">
        <v>534</v>
      </c>
      <c r="AT119" s="26">
        <v>0.76728990600000002</v>
      </c>
      <c r="AV119" s="26">
        <v>4.0559585000000002E-2</v>
      </c>
      <c r="AW119" s="26">
        <v>1</v>
      </c>
      <c r="AY119" s="26">
        <f t="shared" si="4"/>
        <v>0.89827979824794268</v>
      </c>
      <c r="AZ119" s="26">
        <f t="shared" si="5"/>
        <v>0.96327581629944248</v>
      </c>
      <c r="BA119" s="26">
        <f t="shared" si="6"/>
        <v>0.43662813402492934</v>
      </c>
      <c r="BB119" s="26">
        <f t="shared" si="7"/>
        <v>0.70105478596442583</v>
      </c>
    </row>
    <row r="120" spans="1:54">
      <c r="A120" s="26">
        <v>264.1042099</v>
      </c>
      <c r="B120" s="26">
        <v>16.73363325</v>
      </c>
      <c r="C120" s="26" t="s">
        <v>735</v>
      </c>
      <c r="D120" s="26">
        <v>1</v>
      </c>
      <c r="E120" s="26" t="s">
        <v>736</v>
      </c>
      <c r="F120" s="26">
        <v>8</v>
      </c>
      <c r="G120" s="26" t="s">
        <v>5</v>
      </c>
      <c r="H120" s="26" t="s">
        <v>737</v>
      </c>
      <c r="I120" s="26">
        <v>-1.022804566</v>
      </c>
      <c r="J120" s="26">
        <v>-0.33571617999999998</v>
      </c>
      <c r="L120" s="26" t="s">
        <v>38</v>
      </c>
      <c r="M120" s="26" t="s">
        <v>185</v>
      </c>
      <c r="N120" s="26">
        <v>89.992593889999995</v>
      </c>
      <c r="O120" s="26" t="s">
        <v>374</v>
      </c>
      <c r="Q120" s="26">
        <v>-1.1000000000000001</v>
      </c>
      <c r="R120" s="26" t="s">
        <v>738</v>
      </c>
      <c r="S120" s="26">
        <v>0.43</v>
      </c>
      <c r="T120" s="26">
        <v>0.48</v>
      </c>
      <c r="U120" s="26">
        <v>1134607</v>
      </c>
      <c r="V120" s="26" t="s">
        <v>188</v>
      </c>
      <c r="W120" s="26">
        <v>0.71</v>
      </c>
      <c r="X120" s="26">
        <v>0.185</v>
      </c>
      <c r="Y120" s="26" t="s">
        <v>41</v>
      </c>
      <c r="Z120" s="26" t="s">
        <v>92</v>
      </c>
      <c r="AA120" s="26">
        <v>12</v>
      </c>
      <c r="AB120" s="12">
        <v>534170</v>
      </c>
      <c r="AC120" s="12">
        <v>963532</v>
      </c>
      <c r="AD120" s="12">
        <v>317183</v>
      </c>
      <c r="AE120" s="12">
        <v>754247</v>
      </c>
      <c r="AF120" s="8">
        <v>1134607</v>
      </c>
      <c r="AG120" s="8">
        <v>881118</v>
      </c>
      <c r="AH120" s="8">
        <v>994700</v>
      </c>
      <c r="AI120" s="8">
        <v>624540</v>
      </c>
      <c r="AJ120" s="10">
        <v>961924</v>
      </c>
      <c r="AK120" s="10">
        <v>688626</v>
      </c>
      <c r="AL120" s="10">
        <v>409214</v>
      </c>
      <c r="AM120" s="10">
        <v>333448</v>
      </c>
      <c r="AN120" s="26">
        <v>20</v>
      </c>
      <c r="AO120" s="26" t="s">
        <v>374</v>
      </c>
      <c r="AP120" s="26">
        <v>0.99257019199999996</v>
      </c>
      <c r="AQ120" s="26">
        <v>1</v>
      </c>
      <c r="AR120" s="26">
        <v>1134606.75</v>
      </c>
      <c r="AS120" s="26" t="s">
        <v>739</v>
      </c>
      <c r="AT120" s="26">
        <v>0.96425073100000003</v>
      </c>
      <c r="AV120" s="26">
        <v>0.57096554499999996</v>
      </c>
      <c r="AW120" s="26">
        <v>1</v>
      </c>
      <c r="AY120" s="26">
        <f t="shared" si="4"/>
        <v>0.65838653191983965</v>
      </c>
      <c r="AZ120" s="26">
        <f t="shared" si="5"/>
        <v>0.70678314646771012</v>
      </c>
      <c r="BA120" s="26">
        <f t="shared" si="6"/>
        <v>0.13427874678407736</v>
      </c>
      <c r="BB120" s="26">
        <f t="shared" si="7"/>
        <v>0.18147738839181438</v>
      </c>
    </row>
    <row r="121" spans="1:54">
      <c r="A121" s="26">
        <v>276.02456810000001</v>
      </c>
      <c r="B121" s="26">
        <v>10.88305291</v>
      </c>
      <c r="C121" s="26" t="s">
        <v>370</v>
      </c>
      <c r="D121" s="26">
        <v>2</v>
      </c>
      <c r="E121" s="26" t="s">
        <v>371</v>
      </c>
      <c r="F121" s="26">
        <v>8</v>
      </c>
      <c r="G121" s="26" t="s">
        <v>5</v>
      </c>
      <c r="H121" s="26" t="s">
        <v>372</v>
      </c>
      <c r="I121" s="26">
        <v>-0.260368777</v>
      </c>
      <c r="J121" s="26">
        <v>1.049702049</v>
      </c>
      <c r="L121" s="26" t="s">
        <v>38</v>
      </c>
      <c r="M121" s="26" t="s">
        <v>373</v>
      </c>
      <c r="N121" s="26">
        <v>65.98704669</v>
      </c>
      <c r="O121" s="26" t="s">
        <v>374</v>
      </c>
      <c r="P121" s="26" t="s">
        <v>375</v>
      </c>
      <c r="S121" s="26">
        <v>0.59</v>
      </c>
      <c r="T121" s="26">
        <v>0.59</v>
      </c>
      <c r="U121" s="26">
        <v>52773</v>
      </c>
      <c r="V121" s="26" t="s">
        <v>376</v>
      </c>
      <c r="W121" s="26">
        <v>2.2799999999999998</v>
      </c>
      <c r="X121" s="26">
        <v>0.14899999999999999</v>
      </c>
      <c r="Y121" s="26" t="s">
        <v>41</v>
      </c>
      <c r="Z121" s="26" t="s">
        <v>71</v>
      </c>
      <c r="AA121" s="26">
        <v>12</v>
      </c>
      <c r="AB121" s="12">
        <v>36118</v>
      </c>
      <c r="AC121" s="12">
        <v>6356</v>
      </c>
      <c r="AD121" s="12">
        <v>52773</v>
      </c>
      <c r="AE121" s="12">
        <v>49913</v>
      </c>
      <c r="AF121" s="8">
        <v>21525</v>
      </c>
      <c r="AG121" s="8">
        <v>11063</v>
      </c>
      <c r="AH121" s="8">
        <v>10823</v>
      </c>
      <c r="AI121" s="8">
        <v>20214</v>
      </c>
      <c r="AJ121" s="10">
        <v>14972</v>
      </c>
      <c r="AK121" s="10">
        <v>9799</v>
      </c>
      <c r="AL121" s="10">
        <v>8365</v>
      </c>
      <c r="AM121" s="10">
        <v>5834</v>
      </c>
      <c r="AN121" s="26">
        <v>318</v>
      </c>
      <c r="AO121" s="26" t="s">
        <v>374</v>
      </c>
      <c r="AP121" s="26">
        <v>0.95669539699999995</v>
      </c>
      <c r="AR121" s="26">
        <v>52772.835939999997</v>
      </c>
      <c r="AS121" s="26" t="s">
        <v>377</v>
      </c>
      <c r="AT121" s="26">
        <v>0.98346842499999998</v>
      </c>
      <c r="AV121" s="26">
        <v>0.85802066399999999</v>
      </c>
      <c r="AW121" s="26">
        <v>1</v>
      </c>
      <c r="AY121" s="26">
        <f t="shared" si="4"/>
        <v>0.61249508840864442</v>
      </c>
      <c r="AZ121" s="26">
        <f t="shared" si="5"/>
        <v>2.2814931237721021</v>
      </c>
      <c r="BA121" s="26">
        <f t="shared" si="6"/>
        <v>0.12543899339191755</v>
      </c>
      <c r="BB121" s="26">
        <f t="shared" si="7"/>
        <v>0.1133846960347356</v>
      </c>
    </row>
    <row r="122" spans="1:54">
      <c r="A122" s="26">
        <v>175.0956462</v>
      </c>
      <c r="B122" s="26">
        <v>10.719315249999999</v>
      </c>
      <c r="C122" s="26" t="s">
        <v>724</v>
      </c>
      <c r="D122" s="26">
        <v>3</v>
      </c>
      <c r="E122" s="26" t="s">
        <v>725</v>
      </c>
      <c r="F122" s="26">
        <v>8</v>
      </c>
      <c r="G122" s="26" t="s">
        <v>5</v>
      </c>
      <c r="H122" s="26" t="s">
        <v>726</v>
      </c>
      <c r="I122" s="26">
        <v>-0.250316333</v>
      </c>
      <c r="J122" s="26">
        <v>0.46218606699999998</v>
      </c>
      <c r="L122" s="26" t="s">
        <v>38</v>
      </c>
      <c r="M122" s="26" t="s">
        <v>234</v>
      </c>
      <c r="N122" s="26">
        <v>70.053062490000002</v>
      </c>
      <c r="O122" s="26" t="s">
        <v>374</v>
      </c>
      <c r="P122" s="26" t="s">
        <v>727</v>
      </c>
      <c r="Q122" s="26">
        <v>-0.8</v>
      </c>
      <c r="R122" s="26" t="s">
        <v>728</v>
      </c>
      <c r="S122" s="26">
        <v>0.76</v>
      </c>
      <c r="T122" s="26">
        <v>0.76</v>
      </c>
      <c r="U122" s="26">
        <v>2297532</v>
      </c>
      <c r="V122" s="26" t="s">
        <v>237</v>
      </c>
      <c r="W122" s="26">
        <v>0.73</v>
      </c>
      <c r="X122" s="26">
        <v>0.441</v>
      </c>
      <c r="Y122" s="26" t="s">
        <v>41</v>
      </c>
      <c r="Z122" s="26" t="s">
        <v>92</v>
      </c>
      <c r="AA122" s="26">
        <v>12</v>
      </c>
      <c r="AB122" s="12">
        <v>541835</v>
      </c>
      <c r="AC122" s="12">
        <v>2297532</v>
      </c>
      <c r="AD122" s="12">
        <v>377411</v>
      </c>
      <c r="AE122" s="12">
        <v>1440326</v>
      </c>
      <c r="AF122" s="8">
        <v>2032058</v>
      </c>
      <c r="AG122" s="8">
        <v>1479565</v>
      </c>
      <c r="AH122" s="8">
        <v>1830953</v>
      </c>
      <c r="AI122" s="8">
        <v>998082</v>
      </c>
      <c r="AJ122" s="10">
        <v>1681663</v>
      </c>
      <c r="AK122" s="10">
        <v>1612066</v>
      </c>
      <c r="AL122" s="10">
        <v>589587</v>
      </c>
      <c r="AM122" s="10">
        <v>558569</v>
      </c>
      <c r="AN122" s="26">
        <v>42</v>
      </c>
      <c r="AO122" s="26" t="s">
        <v>374</v>
      </c>
      <c r="AP122" s="26">
        <v>0.96009244199999999</v>
      </c>
      <c r="AQ122" s="26">
        <v>1</v>
      </c>
      <c r="AR122" s="26">
        <v>2297532.25</v>
      </c>
      <c r="AS122" s="26" t="s">
        <v>729</v>
      </c>
      <c r="AT122" s="26">
        <v>0.972718588</v>
      </c>
      <c r="AV122" s="26">
        <v>0.17815618999999999</v>
      </c>
      <c r="AW122" s="26">
        <v>1</v>
      </c>
      <c r="AY122" s="26">
        <f t="shared" si="4"/>
        <v>0.70054007013152264</v>
      </c>
      <c r="AZ122" s="26">
        <f t="shared" si="5"/>
        <v>0.73448276188370354</v>
      </c>
      <c r="BA122" s="26">
        <f t="shared" si="6"/>
        <v>0.26261679320902931</v>
      </c>
      <c r="BB122" s="26">
        <f t="shared" si="7"/>
        <v>0.43093873990994047</v>
      </c>
    </row>
    <row r="123" spans="1:54">
      <c r="A123" s="26">
        <v>309.10559000000001</v>
      </c>
      <c r="B123" s="26">
        <v>9.2449401859999991</v>
      </c>
      <c r="C123" s="26" t="s">
        <v>746</v>
      </c>
      <c r="D123" s="26">
        <v>5</v>
      </c>
      <c r="E123" s="26" t="s">
        <v>747</v>
      </c>
      <c r="F123" s="26">
        <v>8</v>
      </c>
      <c r="G123" s="26" t="s">
        <v>5</v>
      </c>
      <c r="H123" s="26" t="s">
        <v>748</v>
      </c>
      <c r="I123" s="26">
        <v>-1.2616438379999999</v>
      </c>
      <c r="J123" s="26">
        <v>0.161865499</v>
      </c>
      <c r="L123" s="26" t="s">
        <v>38</v>
      </c>
      <c r="N123" s="26">
        <v>152.03414240000001</v>
      </c>
      <c r="O123" s="26" t="s">
        <v>374</v>
      </c>
      <c r="P123" s="26" t="s">
        <v>129</v>
      </c>
      <c r="S123" s="26">
        <v>0.6</v>
      </c>
      <c r="T123" s="26">
        <v>0.6</v>
      </c>
      <c r="U123" s="26">
        <v>33576</v>
      </c>
      <c r="V123" s="26" t="s">
        <v>749</v>
      </c>
      <c r="W123" s="26">
        <v>0.69</v>
      </c>
      <c r="X123" s="26">
        <v>0.29599999999999999</v>
      </c>
      <c r="Y123" s="26" t="s">
        <v>41</v>
      </c>
      <c r="Z123" s="26" t="s">
        <v>50</v>
      </c>
      <c r="AA123" s="26">
        <v>12</v>
      </c>
      <c r="AB123" s="12">
        <v>11929</v>
      </c>
      <c r="AC123" s="12">
        <v>29403</v>
      </c>
      <c r="AD123" s="12">
        <v>6102</v>
      </c>
      <c r="AE123" s="12">
        <v>23779</v>
      </c>
      <c r="AF123" s="8">
        <v>29480</v>
      </c>
      <c r="AG123" s="8">
        <v>26109</v>
      </c>
      <c r="AH123" s="8">
        <v>33576</v>
      </c>
      <c r="AI123" s="8">
        <v>13607</v>
      </c>
      <c r="AJ123" s="10">
        <v>26085</v>
      </c>
      <c r="AK123" s="10">
        <v>24760</v>
      </c>
      <c r="AL123" s="10">
        <v>13249</v>
      </c>
      <c r="AM123" s="10">
        <v>8115</v>
      </c>
      <c r="AN123" s="26">
        <v>616</v>
      </c>
      <c r="AO123" s="26" t="s">
        <v>374</v>
      </c>
      <c r="AP123" s="26">
        <v>0.94892886499999995</v>
      </c>
      <c r="AR123" s="26">
        <v>33576.375</v>
      </c>
      <c r="AS123" s="26" t="s">
        <v>750</v>
      </c>
      <c r="AT123" s="26">
        <v>0.87130174500000002</v>
      </c>
      <c r="AV123" s="26">
        <v>0.33088708999999999</v>
      </c>
      <c r="AW123" s="26">
        <v>1</v>
      </c>
      <c r="AY123" s="26">
        <f t="shared" si="4"/>
        <v>0.70261355232942824</v>
      </c>
      <c r="AZ123" s="26">
        <f t="shared" si="5"/>
        <v>0.6929221967072744</v>
      </c>
      <c r="BA123" s="26">
        <f t="shared" si="6"/>
        <v>0.26053603425139404</v>
      </c>
      <c r="BB123" s="26">
        <f t="shared" si="7"/>
        <v>0.29375065934738115</v>
      </c>
    </row>
    <row r="124" spans="1:54">
      <c r="A124" s="26">
        <v>196.05821040000001</v>
      </c>
      <c r="B124" s="26">
        <v>9.6930126609999991</v>
      </c>
      <c r="C124" s="26" t="s">
        <v>636</v>
      </c>
      <c r="D124" s="26">
        <v>11</v>
      </c>
      <c r="E124" s="26" t="s">
        <v>637</v>
      </c>
      <c r="F124" s="26">
        <v>8</v>
      </c>
      <c r="G124" s="26" t="s">
        <v>5</v>
      </c>
      <c r="H124" s="26" t="s">
        <v>638</v>
      </c>
      <c r="I124" s="26">
        <v>-0.50810959200000005</v>
      </c>
      <c r="J124" s="26">
        <v>0.86381541500000003</v>
      </c>
      <c r="L124" s="26" t="s">
        <v>38</v>
      </c>
      <c r="M124" s="26" t="s">
        <v>248</v>
      </c>
      <c r="N124" s="26">
        <v>14.98434587</v>
      </c>
      <c r="O124" s="26" t="s">
        <v>374</v>
      </c>
      <c r="Q124" s="26">
        <v>-0.1</v>
      </c>
      <c r="R124" s="26" t="s">
        <v>77</v>
      </c>
      <c r="S124" s="26">
        <v>0.47</v>
      </c>
      <c r="T124" s="26">
        <v>0.47</v>
      </c>
      <c r="U124" s="26">
        <v>363535</v>
      </c>
      <c r="V124" s="26" t="s">
        <v>639</v>
      </c>
      <c r="W124" s="26">
        <v>0.82</v>
      </c>
      <c r="X124" s="26">
        <v>0.46500000000000002</v>
      </c>
      <c r="Y124" s="26" t="s">
        <v>41</v>
      </c>
      <c r="Z124" s="26" t="s">
        <v>71</v>
      </c>
      <c r="AA124" s="26">
        <v>12</v>
      </c>
      <c r="AB124" s="12">
        <v>233710</v>
      </c>
      <c r="AC124" s="12">
        <v>363535</v>
      </c>
      <c r="AD124" s="12">
        <v>95677</v>
      </c>
      <c r="AE124" s="12">
        <v>245307</v>
      </c>
      <c r="AF124" s="8">
        <v>337126</v>
      </c>
      <c r="AG124" s="8">
        <v>295310</v>
      </c>
      <c r="AH124" s="8">
        <v>316498</v>
      </c>
      <c r="AI124" s="8">
        <v>191077</v>
      </c>
      <c r="AJ124" s="10">
        <v>272844</v>
      </c>
      <c r="AK124" s="10">
        <v>257991</v>
      </c>
      <c r="AL124" s="10">
        <v>121517</v>
      </c>
      <c r="AM124" s="10">
        <v>103209</v>
      </c>
      <c r="AN124" s="26">
        <v>78</v>
      </c>
      <c r="AO124" s="26" t="s">
        <v>374</v>
      </c>
      <c r="AP124" s="26">
        <v>0.97325871900000005</v>
      </c>
      <c r="AQ124" s="26">
        <v>1</v>
      </c>
      <c r="AR124" s="26">
        <v>363535.28129999997</v>
      </c>
      <c r="AS124" s="26" t="s">
        <v>640</v>
      </c>
      <c r="AT124" s="26">
        <v>0.91857688699999995</v>
      </c>
      <c r="AV124" s="26">
        <v>0.15683776299999999</v>
      </c>
      <c r="AW124" s="26">
        <v>1</v>
      </c>
      <c r="AY124" s="26">
        <f t="shared" si="4"/>
        <v>0.66276641190304308</v>
      </c>
      <c r="AZ124" s="26">
        <f t="shared" si="5"/>
        <v>0.82299995350922051</v>
      </c>
      <c r="BA124" s="26">
        <f t="shared" si="6"/>
        <v>0.13132064316698919</v>
      </c>
      <c r="BB124" s="26">
        <f t="shared" si="7"/>
        <v>0.45849123329198793</v>
      </c>
    </row>
    <row r="125" spans="1:54">
      <c r="A125" s="26">
        <v>376.1380249</v>
      </c>
      <c r="B125" s="26">
        <v>7.437948156</v>
      </c>
      <c r="C125" s="26" t="s">
        <v>751</v>
      </c>
      <c r="D125" s="26">
        <v>2</v>
      </c>
      <c r="E125" s="26" t="s">
        <v>752</v>
      </c>
      <c r="F125" s="26">
        <v>8</v>
      </c>
      <c r="G125" s="26" t="s">
        <v>5</v>
      </c>
      <c r="H125" s="26" t="s">
        <v>753</v>
      </c>
      <c r="I125" s="26">
        <v>-0.67832205499999998</v>
      </c>
      <c r="J125" s="26">
        <v>1.472689717</v>
      </c>
      <c r="K125" s="26">
        <v>2.8576216959999998</v>
      </c>
      <c r="L125" s="26" t="s">
        <v>282</v>
      </c>
      <c r="M125" s="26" t="s">
        <v>754</v>
      </c>
      <c r="N125" s="26">
        <v>144.99119229999999</v>
      </c>
      <c r="O125" s="26" t="s">
        <v>374</v>
      </c>
      <c r="P125" s="26" t="s">
        <v>755</v>
      </c>
      <c r="S125" s="26">
        <v>0.83</v>
      </c>
      <c r="T125" s="26">
        <v>1.1599999999999999</v>
      </c>
      <c r="U125" s="26">
        <v>55738</v>
      </c>
      <c r="V125" s="26" t="s">
        <v>756</v>
      </c>
      <c r="W125" s="26">
        <v>0.69</v>
      </c>
      <c r="X125" s="26">
        <v>0.42599999999999999</v>
      </c>
      <c r="Y125" s="26" t="s">
        <v>41</v>
      </c>
      <c r="Z125" s="26" t="s">
        <v>42</v>
      </c>
      <c r="AA125" s="26">
        <v>9</v>
      </c>
      <c r="AB125" s="12">
        <v>17990</v>
      </c>
      <c r="AC125" s="12">
        <v>49088</v>
      </c>
      <c r="AD125" s="12">
        <v>0</v>
      </c>
      <c r="AE125" s="12">
        <v>35319</v>
      </c>
      <c r="AF125" s="8">
        <v>55738</v>
      </c>
      <c r="AG125" s="8">
        <v>34211</v>
      </c>
      <c r="AH125" s="8">
        <v>41800</v>
      </c>
      <c r="AI125" s="8">
        <v>16667</v>
      </c>
      <c r="AJ125" s="10">
        <v>44779</v>
      </c>
      <c r="AK125" s="10">
        <v>37831</v>
      </c>
      <c r="AL125" s="10">
        <v>0</v>
      </c>
      <c r="AM125" s="10">
        <v>0</v>
      </c>
      <c r="AN125" s="26">
        <v>159</v>
      </c>
      <c r="AO125" s="26" t="s">
        <v>374</v>
      </c>
      <c r="AP125" s="26">
        <v>0.92254847600000001</v>
      </c>
      <c r="AR125" s="26">
        <v>55737.519529999998</v>
      </c>
      <c r="AS125" s="26" t="s">
        <v>757</v>
      </c>
      <c r="AT125" s="26">
        <v>0.893898097</v>
      </c>
      <c r="AV125" s="26">
        <v>0.18427912599999999</v>
      </c>
      <c r="AW125" s="26">
        <v>1</v>
      </c>
      <c r="AY125" s="26">
        <f t="shared" si="4"/>
        <v>0.55661114704614056</v>
      </c>
      <c r="AZ125" s="26">
        <f t="shared" si="5"/>
        <v>0.68993235230702887</v>
      </c>
      <c r="BA125" s="26">
        <f t="shared" si="6"/>
        <v>0.30005652056002829</v>
      </c>
      <c r="BB125" s="26">
        <f t="shared" si="7"/>
        <v>0.42354959317398772</v>
      </c>
    </row>
    <row r="126" spans="1:54">
      <c r="A126" s="26">
        <v>256.24011860000002</v>
      </c>
      <c r="B126" s="26">
        <v>3.5111472240000001</v>
      </c>
      <c r="C126" s="26" t="s">
        <v>891</v>
      </c>
      <c r="D126" s="26">
        <v>16</v>
      </c>
      <c r="E126" s="26" t="s">
        <v>892</v>
      </c>
      <c r="F126" s="26">
        <v>8</v>
      </c>
      <c r="G126" s="26" t="s">
        <v>5</v>
      </c>
      <c r="H126" s="26" t="s">
        <v>893</v>
      </c>
      <c r="I126" s="26">
        <v>-0.43486402200000002</v>
      </c>
      <c r="J126" s="26">
        <v>-9.4259300780000004</v>
      </c>
      <c r="L126" s="26" t="s">
        <v>38</v>
      </c>
      <c r="M126" s="26" t="s">
        <v>892</v>
      </c>
      <c r="N126" s="26">
        <v>0</v>
      </c>
      <c r="O126" s="26" t="s">
        <v>39</v>
      </c>
      <c r="Q126" s="26">
        <v>-0.7</v>
      </c>
      <c r="R126" s="26" t="s">
        <v>894</v>
      </c>
      <c r="S126" s="26">
        <v>0.3</v>
      </c>
      <c r="T126" s="26">
        <v>0.56000000000000005</v>
      </c>
      <c r="U126" s="26">
        <v>175854624</v>
      </c>
      <c r="V126" s="26" t="s">
        <v>895</v>
      </c>
      <c r="W126" s="26">
        <v>0.39</v>
      </c>
      <c r="X126" s="26">
        <v>7.0000000000000007E-2</v>
      </c>
      <c r="Y126" s="26" t="s">
        <v>41</v>
      </c>
      <c r="Z126" s="26" t="s">
        <v>71</v>
      </c>
      <c r="AA126" s="26">
        <v>12</v>
      </c>
      <c r="AB126" s="12">
        <v>32867094</v>
      </c>
      <c r="AC126" s="12">
        <v>41602076</v>
      </c>
      <c r="AD126" s="12">
        <v>33833556</v>
      </c>
      <c r="AE126" s="12">
        <v>59631876</v>
      </c>
      <c r="AF126" s="8">
        <v>175854624</v>
      </c>
      <c r="AG126" s="8">
        <v>78178408</v>
      </c>
      <c r="AH126" s="8">
        <v>100296792</v>
      </c>
      <c r="AI126" s="8">
        <v>71583360</v>
      </c>
      <c r="AJ126" s="10">
        <v>135153312</v>
      </c>
      <c r="AK126" s="10">
        <v>53499480</v>
      </c>
      <c r="AL126" s="10">
        <v>56022480</v>
      </c>
      <c r="AM126" s="10">
        <v>49635500</v>
      </c>
      <c r="AN126" s="26">
        <v>0</v>
      </c>
      <c r="AO126" s="26" t="s">
        <v>39</v>
      </c>
      <c r="AP126" s="26">
        <v>0.96805626499999997</v>
      </c>
      <c r="AQ126" s="26">
        <v>1</v>
      </c>
      <c r="AR126" s="26">
        <v>175854624</v>
      </c>
      <c r="AS126" s="26" t="s">
        <v>896</v>
      </c>
      <c r="AT126" s="26">
        <v>1</v>
      </c>
      <c r="AU126" s="26" t="s">
        <v>897</v>
      </c>
      <c r="AV126" s="26">
        <v>1.7021871120000001</v>
      </c>
      <c r="AW126" s="26">
        <v>1</v>
      </c>
      <c r="AY126" s="26">
        <f t="shared" si="4"/>
        <v>0.69101118034420839</v>
      </c>
      <c r="AZ126" s="26">
        <f t="shared" si="5"/>
        <v>0.39429303508012564</v>
      </c>
      <c r="BA126" s="26">
        <f t="shared" si="6"/>
        <v>0.33724067262271912</v>
      </c>
      <c r="BB126" s="26">
        <f t="shared" si="7"/>
        <v>4.0154982241952443E-2</v>
      </c>
    </row>
    <row r="127" spans="1:54">
      <c r="A127" s="26">
        <v>89.99532687</v>
      </c>
      <c r="B127" s="26">
        <v>11.26821662</v>
      </c>
      <c r="C127" s="26" t="s">
        <v>546</v>
      </c>
      <c r="D127" s="26">
        <v>1</v>
      </c>
      <c r="E127" s="26" t="s">
        <v>547</v>
      </c>
      <c r="F127" s="26">
        <v>8</v>
      </c>
      <c r="G127" s="26" t="s">
        <v>5</v>
      </c>
      <c r="H127" s="26" t="s">
        <v>548</v>
      </c>
      <c r="I127" s="26">
        <v>0.187496722</v>
      </c>
      <c r="J127" s="26">
        <v>0.78905742899999998</v>
      </c>
      <c r="L127" s="26" t="s">
        <v>38</v>
      </c>
      <c r="M127" s="26" t="s">
        <v>280</v>
      </c>
      <c r="N127" s="26">
        <v>-102.03166040000001</v>
      </c>
      <c r="O127" s="26" t="s">
        <v>487</v>
      </c>
      <c r="P127" s="26" t="s">
        <v>549</v>
      </c>
      <c r="Q127" s="26">
        <v>0</v>
      </c>
      <c r="R127" s="26" t="s">
        <v>550</v>
      </c>
      <c r="S127" s="26">
        <v>0.49</v>
      </c>
      <c r="T127" s="26">
        <v>0.49</v>
      </c>
      <c r="U127" s="26">
        <v>928323</v>
      </c>
      <c r="V127" s="26" t="s">
        <v>284</v>
      </c>
      <c r="W127" s="26">
        <v>0.93</v>
      </c>
      <c r="X127" s="26">
        <v>0.79800000000000004</v>
      </c>
      <c r="Y127" s="26" t="s">
        <v>41</v>
      </c>
      <c r="Z127" s="26" t="s">
        <v>71</v>
      </c>
      <c r="AA127" s="26">
        <v>12</v>
      </c>
      <c r="AB127" s="12">
        <v>314210</v>
      </c>
      <c r="AC127" s="12">
        <v>928323</v>
      </c>
      <c r="AD127" s="12">
        <v>406499</v>
      </c>
      <c r="AE127" s="12">
        <v>791434</v>
      </c>
      <c r="AF127" s="8">
        <v>777028</v>
      </c>
      <c r="AG127" s="8">
        <v>573439</v>
      </c>
      <c r="AH127" s="8">
        <v>855713</v>
      </c>
      <c r="AI127" s="8">
        <v>425447</v>
      </c>
      <c r="AJ127" s="10">
        <v>863890</v>
      </c>
      <c r="AK127" s="10">
        <v>749437</v>
      </c>
      <c r="AL127" s="10">
        <v>349507</v>
      </c>
      <c r="AM127" s="10">
        <v>336106</v>
      </c>
      <c r="AN127" s="26">
        <v>12</v>
      </c>
      <c r="AO127" s="26" t="s">
        <v>487</v>
      </c>
      <c r="AP127" s="26">
        <v>0.96956604499999999</v>
      </c>
      <c r="AQ127" s="26">
        <v>1</v>
      </c>
      <c r="AR127" s="26">
        <v>928322.5</v>
      </c>
      <c r="AS127" s="26" t="s">
        <v>551</v>
      </c>
      <c r="AT127" s="26">
        <v>0.88996374499999997</v>
      </c>
      <c r="AV127" s="26">
        <v>1.8143283999999999E-2</v>
      </c>
      <c r="AW127" s="26">
        <v>1</v>
      </c>
      <c r="AY127" s="26">
        <f t="shared" si="4"/>
        <v>0.87358124840640405</v>
      </c>
      <c r="AZ127" s="26">
        <f t="shared" si="5"/>
        <v>0.92736014640372666</v>
      </c>
      <c r="BA127" s="26">
        <f t="shared" si="6"/>
        <v>0.63698521771734251</v>
      </c>
      <c r="BB127" s="26">
        <f t="shared" si="7"/>
        <v>0.79665041361844713</v>
      </c>
    </row>
    <row r="128" spans="1:54">
      <c r="A128" s="26">
        <v>119.0582199</v>
      </c>
      <c r="B128" s="26">
        <v>10.141544509999999</v>
      </c>
      <c r="C128" s="26" t="s">
        <v>758</v>
      </c>
      <c r="D128" s="26">
        <v>11</v>
      </c>
      <c r="E128" s="26" t="s">
        <v>759</v>
      </c>
      <c r="F128" s="26">
        <v>8</v>
      </c>
      <c r="G128" s="26" t="s">
        <v>5</v>
      </c>
      <c r="H128" s="26" t="s">
        <v>760</v>
      </c>
      <c r="I128" s="26">
        <v>-0.169115351</v>
      </c>
      <c r="J128" s="26">
        <v>0.91089066299999999</v>
      </c>
      <c r="L128" s="26" t="s">
        <v>38</v>
      </c>
      <c r="M128" s="26" t="s">
        <v>241</v>
      </c>
      <c r="N128" s="26">
        <v>-36.011230849999997</v>
      </c>
      <c r="O128" s="26" t="s">
        <v>487</v>
      </c>
      <c r="Q128" s="26">
        <v>0.2</v>
      </c>
      <c r="R128" s="26" t="s">
        <v>761</v>
      </c>
      <c r="S128" s="26">
        <v>0.65</v>
      </c>
      <c r="T128" s="26">
        <v>0.65</v>
      </c>
      <c r="U128" s="26">
        <v>23302366</v>
      </c>
      <c r="V128" s="26" t="s">
        <v>244</v>
      </c>
      <c r="W128" s="26">
        <v>0.69</v>
      </c>
      <c r="X128" s="26">
        <v>0.25700000000000001</v>
      </c>
      <c r="Y128" s="26" t="s">
        <v>41</v>
      </c>
      <c r="Z128" s="26" t="s">
        <v>92</v>
      </c>
      <c r="AA128" s="26">
        <v>12</v>
      </c>
      <c r="AB128" s="12">
        <v>5253341</v>
      </c>
      <c r="AC128" s="12">
        <v>23302366</v>
      </c>
      <c r="AD128" s="12">
        <v>6996300</v>
      </c>
      <c r="AE128" s="12">
        <v>16916620</v>
      </c>
      <c r="AF128" s="8">
        <v>20863052</v>
      </c>
      <c r="AG128" s="8">
        <v>21432624</v>
      </c>
      <c r="AH128" s="8">
        <v>19392930</v>
      </c>
      <c r="AI128" s="8">
        <v>14901302</v>
      </c>
      <c r="AJ128" s="10">
        <v>18712702</v>
      </c>
      <c r="AK128" s="10">
        <v>17661556</v>
      </c>
      <c r="AL128" s="10">
        <v>8505565</v>
      </c>
      <c r="AM128" s="10">
        <v>7541424</v>
      </c>
      <c r="AN128" s="26">
        <v>16</v>
      </c>
      <c r="AO128" s="26" t="s">
        <v>487</v>
      </c>
      <c r="AP128" s="26">
        <v>0.96406280799999999</v>
      </c>
      <c r="AQ128" s="26">
        <v>1</v>
      </c>
      <c r="AR128" s="26">
        <v>23302366</v>
      </c>
      <c r="AS128" s="26" t="s">
        <v>762</v>
      </c>
      <c r="AT128" s="26">
        <v>0.97205175600000004</v>
      </c>
      <c r="AV128" s="26">
        <v>0.447595254</v>
      </c>
      <c r="AW128" s="26">
        <v>1</v>
      </c>
      <c r="AY128" s="26">
        <f t="shared" si="4"/>
        <v>0.68444065763860173</v>
      </c>
      <c r="AZ128" s="26">
        <f t="shared" si="5"/>
        <v>0.68505927700030667</v>
      </c>
      <c r="BA128" s="26">
        <f t="shared" si="6"/>
        <v>0.1167103066364519</v>
      </c>
      <c r="BB128" s="26">
        <f t="shared" si="7"/>
        <v>0.22935737667788506</v>
      </c>
    </row>
    <row r="129" spans="1:54">
      <c r="A129" s="26">
        <v>134.0214861</v>
      </c>
      <c r="B129" s="26">
        <v>10.383816700000001</v>
      </c>
      <c r="C129" s="26" t="s">
        <v>684</v>
      </c>
      <c r="D129" s="26">
        <v>4</v>
      </c>
      <c r="E129" s="26" t="s">
        <v>685</v>
      </c>
      <c r="F129" s="26">
        <v>8</v>
      </c>
      <c r="G129" s="26" t="s">
        <v>5</v>
      </c>
      <c r="H129" s="26" t="s">
        <v>686</v>
      </c>
      <c r="I129" s="26">
        <v>-0.32753286700000001</v>
      </c>
      <c r="J129" s="26">
        <v>0.61837885500000001</v>
      </c>
      <c r="L129" s="26" t="s">
        <v>38</v>
      </c>
      <c r="N129" s="26">
        <v>-144.01828190000001</v>
      </c>
      <c r="O129" s="26" t="s">
        <v>487</v>
      </c>
      <c r="S129" s="26">
        <v>0.39</v>
      </c>
      <c r="T129" s="26">
        <v>0.39</v>
      </c>
      <c r="U129" s="26">
        <v>1167229</v>
      </c>
      <c r="V129" s="26" t="s">
        <v>687</v>
      </c>
      <c r="W129" s="26">
        <v>0.77</v>
      </c>
      <c r="X129" s="26">
        <v>0.29799999999999999</v>
      </c>
      <c r="Y129" s="26" t="s">
        <v>41</v>
      </c>
      <c r="Z129" s="26" t="s">
        <v>71</v>
      </c>
      <c r="AA129" s="26">
        <v>12</v>
      </c>
      <c r="AB129" s="12">
        <v>499903</v>
      </c>
      <c r="AC129" s="12">
        <v>1077006</v>
      </c>
      <c r="AD129" s="12">
        <v>495376</v>
      </c>
      <c r="AE129" s="12">
        <v>770254</v>
      </c>
      <c r="AF129" s="8">
        <v>1167229</v>
      </c>
      <c r="AG129" s="8">
        <v>902068</v>
      </c>
      <c r="AH129" s="8">
        <v>1066185</v>
      </c>
      <c r="AI129" s="8">
        <v>572657</v>
      </c>
      <c r="AJ129" s="10">
        <v>1001883</v>
      </c>
      <c r="AK129" s="10">
        <v>831720</v>
      </c>
      <c r="AL129" s="10">
        <v>555509</v>
      </c>
      <c r="AM129" s="10">
        <v>501918</v>
      </c>
      <c r="AN129" s="26">
        <v>20</v>
      </c>
      <c r="AO129" s="26" t="s">
        <v>487</v>
      </c>
      <c r="AP129" s="26">
        <v>0.98252396099999995</v>
      </c>
      <c r="AR129" s="26">
        <v>1167229.25</v>
      </c>
      <c r="AS129" s="26" t="s">
        <v>688</v>
      </c>
      <c r="AT129" s="26">
        <v>0.96852335000000001</v>
      </c>
      <c r="AV129" s="26">
        <v>0.32535859</v>
      </c>
      <c r="AW129" s="26">
        <v>1</v>
      </c>
      <c r="AY129" s="26">
        <f t="shared" si="4"/>
        <v>0.77964445237894264</v>
      </c>
      <c r="AZ129" s="26">
        <f t="shared" si="5"/>
        <v>0.76656754237098446</v>
      </c>
      <c r="BA129" s="26">
        <f t="shared" si="6"/>
        <v>0.28873227203387702</v>
      </c>
      <c r="BB129" s="26">
        <f t="shared" si="7"/>
        <v>0.29743038460085786</v>
      </c>
    </row>
    <row r="130" spans="1:54">
      <c r="A130" s="26">
        <v>221.08989819999999</v>
      </c>
      <c r="B130" s="26">
        <v>8.9751402959999993</v>
      </c>
      <c r="C130" s="26" t="s">
        <v>730</v>
      </c>
      <c r="D130" s="26">
        <v>7</v>
      </c>
      <c r="E130" s="26" t="s">
        <v>731</v>
      </c>
      <c r="F130" s="26">
        <v>8</v>
      </c>
      <c r="G130" s="26" t="s">
        <v>5</v>
      </c>
      <c r="H130" s="26" t="s">
        <v>732</v>
      </c>
      <c r="I130" s="26">
        <v>-0.18889175599999999</v>
      </c>
      <c r="J130" s="26">
        <v>0.28089716300000001</v>
      </c>
      <c r="L130" s="26" t="s">
        <v>38</v>
      </c>
      <c r="M130" s="26" t="s">
        <v>532</v>
      </c>
      <c r="N130" s="26">
        <v>17.962908680000002</v>
      </c>
      <c r="O130" s="26" t="s">
        <v>374</v>
      </c>
      <c r="R130" s="26" t="s">
        <v>733</v>
      </c>
      <c r="S130" s="26">
        <v>0.56999999999999995</v>
      </c>
      <c r="T130" s="26">
        <v>0.56999999999999995</v>
      </c>
      <c r="U130" s="26">
        <v>46883</v>
      </c>
      <c r="V130" s="26" t="s">
        <v>533</v>
      </c>
      <c r="W130" s="26">
        <v>0.71</v>
      </c>
      <c r="X130" s="26">
        <v>0.26100000000000001</v>
      </c>
      <c r="Y130" s="26" t="s">
        <v>41</v>
      </c>
      <c r="Z130" s="26" t="s">
        <v>42</v>
      </c>
      <c r="AA130" s="26">
        <v>12</v>
      </c>
      <c r="AB130" s="12">
        <v>18897</v>
      </c>
      <c r="AC130" s="12">
        <v>46883</v>
      </c>
      <c r="AD130" s="12">
        <v>11314</v>
      </c>
      <c r="AE130" s="12">
        <v>31771</v>
      </c>
      <c r="AF130" s="8">
        <v>44781</v>
      </c>
      <c r="AG130" s="8">
        <v>40549</v>
      </c>
      <c r="AH130" s="8">
        <v>41451</v>
      </c>
      <c r="AI130" s="8">
        <v>27006</v>
      </c>
      <c r="AJ130" s="10">
        <v>32445</v>
      </c>
      <c r="AK130" s="10">
        <v>39052</v>
      </c>
      <c r="AL130" s="10">
        <v>18653</v>
      </c>
      <c r="AM130" s="10">
        <v>12874</v>
      </c>
      <c r="AN130" s="26">
        <v>236</v>
      </c>
      <c r="AO130" s="26" t="s">
        <v>374</v>
      </c>
      <c r="AP130" s="26">
        <v>0.87955689800000003</v>
      </c>
      <c r="AR130" s="26">
        <v>46883.402340000001</v>
      </c>
      <c r="AS130" s="26" t="s">
        <v>734</v>
      </c>
      <c r="AT130" s="26">
        <v>0.95296984100000004</v>
      </c>
      <c r="AV130" s="26">
        <v>0.41391977699999999</v>
      </c>
      <c r="AW130" s="26">
        <v>1</v>
      </c>
      <c r="AY130" s="26">
        <f t="shared" ref="AY130:AY193" si="8">(SUM(AJ130:AM130))/(SUM(AF130:AI130))</f>
        <v>0.6699135817721914</v>
      </c>
      <c r="AZ130" s="26">
        <f t="shared" ref="AZ130:AZ193" si="9">(SUM(AB130:AE130))/(SUM(AF130:AI130))</f>
        <v>0.7078946855065773</v>
      </c>
      <c r="BA130" s="26">
        <f t="shared" ref="BA130:BA193" si="10">_xlfn.T.TEST(AJ130:AM130,AF130:AI130,2,2)</f>
        <v>0.1285080004544368</v>
      </c>
      <c r="BB130" s="26">
        <f t="shared" ref="BB130:BB193" si="11">_xlfn.T.TEST(AF130:AI130,AB130:AE130,2,2)</f>
        <v>0.24558986150159584</v>
      </c>
    </row>
    <row r="131" spans="1:54">
      <c r="A131" s="26">
        <v>180.06338779999999</v>
      </c>
      <c r="B131" s="26">
        <v>16.634161039999999</v>
      </c>
      <c r="C131" s="26" t="s">
        <v>408</v>
      </c>
      <c r="D131" s="26">
        <v>57</v>
      </c>
      <c r="E131" s="26" t="s">
        <v>409</v>
      </c>
      <c r="F131" s="26">
        <v>8</v>
      </c>
      <c r="G131" s="26" t="s">
        <v>5</v>
      </c>
      <c r="H131" s="26" t="s">
        <v>410</v>
      </c>
      <c r="I131" s="26">
        <v>-1.2306193999999999E-2</v>
      </c>
      <c r="J131" s="26">
        <v>37.643464350000002</v>
      </c>
      <c r="L131" s="26" t="s">
        <v>282</v>
      </c>
      <c r="M131" s="26" t="s">
        <v>409</v>
      </c>
      <c r="N131" s="26">
        <v>0</v>
      </c>
      <c r="O131" s="26" t="s">
        <v>39</v>
      </c>
      <c r="R131" s="26" t="s">
        <v>411</v>
      </c>
      <c r="S131" s="26">
        <v>1.55</v>
      </c>
      <c r="T131" s="26">
        <v>1.55</v>
      </c>
      <c r="U131" s="26">
        <v>450511</v>
      </c>
      <c r="V131" s="26" t="s">
        <v>412</v>
      </c>
      <c r="W131" s="26">
        <v>1.36</v>
      </c>
      <c r="X131" s="26">
        <v>0.75700000000000001</v>
      </c>
      <c r="Y131" s="26" t="s">
        <v>41</v>
      </c>
      <c r="Z131" s="26" t="s">
        <v>71</v>
      </c>
      <c r="AA131" s="26">
        <v>12</v>
      </c>
      <c r="AB131" s="12">
        <v>64136</v>
      </c>
      <c r="AC131" s="12">
        <v>450511</v>
      </c>
      <c r="AD131" s="12">
        <v>14595</v>
      </c>
      <c r="AE131" s="12">
        <v>15332</v>
      </c>
      <c r="AF131" s="8">
        <v>88036</v>
      </c>
      <c r="AG131" s="8">
        <v>110851</v>
      </c>
      <c r="AH131" s="8">
        <v>139625</v>
      </c>
      <c r="AI131" s="8">
        <v>61705</v>
      </c>
      <c r="AJ131" s="10">
        <v>205571</v>
      </c>
      <c r="AK131" s="10">
        <v>21074</v>
      </c>
      <c r="AL131" s="10">
        <v>29915</v>
      </c>
      <c r="AM131" s="10">
        <v>117425</v>
      </c>
      <c r="AN131" s="26">
        <v>146</v>
      </c>
      <c r="AO131" s="26" t="s">
        <v>39</v>
      </c>
      <c r="AP131" s="26">
        <v>0.83727261200000003</v>
      </c>
      <c r="AQ131" s="26">
        <v>1</v>
      </c>
      <c r="AR131" s="26">
        <v>450511.15629999997</v>
      </c>
      <c r="AS131" s="26" t="s">
        <v>413</v>
      </c>
      <c r="AT131" s="26">
        <v>1</v>
      </c>
      <c r="AU131" s="26" t="s">
        <v>414</v>
      </c>
      <c r="AV131" s="26">
        <v>2.8587423000000001E-2</v>
      </c>
      <c r="AW131" s="26">
        <v>9.9221749999999997E-2</v>
      </c>
      <c r="AY131" s="26">
        <f t="shared" si="8"/>
        <v>0.93445555785986101</v>
      </c>
      <c r="AZ131" s="26">
        <f t="shared" si="9"/>
        <v>1.3606968219740792</v>
      </c>
      <c r="BA131" s="26">
        <f t="shared" si="10"/>
        <v>0.89198715910628201</v>
      </c>
      <c r="BB131" s="26">
        <f t="shared" si="11"/>
        <v>0.74676383442955352</v>
      </c>
    </row>
    <row r="132" spans="1:54">
      <c r="A132" s="26">
        <v>306.07574049999999</v>
      </c>
      <c r="B132" s="26">
        <v>10.56820297</v>
      </c>
      <c r="C132" s="26" t="s">
        <v>790</v>
      </c>
      <c r="D132" s="26">
        <v>1</v>
      </c>
      <c r="E132" s="26" t="s">
        <v>791</v>
      </c>
      <c r="F132" s="26">
        <v>8</v>
      </c>
      <c r="G132" s="26" t="s">
        <v>5</v>
      </c>
      <c r="H132" s="26" t="s">
        <v>792</v>
      </c>
      <c r="I132" s="26">
        <v>-0.79895817700000005</v>
      </c>
      <c r="J132" s="26">
        <v>0</v>
      </c>
      <c r="L132" s="26" t="s">
        <v>38</v>
      </c>
      <c r="M132" s="26" t="s">
        <v>791</v>
      </c>
      <c r="N132" s="26">
        <v>0</v>
      </c>
      <c r="O132" s="26" t="s">
        <v>39</v>
      </c>
      <c r="S132" s="26">
        <v>0.46</v>
      </c>
      <c r="T132" s="26">
        <v>0.46</v>
      </c>
      <c r="U132" s="26">
        <v>93993</v>
      </c>
      <c r="V132" s="26" t="s">
        <v>793</v>
      </c>
      <c r="W132" s="26">
        <v>0.63</v>
      </c>
      <c r="X132" s="26">
        <v>9.5000000000000001E-2</v>
      </c>
      <c r="Y132" s="26" t="s">
        <v>424</v>
      </c>
      <c r="Z132" s="26" t="s">
        <v>42</v>
      </c>
      <c r="AA132" s="26">
        <v>12</v>
      </c>
      <c r="AB132" s="12">
        <v>31088</v>
      </c>
      <c r="AC132" s="12">
        <v>42450</v>
      </c>
      <c r="AD132" s="12">
        <v>78439</v>
      </c>
      <c r="AE132" s="12">
        <v>35756</v>
      </c>
      <c r="AF132" s="8">
        <v>67921</v>
      </c>
      <c r="AG132" s="8">
        <v>54784</v>
      </c>
      <c r="AH132" s="8">
        <v>93993</v>
      </c>
      <c r="AI132" s="8">
        <v>80532</v>
      </c>
      <c r="AJ132" s="10">
        <v>48332</v>
      </c>
      <c r="AK132" s="10">
        <v>37474</v>
      </c>
      <c r="AL132" s="10">
        <v>47557</v>
      </c>
      <c r="AM132" s="10">
        <v>65581</v>
      </c>
      <c r="AN132" s="26">
        <v>646</v>
      </c>
      <c r="AO132" s="26" t="s">
        <v>39</v>
      </c>
      <c r="AP132" s="26">
        <v>0.908201692</v>
      </c>
      <c r="AQ132" s="26">
        <v>1</v>
      </c>
      <c r="AR132" s="26">
        <v>93993.117190000004</v>
      </c>
      <c r="AS132" s="26" t="s">
        <v>794</v>
      </c>
      <c r="AT132" s="26">
        <v>1</v>
      </c>
      <c r="AU132" s="26" t="s">
        <v>795</v>
      </c>
      <c r="AV132" s="26">
        <v>1.004961652</v>
      </c>
      <c r="AW132" s="26">
        <v>1</v>
      </c>
      <c r="AY132" s="26">
        <f t="shared" si="8"/>
        <v>0.66932678397200818</v>
      </c>
      <c r="AZ132" s="26">
        <f t="shared" si="9"/>
        <v>0.63160851865558654</v>
      </c>
      <c r="BA132" s="26">
        <f t="shared" si="10"/>
        <v>5.3192861111013942E-2</v>
      </c>
      <c r="BB132" s="26">
        <f t="shared" si="11"/>
        <v>9.1792858697345048E-2</v>
      </c>
    </row>
    <row r="133" spans="1:54">
      <c r="A133" s="26">
        <v>112.0272607</v>
      </c>
      <c r="B133" s="26">
        <v>7.5735236270000001</v>
      </c>
      <c r="C133" s="26" t="s">
        <v>621</v>
      </c>
      <c r="D133" s="26">
        <v>2</v>
      </c>
      <c r="E133" s="26" t="s">
        <v>622</v>
      </c>
      <c r="F133" s="26">
        <v>8</v>
      </c>
      <c r="G133" s="26" t="s">
        <v>5</v>
      </c>
      <c r="H133" s="26" t="s">
        <v>623</v>
      </c>
      <c r="I133" s="26">
        <v>-0.17242236899999999</v>
      </c>
      <c r="J133" s="26">
        <v>0.84585389300000002</v>
      </c>
      <c r="L133" s="26" t="s">
        <v>38</v>
      </c>
      <c r="M133" s="26" t="s">
        <v>624</v>
      </c>
      <c r="N133" s="26">
        <v>21.99556338</v>
      </c>
      <c r="O133" s="26" t="s">
        <v>374</v>
      </c>
      <c r="S133" s="26">
        <v>0.62</v>
      </c>
      <c r="T133" s="26">
        <v>0.63</v>
      </c>
      <c r="U133" s="26">
        <v>252387</v>
      </c>
      <c r="V133" s="26" t="s">
        <v>625</v>
      </c>
      <c r="W133" s="26">
        <v>0.83</v>
      </c>
      <c r="X133" s="26">
        <v>0.60099999999999998</v>
      </c>
      <c r="Y133" s="26" t="s">
        <v>41</v>
      </c>
      <c r="Z133" s="26" t="s">
        <v>50</v>
      </c>
      <c r="AA133" s="26">
        <v>12</v>
      </c>
      <c r="AB133" s="12">
        <v>70603</v>
      </c>
      <c r="AC133" s="12">
        <v>252387</v>
      </c>
      <c r="AD133" s="12">
        <v>70984</v>
      </c>
      <c r="AE133" s="12">
        <v>192644</v>
      </c>
      <c r="AF133" s="8">
        <v>216693</v>
      </c>
      <c r="AG133" s="8">
        <v>176434</v>
      </c>
      <c r="AH133" s="8">
        <v>217931</v>
      </c>
      <c r="AI133" s="8">
        <v>95352</v>
      </c>
      <c r="AJ133" s="10">
        <v>215023</v>
      </c>
      <c r="AK133" s="10">
        <v>143759</v>
      </c>
      <c r="AL133" s="10">
        <v>64630</v>
      </c>
      <c r="AM133" s="10">
        <v>55337</v>
      </c>
      <c r="AN133" s="26">
        <v>4</v>
      </c>
      <c r="AO133" s="26" t="s">
        <v>374</v>
      </c>
      <c r="AP133" s="26">
        <v>0.96037370300000002</v>
      </c>
      <c r="AR133" s="26">
        <v>252387.17189999999</v>
      </c>
      <c r="AS133" s="26" t="s">
        <v>626</v>
      </c>
      <c r="AT133" s="26">
        <v>0.85042371699999997</v>
      </c>
      <c r="AV133" s="26">
        <v>7.7491195999999998E-2</v>
      </c>
      <c r="AW133" s="26">
        <v>1</v>
      </c>
      <c r="AY133" s="26">
        <f t="shared" si="8"/>
        <v>0.67772115343780526</v>
      </c>
      <c r="AZ133" s="26">
        <f t="shared" si="9"/>
        <v>0.83042142665024565</v>
      </c>
      <c r="BA133" s="26">
        <f t="shared" si="10"/>
        <v>0.2734612939321352</v>
      </c>
      <c r="BB133" s="26">
        <f t="shared" si="11"/>
        <v>0.59783505739054932</v>
      </c>
    </row>
    <row r="134" spans="1:54">
      <c r="A134" s="26">
        <v>172.01368550000001</v>
      </c>
      <c r="B134" s="26">
        <v>9.8126819189999992</v>
      </c>
      <c r="C134" s="26" t="s">
        <v>837</v>
      </c>
      <c r="D134" s="26">
        <v>3</v>
      </c>
      <c r="E134" s="26" t="s">
        <v>838</v>
      </c>
      <c r="F134" s="26">
        <v>8</v>
      </c>
      <c r="G134" s="26" t="s">
        <v>5</v>
      </c>
      <c r="H134" s="26" t="s">
        <v>839</v>
      </c>
      <c r="I134" s="26">
        <v>3.1687700999999999E-2</v>
      </c>
      <c r="J134" s="26">
        <v>0.33417094800000002</v>
      </c>
      <c r="L134" s="26" t="s">
        <v>38</v>
      </c>
      <c r="M134" s="26" t="s">
        <v>345</v>
      </c>
      <c r="N134" s="26">
        <v>24.960564550000001</v>
      </c>
      <c r="O134" s="26" t="s">
        <v>374</v>
      </c>
      <c r="S134" s="26">
        <v>0.36</v>
      </c>
      <c r="T134" s="26">
        <v>0.39</v>
      </c>
      <c r="U134" s="26">
        <v>140114</v>
      </c>
      <c r="V134" s="26" t="s">
        <v>840</v>
      </c>
      <c r="W134" s="26">
        <v>0.51</v>
      </c>
      <c r="X134" s="26">
        <v>7.0000000000000001E-3</v>
      </c>
      <c r="Y134" s="26" t="s">
        <v>41</v>
      </c>
      <c r="Z134" s="26" t="s">
        <v>50</v>
      </c>
      <c r="AA134" s="26">
        <v>12</v>
      </c>
      <c r="AB134" s="12">
        <v>50204</v>
      </c>
      <c r="AC134" s="12">
        <v>89956</v>
      </c>
      <c r="AD134" s="12">
        <v>43641</v>
      </c>
      <c r="AE134" s="12">
        <v>52156</v>
      </c>
      <c r="AF134" s="8">
        <v>140114</v>
      </c>
      <c r="AG134" s="8">
        <v>97384</v>
      </c>
      <c r="AH134" s="8">
        <v>116214</v>
      </c>
      <c r="AI134" s="8">
        <v>108223</v>
      </c>
      <c r="AJ134" s="10">
        <v>80050</v>
      </c>
      <c r="AK134" s="10">
        <v>61647</v>
      </c>
      <c r="AL134" s="10">
        <v>35499</v>
      </c>
      <c r="AM134" s="10">
        <v>37782</v>
      </c>
      <c r="AN134" s="26">
        <v>11</v>
      </c>
      <c r="AO134" s="26" t="s">
        <v>374</v>
      </c>
      <c r="AP134" s="26">
        <v>0.95453522199999996</v>
      </c>
      <c r="AR134" s="26">
        <v>140113.8125</v>
      </c>
      <c r="AS134" s="26" t="s">
        <v>841</v>
      </c>
      <c r="AT134" s="26">
        <v>0.92183559100000001</v>
      </c>
      <c r="AV134" s="26">
        <v>4.1523892020000002</v>
      </c>
      <c r="AW134" s="26">
        <v>1</v>
      </c>
      <c r="AY134" s="26">
        <f t="shared" si="8"/>
        <v>0.46538582268068018</v>
      </c>
      <c r="AZ134" s="26">
        <f t="shared" si="9"/>
        <v>0.51080130321365558</v>
      </c>
      <c r="BA134" s="26">
        <f t="shared" si="10"/>
        <v>4.4180259994181298E-3</v>
      </c>
      <c r="BB134" s="26">
        <f t="shared" si="11"/>
        <v>6.5353511440477676E-3</v>
      </c>
    </row>
    <row r="135" spans="1:54">
      <c r="A135" s="26">
        <v>260.02945130000001</v>
      </c>
      <c r="B135" s="26">
        <v>10.49119441</v>
      </c>
      <c r="C135" s="26" t="s">
        <v>535</v>
      </c>
      <c r="D135" s="26">
        <v>46</v>
      </c>
      <c r="E135" s="26" t="s">
        <v>536</v>
      </c>
      <c r="F135" s="26">
        <v>8</v>
      </c>
      <c r="G135" s="26" t="s">
        <v>5</v>
      </c>
      <c r="H135" s="26" t="s">
        <v>537</v>
      </c>
      <c r="I135" s="26">
        <v>-1.033320303</v>
      </c>
      <c r="J135" s="26">
        <v>-0.55739898399999999</v>
      </c>
      <c r="L135" s="26" t="s">
        <v>38</v>
      </c>
      <c r="M135" s="26" t="s">
        <v>206</v>
      </c>
      <c r="N135" s="26">
        <v>127.97600250000001</v>
      </c>
      <c r="O135" s="26" t="s">
        <v>374</v>
      </c>
      <c r="P135" s="26" t="s">
        <v>538</v>
      </c>
      <c r="S135" s="26">
        <v>0.42</v>
      </c>
      <c r="T135" s="26">
        <v>0.53</v>
      </c>
      <c r="U135" s="26">
        <v>68265</v>
      </c>
      <c r="V135" s="26" t="s">
        <v>209</v>
      </c>
      <c r="W135" s="26">
        <v>0.95</v>
      </c>
      <c r="X135" s="26">
        <v>0.82199999999999995</v>
      </c>
      <c r="Y135" s="26" t="s">
        <v>41</v>
      </c>
      <c r="Z135" s="26" t="s">
        <v>42</v>
      </c>
      <c r="AA135" s="26">
        <v>12</v>
      </c>
      <c r="AB135" s="12">
        <v>41357</v>
      </c>
      <c r="AC135" s="12">
        <v>56943</v>
      </c>
      <c r="AD135" s="12">
        <v>18009</v>
      </c>
      <c r="AE135" s="12">
        <v>37587</v>
      </c>
      <c r="AF135" s="8">
        <v>48078</v>
      </c>
      <c r="AG135" s="8">
        <v>44370</v>
      </c>
      <c r="AH135" s="8">
        <v>39423</v>
      </c>
      <c r="AI135" s="8">
        <v>30506</v>
      </c>
      <c r="AJ135" s="10">
        <v>45645</v>
      </c>
      <c r="AK135" s="10">
        <v>68265</v>
      </c>
      <c r="AL135" s="10">
        <v>25715</v>
      </c>
      <c r="AM135" s="10">
        <v>21990</v>
      </c>
      <c r="AN135" s="26">
        <v>78</v>
      </c>
      <c r="AO135" s="26" t="s">
        <v>374</v>
      </c>
      <c r="AP135" s="26">
        <v>0.91958240499999999</v>
      </c>
      <c r="AR135" s="26">
        <v>68265.328129999994</v>
      </c>
      <c r="AS135" s="26" t="s">
        <v>539</v>
      </c>
      <c r="AT135" s="26">
        <v>0.77810934300000001</v>
      </c>
      <c r="AV135" s="26">
        <v>1.4312612000000001E-2</v>
      </c>
      <c r="AW135" s="26">
        <v>1</v>
      </c>
      <c r="AY135" s="26">
        <f t="shared" si="8"/>
        <v>0.99530721715513892</v>
      </c>
      <c r="AZ135" s="26">
        <f t="shared" si="9"/>
        <v>0.94776969644715692</v>
      </c>
      <c r="BA135" s="26">
        <f t="shared" si="10"/>
        <v>0.98709480610590405</v>
      </c>
      <c r="BB135" s="26">
        <f t="shared" si="11"/>
        <v>0.8188739237035213</v>
      </c>
    </row>
    <row r="136" spans="1:54">
      <c r="A136" s="26">
        <v>165.07893530000001</v>
      </c>
      <c r="B136" s="26">
        <v>8.1631986409999993</v>
      </c>
      <c r="C136" s="26" t="s">
        <v>701</v>
      </c>
      <c r="D136" s="26">
        <v>7</v>
      </c>
      <c r="E136" s="26" t="s">
        <v>702</v>
      </c>
      <c r="F136" s="26">
        <v>8</v>
      </c>
      <c r="G136" s="26" t="s">
        <v>5</v>
      </c>
      <c r="H136" s="26" t="s">
        <v>703</v>
      </c>
      <c r="I136" s="26">
        <v>-0.27071847700000001</v>
      </c>
      <c r="J136" s="26">
        <v>0.655963509</v>
      </c>
      <c r="L136" s="26" t="s">
        <v>38</v>
      </c>
      <c r="M136" s="26" t="s">
        <v>103</v>
      </c>
      <c r="N136" s="26">
        <v>52.020023690000002</v>
      </c>
      <c r="O136" s="26" t="s">
        <v>374</v>
      </c>
      <c r="Q136" s="26">
        <v>0</v>
      </c>
      <c r="R136" s="26" t="s">
        <v>704</v>
      </c>
      <c r="S136" s="26">
        <v>0.74</v>
      </c>
      <c r="T136" s="26">
        <v>0.74</v>
      </c>
      <c r="U136" s="26">
        <v>56206748</v>
      </c>
      <c r="V136" s="26" t="s">
        <v>106</v>
      </c>
      <c r="W136" s="26">
        <v>0.76</v>
      </c>
      <c r="X136" s="26">
        <v>0.48699999999999999</v>
      </c>
      <c r="Y136" s="26" t="s">
        <v>41</v>
      </c>
      <c r="Z136" s="26" t="s">
        <v>92</v>
      </c>
      <c r="AA136" s="26">
        <v>12</v>
      </c>
      <c r="AB136" s="12">
        <v>19351042</v>
      </c>
      <c r="AC136" s="12">
        <v>56206748</v>
      </c>
      <c r="AD136" s="12">
        <v>6434112</v>
      </c>
      <c r="AE136" s="12">
        <v>33980388</v>
      </c>
      <c r="AF136" s="8">
        <v>46737364</v>
      </c>
      <c r="AG136" s="8">
        <v>42422556</v>
      </c>
      <c r="AH136" s="8">
        <v>43005588</v>
      </c>
      <c r="AI136" s="8">
        <v>20624670</v>
      </c>
      <c r="AJ136" s="10">
        <v>39762288</v>
      </c>
      <c r="AK136" s="10">
        <v>36495788</v>
      </c>
      <c r="AL136" s="10">
        <v>12947126</v>
      </c>
      <c r="AM136" s="10">
        <v>9720250</v>
      </c>
      <c r="AN136" s="26">
        <v>9</v>
      </c>
      <c r="AO136" s="26" t="s">
        <v>374</v>
      </c>
      <c r="AP136" s="26">
        <v>0.97618458799999996</v>
      </c>
      <c r="AQ136" s="26">
        <v>1</v>
      </c>
      <c r="AR136" s="26">
        <v>56206748</v>
      </c>
      <c r="AS136" s="26" t="s">
        <v>705</v>
      </c>
      <c r="AT136" s="26">
        <v>0.98810533499999997</v>
      </c>
      <c r="AV136" s="26">
        <v>0.14198988800000001</v>
      </c>
      <c r="AW136" s="26">
        <v>1</v>
      </c>
      <c r="AY136" s="26">
        <f t="shared" si="8"/>
        <v>0.64745949834550232</v>
      </c>
      <c r="AZ136" s="26">
        <f t="shared" si="9"/>
        <v>0.75902974600893525</v>
      </c>
      <c r="BA136" s="26">
        <f t="shared" si="10"/>
        <v>0.21831311991654234</v>
      </c>
      <c r="BB136" s="26">
        <f t="shared" si="11"/>
        <v>0.47958968252448486</v>
      </c>
    </row>
    <row r="137" spans="1:54">
      <c r="A137" s="26">
        <v>483.96846310000001</v>
      </c>
      <c r="B137" s="26">
        <v>11.102506930000001</v>
      </c>
      <c r="C137" s="26" t="s">
        <v>842</v>
      </c>
      <c r="D137" s="26">
        <v>1</v>
      </c>
      <c r="E137" s="26" t="s">
        <v>843</v>
      </c>
      <c r="F137" s="26">
        <v>8</v>
      </c>
      <c r="G137" s="26" t="s">
        <v>5</v>
      </c>
      <c r="H137" s="26" t="s">
        <v>844</v>
      </c>
      <c r="I137" s="26">
        <v>-0.15885175700000001</v>
      </c>
      <c r="J137" s="26">
        <v>0</v>
      </c>
      <c r="L137" s="26" t="s">
        <v>38</v>
      </c>
      <c r="M137" s="26" t="s">
        <v>843</v>
      </c>
      <c r="N137" s="26">
        <v>0</v>
      </c>
      <c r="O137" s="26" t="s">
        <v>39</v>
      </c>
      <c r="S137" s="26">
        <v>0.19</v>
      </c>
      <c r="T137" s="26">
        <v>0.22</v>
      </c>
      <c r="U137" s="26">
        <v>21869</v>
      </c>
      <c r="V137" s="26" t="s">
        <v>845</v>
      </c>
      <c r="W137" s="26">
        <v>0.48</v>
      </c>
      <c r="X137" s="26">
        <v>1E-3</v>
      </c>
      <c r="Y137" s="26" t="s">
        <v>41</v>
      </c>
      <c r="Z137" s="26" t="s">
        <v>71</v>
      </c>
      <c r="AA137" s="26">
        <v>12</v>
      </c>
      <c r="AB137" s="12">
        <v>9274</v>
      </c>
      <c r="AC137" s="12">
        <v>7945</v>
      </c>
      <c r="AD137" s="12">
        <v>12268</v>
      </c>
      <c r="AE137" s="12">
        <v>9229</v>
      </c>
      <c r="AF137" s="8">
        <v>21820</v>
      </c>
      <c r="AG137" s="8">
        <v>19837</v>
      </c>
      <c r="AH137" s="8">
        <v>16464</v>
      </c>
      <c r="AI137" s="8">
        <v>21869</v>
      </c>
      <c r="AJ137" s="10">
        <v>11759</v>
      </c>
      <c r="AK137" s="10">
        <v>7090</v>
      </c>
      <c r="AL137" s="10">
        <v>8936</v>
      </c>
      <c r="AM137" s="10">
        <v>8163</v>
      </c>
      <c r="AN137" s="26">
        <v>770</v>
      </c>
      <c r="AO137" s="26" t="s">
        <v>39</v>
      </c>
      <c r="AP137" s="26">
        <v>0.89799715899999999</v>
      </c>
      <c r="AQ137" s="26">
        <v>1</v>
      </c>
      <c r="AR137" s="26">
        <v>21869.333979999999</v>
      </c>
      <c r="AS137" s="26" t="s">
        <v>846</v>
      </c>
      <c r="AT137" s="26">
        <v>1</v>
      </c>
      <c r="AU137" s="26" t="s">
        <v>847</v>
      </c>
      <c r="AV137" s="26">
        <v>10.860750579999999</v>
      </c>
      <c r="AW137" s="26">
        <v>1</v>
      </c>
      <c r="AY137" s="26">
        <f t="shared" si="8"/>
        <v>0.44940617577197151</v>
      </c>
      <c r="AZ137" s="26">
        <f t="shared" si="9"/>
        <v>0.4840105013126641</v>
      </c>
      <c r="BA137" s="26">
        <f t="shared" si="10"/>
        <v>4.8854863960087909E-4</v>
      </c>
      <c r="BB137" s="26">
        <f t="shared" si="11"/>
        <v>5.8597938183739854E-4</v>
      </c>
    </row>
    <row r="138" spans="1:54">
      <c r="A138" s="26">
        <v>167.98232719999999</v>
      </c>
      <c r="B138" s="26">
        <v>10.85586251</v>
      </c>
      <c r="C138" s="26" t="s">
        <v>378</v>
      </c>
      <c r="D138" s="26">
        <v>3</v>
      </c>
      <c r="E138" s="26" t="s">
        <v>379</v>
      </c>
      <c r="F138" s="26">
        <v>8</v>
      </c>
      <c r="G138" s="26" t="s">
        <v>5</v>
      </c>
      <c r="H138" s="26" t="s">
        <v>380</v>
      </c>
      <c r="I138" s="26">
        <v>-0.31420490699999998</v>
      </c>
      <c r="J138" s="26">
        <v>0.61040325799999995</v>
      </c>
      <c r="L138" s="26" t="s">
        <v>172</v>
      </c>
      <c r="M138" s="26" t="s">
        <v>381</v>
      </c>
      <c r="N138" s="26">
        <v>17.965974840000001</v>
      </c>
      <c r="O138" s="26" t="s">
        <v>382</v>
      </c>
      <c r="S138" s="26">
        <v>0.89</v>
      </c>
      <c r="T138" s="26">
        <v>0.89</v>
      </c>
      <c r="U138" s="26">
        <v>148882</v>
      </c>
      <c r="V138" s="26" t="s">
        <v>383</v>
      </c>
      <c r="W138" s="26">
        <v>2.25</v>
      </c>
      <c r="X138" s="26">
        <v>0.30499999999999999</v>
      </c>
      <c r="Y138" s="26" t="s">
        <v>41</v>
      </c>
      <c r="Z138" s="26" t="s">
        <v>71</v>
      </c>
      <c r="AA138" s="26">
        <v>12</v>
      </c>
      <c r="AB138" s="12">
        <v>23290</v>
      </c>
      <c r="AC138" s="12">
        <v>15965</v>
      </c>
      <c r="AD138" s="12">
        <v>93132</v>
      </c>
      <c r="AE138" s="12">
        <v>148882</v>
      </c>
      <c r="AF138" s="8">
        <v>50311</v>
      </c>
      <c r="AG138" s="8">
        <v>18879</v>
      </c>
      <c r="AH138" s="8">
        <v>33539</v>
      </c>
      <c r="AI138" s="8">
        <v>22369</v>
      </c>
      <c r="AJ138" s="10">
        <v>23428</v>
      </c>
      <c r="AK138" s="10">
        <v>18810</v>
      </c>
      <c r="AL138" s="10">
        <v>9887</v>
      </c>
      <c r="AM138" s="10">
        <v>12394</v>
      </c>
      <c r="AN138" s="26">
        <v>140</v>
      </c>
      <c r="AO138" s="26" t="s">
        <v>382</v>
      </c>
      <c r="AP138" s="26">
        <v>0.92817912599999997</v>
      </c>
      <c r="AR138" s="26">
        <v>148881.8438</v>
      </c>
      <c r="AS138" s="26" t="s">
        <v>384</v>
      </c>
      <c r="AT138" s="26">
        <v>0.76351540399999995</v>
      </c>
      <c r="AV138" s="26">
        <v>0.36704873100000002</v>
      </c>
      <c r="AW138" s="26">
        <v>1</v>
      </c>
      <c r="AY138" s="26">
        <f t="shared" si="8"/>
        <v>0.51574765383938992</v>
      </c>
      <c r="AZ138" s="26">
        <f t="shared" si="9"/>
        <v>2.2483892628179509</v>
      </c>
      <c r="BA138" s="26">
        <f t="shared" si="10"/>
        <v>9.7210853003473208E-2</v>
      </c>
      <c r="BB138" s="26">
        <f t="shared" si="11"/>
        <v>0.27118464158620875</v>
      </c>
    </row>
    <row r="139" spans="1:54">
      <c r="A139" s="26">
        <v>176.0320059</v>
      </c>
      <c r="B139" s="26">
        <v>10.13461397</v>
      </c>
      <c r="C139" s="26" t="s">
        <v>483</v>
      </c>
      <c r="D139" s="26">
        <v>15</v>
      </c>
      <c r="E139" s="26" t="s">
        <v>484</v>
      </c>
      <c r="F139" s="26">
        <v>8</v>
      </c>
      <c r="G139" s="26" t="s">
        <v>5</v>
      </c>
      <c r="H139" s="26" t="s">
        <v>485</v>
      </c>
      <c r="I139" s="26">
        <v>-0.47750075600000003</v>
      </c>
      <c r="J139" s="26">
        <v>1.1438519920000001</v>
      </c>
      <c r="L139" s="26" t="s">
        <v>38</v>
      </c>
      <c r="M139" s="26" t="s">
        <v>486</v>
      </c>
      <c r="N139" s="26">
        <v>-40.008080020000001</v>
      </c>
      <c r="O139" s="26" t="s">
        <v>487</v>
      </c>
      <c r="S139" s="26">
        <v>0.66</v>
      </c>
      <c r="T139" s="26">
        <v>0.66</v>
      </c>
      <c r="U139" s="26">
        <v>245554</v>
      </c>
      <c r="V139" s="26" t="s">
        <v>488</v>
      </c>
      <c r="W139" s="26">
        <v>1.03</v>
      </c>
      <c r="X139" s="26">
        <v>0.94399999999999995</v>
      </c>
      <c r="Y139" s="26" t="s">
        <v>41</v>
      </c>
      <c r="Z139" s="26" t="s">
        <v>71</v>
      </c>
      <c r="AA139" s="26">
        <v>12</v>
      </c>
      <c r="AB139" s="12">
        <v>102660</v>
      </c>
      <c r="AC139" s="12">
        <v>245554</v>
      </c>
      <c r="AD139" s="12">
        <v>41141</v>
      </c>
      <c r="AE139" s="12">
        <v>126964</v>
      </c>
      <c r="AF139" s="8">
        <v>123880</v>
      </c>
      <c r="AG139" s="8">
        <v>156656</v>
      </c>
      <c r="AH139" s="8">
        <v>142275</v>
      </c>
      <c r="AI139" s="8">
        <v>79622</v>
      </c>
      <c r="AJ139" s="10">
        <v>127928</v>
      </c>
      <c r="AK139" s="10">
        <v>158532</v>
      </c>
      <c r="AL139" s="10">
        <v>53074</v>
      </c>
      <c r="AM139" s="10">
        <v>49392</v>
      </c>
      <c r="AN139" s="26">
        <v>8</v>
      </c>
      <c r="AO139" s="26" t="s">
        <v>487</v>
      </c>
      <c r="AP139" s="26">
        <v>0.96565173000000004</v>
      </c>
      <c r="AR139" s="26">
        <v>245553.95310000001</v>
      </c>
      <c r="AS139" s="26" t="s">
        <v>489</v>
      </c>
      <c r="AT139" s="26">
        <v>0.84250097400000001</v>
      </c>
      <c r="AV139" s="26">
        <v>1.425585E-3</v>
      </c>
      <c r="AW139" s="26">
        <v>1</v>
      </c>
      <c r="AY139" s="26">
        <f t="shared" si="8"/>
        <v>0.77408530092569561</v>
      </c>
      <c r="AZ139" s="26">
        <f t="shared" si="9"/>
        <v>1.0276375158478841</v>
      </c>
      <c r="BA139" s="26">
        <f t="shared" si="10"/>
        <v>0.40951392133618125</v>
      </c>
      <c r="BB139" s="26">
        <f t="shared" si="11"/>
        <v>0.94226150203575298</v>
      </c>
    </row>
    <row r="140" spans="1:54">
      <c r="A140" s="26">
        <v>307.0835884</v>
      </c>
      <c r="B140" s="26">
        <v>9.5585109290000005</v>
      </c>
      <c r="C140" s="26" t="s">
        <v>872</v>
      </c>
      <c r="D140" s="26">
        <v>3</v>
      </c>
      <c r="E140" s="26" t="s">
        <v>873</v>
      </c>
      <c r="F140" s="26">
        <v>8</v>
      </c>
      <c r="G140" s="26" t="s">
        <v>5</v>
      </c>
      <c r="H140" s="26" t="s">
        <v>874</v>
      </c>
      <c r="I140" s="26">
        <v>-0.72158351799999998</v>
      </c>
      <c r="J140" s="26">
        <v>0.36350222199999999</v>
      </c>
      <c r="K140" s="26">
        <v>-2.8382635060000001</v>
      </c>
      <c r="L140" s="26" t="s">
        <v>38</v>
      </c>
      <c r="M140" s="26" t="s">
        <v>873</v>
      </c>
      <c r="N140" s="26">
        <v>0</v>
      </c>
      <c r="O140" s="26" t="s">
        <v>39</v>
      </c>
      <c r="Q140" s="26">
        <v>-1.5</v>
      </c>
      <c r="R140" s="26" t="s">
        <v>875</v>
      </c>
      <c r="S140" s="26">
        <v>0.52</v>
      </c>
      <c r="T140" s="26">
        <v>0.52</v>
      </c>
      <c r="U140" s="26">
        <v>2431131</v>
      </c>
      <c r="V140" s="26" t="s">
        <v>876</v>
      </c>
      <c r="W140" s="26">
        <v>0.42</v>
      </c>
      <c r="X140" s="26">
        <v>8.0000000000000002E-3</v>
      </c>
      <c r="Y140" s="26" t="s">
        <v>41</v>
      </c>
      <c r="Z140" s="26" t="s">
        <v>92</v>
      </c>
      <c r="AA140" s="26">
        <v>12</v>
      </c>
      <c r="AB140" s="12">
        <v>905811</v>
      </c>
      <c r="AC140" s="12">
        <v>466554</v>
      </c>
      <c r="AD140" s="12">
        <v>1313445</v>
      </c>
      <c r="AE140" s="12">
        <v>455616</v>
      </c>
      <c r="AF140" s="8">
        <v>1697984</v>
      </c>
      <c r="AG140" s="8">
        <v>1677831</v>
      </c>
      <c r="AH140" s="8">
        <v>1674795</v>
      </c>
      <c r="AI140" s="8">
        <v>2431131</v>
      </c>
      <c r="AJ140" s="10">
        <v>1069963</v>
      </c>
      <c r="AK140" s="10">
        <v>542367</v>
      </c>
      <c r="AL140" s="10">
        <v>926022</v>
      </c>
      <c r="AM140" s="10">
        <v>914040</v>
      </c>
      <c r="AN140" s="26">
        <v>76</v>
      </c>
      <c r="AO140" s="26" t="s">
        <v>39</v>
      </c>
      <c r="AP140" s="26">
        <v>0.96393221399999995</v>
      </c>
      <c r="AQ140" s="26">
        <v>1</v>
      </c>
      <c r="AR140" s="26">
        <v>2431131.25</v>
      </c>
      <c r="AS140" s="26" t="s">
        <v>877</v>
      </c>
      <c r="AT140" s="26">
        <v>1</v>
      </c>
      <c r="AU140" s="26" t="s">
        <v>878</v>
      </c>
      <c r="AV140" s="26">
        <v>3.825847816</v>
      </c>
      <c r="AW140" s="26">
        <v>1</v>
      </c>
      <c r="AY140" s="26">
        <f t="shared" si="8"/>
        <v>0.46144233006729318</v>
      </c>
      <c r="AZ140" s="26">
        <f t="shared" si="9"/>
        <v>0.41987900944445949</v>
      </c>
      <c r="BA140" s="26">
        <f t="shared" si="10"/>
        <v>3.6340603455413587E-3</v>
      </c>
      <c r="BB140" s="26">
        <f t="shared" si="11"/>
        <v>7.8745979651541637E-3</v>
      </c>
    </row>
    <row r="141" spans="1:54">
      <c r="A141" s="26">
        <v>607.08105390000003</v>
      </c>
      <c r="B141" s="26">
        <v>9.7632084320000008</v>
      </c>
      <c r="C141" s="26" t="s">
        <v>866</v>
      </c>
      <c r="D141" s="26">
        <v>4</v>
      </c>
      <c r="E141" s="26" t="s">
        <v>867</v>
      </c>
      <c r="F141" s="26">
        <v>8</v>
      </c>
      <c r="G141" s="26" t="s">
        <v>5</v>
      </c>
      <c r="H141" s="26" t="s">
        <v>868</v>
      </c>
      <c r="I141" s="26">
        <v>-0.85014906800000001</v>
      </c>
      <c r="J141" s="26">
        <v>0</v>
      </c>
      <c r="L141" s="26" t="s">
        <v>38</v>
      </c>
      <c r="M141" s="26" t="s">
        <v>867</v>
      </c>
      <c r="N141" s="26">
        <v>0</v>
      </c>
      <c r="O141" s="26" t="s">
        <v>39</v>
      </c>
      <c r="S141" s="26">
        <v>0.16</v>
      </c>
      <c r="T141" s="26">
        <v>0.28999999999999998</v>
      </c>
      <c r="U141" s="26">
        <v>76309</v>
      </c>
      <c r="V141" s="26" t="s">
        <v>869</v>
      </c>
      <c r="W141" s="26">
        <v>0.43</v>
      </c>
      <c r="X141" s="26">
        <v>1.7999999999999999E-2</v>
      </c>
      <c r="Y141" s="26" t="s">
        <v>41</v>
      </c>
      <c r="Z141" s="26" t="s">
        <v>50</v>
      </c>
      <c r="AA141" s="26">
        <v>12</v>
      </c>
      <c r="AB141" s="12">
        <v>25236</v>
      </c>
      <c r="AC141" s="12">
        <v>22061</v>
      </c>
      <c r="AD141" s="12">
        <v>32099</v>
      </c>
      <c r="AE141" s="12">
        <v>25753</v>
      </c>
      <c r="AF141" s="8">
        <v>76309</v>
      </c>
      <c r="AG141" s="8">
        <v>46208</v>
      </c>
      <c r="AH141" s="8">
        <v>74499</v>
      </c>
      <c r="AI141" s="8">
        <v>49388</v>
      </c>
      <c r="AJ141" s="10">
        <v>43613</v>
      </c>
      <c r="AK141" s="10">
        <v>23391</v>
      </c>
      <c r="AL141" s="10">
        <v>26031</v>
      </c>
      <c r="AM141" s="10">
        <v>33976</v>
      </c>
      <c r="AN141" s="26">
        <v>465</v>
      </c>
      <c r="AO141" s="26" t="s">
        <v>39</v>
      </c>
      <c r="AP141" s="26">
        <v>0.92895643100000003</v>
      </c>
      <c r="AQ141" s="26">
        <v>1</v>
      </c>
      <c r="AR141" s="26">
        <v>76309.21875</v>
      </c>
      <c r="AS141" s="26" t="s">
        <v>870</v>
      </c>
      <c r="AT141" s="26">
        <v>1</v>
      </c>
      <c r="AU141" s="26" t="s">
        <v>871</v>
      </c>
      <c r="AV141" s="26">
        <v>4.5524032180000003</v>
      </c>
      <c r="AW141" s="26">
        <v>1</v>
      </c>
      <c r="AY141" s="26">
        <f t="shared" si="8"/>
        <v>0.51545835294881581</v>
      </c>
      <c r="AZ141" s="26">
        <f t="shared" si="9"/>
        <v>0.42673414392623499</v>
      </c>
      <c r="BA141" s="26">
        <f t="shared" si="10"/>
        <v>1.7638389867258904E-2</v>
      </c>
      <c r="BB141" s="26">
        <f t="shared" si="11"/>
        <v>5.2790152271644884E-3</v>
      </c>
    </row>
    <row r="142" spans="1:54">
      <c r="A142" s="26">
        <v>118.0266158</v>
      </c>
      <c r="B142" s="26">
        <v>10.01257502</v>
      </c>
      <c r="C142" s="26" t="s">
        <v>609</v>
      </c>
      <c r="D142" s="26">
        <v>7</v>
      </c>
      <c r="E142" s="26" t="s">
        <v>610</v>
      </c>
      <c r="F142" s="26">
        <v>8</v>
      </c>
      <c r="G142" s="26" t="s">
        <v>5</v>
      </c>
      <c r="H142" s="26" t="s">
        <v>611</v>
      </c>
      <c r="I142" s="26">
        <v>4.8933931E-2</v>
      </c>
      <c r="J142" s="26">
        <v>1.0350658159999999</v>
      </c>
      <c r="L142" s="26" t="s">
        <v>38</v>
      </c>
      <c r="M142" s="26" t="s">
        <v>612</v>
      </c>
      <c r="N142" s="26">
        <v>-100.0288874</v>
      </c>
      <c r="O142" s="26" t="s">
        <v>487</v>
      </c>
      <c r="Q142" s="26">
        <v>0.7</v>
      </c>
      <c r="R142" s="26" t="s">
        <v>77</v>
      </c>
      <c r="S142" s="26">
        <v>0.28000000000000003</v>
      </c>
      <c r="T142" s="26">
        <v>0.36</v>
      </c>
      <c r="U142" s="26">
        <v>1165619</v>
      </c>
      <c r="V142" s="26" t="s">
        <v>613</v>
      </c>
      <c r="W142" s="26">
        <v>0.85</v>
      </c>
      <c r="X142" s="26">
        <v>0.4</v>
      </c>
      <c r="Y142" s="26" t="s">
        <v>41</v>
      </c>
      <c r="Z142" s="26" t="s">
        <v>71</v>
      </c>
      <c r="AA142" s="26">
        <v>12</v>
      </c>
      <c r="AB142" s="12">
        <v>997569</v>
      </c>
      <c r="AC142" s="12">
        <v>876526</v>
      </c>
      <c r="AD142" s="12">
        <v>478043</v>
      </c>
      <c r="AE142" s="12">
        <v>779745</v>
      </c>
      <c r="AF142" s="8">
        <v>975812</v>
      </c>
      <c r="AG142" s="8">
        <v>837286</v>
      </c>
      <c r="AH142" s="8">
        <v>1151930</v>
      </c>
      <c r="AI142" s="8">
        <v>700299</v>
      </c>
      <c r="AJ142" s="10">
        <v>1165619</v>
      </c>
      <c r="AK142" s="10">
        <v>821610</v>
      </c>
      <c r="AL142" s="10">
        <v>593119</v>
      </c>
      <c r="AM142" s="10">
        <v>543370</v>
      </c>
      <c r="AN142" s="26">
        <v>26</v>
      </c>
      <c r="AO142" s="26" t="s">
        <v>487</v>
      </c>
      <c r="AP142" s="26">
        <v>0.93475347499999994</v>
      </c>
      <c r="AQ142" s="26">
        <v>1</v>
      </c>
      <c r="AR142" s="26">
        <v>1165619</v>
      </c>
      <c r="AS142" s="26" t="s">
        <v>614</v>
      </c>
      <c r="AT142" s="26">
        <v>0.75655456099999996</v>
      </c>
      <c r="AV142" s="26">
        <v>0.205403686</v>
      </c>
      <c r="AW142" s="26">
        <v>1</v>
      </c>
      <c r="AY142" s="26">
        <f t="shared" si="8"/>
        <v>0.85223446639276657</v>
      </c>
      <c r="AZ142" s="26">
        <f t="shared" si="9"/>
        <v>0.85446209847034116</v>
      </c>
      <c r="BA142" s="26">
        <f t="shared" si="10"/>
        <v>0.46008332391943663</v>
      </c>
      <c r="BB142" s="26">
        <f t="shared" si="11"/>
        <v>0.39964512575567979</v>
      </c>
    </row>
    <row r="143" spans="1:54">
      <c r="A143" s="26">
        <v>89.047686139999996</v>
      </c>
      <c r="B143" s="26">
        <v>10.374105500000001</v>
      </c>
      <c r="C143" s="26" t="s">
        <v>818</v>
      </c>
      <c r="D143" s="26">
        <v>9</v>
      </c>
      <c r="E143" s="26" t="s">
        <v>819</v>
      </c>
      <c r="F143" s="26">
        <v>8</v>
      </c>
      <c r="G143" s="26" t="s">
        <v>5</v>
      </c>
      <c r="H143" s="26" t="s">
        <v>820</v>
      </c>
      <c r="I143" s="26">
        <v>6.8970522000000006E-2</v>
      </c>
      <c r="J143" s="26">
        <v>0.42696510999999998</v>
      </c>
      <c r="L143" s="26" t="s">
        <v>38</v>
      </c>
      <c r="N143" s="26">
        <v>-188.99208179999999</v>
      </c>
      <c r="O143" s="26" t="s">
        <v>487</v>
      </c>
      <c r="S143" s="26">
        <v>0.52</v>
      </c>
      <c r="T143" s="26">
        <v>0.66</v>
      </c>
      <c r="U143" s="26">
        <v>253802</v>
      </c>
      <c r="V143" s="26" t="s">
        <v>687</v>
      </c>
      <c r="W143" s="26">
        <v>0.59</v>
      </c>
      <c r="X143" s="26">
        <v>0.129</v>
      </c>
      <c r="Y143" s="26" t="s">
        <v>41</v>
      </c>
      <c r="Z143" s="26" t="s">
        <v>71</v>
      </c>
      <c r="AA143" s="26">
        <v>12</v>
      </c>
      <c r="AB143" s="12">
        <v>60985</v>
      </c>
      <c r="AC143" s="12">
        <v>169985</v>
      </c>
      <c r="AD143" s="12">
        <v>60377</v>
      </c>
      <c r="AE143" s="12">
        <v>145111</v>
      </c>
      <c r="AF143" s="8">
        <v>253802</v>
      </c>
      <c r="AG143" s="8">
        <v>168761</v>
      </c>
      <c r="AH143" s="8">
        <v>205585</v>
      </c>
      <c r="AI143" s="8">
        <v>105773</v>
      </c>
      <c r="AJ143" s="10">
        <v>206401</v>
      </c>
      <c r="AK143" s="10">
        <v>137443</v>
      </c>
      <c r="AL143" s="10">
        <v>48675</v>
      </c>
      <c r="AM143" s="10">
        <v>56543</v>
      </c>
      <c r="AN143" s="26">
        <v>20</v>
      </c>
      <c r="AO143" s="26" t="s">
        <v>487</v>
      </c>
      <c r="AP143" s="26">
        <v>0.96344112999999998</v>
      </c>
      <c r="AR143" s="26">
        <v>253802.04689999999</v>
      </c>
      <c r="AS143" s="26" t="s">
        <v>821</v>
      </c>
      <c r="AT143" s="26">
        <v>0.94131058599999995</v>
      </c>
      <c r="AV143" s="26">
        <v>0.77593759699999998</v>
      </c>
      <c r="AW143" s="26">
        <v>1</v>
      </c>
      <c r="AY143" s="26">
        <f t="shared" si="8"/>
        <v>0.61186694480741111</v>
      </c>
      <c r="AZ143" s="26">
        <f t="shared" si="9"/>
        <v>0.5946934343069622</v>
      </c>
      <c r="BA143" s="26">
        <f t="shared" si="10"/>
        <v>0.19311111743331003</v>
      </c>
      <c r="BB143" s="26">
        <f t="shared" si="11"/>
        <v>0.12858408979676977</v>
      </c>
    </row>
    <row r="144" spans="1:54">
      <c r="A144" s="26">
        <v>75.032045909999994</v>
      </c>
      <c r="B144" s="26">
        <v>10.752417919999999</v>
      </c>
      <c r="C144" s="26" t="s">
        <v>796</v>
      </c>
      <c r="D144" s="26">
        <v>3</v>
      </c>
      <c r="E144" s="26" t="s">
        <v>797</v>
      </c>
      <c r="F144" s="26">
        <v>8</v>
      </c>
      <c r="G144" s="26" t="s">
        <v>5</v>
      </c>
      <c r="H144" s="26" t="s">
        <v>798</v>
      </c>
      <c r="I144" s="26">
        <v>0.21210775800000001</v>
      </c>
      <c r="J144" s="26">
        <v>0.77242666000000004</v>
      </c>
      <c r="L144" s="26" t="s">
        <v>38</v>
      </c>
      <c r="M144" s="26" t="s">
        <v>234</v>
      </c>
      <c r="N144" s="26">
        <v>-30.010537759999998</v>
      </c>
      <c r="O144" s="26" t="s">
        <v>487</v>
      </c>
      <c r="P144" s="26" t="e">
        <f>-CH2O</f>
        <v>#NAME?</v>
      </c>
      <c r="Q144" s="26">
        <v>0.2</v>
      </c>
      <c r="R144" s="26" t="s">
        <v>447</v>
      </c>
      <c r="S144" s="26">
        <v>0.42</v>
      </c>
      <c r="T144" s="26">
        <v>0.48</v>
      </c>
      <c r="U144" s="26">
        <v>941279</v>
      </c>
      <c r="V144" s="26" t="s">
        <v>237</v>
      </c>
      <c r="W144" s="26">
        <v>0.62</v>
      </c>
      <c r="X144" s="26">
        <v>5.5E-2</v>
      </c>
      <c r="Y144" s="26" t="s">
        <v>41</v>
      </c>
      <c r="Z144" s="26" t="s">
        <v>42</v>
      </c>
      <c r="AA144" s="26">
        <v>12</v>
      </c>
      <c r="AB144" s="12">
        <v>345061</v>
      </c>
      <c r="AC144" s="12">
        <v>742086</v>
      </c>
      <c r="AD144" s="12">
        <v>305675</v>
      </c>
      <c r="AE144" s="12">
        <v>597980</v>
      </c>
      <c r="AF144" s="8">
        <v>941279</v>
      </c>
      <c r="AG144" s="8">
        <v>729444</v>
      </c>
      <c r="AH144" s="8">
        <v>824303</v>
      </c>
      <c r="AI144" s="8">
        <v>699988</v>
      </c>
      <c r="AJ144" s="10">
        <v>743800</v>
      </c>
      <c r="AK144" s="10">
        <v>580184</v>
      </c>
      <c r="AL144" s="10">
        <v>286387</v>
      </c>
      <c r="AM144" s="10">
        <v>288059</v>
      </c>
      <c r="AN144" s="26">
        <v>42</v>
      </c>
      <c r="AO144" s="26" t="s">
        <v>487</v>
      </c>
      <c r="AP144" s="26">
        <v>0.96114712700000005</v>
      </c>
      <c r="AQ144" s="26">
        <v>1</v>
      </c>
      <c r="AR144" s="26">
        <v>941278.875</v>
      </c>
      <c r="AS144" s="26" t="s">
        <v>799</v>
      </c>
      <c r="AT144" s="26">
        <v>0.95657758699999995</v>
      </c>
      <c r="AV144" s="26">
        <v>1.6431108299999999</v>
      </c>
      <c r="AW144" s="26">
        <v>1</v>
      </c>
      <c r="AY144" s="26">
        <f t="shared" si="8"/>
        <v>0.59418518979885537</v>
      </c>
      <c r="AZ144" s="26">
        <f t="shared" si="9"/>
        <v>0.62309648721414057</v>
      </c>
      <c r="BA144" s="26">
        <f t="shared" si="10"/>
        <v>4.1748111974410626E-2</v>
      </c>
      <c r="BB144" s="26">
        <f t="shared" si="11"/>
        <v>4.2696558545637676E-2</v>
      </c>
    </row>
    <row r="145" spans="1:54">
      <c r="A145" s="26">
        <v>132.00581030000001</v>
      </c>
      <c r="B145" s="26">
        <v>10.596281940000001</v>
      </c>
      <c r="C145" s="26" t="s">
        <v>562</v>
      </c>
      <c r="D145" s="26">
        <v>3</v>
      </c>
      <c r="E145" s="26" t="s">
        <v>563</v>
      </c>
      <c r="F145" s="26">
        <v>8</v>
      </c>
      <c r="G145" s="26" t="s">
        <v>5</v>
      </c>
      <c r="H145" s="26" t="s">
        <v>564</v>
      </c>
      <c r="I145" s="26">
        <v>-0.45215923400000002</v>
      </c>
      <c r="J145" s="26">
        <v>12.3398711</v>
      </c>
      <c r="L145" s="26" t="s">
        <v>38</v>
      </c>
      <c r="M145" s="26" t="s">
        <v>563</v>
      </c>
      <c r="N145" s="26">
        <v>0</v>
      </c>
      <c r="O145" s="26" t="s">
        <v>39</v>
      </c>
      <c r="Q145" s="26">
        <v>-0.1</v>
      </c>
      <c r="R145" s="26" t="s">
        <v>98</v>
      </c>
      <c r="S145" s="26">
        <v>0.14000000000000001</v>
      </c>
      <c r="T145" s="26">
        <v>0.14000000000000001</v>
      </c>
      <c r="U145" s="26">
        <v>1054896</v>
      </c>
      <c r="V145" s="26" t="s">
        <v>565</v>
      </c>
      <c r="W145" s="26">
        <v>0.92</v>
      </c>
      <c r="X145" s="26">
        <v>0.44800000000000001</v>
      </c>
      <c r="Y145" s="26" t="s">
        <v>41</v>
      </c>
      <c r="Z145" s="26" t="s">
        <v>71</v>
      </c>
      <c r="AA145" s="26">
        <v>12</v>
      </c>
      <c r="AB145" s="12">
        <v>739961</v>
      </c>
      <c r="AC145" s="12">
        <v>903994</v>
      </c>
      <c r="AD145" s="12">
        <v>729709</v>
      </c>
      <c r="AE145" s="12">
        <v>969343</v>
      </c>
      <c r="AF145" s="8">
        <v>979741</v>
      </c>
      <c r="AG145" s="8">
        <v>822277</v>
      </c>
      <c r="AH145" s="8">
        <v>1048542</v>
      </c>
      <c r="AI145" s="8">
        <v>777143</v>
      </c>
      <c r="AJ145" s="10">
        <v>1054896</v>
      </c>
      <c r="AK145" s="10">
        <v>1042768</v>
      </c>
      <c r="AL145" s="10">
        <v>941989</v>
      </c>
      <c r="AM145" s="10">
        <v>965213</v>
      </c>
      <c r="AN145" s="26">
        <v>76</v>
      </c>
      <c r="AO145" s="26" t="s">
        <v>39</v>
      </c>
      <c r="AP145" s="26">
        <v>0.96328191900000004</v>
      </c>
      <c r="AQ145" s="26">
        <v>1</v>
      </c>
      <c r="AR145" s="26">
        <v>1054895.5</v>
      </c>
      <c r="AS145" s="26" t="s">
        <v>566</v>
      </c>
      <c r="AT145" s="26">
        <v>1</v>
      </c>
      <c r="AU145" s="26" t="s">
        <v>567</v>
      </c>
      <c r="AV145" s="26">
        <v>0.16466577600000001</v>
      </c>
      <c r="AW145" s="26">
        <v>1</v>
      </c>
      <c r="AY145" s="26">
        <f t="shared" si="8"/>
        <v>1.1039674416566074</v>
      </c>
      <c r="AZ145" s="26">
        <f t="shared" si="9"/>
        <v>0.92152169017143903</v>
      </c>
      <c r="BA145" s="26">
        <f t="shared" si="10"/>
        <v>0.22654719531241063</v>
      </c>
      <c r="BB145" s="26">
        <f t="shared" si="11"/>
        <v>0.44802227013468787</v>
      </c>
    </row>
    <row r="146" spans="1:54">
      <c r="A146" s="26">
        <v>566.05410689999997</v>
      </c>
      <c r="B146" s="26">
        <v>10.37173319</v>
      </c>
      <c r="C146" s="26" t="s">
        <v>922</v>
      </c>
      <c r="D146" s="26">
        <v>3</v>
      </c>
      <c r="E146" s="26" t="s">
        <v>923</v>
      </c>
      <c r="F146" s="26">
        <v>8</v>
      </c>
      <c r="G146" s="26" t="s">
        <v>5</v>
      </c>
      <c r="H146" s="26" t="s">
        <v>924</v>
      </c>
      <c r="I146" s="26">
        <v>-1.6307029989999999</v>
      </c>
      <c r="J146" s="26">
        <v>0.50129064899999998</v>
      </c>
      <c r="L146" s="26" t="s">
        <v>172</v>
      </c>
      <c r="M146" s="26" t="s">
        <v>332</v>
      </c>
      <c r="N146" s="26">
        <v>425.03506809999999</v>
      </c>
      <c r="O146" s="26" t="s">
        <v>374</v>
      </c>
      <c r="S146" s="26">
        <v>1.27</v>
      </c>
      <c r="T146" s="26">
        <v>1.27</v>
      </c>
      <c r="U146" s="26">
        <v>76578</v>
      </c>
      <c r="V146" s="26" t="s">
        <v>925</v>
      </c>
      <c r="W146" s="26">
        <v>0.27</v>
      </c>
      <c r="X146" s="26">
        <v>1.6E-2</v>
      </c>
      <c r="Y146" s="26" t="s">
        <v>41</v>
      </c>
      <c r="Z146" s="26" t="s">
        <v>71</v>
      </c>
      <c r="AA146" s="26">
        <v>10</v>
      </c>
      <c r="AB146" s="12">
        <v>22470</v>
      </c>
      <c r="AC146" s="12">
        <v>0</v>
      </c>
      <c r="AD146" s="12">
        <v>43838</v>
      </c>
      <c r="AE146" s="12">
        <v>0</v>
      </c>
      <c r="AF146" s="8">
        <v>76578</v>
      </c>
      <c r="AG146" s="8">
        <v>59870</v>
      </c>
      <c r="AH146" s="8">
        <v>58741</v>
      </c>
      <c r="AI146" s="8">
        <v>48438</v>
      </c>
      <c r="AJ146" s="10">
        <v>68636</v>
      </c>
      <c r="AK146" s="10">
        <v>29796</v>
      </c>
      <c r="AL146" s="10">
        <v>35225</v>
      </c>
      <c r="AM146" s="10">
        <v>25856</v>
      </c>
      <c r="AN146" s="26">
        <v>306</v>
      </c>
      <c r="AO146" s="26" t="s">
        <v>374</v>
      </c>
      <c r="AP146" s="26">
        <v>0.892052018</v>
      </c>
      <c r="AR146" s="26">
        <v>76578.101559999996</v>
      </c>
      <c r="AS146" s="26" t="s">
        <v>926</v>
      </c>
      <c r="AT146" s="26">
        <v>0.84158152600000002</v>
      </c>
      <c r="AV146" s="26">
        <v>3.3992661129999999</v>
      </c>
      <c r="AW146" s="26">
        <v>1</v>
      </c>
      <c r="AY146" s="26">
        <f t="shared" si="8"/>
        <v>0.65474270093216269</v>
      </c>
      <c r="AZ146" s="26">
        <f t="shared" si="9"/>
        <v>0.2721701617636797</v>
      </c>
      <c r="BA146" s="26">
        <f t="shared" si="10"/>
        <v>0.11410256777484247</v>
      </c>
      <c r="BB146" s="26">
        <f t="shared" si="11"/>
        <v>1.024000275761012E-2</v>
      </c>
    </row>
    <row r="147" spans="1:54">
      <c r="A147" s="26">
        <v>398.13693230000001</v>
      </c>
      <c r="B147" s="26">
        <v>10.83478478</v>
      </c>
      <c r="C147" s="26" t="s">
        <v>879</v>
      </c>
      <c r="D147" s="26">
        <v>1</v>
      </c>
      <c r="E147" s="26" t="s">
        <v>880</v>
      </c>
      <c r="F147" s="26">
        <v>8</v>
      </c>
      <c r="G147" s="26" t="s">
        <v>5</v>
      </c>
      <c r="H147" s="26" t="s">
        <v>881</v>
      </c>
      <c r="I147" s="26">
        <v>-0.77284171400000001</v>
      </c>
      <c r="J147" s="26">
        <v>-12.076685660000001</v>
      </c>
      <c r="K147" s="26">
        <v>0.96023068700000003</v>
      </c>
      <c r="L147" s="26" t="s">
        <v>38</v>
      </c>
      <c r="M147" s="26" t="s">
        <v>880</v>
      </c>
      <c r="N147" s="26">
        <v>0</v>
      </c>
      <c r="O147" s="26" t="s">
        <v>39</v>
      </c>
      <c r="Q147" s="26">
        <v>2.5</v>
      </c>
      <c r="R147" s="26" t="s">
        <v>77</v>
      </c>
      <c r="S147" s="26">
        <v>0.32</v>
      </c>
      <c r="T147" s="26">
        <v>0.32</v>
      </c>
      <c r="U147" s="26">
        <v>75521</v>
      </c>
      <c r="V147" s="26" t="s">
        <v>882</v>
      </c>
      <c r="W147" s="26">
        <v>0.42</v>
      </c>
      <c r="X147" s="26">
        <v>2E-3</v>
      </c>
      <c r="Y147" s="26" t="s">
        <v>41</v>
      </c>
      <c r="Z147" s="26" t="s">
        <v>42</v>
      </c>
      <c r="AA147" s="26">
        <v>12</v>
      </c>
      <c r="AB147" s="12">
        <v>17579</v>
      </c>
      <c r="AC147" s="12">
        <v>34666</v>
      </c>
      <c r="AD147" s="12">
        <v>40456</v>
      </c>
      <c r="AE147" s="12">
        <v>28244</v>
      </c>
      <c r="AF147" s="8">
        <v>75521</v>
      </c>
      <c r="AG147" s="8">
        <v>69425</v>
      </c>
      <c r="AH147" s="8">
        <v>71203</v>
      </c>
      <c r="AI147" s="8">
        <v>72966</v>
      </c>
      <c r="AJ147" s="10">
        <v>43319</v>
      </c>
      <c r="AK147" s="10">
        <v>24792</v>
      </c>
      <c r="AL147" s="10">
        <v>35637</v>
      </c>
      <c r="AM147" s="10">
        <v>53131</v>
      </c>
      <c r="AN147" s="26">
        <v>716</v>
      </c>
      <c r="AO147" s="26" t="s">
        <v>39</v>
      </c>
      <c r="AP147" s="26">
        <v>0.95691499300000005</v>
      </c>
      <c r="AQ147" s="26">
        <v>1</v>
      </c>
      <c r="AR147" s="26">
        <v>75521.40625</v>
      </c>
      <c r="AS147" s="26" t="s">
        <v>883</v>
      </c>
      <c r="AT147" s="26">
        <v>1</v>
      </c>
      <c r="AU147" s="26" t="s">
        <v>884</v>
      </c>
      <c r="AV147" s="26">
        <v>17.188119220000001</v>
      </c>
      <c r="AW147" s="26">
        <v>1</v>
      </c>
      <c r="AY147" s="26">
        <f t="shared" si="8"/>
        <v>0.54261798938138806</v>
      </c>
      <c r="AZ147" s="26">
        <f t="shared" si="9"/>
        <v>0.41832834685159886</v>
      </c>
      <c r="BA147" s="26">
        <f t="shared" si="10"/>
        <v>1.6814493885803153E-3</v>
      </c>
      <c r="BB147" s="26">
        <f t="shared" si="11"/>
        <v>1.6673099549460553E-4</v>
      </c>
    </row>
    <row r="148" spans="1:54">
      <c r="A148" s="26">
        <v>331.55429750000002</v>
      </c>
      <c r="B148" s="26">
        <v>9.3861028879999999</v>
      </c>
      <c r="C148" s="26" t="s">
        <v>800</v>
      </c>
      <c r="D148" s="26">
        <v>1</v>
      </c>
      <c r="E148" s="26" t="s">
        <v>801</v>
      </c>
      <c r="F148" s="26">
        <v>8</v>
      </c>
      <c r="G148" s="26" t="s">
        <v>5</v>
      </c>
      <c r="H148" s="26" t="s">
        <v>802</v>
      </c>
      <c r="I148" s="26">
        <v>-0.79186327899999998</v>
      </c>
      <c r="J148" s="26">
        <v>0</v>
      </c>
      <c r="L148" s="26" t="s">
        <v>38</v>
      </c>
      <c r="M148" s="26" t="s">
        <v>801</v>
      </c>
      <c r="N148" s="26">
        <v>0</v>
      </c>
      <c r="O148" s="26" t="s">
        <v>39</v>
      </c>
      <c r="R148" s="26" t="s">
        <v>803</v>
      </c>
      <c r="S148" s="26">
        <v>0.48</v>
      </c>
      <c r="T148" s="26">
        <v>0.48</v>
      </c>
      <c r="U148" s="26">
        <v>96956</v>
      </c>
      <c r="V148" s="26" t="s">
        <v>804</v>
      </c>
      <c r="W148" s="26">
        <v>0.61</v>
      </c>
      <c r="X148" s="26">
        <v>0.156</v>
      </c>
      <c r="Y148" s="26" t="s">
        <v>424</v>
      </c>
      <c r="Z148" s="26" t="s">
        <v>92</v>
      </c>
      <c r="AA148" s="26">
        <v>12</v>
      </c>
      <c r="AB148" s="12">
        <v>49736</v>
      </c>
      <c r="AC148" s="12">
        <v>35316</v>
      </c>
      <c r="AD148" s="12">
        <v>65177</v>
      </c>
      <c r="AE148" s="12">
        <v>18101</v>
      </c>
      <c r="AF148" s="8">
        <v>40093</v>
      </c>
      <c r="AG148" s="8">
        <v>96956</v>
      </c>
      <c r="AH148" s="8">
        <v>55514</v>
      </c>
      <c r="AI148" s="8">
        <v>82483</v>
      </c>
      <c r="AJ148" s="10">
        <v>34668</v>
      </c>
      <c r="AK148" s="10">
        <v>38659</v>
      </c>
      <c r="AL148" s="10">
        <v>62536</v>
      </c>
      <c r="AM148" s="10">
        <v>38182</v>
      </c>
      <c r="AN148" s="26">
        <v>635</v>
      </c>
      <c r="AO148" s="26" t="s">
        <v>39</v>
      </c>
      <c r="AP148" s="26">
        <v>0.90341231700000002</v>
      </c>
      <c r="AQ148" s="26">
        <v>1</v>
      </c>
      <c r="AR148" s="26">
        <v>96955.8125</v>
      </c>
      <c r="AS148" s="26" t="s">
        <v>805</v>
      </c>
      <c r="AT148" s="26">
        <v>1</v>
      </c>
      <c r="AU148" s="26" t="s">
        <v>806</v>
      </c>
      <c r="AV148" s="26">
        <v>0.66865634100000004</v>
      </c>
      <c r="AW148" s="26">
        <v>1</v>
      </c>
      <c r="AY148" s="26">
        <f t="shared" si="8"/>
        <v>0.63278506140790991</v>
      </c>
      <c r="AZ148" s="26">
        <f t="shared" si="9"/>
        <v>0.61200671887611524</v>
      </c>
      <c r="BA148" s="26">
        <f t="shared" si="10"/>
        <v>0.12906882353811092</v>
      </c>
      <c r="BB148" s="26">
        <f t="shared" si="11"/>
        <v>0.15307546274538242</v>
      </c>
    </row>
    <row r="149" spans="1:54">
      <c r="A149" s="26">
        <v>506.99568479999999</v>
      </c>
      <c r="B149" s="26">
        <v>10.521230490000001</v>
      </c>
      <c r="C149" s="26" t="s">
        <v>861</v>
      </c>
      <c r="D149" s="26">
        <v>4</v>
      </c>
      <c r="E149" s="26" t="s">
        <v>862</v>
      </c>
      <c r="F149" s="26">
        <v>8</v>
      </c>
      <c r="G149" s="26" t="s">
        <v>5</v>
      </c>
      <c r="H149" s="26" t="s">
        <v>863</v>
      </c>
      <c r="I149" s="26">
        <v>-0.12859311700000001</v>
      </c>
      <c r="J149" s="26">
        <v>1.2630460610000001</v>
      </c>
      <c r="L149" s="26" t="s">
        <v>38</v>
      </c>
      <c r="M149" s="26" t="s">
        <v>352</v>
      </c>
      <c r="N149" s="26">
        <v>381.98109749999998</v>
      </c>
      <c r="O149" s="26" t="s">
        <v>374</v>
      </c>
      <c r="S149" s="26">
        <v>0.23</v>
      </c>
      <c r="T149" s="26">
        <v>0.32</v>
      </c>
      <c r="U149" s="26">
        <v>135467</v>
      </c>
      <c r="V149" s="26" t="s">
        <v>864</v>
      </c>
      <c r="W149" s="26">
        <v>0.43</v>
      </c>
      <c r="X149" s="26">
        <v>3.0000000000000001E-3</v>
      </c>
      <c r="Y149" s="26" t="s">
        <v>41</v>
      </c>
      <c r="Z149" s="26" t="s">
        <v>50</v>
      </c>
      <c r="AA149" s="26">
        <v>12</v>
      </c>
      <c r="AB149" s="12">
        <v>45679</v>
      </c>
      <c r="AC149" s="12">
        <v>34728</v>
      </c>
      <c r="AD149" s="12">
        <v>60995</v>
      </c>
      <c r="AE149" s="12">
        <v>48325</v>
      </c>
      <c r="AF149" s="8">
        <v>112614</v>
      </c>
      <c r="AG149" s="8">
        <v>101900</v>
      </c>
      <c r="AH149" s="8">
        <v>90447</v>
      </c>
      <c r="AI149" s="8">
        <v>135467</v>
      </c>
      <c r="AJ149" s="10">
        <v>53483</v>
      </c>
      <c r="AK149" s="10">
        <v>33190</v>
      </c>
      <c r="AL149" s="10">
        <v>40613</v>
      </c>
      <c r="AM149" s="10">
        <v>68325</v>
      </c>
      <c r="AN149" s="26">
        <v>34</v>
      </c>
      <c r="AO149" s="26" t="s">
        <v>374</v>
      </c>
      <c r="AP149" s="26">
        <v>0.94260572600000003</v>
      </c>
      <c r="AR149" s="26">
        <v>135467.42189999999</v>
      </c>
      <c r="AS149" s="26" t="s">
        <v>865</v>
      </c>
      <c r="AT149" s="26">
        <v>0.771318265</v>
      </c>
      <c r="AV149" s="26">
        <v>8.1129605480000002</v>
      </c>
      <c r="AW149" s="26">
        <v>1</v>
      </c>
      <c r="AY149" s="26">
        <f t="shared" si="8"/>
        <v>0.44413842898271683</v>
      </c>
      <c r="AZ149" s="26">
        <f t="shared" si="9"/>
        <v>0.43077869708556221</v>
      </c>
      <c r="BA149" s="26">
        <f t="shared" si="10"/>
        <v>2.5174229778535916E-3</v>
      </c>
      <c r="BB149" s="26">
        <f t="shared" si="11"/>
        <v>1.2639242038127347E-3</v>
      </c>
    </row>
    <row r="150" spans="1:54">
      <c r="A150" s="26">
        <v>143.13099869999999</v>
      </c>
      <c r="B150" s="26">
        <v>4.417130534</v>
      </c>
      <c r="C150" s="26" t="s">
        <v>1574</v>
      </c>
      <c r="D150" s="26">
        <v>6</v>
      </c>
      <c r="E150" s="26" t="s">
        <v>1575</v>
      </c>
      <c r="F150" s="26">
        <v>7</v>
      </c>
      <c r="G150" s="26">
        <v>0</v>
      </c>
      <c r="H150" s="26" t="s">
        <v>1576</v>
      </c>
      <c r="I150" s="26">
        <v>-7.8863581000000002E-2</v>
      </c>
      <c r="J150" s="26">
        <v>-12.622231340000001</v>
      </c>
      <c r="L150" s="26" t="s">
        <v>38</v>
      </c>
      <c r="M150" s="26" t="s">
        <v>1575</v>
      </c>
      <c r="N150" s="26">
        <v>0</v>
      </c>
      <c r="O150" s="26" t="s">
        <v>39</v>
      </c>
      <c r="S150" s="26">
        <v>0.18</v>
      </c>
      <c r="T150" s="26">
        <v>0.22</v>
      </c>
      <c r="U150" s="26">
        <v>111607</v>
      </c>
      <c r="V150" s="26" t="s">
        <v>1577</v>
      </c>
      <c r="W150" s="26">
        <v>0.94</v>
      </c>
      <c r="X150" s="26">
        <v>0.56999999999999995</v>
      </c>
      <c r="Y150" s="26" t="s">
        <v>41</v>
      </c>
      <c r="Z150" s="26" t="s">
        <v>42</v>
      </c>
      <c r="AA150" s="26">
        <v>12</v>
      </c>
      <c r="AB150" s="12">
        <v>81094</v>
      </c>
      <c r="AC150" s="12">
        <v>100054</v>
      </c>
      <c r="AD150" s="12">
        <v>111607</v>
      </c>
      <c r="AE150" s="12">
        <v>74972</v>
      </c>
      <c r="AF150" s="8">
        <v>107124</v>
      </c>
      <c r="AG150" s="8">
        <v>83810</v>
      </c>
      <c r="AH150" s="8">
        <v>92359</v>
      </c>
      <c r="AI150" s="8">
        <v>109648</v>
      </c>
      <c r="AJ150" s="10">
        <v>64822</v>
      </c>
      <c r="AK150" s="10">
        <v>46139</v>
      </c>
      <c r="AL150" s="10">
        <v>39906</v>
      </c>
      <c r="AM150" s="10">
        <v>60395</v>
      </c>
      <c r="AN150" s="26">
        <v>587</v>
      </c>
      <c r="AO150" s="26" t="s">
        <v>39</v>
      </c>
      <c r="AP150" s="26">
        <v>0.93887539399999997</v>
      </c>
      <c r="AQ150" s="26">
        <v>1</v>
      </c>
      <c r="AR150" s="26">
        <v>111606.8125</v>
      </c>
      <c r="AS150" s="26" t="s">
        <v>1578</v>
      </c>
      <c r="AT150" s="26">
        <v>1</v>
      </c>
      <c r="AU150" s="26" t="s">
        <v>1579</v>
      </c>
      <c r="AV150" s="26">
        <v>9.0989206000000003E-2</v>
      </c>
      <c r="AW150" s="26">
        <v>1</v>
      </c>
      <c r="AY150" s="26">
        <f t="shared" si="8"/>
        <v>0.53764305582771965</v>
      </c>
      <c r="AZ150" s="26">
        <f t="shared" si="9"/>
        <v>0.935832605912847</v>
      </c>
      <c r="BA150" s="26">
        <f t="shared" si="10"/>
        <v>1.7436876932585836E-3</v>
      </c>
      <c r="BB150" s="26">
        <f t="shared" si="11"/>
        <v>0.56840348412501918</v>
      </c>
    </row>
    <row r="151" spans="1:54">
      <c r="A151" s="26">
        <v>168.07860629999999</v>
      </c>
      <c r="B151" s="26">
        <v>4.5317791410000003</v>
      </c>
      <c r="C151" s="26" t="s">
        <v>1490</v>
      </c>
      <c r="D151" s="26">
        <v>3</v>
      </c>
      <c r="E151" s="26" t="s">
        <v>1491</v>
      </c>
      <c r="F151" s="26">
        <v>7</v>
      </c>
      <c r="G151" s="26">
        <v>0</v>
      </c>
      <c r="H151" s="26" t="s">
        <v>1492</v>
      </c>
      <c r="I151" s="26">
        <v>-0.20040212700000001</v>
      </c>
      <c r="J151" s="26">
        <v>-18.044174559999998</v>
      </c>
      <c r="K151" s="26">
        <v>-0.2301501</v>
      </c>
      <c r="L151" s="26" t="s">
        <v>38</v>
      </c>
      <c r="M151" s="26" t="s">
        <v>1491</v>
      </c>
      <c r="N151" s="26">
        <v>0</v>
      </c>
      <c r="O151" s="26" t="s">
        <v>39</v>
      </c>
      <c r="R151" s="26" t="s">
        <v>1493</v>
      </c>
      <c r="S151" s="26">
        <v>0.13</v>
      </c>
      <c r="T151" s="26">
        <v>0.17</v>
      </c>
      <c r="U151" s="26">
        <v>372793</v>
      </c>
      <c r="V151" s="26" t="s">
        <v>1494</v>
      </c>
      <c r="W151" s="26">
        <v>0.98</v>
      </c>
      <c r="X151" s="26">
        <v>0.88</v>
      </c>
      <c r="Y151" s="26" t="s">
        <v>41</v>
      </c>
      <c r="Z151" s="26" t="s">
        <v>42</v>
      </c>
      <c r="AA151" s="26">
        <v>12</v>
      </c>
      <c r="AB151" s="12">
        <v>344436</v>
      </c>
      <c r="AC151" s="12">
        <v>321477</v>
      </c>
      <c r="AD151" s="12">
        <v>338219</v>
      </c>
      <c r="AE151" s="12">
        <v>254503</v>
      </c>
      <c r="AF151" s="8">
        <v>256332</v>
      </c>
      <c r="AG151" s="8">
        <v>372793</v>
      </c>
      <c r="AH151" s="8">
        <v>291677</v>
      </c>
      <c r="AI151" s="8">
        <v>359706</v>
      </c>
      <c r="AJ151" s="10">
        <v>249370</v>
      </c>
      <c r="AK151" s="10">
        <v>276110</v>
      </c>
      <c r="AL151" s="10">
        <v>367682</v>
      </c>
      <c r="AM151" s="10">
        <v>319194</v>
      </c>
      <c r="AN151" s="26">
        <v>267</v>
      </c>
      <c r="AO151" s="26" t="s">
        <v>39</v>
      </c>
      <c r="AP151" s="26">
        <v>0.81752412900000004</v>
      </c>
      <c r="AQ151" s="26">
        <v>1</v>
      </c>
      <c r="AR151" s="26">
        <v>372792.9375</v>
      </c>
      <c r="AS151" s="26" t="s">
        <v>1495</v>
      </c>
      <c r="AT151" s="26">
        <v>1</v>
      </c>
      <c r="AU151" s="26" t="s">
        <v>1241</v>
      </c>
      <c r="AV151" s="26">
        <v>6.2610979999999997E-3</v>
      </c>
      <c r="AW151" s="26">
        <v>1</v>
      </c>
      <c r="AY151" s="26">
        <f t="shared" si="8"/>
        <v>0.94677737273019769</v>
      </c>
      <c r="AZ151" s="26">
        <f t="shared" si="9"/>
        <v>0.98291849797111774</v>
      </c>
      <c r="BA151" s="26">
        <f t="shared" si="10"/>
        <v>0.66906362140225606</v>
      </c>
      <c r="BB151" s="26">
        <f t="shared" si="11"/>
        <v>0.87944421416699425</v>
      </c>
    </row>
    <row r="152" spans="1:54">
      <c r="A152" s="26">
        <v>163.0844424</v>
      </c>
      <c r="B152" s="26">
        <v>7.4214111330000003</v>
      </c>
      <c r="C152" s="26" t="s">
        <v>1417</v>
      </c>
      <c r="D152" s="26">
        <v>9</v>
      </c>
      <c r="E152" s="26" t="s">
        <v>1418</v>
      </c>
      <c r="F152" s="26">
        <v>7</v>
      </c>
      <c r="G152" s="26">
        <v>0</v>
      </c>
      <c r="H152" s="26" t="s">
        <v>1419</v>
      </c>
      <c r="I152" s="26">
        <v>-0.108031458</v>
      </c>
      <c r="J152" s="26">
        <v>-24.876696460000002</v>
      </c>
      <c r="L152" s="26" t="s">
        <v>38</v>
      </c>
      <c r="M152" s="26" t="s">
        <v>1418</v>
      </c>
      <c r="N152" s="26">
        <v>0</v>
      </c>
      <c r="O152" s="26" t="s">
        <v>39</v>
      </c>
      <c r="S152" s="26">
        <v>0.03</v>
      </c>
      <c r="T152" s="26">
        <v>0.12</v>
      </c>
      <c r="U152" s="26">
        <v>149821</v>
      </c>
      <c r="V152" s="26" t="s">
        <v>1420</v>
      </c>
      <c r="W152" s="26">
        <v>1.02</v>
      </c>
      <c r="X152" s="26">
        <v>0.72799999999999998</v>
      </c>
      <c r="Y152" s="26" t="s">
        <v>41</v>
      </c>
      <c r="Z152" s="26" t="s">
        <v>92</v>
      </c>
      <c r="AA152" s="26">
        <v>12</v>
      </c>
      <c r="AB152" s="12">
        <v>120969</v>
      </c>
      <c r="AC152" s="12">
        <v>123682</v>
      </c>
      <c r="AD152" s="12">
        <v>123120</v>
      </c>
      <c r="AE152" s="12">
        <v>128417</v>
      </c>
      <c r="AF152" s="8">
        <v>108617</v>
      </c>
      <c r="AG152" s="8">
        <v>109885</v>
      </c>
      <c r="AH152" s="8">
        <v>134288</v>
      </c>
      <c r="AI152" s="8">
        <v>132539</v>
      </c>
      <c r="AJ152" s="10">
        <v>126446</v>
      </c>
      <c r="AK152" s="10">
        <v>135349</v>
      </c>
      <c r="AL152" s="10">
        <v>149821</v>
      </c>
      <c r="AM152" s="10">
        <v>134204</v>
      </c>
      <c r="AN152" s="26">
        <v>489</v>
      </c>
      <c r="AO152" s="26" t="s">
        <v>39</v>
      </c>
      <c r="AP152" s="26">
        <v>0.95276783899999995</v>
      </c>
      <c r="AQ152" s="26">
        <v>1</v>
      </c>
      <c r="AR152" s="26">
        <v>149821.0313</v>
      </c>
      <c r="AS152" s="26" t="s">
        <v>1421</v>
      </c>
      <c r="AT152" s="26">
        <v>1</v>
      </c>
      <c r="AU152" s="26" t="s">
        <v>1422</v>
      </c>
      <c r="AV152" s="26">
        <v>3.5905573000000003E-2</v>
      </c>
      <c r="AW152" s="26">
        <v>1</v>
      </c>
      <c r="AY152" s="26">
        <f t="shared" si="8"/>
        <v>1.1246391623002128</v>
      </c>
      <c r="AZ152" s="26">
        <f t="shared" si="9"/>
        <v>1.0223745129592503</v>
      </c>
      <c r="BA152" s="26">
        <f t="shared" si="10"/>
        <v>0.12628724921642712</v>
      </c>
      <c r="BB152" s="26">
        <f t="shared" si="11"/>
        <v>0.71774462573564857</v>
      </c>
    </row>
    <row r="153" spans="1:54">
      <c r="A153" s="26">
        <v>385.1885011</v>
      </c>
      <c r="B153" s="26">
        <v>3.7645027579999999</v>
      </c>
      <c r="C153" s="26" t="s">
        <v>978</v>
      </c>
      <c r="D153" s="26">
        <v>1</v>
      </c>
      <c r="E153" s="26" t="s">
        <v>979</v>
      </c>
      <c r="F153" s="26">
        <v>7</v>
      </c>
      <c r="G153" s="26">
        <v>0</v>
      </c>
      <c r="H153" s="26" t="s">
        <v>980</v>
      </c>
      <c r="I153" s="26">
        <v>-1.087460026</v>
      </c>
      <c r="J153" s="26">
        <v>-35.582860510000003</v>
      </c>
      <c r="L153" s="26" t="s">
        <v>38</v>
      </c>
      <c r="M153" s="26" t="s">
        <v>979</v>
      </c>
      <c r="N153" s="26">
        <v>0</v>
      </c>
      <c r="O153" s="26" t="s">
        <v>39</v>
      </c>
      <c r="S153" s="26">
        <v>0.22</v>
      </c>
      <c r="T153" s="26">
        <v>0.23</v>
      </c>
      <c r="U153" s="26">
        <v>103904</v>
      </c>
      <c r="V153" s="26" t="s">
        <v>981</v>
      </c>
      <c r="W153" s="26">
        <v>1.66</v>
      </c>
      <c r="X153" s="26">
        <v>2.8000000000000001E-2</v>
      </c>
      <c r="Y153" s="26" t="s">
        <v>41</v>
      </c>
      <c r="Z153" s="26" t="s">
        <v>42</v>
      </c>
      <c r="AA153" s="26">
        <v>12</v>
      </c>
      <c r="AB153" s="12">
        <v>103904</v>
      </c>
      <c r="AC153" s="12">
        <v>99601</v>
      </c>
      <c r="AD153" s="12">
        <v>60560</v>
      </c>
      <c r="AE153" s="12">
        <v>87971</v>
      </c>
      <c r="AF153" s="8">
        <v>66130</v>
      </c>
      <c r="AG153" s="8">
        <v>49731</v>
      </c>
      <c r="AH153" s="8">
        <v>58201</v>
      </c>
      <c r="AI153" s="8">
        <v>37858</v>
      </c>
      <c r="AJ153" s="10">
        <v>44754</v>
      </c>
      <c r="AK153" s="10">
        <v>46648</v>
      </c>
      <c r="AL153" s="10">
        <v>44956</v>
      </c>
      <c r="AM153" s="10">
        <v>41796</v>
      </c>
      <c r="AN153" s="26">
        <v>607</v>
      </c>
      <c r="AO153" s="26" t="s">
        <v>39</v>
      </c>
      <c r="AP153" s="26">
        <v>0.91808409700000004</v>
      </c>
      <c r="AQ153" s="26">
        <v>1</v>
      </c>
      <c r="AR153" s="26">
        <v>103903.5469</v>
      </c>
      <c r="AS153" s="26" t="s">
        <v>982</v>
      </c>
      <c r="AT153" s="26">
        <v>1</v>
      </c>
      <c r="AU153" s="26" t="s">
        <v>983</v>
      </c>
      <c r="AV153" s="26">
        <v>2.3299832130000002</v>
      </c>
      <c r="AW153" s="26">
        <v>1</v>
      </c>
      <c r="AY153" s="26">
        <f t="shared" si="8"/>
        <v>0.84066628916572295</v>
      </c>
      <c r="AZ153" s="26">
        <f t="shared" si="9"/>
        <v>1.6611740279350697</v>
      </c>
      <c r="BA153" s="26">
        <f t="shared" si="10"/>
        <v>0.2179619256287823</v>
      </c>
      <c r="BB153" s="26">
        <f t="shared" si="11"/>
        <v>2.2429760273154319E-2</v>
      </c>
    </row>
    <row r="154" spans="1:54">
      <c r="A154" s="26">
        <v>302.07856120000002</v>
      </c>
      <c r="B154" s="26">
        <v>3.6374805239999999</v>
      </c>
      <c r="C154" s="26" t="s">
        <v>934</v>
      </c>
      <c r="D154" s="26">
        <v>26</v>
      </c>
      <c r="E154" s="26" t="s">
        <v>935</v>
      </c>
      <c r="F154" s="26">
        <v>7</v>
      </c>
      <c r="G154" s="26">
        <v>0</v>
      </c>
      <c r="H154" s="26" t="s">
        <v>936</v>
      </c>
      <c r="I154" s="26">
        <v>-1.585179495</v>
      </c>
      <c r="J154" s="26">
        <v>-33.511050320000003</v>
      </c>
      <c r="K154" s="26">
        <v>-1.585179495</v>
      </c>
      <c r="L154" s="26" t="s">
        <v>38</v>
      </c>
      <c r="M154" s="26" t="s">
        <v>935</v>
      </c>
      <c r="N154" s="26">
        <v>0</v>
      </c>
      <c r="O154" s="26" t="s">
        <v>39</v>
      </c>
      <c r="Q154" s="26">
        <v>2.1</v>
      </c>
      <c r="R154" s="26" t="s">
        <v>77</v>
      </c>
      <c r="S154" s="26">
        <v>0.34</v>
      </c>
      <c r="T154" s="26">
        <v>0.45</v>
      </c>
      <c r="U154" s="26">
        <v>280828</v>
      </c>
      <c r="V154" s="26" t="s">
        <v>937</v>
      </c>
      <c r="W154" s="26">
        <v>2.59</v>
      </c>
      <c r="X154" s="26">
        <v>2.8000000000000001E-2</v>
      </c>
      <c r="Y154" s="26" t="s">
        <v>41</v>
      </c>
      <c r="Z154" s="26" t="s">
        <v>71</v>
      </c>
      <c r="AA154" s="26">
        <v>12</v>
      </c>
      <c r="AB154" s="12">
        <v>123507</v>
      </c>
      <c r="AC154" s="12">
        <v>245410</v>
      </c>
      <c r="AD154" s="12">
        <v>280828</v>
      </c>
      <c r="AE154" s="12">
        <v>174503</v>
      </c>
      <c r="AF154" s="8">
        <v>122901</v>
      </c>
      <c r="AG154" s="8">
        <v>88619</v>
      </c>
      <c r="AH154" s="8">
        <v>69543</v>
      </c>
      <c r="AI154" s="8">
        <v>37356</v>
      </c>
      <c r="AJ154" s="10">
        <v>81511</v>
      </c>
      <c r="AK154" s="10">
        <v>114928</v>
      </c>
      <c r="AL154" s="10">
        <v>72895</v>
      </c>
      <c r="AM154" s="10">
        <v>95856</v>
      </c>
      <c r="AN154" s="26">
        <v>205</v>
      </c>
      <c r="AO154" s="26" t="s">
        <v>39</v>
      </c>
      <c r="AP154" s="26">
        <v>0.938747153</v>
      </c>
      <c r="AQ154" s="26">
        <v>1</v>
      </c>
      <c r="AR154" s="26">
        <v>280827.96879999997</v>
      </c>
      <c r="AS154" s="26" t="s">
        <v>938</v>
      </c>
      <c r="AT154" s="26">
        <v>1</v>
      </c>
      <c r="AU154" s="26" t="s">
        <v>939</v>
      </c>
      <c r="AV154" s="26">
        <v>2.5529633349999998</v>
      </c>
      <c r="AW154" s="26">
        <v>1</v>
      </c>
      <c r="AY154" s="26">
        <f t="shared" si="8"/>
        <v>1.1468850790938983</v>
      </c>
      <c r="AZ154" s="26">
        <f t="shared" si="9"/>
        <v>2.5885641246282414</v>
      </c>
      <c r="BA154" s="26">
        <f t="shared" si="10"/>
        <v>0.58221458163777884</v>
      </c>
      <c r="BB154" s="26">
        <f t="shared" si="11"/>
        <v>1.8703475492862966E-2</v>
      </c>
    </row>
    <row r="155" spans="1:54">
      <c r="A155" s="26">
        <v>172.10997879999999</v>
      </c>
      <c r="B155" s="26">
        <v>4.3562249289999997</v>
      </c>
      <c r="C155" s="26" t="s">
        <v>1678</v>
      </c>
      <c r="D155" s="26">
        <v>12</v>
      </c>
      <c r="E155" s="26" t="s">
        <v>1679</v>
      </c>
      <c r="F155" s="26">
        <v>7</v>
      </c>
      <c r="G155" s="26">
        <v>0</v>
      </c>
      <c r="H155" s="26" t="s">
        <v>1680</v>
      </c>
      <c r="I155" s="26">
        <v>0.22517948700000001</v>
      </c>
      <c r="J155" s="26">
        <v>-20.755500640000001</v>
      </c>
      <c r="L155" s="26" t="s">
        <v>38</v>
      </c>
      <c r="M155" s="26" t="s">
        <v>1679</v>
      </c>
      <c r="N155" s="26">
        <v>0</v>
      </c>
      <c r="O155" s="26" t="s">
        <v>39</v>
      </c>
      <c r="Q155" s="26">
        <v>0.7</v>
      </c>
      <c r="R155" s="26" t="s">
        <v>453</v>
      </c>
      <c r="S155" s="26">
        <v>0.46</v>
      </c>
      <c r="T155" s="26">
        <v>0.46</v>
      </c>
      <c r="U155" s="26">
        <v>236808</v>
      </c>
      <c r="V155" s="26" t="s">
        <v>1681</v>
      </c>
      <c r="W155" s="26">
        <v>0.85</v>
      </c>
      <c r="X155" s="26">
        <v>0.58699999999999997</v>
      </c>
      <c r="Y155" s="26" t="s">
        <v>41</v>
      </c>
      <c r="Z155" s="26" t="s">
        <v>50</v>
      </c>
      <c r="AA155" s="26">
        <v>12</v>
      </c>
      <c r="AB155" s="12">
        <v>71202</v>
      </c>
      <c r="AC155" s="12">
        <v>115887</v>
      </c>
      <c r="AD155" s="12">
        <v>215383</v>
      </c>
      <c r="AE155" s="12">
        <v>206312</v>
      </c>
      <c r="AF155" s="8">
        <v>236808</v>
      </c>
      <c r="AG155" s="8">
        <v>113826</v>
      </c>
      <c r="AH155" s="8">
        <v>212366</v>
      </c>
      <c r="AI155" s="8">
        <v>149442</v>
      </c>
      <c r="AJ155" s="10">
        <v>222892</v>
      </c>
      <c r="AK155" s="10">
        <v>118566</v>
      </c>
      <c r="AL155" s="10">
        <v>95236</v>
      </c>
      <c r="AM155" s="10">
        <v>112766</v>
      </c>
      <c r="AN155" s="26">
        <v>233</v>
      </c>
      <c r="AO155" s="26" t="s">
        <v>39</v>
      </c>
      <c r="AP155" s="26">
        <v>0.974237829</v>
      </c>
      <c r="AQ155" s="26">
        <v>1</v>
      </c>
      <c r="AR155" s="26">
        <v>236808.3438</v>
      </c>
      <c r="AS155" s="26" t="s">
        <v>1682</v>
      </c>
      <c r="AT155" s="26">
        <v>1</v>
      </c>
      <c r="AU155" s="26" t="s">
        <v>1683</v>
      </c>
      <c r="AV155" s="26">
        <v>8.2662351999999995E-2</v>
      </c>
      <c r="AW155" s="26">
        <v>1</v>
      </c>
      <c r="AY155" s="26">
        <f t="shared" si="8"/>
        <v>0.7712347110361264</v>
      </c>
      <c r="AZ155" s="26">
        <f t="shared" si="9"/>
        <v>0.85450324377282638</v>
      </c>
      <c r="BA155" s="26">
        <f t="shared" si="10"/>
        <v>0.35252176774239646</v>
      </c>
      <c r="BB155" s="26">
        <f t="shared" si="11"/>
        <v>0.58617892838785335</v>
      </c>
    </row>
    <row r="156" spans="1:54">
      <c r="A156" s="26">
        <v>210.1254682</v>
      </c>
      <c r="B156" s="26">
        <v>4.1169222300000001</v>
      </c>
      <c r="C156" s="26" t="s">
        <v>1533</v>
      </c>
      <c r="D156" s="26">
        <v>5</v>
      </c>
      <c r="E156" s="26" t="s">
        <v>1534</v>
      </c>
      <c r="F156" s="26">
        <v>7</v>
      </c>
      <c r="G156" s="26">
        <v>0</v>
      </c>
      <c r="H156" s="26" t="s">
        <v>1535</v>
      </c>
      <c r="I156" s="26">
        <v>-0.57952111399999995</v>
      </c>
      <c r="J156" s="26">
        <v>-35.228664719999998</v>
      </c>
      <c r="L156" s="26" t="s">
        <v>38</v>
      </c>
      <c r="M156" s="26" t="s">
        <v>1534</v>
      </c>
      <c r="N156" s="26">
        <v>0</v>
      </c>
      <c r="O156" s="26" t="s">
        <v>39</v>
      </c>
      <c r="P156" s="26" t="s">
        <v>1536</v>
      </c>
      <c r="R156" s="26" t="s">
        <v>1345</v>
      </c>
      <c r="S156" s="26">
        <v>7.0000000000000007E-2</v>
      </c>
      <c r="T156" s="26">
        <v>0.14000000000000001</v>
      </c>
      <c r="U156" s="26">
        <v>122885</v>
      </c>
      <c r="V156" s="26" t="s">
        <v>1537</v>
      </c>
      <c r="W156" s="26">
        <v>0.97</v>
      </c>
      <c r="X156" s="26">
        <v>0.69099999999999995</v>
      </c>
      <c r="Y156" s="26" t="s">
        <v>41</v>
      </c>
      <c r="Z156" s="26" t="s">
        <v>42</v>
      </c>
      <c r="AA156" s="26">
        <v>12</v>
      </c>
      <c r="AB156" s="12">
        <v>93182</v>
      </c>
      <c r="AC156" s="12">
        <v>101658</v>
      </c>
      <c r="AD156" s="12">
        <v>92787</v>
      </c>
      <c r="AE156" s="12">
        <v>107213</v>
      </c>
      <c r="AF156" s="8">
        <v>90680</v>
      </c>
      <c r="AG156" s="8">
        <v>98736</v>
      </c>
      <c r="AH156" s="8">
        <v>96050</v>
      </c>
      <c r="AI156" s="8">
        <v>122885</v>
      </c>
      <c r="AJ156" s="10">
        <v>100228</v>
      </c>
      <c r="AK156" s="10">
        <v>107492</v>
      </c>
      <c r="AL156" s="10">
        <v>81322</v>
      </c>
      <c r="AM156" s="10">
        <v>102871</v>
      </c>
      <c r="AN156" s="26">
        <v>547</v>
      </c>
      <c r="AO156" s="26" t="s">
        <v>39</v>
      </c>
      <c r="AP156" s="26">
        <v>0.96187747199999996</v>
      </c>
      <c r="AQ156" s="26">
        <v>1</v>
      </c>
      <c r="AR156" s="26">
        <v>122884.5781</v>
      </c>
      <c r="AS156" s="26" t="s">
        <v>1538</v>
      </c>
      <c r="AT156" s="26">
        <v>1</v>
      </c>
      <c r="AU156" s="26" t="s">
        <v>1539</v>
      </c>
      <c r="AV156" s="26">
        <v>4.5211482999999997E-2</v>
      </c>
      <c r="AW156" s="26">
        <v>1</v>
      </c>
      <c r="AY156" s="26">
        <f t="shared" si="8"/>
        <v>0.95974541509632649</v>
      </c>
      <c r="AZ156" s="26">
        <f t="shared" si="9"/>
        <v>0.96691326824227197</v>
      </c>
      <c r="BA156" s="26">
        <f t="shared" si="10"/>
        <v>0.66950690265904922</v>
      </c>
      <c r="BB156" s="26">
        <f t="shared" si="11"/>
        <v>0.68546309347383971</v>
      </c>
    </row>
    <row r="157" spans="1:54">
      <c r="A157" s="26">
        <v>182.1670982</v>
      </c>
      <c r="B157" s="26">
        <v>3.9879347479999998</v>
      </c>
      <c r="C157" s="26" t="s">
        <v>1506</v>
      </c>
      <c r="D157" s="26">
        <v>6</v>
      </c>
      <c r="E157" s="26" t="s">
        <v>1507</v>
      </c>
      <c r="F157" s="26">
        <v>7</v>
      </c>
      <c r="G157" s="26">
        <v>0</v>
      </c>
      <c r="H157" s="26" t="s">
        <v>1508</v>
      </c>
      <c r="I157" s="26">
        <v>0.154952435</v>
      </c>
      <c r="J157" s="26">
        <v>-36.639705429999999</v>
      </c>
      <c r="K157" s="26">
        <v>0.18239977099999999</v>
      </c>
      <c r="L157" s="26" t="s">
        <v>38</v>
      </c>
      <c r="M157" s="26" t="s">
        <v>1507</v>
      </c>
      <c r="N157" s="26">
        <v>0</v>
      </c>
      <c r="O157" s="26" t="s">
        <v>39</v>
      </c>
      <c r="P157" s="26" t="s">
        <v>1509</v>
      </c>
      <c r="S157" s="26">
        <v>0.13</v>
      </c>
      <c r="T157" s="26">
        <v>0.17</v>
      </c>
      <c r="U157" s="26">
        <v>114089</v>
      </c>
      <c r="V157" s="26" t="s">
        <v>1510</v>
      </c>
      <c r="W157" s="26">
        <v>0.98</v>
      </c>
      <c r="X157" s="26">
        <v>0.78</v>
      </c>
      <c r="Y157" s="26" t="s">
        <v>41</v>
      </c>
      <c r="Z157" s="26" t="s">
        <v>42</v>
      </c>
      <c r="AA157" s="26">
        <v>12</v>
      </c>
      <c r="AB157" s="12">
        <v>66392</v>
      </c>
      <c r="AC157" s="12">
        <v>90629</v>
      </c>
      <c r="AD157" s="12">
        <v>84586</v>
      </c>
      <c r="AE157" s="12">
        <v>82990</v>
      </c>
      <c r="AF157" s="8">
        <v>87019</v>
      </c>
      <c r="AG157" s="8">
        <v>93168</v>
      </c>
      <c r="AH157" s="8">
        <v>70544</v>
      </c>
      <c r="AI157" s="8">
        <v>82114</v>
      </c>
      <c r="AJ157" s="10">
        <v>81911</v>
      </c>
      <c r="AK157" s="10">
        <v>81974</v>
      </c>
      <c r="AL157" s="10">
        <v>114089</v>
      </c>
      <c r="AM157" s="10">
        <v>88757</v>
      </c>
      <c r="AN157" s="26">
        <v>578</v>
      </c>
      <c r="AO157" s="26" t="s">
        <v>39</v>
      </c>
      <c r="AP157" s="26">
        <v>0.91689744699999998</v>
      </c>
      <c r="AQ157" s="26">
        <v>1</v>
      </c>
      <c r="AR157" s="26">
        <v>114088.9688</v>
      </c>
      <c r="AS157" s="26" t="s">
        <v>1511</v>
      </c>
      <c r="AT157" s="26">
        <v>1</v>
      </c>
      <c r="AU157" s="26" t="s">
        <v>1512</v>
      </c>
      <c r="AV157" s="26">
        <v>2.1328871999999999E-2</v>
      </c>
      <c r="AW157" s="26">
        <v>1</v>
      </c>
      <c r="AY157" s="26">
        <f t="shared" si="8"/>
        <v>1.1018071474710451</v>
      </c>
      <c r="AZ157" s="26">
        <f t="shared" si="9"/>
        <v>0.97521969685589394</v>
      </c>
      <c r="BA157" s="26">
        <f t="shared" si="10"/>
        <v>0.38373067524945031</v>
      </c>
      <c r="BB157" s="26">
        <f t="shared" si="11"/>
        <v>0.78007354456892952</v>
      </c>
    </row>
    <row r="158" spans="1:54">
      <c r="A158" s="26">
        <v>169.98844890000001</v>
      </c>
      <c r="B158" s="26">
        <v>11.345502809999999</v>
      </c>
      <c r="C158" s="26" t="s">
        <v>1805</v>
      </c>
      <c r="D158" s="26">
        <v>7</v>
      </c>
      <c r="E158" s="26" t="s">
        <v>1806</v>
      </c>
      <c r="F158" s="26">
        <v>7</v>
      </c>
      <c r="G158" s="26">
        <v>0</v>
      </c>
      <c r="H158" s="26" t="s">
        <v>1807</v>
      </c>
      <c r="I158" s="26">
        <v>-0.35924471000000002</v>
      </c>
      <c r="J158" s="26">
        <v>11.414870369999999</v>
      </c>
      <c r="L158" s="26" t="s">
        <v>38</v>
      </c>
      <c r="M158" s="26" t="s">
        <v>1806</v>
      </c>
      <c r="N158" s="26">
        <v>0</v>
      </c>
      <c r="O158" s="26" t="s">
        <v>39</v>
      </c>
      <c r="S158" s="26">
        <v>0.56999999999999995</v>
      </c>
      <c r="T158" s="26">
        <v>0.8</v>
      </c>
      <c r="U158" s="26">
        <v>70199</v>
      </c>
      <c r="V158" s="26" t="s">
        <v>1808</v>
      </c>
      <c r="W158" s="26">
        <v>0.78</v>
      </c>
      <c r="X158" s="26">
        <v>0.53400000000000003</v>
      </c>
      <c r="Y158" s="26" t="s">
        <v>41</v>
      </c>
      <c r="Z158" s="26" t="s">
        <v>71</v>
      </c>
      <c r="AA158" s="26">
        <v>12</v>
      </c>
      <c r="AB158" s="12">
        <v>17767</v>
      </c>
      <c r="AC158" s="12">
        <v>46141</v>
      </c>
      <c r="AD158" s="12">
        <v>12835</v>
      </c>
      <c r="AE158" s="12">
        <v>43158</v>
      </c>
      <c r="AF158" s="8">
        <v>65544</v>
      </c>
      <c r="AG158" s="8">
        <v>32606</v>
      </c>
      <c r="AH158" s="8">
        <v>29588</v>
      </c>
      <c r="AI158" s="8">
        <v>25310</v>
      </c>
      <c r="AJ158" s="10">
        <v>70199</v>
      </c>
      <c r="AK158" s="10">
        <v>35990</v>
      </c>
      <c r="AL158" s="10">
        <v>12707</v>
      </c>
      <c r="AM158" s="10">
        <v>14690</v>
      </c>
      <c r="AN158" s="26">
        <v>486</v>
      </c>
      <c r="AO158" s="26" t="s">
        <v>39</v>
      </c>
      <c r="AP158" s="26">
        <v>0.91830105100000003</v>
      </c>
      <c r="AQ158" s="26">
        <v>1</v>
      </c>
      <c r="AR158" s="26">
        <v>70198.648440000004</v>
      </c>
      <c r="AS158" s="26" t="s">
        <v>1809</v>
      </c>
      <c r="AT158" s="26">
        <v>1</v>
      </c>
      <c r="AU158" s="26" t="s">
        <v>438</v>
      </c>
      <c r="AV158" s="26">
        <v>0.108589691</v>
      </c>
      <c r="AW158" s="26">
        <v>1</v>
      </c>
      <c r="AY158" s="26">
        <f t="shared" si="8"/>
        <v>0.87283727980764203</v>
      </c>
      <c r="AZ158" s="26">
        <f t="shared" si="9"/>
        <v>0.78342088756468564</v>
      </c>
      <c r="BA158" s="26">
        <f t="shared" si="10"/>
        <v>0.77436884215731083</v>
      </c>
      <c r="BB158" s="26">
        <f t="shared" si="11"/>
        <v>0.53432802210458341</v>
      </c>
    </row>
    <row r="159" spans="1:54">
      <c r="A159" s="26">
        <v>379.2567191</v>
      </c>
      <c r="B159" s="26">
        <v>3.4380527710000002</v>
      </c>
      <c r="C159" s="26" t="s">
        <v>1276</v>
      </c>
      <c r="D159" s="26">
        <v>2</v>
      </c>
      <c r="E159" s="26" t="s">
        <v>1277</v>
      </c>
      <c r="F159" s="26">
        <v>7</v>
      </c>
      <c r="G159" s="26">
        <v>0</v>
      </c>
      <c r="H159" s="26" t="s">
        <v>1278</v>
      </c>
      <c r="I159" s="26">
        <v>1.6852578819999999</v>
      </c>
      <c r="J159" s="26">
        <v>-16.344927389999999</v>
      </c>
      <c r="L159" s="26" t="s">
        <v>38</v>
      </c>
      <c r="M159" s="26" t="s">
        <v>1277</v>
      </c>
      <c r="N159" s="26">
        <v>0</v>
      </c>
      <c r="O159" s="26" t="s">
        <v>39</v>
      </c>
      <c r="S159" s="26">
        <v>0.16</v>
      </c>
      <c r="T159" s="26">
        <v>0.16</v>
      </c>
      <c r="U159" s="26">
        <v>48395</v>
      </c>
      <c r="V159" s="26" t="s">
        <v>1279</v>
      </c>
      <c r="W159" s="26">
        <v>1.1000000000000001</v>
      </c>
      <c r="X159" s="26">
        <v>0.38200000000000001</v>
      </c>
      <c r="Y159" s="26" t="s">
        <v>424</v>
      </c>
      <c r="Z159" s="26" t="s">
        <v>42</v>
      </c>
      <c r="AA159" s="26">
        <v>12</v>
      </c>
      <c r="AB159" s="12">
        <v>33077</v>
      </c>
      <c r="AC159" s="12">
        <v>37605</v>
      </c>
      <c r="AD159" s="12">
        <v>48395</v>
      </c>
      <c r="AE159" s="12">
        <v>41548</v>
      </c>
      <c r="AF159" s="8">
        <v>33230</v>
      </c>
      <c r="AG159" s="8">
        <v>34180</v>
      </c>
      <c r="AH159" s="8">
        <v>40830</v>
      </c>
      <c r="AI159" s="8">
        <v>38102</v>
      </c>
      <c r="AJ159" s="10">
        <v>41303</v>
      </c>
      <c r="AK159" s="10">
        <v>33864</v>
      </c>
      <c r="AL159" s="10">
        <v>42211</v>
      </c>
      <c r="AM159" s="10">
        <v>35201</v>
      </c>
      <c r="AN159" s="26">
        <v>872</v>
      </c>
      <c r="AO159" s="26" t="s">
        <v>39</v>
      </c>
      <c r="AP159" s="26">
        <v>0.91030179200000005</v>
      </c>
      <c r="AQ159" s="26">
        <v>1</v>
      </c>
      <c r="AR159" s="26">
        <v>48395.429689999997</v>
      </c>
      <c r="AS159" s="26" t="s">
        <v>1280</v>
      </c>
      <c r="AT159" s="26">
        <v>1</v>
      </c>
      <c r="AU159" s="26" t="s">
        <v>1281</v>
      </c>
      <c r="AV159" s="26">
        <v>0.233479353</v>
      </c>
      <c r="AW159" s="26">
        <v>1</v>
      </c>
      <c r="AY159" s="26">
        <f t="shared" si="8"/>
        <v>1.0426193437290729</v>
      </c>
      <c r="AZ159" s="26">
        <f t="shared" si="9"/>
        <v>1.0976001421328121</v>
      </c>
      <c r="BA159" s="26">
        <f t="shared" si="10"/>
        <v>0.59149923144507865</v>
      </c>
      <c r="BB159" s="26">
        <f t="shared" si="11"/>
        <v>0.37112835163425029</v>
      </c>
    </row>
    <row r="160" spans="1:54">
      <c r="A160" s="26">
        <v>277.22505940000002</v>
      </c>
      <c r="B160" s="26">
        <v>3.6134138739999999</v>
      </c>
      <c r="C160" s="26" t="s">
        <v>1069</v>
      </c>
      <c r="D160" s="26">
        <v>5</v>
      </c>
      <c r="E160" s="26" t="s">
        <v>1070</v>
      </c>
      <c r="F160" s="26">
        <v>7</v>
      </c>
      <c r="G160" s="26">
        <v>0</v>
      </c>
      <c r="H160" s="26" t="s">
        <v>1071</v>
      </c>
      <c r="I160" s="26">
        <v>2.432506278</v>
      </c>
      <c r="J160" s="26">
        <v>-10.698639549999999</v>
      </c>
      <c r="L160" s="26" t="s">
        <v>38</v>
      </c>
      <c r="M160" s="26" t="s">
        <v>1070</v>
      </c>
      <c r="N160" s="26">
        <v>0</v>
      </c>
      <c r="O160" s="26" t="s">
        <v>39</v>
      </c>
      <c r="S160" s="26">
        <v>0.17</v>
      </c>
      <c r="T160" s="26">
        <v>0.43</v>
      </c>
      <c r="U160" s="26">
        <v>58993</v>
      </c>
      <c r="V160" s="26" t="s">
        <v>1072</v>
      </c>
      <c r="W160" s="26">
        <v>1.31</v>
      </c>
      <c r="X160" s="26">
        <v>5.8000000000000003E-2</v>
      </c>
      <c r="Y160" s="26" t="s">
        <v>424</v>
      </c>
      <c r="Z160" s="26" t="s">
        <v>42</v>
      </c>
      <c r="AA160" s="26">
        <v>12</v>
      </c>
      <c r="AB160" s="12">
        <v>30853</v>
      </c>
      <c r="AC160" s="12">
        <v>40767</v>
      </c>
      <c r="AD160" s="12">
        <v>37573</v>
      </c>
      <c r="AE160" s="12">
        <v>46494</v>
      </c>
      <c r="AF160" s="8">
        <v>31542</v>
      </c>
      <c r="AG160" s="8">
        <v>24266</v>
      </c>
      <c r="AH160" s="8">
        <v>30728</v>
      </c>
      <c r="AI160" s="8">
        <v>31969</v>
      </c>
      <c r="AJ160" s="10">
        <v>58993</v>
      </c>
      <c r="AK160" s="10">
        <v>25306</v>
      </c>
      <c r="AL160" s="10">
        <v>31215</v>
      </c>
      <c r="AM160" s="10">
        <v>28212</v>
      </c>
      <c r="AN160" s="26">
        <v>804</v>
      </c>
      <c r="AO160" s="26" t="s">
        <v>39</v>
      </c>
      <c r="AP160" s="26">
        <v>0.88572657600000004</v>
      </c>
      <c r="AQ160" s="26">
        <v>1</v>
      </c>
      <c r="AR160" s="26">
        <v>58992.679689999997</v>
      </c>
      <c r="AS160" s="26" t="s">
        <v>1073</v>
      </c>
      <c r="AT160" s="26">
        <v>1</v>
      </c>
      <c r="AU160" s="26" t="s">
        <v>1074</v>
      </c>
      <c r="AV160" s="26">
        <v>1.5542807270000001</v>
      </c>
      <c r="AW160" s="26">
        <v>1</v>
      </c>
      <c r="AY160" s="26">
        <f t="shared" si="8"/>
        <v>1.212826463018438</v>
      </c>
      <c r="AZ160" s="26">
        <f t="shared" si="9"/>
        <v>1.3137589131260283</v>
      </c>
      <c r="BA160" s="26">
        <f t="shared" si="10"/>
        <v>0.45995253272485026</v>
      </c>
      <c r="BB160" s="26">
        <f t="shared" si="11"/>
        <v>4.6942283469752419E-2</v>
      </c>
    </row>
    <row r="161" spans="1:54">
      <c r="A161" s="26">
        <v>135.0446115</v>
      </c>
      <c r="B161" s="26">
        <v>4.2540444690000001</v>
      </c>
      <c r="C161" s="26" t="s">
        <v>1847</v>
      </c>
      <c r="D161" s="26">
        <v>23</v>
      </c>
      <c r="E161" s="26" t="s">
        <v>1848</v>
      </c>
      <c r="F161" s="26">
        <v>7</v>
      </c>
      <c r="G161" s="26">
        <v>0</v>
      </c>
      <c r="H161" s="26" t="s">
        <v>1849</v>
      </c>
      <c r="I161" s="26">
        <v>4.8304817999999999E-2</v>
      </c>
      <c r="J161" s="26">
        <v>-15.72649348</v>
      </c>
      <c r="L161" s="26" t="s">
        <v>38</v>
      </c>
      <c r="M161" s="26" t="s">
        <v>1848</v>
      </c>
      <c r="N161" s="26">
        <v>0</v>
      </c>
      <c r="O161" s="26" t="s">
        <v>39</v>
      </c>
      <c r="S161" s="26">
        <v>0.48</v>
      </c>
      <c r="T161" s="26">
        <v>0.48</v>
      </c>
      <c r="U161" s="26">
        <v>23445</v>
      </c>
      <c r="V161" s="26" t="s">
        <v>1850</v>
      </c>
      <c r="W161" s="26">
        <v>0.73</v>
      </c>
      <c r="X161" s="26">
        <v>0.35499999999999998</v>
      </c>
      <c r="Y161" s="26" t="s">
        <v>424</v>
      </c>
      <c r="Z161" s="26" t="s">
        <v>71</v>
      </c>
      <c r="AA161" s="26">
        <v>12</v>
      </c>
      <c r="AB161" s="12">
        <v>7344</v>
      </c>
      <c r="AC161" s="12">
        <v>7436</v>
      </c>
      <c r="AD161" s="12">
        <v>15015</v>
      </c>
      <c r="AE161" s="12">
        <v>19218</v>
      </c>
      <c r="AF161" s="8">
        <v>23445</v>
      </c>
      <c r="AG161" s="8">
        <v>8611</v>
      </c>
      <c r="AH161" s="8">
        <v>21135</v>
      </c>
      <c r="AI161" s="8">
        <v>13856</v>
      </c>
      <c r="AJ161" s="10">
        <v>20657</v>
      </c>
      <c r="AK161" s="10">
        <v>13355</v>
      </c>
      <c r="AL161" s="10">
        <v>11294</v>
      </c>
      <c r="AM161" s="10">
        <v>8788</v>
      </c>
      <c r="AN161" s="26">
        <v>753</v>
      </c>
      <c r="AO161" s="26" t="s">
        <v>39</v>
      </c>
      <c r="AP161" s="26">
        <v>0.80603659999999999</v>
      </c>
      <c r="AQ161" s="26">
        <v>1</v>
      </c>
      <c r="AR161" s="26">
        <v>23444.779299999998</v>
      </c>
      <c r="AS161" s="26" t="s">
        <v>1851</v>
      </c>
      <c r="AT161" s="26">
        <v>1</v>
      </c>
      <c r="AU161" s="26" t="s">
        <v>319</v>
      </c>
      <c r="AV161" s="26">
        <v>0.25189314400000001</v>
      </c>
      <c r="AW161" s="26">
        <v>1</v>
      </c>
      <c r="AY161" s="26">
        <f t="shared" si="8"/>
        <v>0.80680716512297346</v>
      </c>
      <c r="AZ161" s="26">
        <f t="shared" si="9"/>
        <v>0.73102450519784634</v>
      </c>
      <c r="BA161" s="26">
        <f t="shared" si="10"/>
        <v>0.47519394692608907</v>
      </c>
      <c r="BB161" s="26">
        <f t="shared" si="11"/>
        <v>0.35425755655076346</v>
      </c>
    </row>
    <row r="162" spans="1:54">
      <c r="A162" s="26">
        <v>181.0949181</v>
      </c>
      <c r="B162" s="26">
        <v>7.2854305689999999</v>
      </c>
      <c r="C162" s="26" t="s">
        <v>1436</v>
      </c>
      <c r="D162" s="26">
        <v>1</v>
      </c>
      <c r="E162" s="26" t="s">
        <v>1437</v>
      </c>
      <c r="F162" s="26">
        <v>7</v>
      </c>
      <c r="G162" s="26">
        <v>0</v>
      </c>
      <c r="H162" s="26" t="s">
        <v>1438</v>
      </c>
      <c r="I162" s="26">
        <v>1.370214176</v>
      </c>
      <c r="J162" s="26">
        <v>22.460902480000001</v>
      </c>
      <c r="L162" s="26" t="s">
        <v>38</v>
      </c>
      <c r="M162" s="26" t="s">
        <v>1437</v>
      </c>
      <c r="N162" s="26">
        <v>0</v>
      </c>
      <c r="O162" s="26" t="s">
        <v>39</v>
      </c>
      <c r="R162" s="26" t="s">
        <v>1407</v>
      </c>
      <c r="S162" s="26">
        <v>0.13</v>
      </c>
      <c r="T162" s="26">
        <v>0.13</v>
      </c>
      <c r="U162" s="26">
        <v>111302</v>
      </c>
      <c r="V162" s="26" t="s">
        <v>1439</v>
      </c>
      <c r="W162" s="26">
        <v>1.01</v>
      </c>
      <c r="X162" s="26">
        <v>0.86299999999999999</v>
      </c>
      <c r="Y162" s="26" t="s">
        <v>424</v>
      </c>
      <c r="Z162" s="26" t="s">
        <v>42</v>
      </c>
      <c r="AA162" s="26">
        <v>12</v>
      </c>
      <c r="AB162" s="12">
        <v>77426</v>
      </c>
      <c r="AC162" s="12">
        <v>98166</v>
      </c>
      <c r="AD162" s="12">
        <v>103244</v>
      </c>
      <c r="AE162" s="12">
        <v>105481</v>
      </c>
      <c r="AF162" s="8">
        <v>95146</v>
      </c>
      <c r="AG162" s="8">
        <v>88923</v>
      </c>
      <c r="AH162" s="8">
        <v>102692</v>
      </c>
      <c r="AI162" s="8">
        <v>92386</v>
      </c>
      <c r="AJ162" s="10">
        <v>87270</v>
      </c>
      <c r="AK162" s="10">
        <v>111302</v>
      </c>
      <c r="AL162" s="10">
        <v>90632</v>
      </c>
      <c r="AM162" s="10">
        <v>105783</v>
      </c>
      <c r="AN162" s="26">
        <v>589</v>
      </c>
      <c r="AO162" s="26" t="s">
        <v>39</v>
      </c>
      <c r="AP162" s="26">
        <v>0.94717164099999995</v>
      </c>
      <c r="AQ162" s="26">
        <v>1</v>
      </c>
      <c r="AR162" s="26">
        <v>111301.9063</v>
      </c>
      <c r="AS162" s="26" t="s">
        <v>1440</v>
      </c>
      <c r="AT162" s="26">
        <v>1</v>
      </c>
      <c r="AU162" s="26" t="s">
        <v>1441</v>
      </c>
      <c r="AV162" s="26">
        <v>8.4325849999999994E-3</v>
      </c>
      <c r="AW162" s="26">
        <v>1</v>
      </c>
      <c r="AY162" s="26">
        <f t="shared" si="8"/>
        <v>1.0417779911221769</v>
      </c>
      <c r="AZ162" s="26">
        <f t="shared" si="9"/>
        <v>1.0136358721023773</v>
      </c>
      <c r="BA162" s="26">
        <f t="shared" si="10"/>
        <v>0.56488941852761221</v>
      </c>
      <c r="BB162" s="26">
        <f t="shared" si="11"/>
        <v>0.86038579996266418</v>
      </c>
    </row>
    <row r="163" spans="1:54">
      <c r="A163" s="26">
        <v>269.10496640000002</v>
      </c>
      <c r="B163" s="26">
        <v>4.1209500419999996</v>
      </c>
      <c r="C163" s="26" t="s">
        <v>971</v>
      </c>
      <c r="D163" s="26">
        <v>1</v>
      </c>
      <c r="E163" s="26" t="s">
        <v>972</v>
      </c>
      <c r="F163" s="26">
        <v>7</v>
      </c>
      <c r="G163" s="26">
        <v>0</v>
      </c>
      <c r="H163" s="26" t="s">
        <v>973</v>
      </c>
      <c r="I163" s="26">
        <v>-0.83077848099999996</v>
      </c>
      <c r="J163" s="26">
        <v>-37.021367380000001</v>
      </c>
      <c r="K163" s="26">
        <v>0.37692815000000002</v>
      </c>
      <c r="L163" s="26" t="s">
        <v>38</v>
      </c>
      <c r="M163" s="26" t="s">
        <v>972</v>
      </c>
      <c r="N163" s="26">
        <v>0</v>
      </c>
      <c r="O163" s="26" t="s">
        <v>39</v>
      </c>
      <c r="P163" s="26" t="s">
        <v>974</v>
      </c>
      <c r="S163" s="26">
        <v>0.6</v>
      </c>
      <c r="T163" s="26">
        <v>0.6</v>
      </c>
      <c r="U163" s="26">
        <v>211678</v>
      </c>
      <c r="V163" s="26" t="s">
        <v>975</v>
      </c>
      <c r="W163" s="26">
        <v>1.76</v>
      </c>
      <c r="X163" s="26">
        <v>0.245</v>
      </c>
      <c r="Y163" s="26" t="s">
        <v>41</v>
      </c>
      <c r="Z163" s="26" t="s">
        <v>92</v>
      </c>
      <c r="AA163" s="26">
        <v>12</v>
      </c>
      <c r="AB163" s="12">
        <v>62700</v>
      </c>
      <c r="AC163" s="12">
        <v>72900</v>
      </c>
      <c r="AD163" s="12">
        <v>108953</v>
      </c>
      <c r="AE163" s="12">
        <v>211678</v>
      </c>
      <c r="AF163" s="8">
        <v>58490</v>
      </c>
      <c r="AG163" s="8">
        <v>56297</v>
      </c>
      <c r="AH163" s="8">
        <v>60516</v>
      </c>
      <c r="AI163" s="8">
        <v>84480</v>
      </c>
      <c r="AJ163" s="10">
        <v>94524</v>
      </c>
      <c r="AK163" s="10">
        <v>116961</v>
      </c>
      <c r="AL163" s="10">
        <v>100172</v>
      </c>
      <c r="AM163" s="10">
        <v>91609</v>
      </c>
      <c r="AN163" s="26">
        <v>393</v>
      </c>
      <c r="AO163" s="26" t="s">
        <v>39</v>
      </c>
      <c r="AP163" s="26">
        <v>0.93205753499999999</v>
      </c>
      <c r="AQ163" s="26">
        <v>1</v>
      </c>
      <c r="AR163" s="26">
        <v>211678.39060000001</v>
      </c>
      <c r="AS163" s="26" t="s">
        <v>976</v>
      </c>
      <c r="AT163" s="26">
        <v>1</v>
      </c>
      <c r="AU163" s="26" t="s">
        <v>977</v>
      </c>
      <c r="AV163" s="26">
        <v>0.50231971799999997</v>
      </c>
      <c r="AW163" s="26">
        <v>1</v>
      </c>
      <c r="AY163" s="26">
        <f t="shared" si="8"/>
        <v>1.5523186659635158</v>
      </c>
      <c r="AZ163" s="26">
        <f t="shared" si="9"/>
        <v>1.7562003672295723</v>
      </c>
      <c r="BA163" s="26">
        <f t="shared" si="10"/>
        <v>6.1138371442813096E-3</v>
      </c>
      <c r="BB163" s="26">
        <f t="shared" si="11"/>
        <v>0.20611585182061731</v>
      </c>
    </row>
    <row r="164" spans="1:54">
      <c r="A164" s="26">
        <v>330.24037279999999</v>
      </c>
      <c r="B164" s="26">
        <v>3.689493031</v>
      </c>
      <c r="C164" s="26" t="s">
        <v>1778</v>
      </c>
      <c r="D164" s="26">
        <v>10</v>
      </c>
      <c r="E164" s="26" t="s">
        <v>1779</v>
      </c>
      <c r="F164" s="26">
        <v>7</v>
      </c>
      <c r="G164" s="26">
        <v>0</v>
      </c>
      <c r="H164" s="26" t="s">
        <v>1780</v>
      </c>
      <c r="I164" s="26">
        <v>-0.74857042399999996</v>
      </c>
      <c r="J164" s="26">
        <v>-12.681687849999999</v>
      </c>
      <c r="L164" s="26" t="s">
        <v>38</v>
      </c>
      <c r="M164" s="26" t="s">
        <v>1779</v>
      </c>
      <c r="N164" s="26">
        <v>0</v>
      </c>
      <c r="O164" s="26" t="s">
        <v>39</v>
      </c>
      <c r="S164" s="26">
        <v>0.27</v>
      </c>
      <c r="T164" s="26">
        <v>0.34</v>
      </c>
      <c r="U164" s="26">
        <v>44806</v>
      </c>
      <c r="V164" s="26" t="s">
        <v>1781</v>
      </c>
      <c r="W164" s="26">
        <v>0.81</v>
      </c>
      <c r="X164" s="26">
        <v>0.36199999999999999</v>
      </c>
      <c r="Y164" s="26" t="s">
        <v>41</v>
      </c>
      <c r="Z164" s="26" t="s">
        <v>71</v>
      </c>
      <c r="AA164" s="26">
        <v>12</v>
      </c>
      <c r="AB164" s="12">
        <v>19904</v>
      </c>
      <c r="AC164" s="12">
        <v>25173</v>
      </c>
      <c r="AD164" s="12">
        <v>23780</v>
      </c>
      <c r="AE164" s="12">
        <v>36481</v>
      </c>
      <c r="AF164" s="8">
        <v>38502</v>
      </c>
      <c r="AG164" s="8">
        <v>16943</v>
      </c>
      <c r="AH164" s="8">
        <v>37033</v>
      </c>
      <c r="AI164" s="8">
        <v>38134</v>
      </c>
      <c r="AJ164" s="10">
        <v>40682</v>
      </c>
      <c r="AK164" s="10">
        <v>44806</v>
      </c>
      <c r="AL164" s="10">
        <v>21432</v>
      </c>
      <c r="AM164" s="10">
        <v>25643</v>
      </c>
      <c r="AN164" s="26">
        <v>600</v>
      </c>
      <c r="AO164" s="26" t="s">
        <v>39</v>
      </c>
      <c r="AP164" s="26">
        <v>0.876822196</v>
      </c>
      <c r="AQ164" s="26">
        <v>1</v>
      </c>
      <c r="AR164" s="26">
        <v>44806.390630000002</v>
      </c>
      <c r="AS164" s="26" t="s">
        <v>1782</v>
      </c>
      <c r="AT164" s="26">
        <v>1</v>
      </c>
      <c r="AU164" s="26" t="s">
        <v>1783</v>
      </c>
      <c r="AV164" s="26">
        <v>0.248253539</v>
      </c>
      <c r="AW164" s="26">
        <v>1</v>
      </c>
      <c r="AY164" s="26">
        <f t="shared" si="8"/>
        <v>1.014937371757572</v>
      </c>
      <c r="AZ164" s="26">
        <f t="shared" si="9"/>
        <v>0.80649557467920252</v>
      </c>
      <c r="BA164" s="26">
        <f t="shared" si="10"/>
        <v>0.95171979775796212</v>
      </c>
      <c r="BB164" s="26">
        <f t="shared" si="11"/>
        <v>0.35746643017388174</v>
      </c>
    </row>
    <row r="165" spans="1:54">
      <c r="A165" s="26">
        <v>326.20896590000001</v>
      </c>
      <c r="B165" s="26">
        <v>3.5886666620000001</v>
      </c>
      <c r="C165" s="26" t="s">
        <v>1034</v>
      </c>
      <c r="D165" s="26">
        <v>4</v>
      </c>
      <c r="E165" s="26" t="s">
        <v>1035</v>
      </c>
      <c r="F165" s="26">
        <v>7</v>
      </c>
      <c r="G165" s="26">
        <v>0</v>
      </c>
      <c r="H165" s="26" t="s">
        <v>1036</v>
      </c>
      <c r="I165" s="26">
        <v>-1.085613927</v>
      </c>
      <c r="J165" s="26">
        <v>-39.560558729999997</v>
      </c>
      <c r="L165" s="26" t="s">
        <v>38</v>
      </c>
      <c r="M165" s="26" t="s">
        <v>1035</v>
      </c>
      <c r="N165" s="26">
        <v>0</v>
      </c>
      <c r="O165" s="26" t="s">
        <v>39</v>
      </c>
      <c r="Q165" s="26">
        <v>1.1000000000000001</v>
      </c>
      <c r="R165" s="26" t="s">
        <v>77</v>
      </c>
      <c r="S165" s="26">
        <v>0.39</v>
      </c>
      <c r="T165" s="26">
        <v>0.51</v>
      </c>
      <c r="U165" s="26">
        <v>433981</v>
      </c>
      <c r="V165" s="26" t="s">
        <v>1037</v>
      </c>
      <c r="W165" s="26">
        <v>1.41</v>
      </c>
      <c r="X165" s="26">
        <v>0.313</v>
      </c>
      <c r="Y165" s="26" t="s">
        <v>41</v>
      </c>
      <c r="Z165" s="26" t="s">
        <v>71</v>
      </c>
      <c r="AA165" s="26">
        <v>12</v>
      </c>
      <c r="AB165" s="12">
        <v>148160</v>
      </c>
      <c r="AC165" s="12">
        <v>301737</v>
      </c>
      <c r="AD165" s="12">
        <v>358085</v>
      </c>
      <c r="AE165" s="12">
        <v>433981</v>
      </c>
      <c r="AF165" s="8">
        <v>275854</v>
      </c>
      <c r="AG165" s="8">
        <v>125409</v>
      </c>
      <c r="AH165" s="8">
        <v>349797</v>
      </c>
      <c r="AI165" s="8">
        <v>127554</v>
      </c>
      <c r="AJ165" s="10">
        <v>401072</v>
      </c>
      <c r="AK165" s="10">
        <v>385906</v>
      </c>
      <c r="AL165" s="10">
        <v>359626</v>
      </c>
      <c r="AM165" s="10">
        <v>322643</v>
      </c>
      <c r="AN165" s="26">
        <v>151</v>
      </c>
      <c r="AO165" s="26" t="s">
        <v>39</v>
      </c>
      <c r="AP165" s="26">
        <v>0.950972398</v>
      </c>
      <c r="AQ165" s="26">
        <v>1</v>
      </c>
      <c r="AR165" s="26">
        <v>433981.28129999997</v>
      </c>
      <c r="AS165" s="26" t="s">
        <v>1038</v>
      </c>
      <c r="AT165" s="26">
        <v>1</v>
      </c>
      <c r="AU165" s="26" t="s">
        <v>1039</v>
      </c>
      <c r="AV165" s="26">
        <v>0.30409384699999997</v>
      </c>
      <c r="AW165" s="26">
        <v>1</v>
      </c>
      <c r="AY165" s="26">
        <f t="shared" si="8"/>
        <v>1.6722326300286587</v>
      </c>
      <c r="AZ165" s="26">
        <f t="shared" si="9"/>
        <v>1.4135479288971038</v>
      </c>
      <c r="BA165" s="26">
        <f t="shared" si="10"/>
        <v>4.4913552516224496E-2</v>
      </c>
      <c r="BB165" s="26">
        <f t="shared" si="11"/>
        <v>0.31233304708616338</v>
      </c>
    </row>
    <row r="166" spans="1:54">
      <c r="A166" s="26">
        <v>296.23501440000001</v>
      </c>
      <c r="B166" s="26">
        <v>3.5181097449999998</v>
      </c>
      <c r="C166" s="26" t="s">
        <v>1684</v>
      </c>
      <c r="D166" s="26">
        <v>33</v>
      </c>
      <c r="E166" s="26" t="s">
        <v>1685</v>
      </c>
      <c r="F166" s="26">
        <v>7</v>
      </c>
      <c r="G166" s="26">
        <v>0</v>
      </c>
      <c r="H166" s="26" t="s">
        <v>1686</v>
      </c>
      <c r="I166" s="26">
        <v>-0.423927367</v>
      </c>
      <c r="J166" s="26">
        <v>-12.735241009999999</v>
      </c>
      <c r="L166" s="26" t="s">
        <v>38</v>
      </c>
      <c r="M166" s="26" t="s">
        <v>1685</v>
      </c>
      <c r="N166" s="26">
        <v>0</v>
      </c>
      <c r="O166" s="26" t="s">
        <v>39</v>
      </c>
      <c r="Q166" s="26">
        <v>-0.3</v>
      </c>
      <c r="R166" s="26" t="s">
        <v>1687</v>
      </c>
      <c r="S166" s="26">
        <v>0.11</v>
      </c>
      <c r="T166" s="26">
        <v>0.17</v>
      </c>
      <c r="U166" s="26">
        <v>854221</v>
      </c>
      <c r="V166" s="26" t="s">
        <v>1688</v>
      </c>
      <c r="W166" s="26">
        <v>0.85</v>
      </c>
      <c r="X166" s="26">
        <v>6.3E-2</v>
      </c>
      <c r="Y166" s="26" t="s">
        <v>41</v>
      </c>
      <c r="Z166" s="26" t="s">
        <v>92</v>
      </c>
      <c r="AA166" s="26">
        <v>12</v>
      </c>
      <c r="AB166" s="12">
        <v>662439</v>
      </c>
      <c r="AC166" s="12">
        <v>708273</v>
      </c>
      <c r="AD166" s="12">
        <v>546080</v>
      </c>
      <c r="AE166" s="12">
        <v>671608</v>
      </c>
      <c r="AF166" s="8">
        <v>773546</v>
      </c>
      <c r="AG166" s="8">
        <v>789326</v>
      </c>
      <c r="AH166" s="8">
        <v>658501</v>
      </c>
      <c r="AI166" s="8">
        <v>819414</v>
      </c>
      <c r="AJ166" s="10">
        <v>784545</v>
      </c>
      <c r="AK166" s="10">
        <v>854221</v>
      </c>
      <c r="AL166" s="10">
        <v>707443</v>
      </c>
      <c r="AM166" s="10">
        <v>559467</v>
      </c>
      <c r="AN166" s="26">
        <v>134</v>
      </c>
      <c r="AO166" s="26" t="s">
        <v>39</v>
      </c>
      <c r="AP166" s="26">
        <v>0.97440241800000005</v>
      </c>
      <c r="AQ166" s="26">
        <v>1</v>
      </c>
      <c r="AR166" s="26">
        <v>854220.8125</v>
      </c>
      <c r="AS166" s="26" t="s">
        <v>1689</v>
      </c>
      <c r="AT166" s="26">
        <v>1</v>
      </c>
      <c r="AU166" s="26" t="s">
        <v>1606</v>
      </c>
      <c r="AV166" s="26">
        <v>1.293817054</v>
      </c>
      <c r="AW166" s="26">
        <v>1</v>
      </c>
      <c r="AY166" s="26">
        <f t="shared" si="8"/>
        <v>0.95556709496587566</v>
      </c>
      <c r="AZ166" s="26">
        <f t="shared" si="9"/>
        <v>0.85122700143087959</v>
      </c>
      <c r="BA166" s="26">
        <f t="shared" si="10"/>
        <v>0.6570827589905115</v>
      </c>
      <c r="BB166" s="26">
        <f t="shared" si="11"/>
        <v>6.3239202091395427E-2</v>
      </c>
    </row>
    <row r="167" spans="1:54">
      <c r="A167" s="26">
        <v>154.0299521</v>
      </c>
      <c r="B167" s="26">
        <v>4.1226875090000004</v>
      </c>
      <c r="C167" s="26" t="s">
        <v>1040</v>
      </c>
      <c r="D167" s="26">
        <v>1</v>
      </c>
      <c r="E167" s="26" t="s">
        <v>1041</v>
      </c>
      <c r="F167" s="26">
        <v>7</v>
      </c>
      <c r="G167" s="26">
        <v>0</v>
      </c>
      <c r="H167" s="26" t="s">
        <v>1042</v>
      </c>
      <c r="I167" s="26">
        <v>-0.18109551099999999</v>
      </c>
      <c r="J167" s="26">
        <v>-31.878085380000002</v>
      </c>
      <c r="L167" s="26" t="s">
        <v>38</v>
      </c>
      <c r="M167" s="26" t="s">
        <v>1041</v>
      </c>
      <c r="N167" s="26">
        <v>0</v>
      </c>
      <c r="O167" s="26" t="s">
        <v>39</v>
      </c>
      <c r="Q167" s="26">
        <v>0.9</v>
      </c>
      <c r="R167" s="26" t="s">
        <v>738</v>
      </c>
      <c r="S167" s="26">
        <v>0.14000000000000001</v>
      </c>
      <c r="T167" s="26">
        <v>0.28000000000000003</v>
      </c>
      <c r="U167" s="26">
        <v>279557</v>
      </c>
      <c r="V167" s="26" t="s">
        <v>1043</v>
      </c>
      <c r="W167" s="26">
        <v>1.4</v>
      </c>
      <c r="X167" s="26">
        <v>4.5999999999999999E-2</v>
      </c>
      <c r="Y167" s="26" t="s">
        <v>41</v>
      </c>
      <c r="Z167" s="26" t="s">
        <v>71</v>
      </c>
      <c r="AA167" s="26">
        <v>12</v>
      </c>
      <c r="AB167" s="12">
        <v>206999</v>
      </c>
      <c r="AC167" s="12">
        <v>202173</v>
      </c>
      <c r="AD167" s="12">
        <v>248665</v>
      </c>
      <c r="AE167" s="12">
        <v>267986</v>
      </c>
      <c r="AF167" s="8">
        <v>152561</v>
      </c>
      <c r="AG167" s="8">
        <v>120670</v>
      </c>
      <c r="AH167" s="8">
        <v>173350</v>
      </c>
      <c r="AI167" s="8">
        <v>217002</v>
      </c>
      <c r="AJ167" s="10">
        <v>279557</v>
      </c>
      <c r="AK167" s="10">
        <v>220252</v>
      </c>
      <c r="AL167" s="10">
        <v>244946</v>
      </c>
      <c r="AM167" s="10">
        <v>133551</v>
      </c>
      <c r="AN167" s="26">
        <v>207</v>
      </c>
      <c r="AO167" s="26" t="s">
        <v>39</v>
      </c>
      <c r="AP167" s="26">
        <v>0.94440174399999999</v>
      </c>
      <c r="AQ167" s="26">
        <v>1</v>
      </c>
      <c r="AR167" s="26">
        <v>279556.875</v>
      </c>
      <c r="AS167" s="26" t="s">
        <v>1044</v>
      </c>
      <c r="AT167" s="26">
        <v>1</v>
      </c>
      <c r="AU167" s="26" t="s">
        <v>545</v>
      </c>
      <c r="AV167" s="26">
        <v>1.616480342</v>
      </c>
      <c r="AW167" s="26">
        <v>1</v>
      </c>
      <c r="AY167" s="26">
        <f t="shared" si="8"/>
        <v>1.3235812249560341</v>
      </c>
      <c r="AZ167" s="26">
        <f t="shared" si="9"/>
        <v>1.3951879418249111</v>
      </c>
      <c r="BA167" s="26">
        <f t="shared" si="10"/>
        <v>0.19825323850344173</v>
      </c>
      <c r="BB167" s="26">
        <f t="shared" si="11"/>
        <v>4.3913998784813786E-2</v>
      </c>
    </row>
    <row r="168" spans="1:54">
      <c r="A168" s="26">
        <v>182.1095602</v>
      </c>
      <c r="B168" s="26">
        <v>3.5499527830000002</v>
      </c>
      <c r="C168" s="26" t="s">
        <v>1810</v>
      </c>
      <c r="D168" s="26">
        <v>1</v>
      </c>
      <c r="E168" s="26" t="s">
        <v>1811</v>
      </c>
      <c r="F168" s="26">
        <v>7</v>
      </c>
      <c r="G168" s="26">
        <v>0</v>
      </c>
      <c r="H168" s="26" t="s">
        <v>1812</v>
      </c>
      <c r="I168" s="26">
        <v>5.5802048999999999E-2</v>
      </c>
      <c r="J168" s="26">
        <v>-29.725416630000002</v>
      </c>
      <c r="L168" s="26" t="s">
        <v>38</v>
      </c>
      <c r="M168" s="26" t="s">
        <v>1811</v>
      </c>
      <c r="N168" s="26">
        <v>0</v>
      </c>
      <c r="O168" s="26" t="s">
        <v>39</v>
      </c>
      <c r="S168" s="26">
        <v>0.13</v>
      </c>
      <c r="T168" s="26">
        <v>0.27</v>
      </c>
      <c r="U168" s="26">
        <v>36691</v>
      </c>
      <c r="V168" s="26" t="s">
        <v>1813</v>
      </c>
      <c r="W168" s="26">
        <v>0.78</v>
      </c>
      <c r="X168" s="26">
        <v>0.20200000000000001</v>
      </c>
      <c r="Y168" s="26" t="s">
        <v>41</v>
      </c>
      <c r="Z168" s="26" t="s">
        <v>42</v>
      </c>
      <c r="AA168" s="26">
        <v>12</v>
      </c>
      <c r="AB168" s="12">
        <v>20151</v>
      </c>
      <c r="AC168" s="12">
        <v>17397</v>
      </c>
      <c r="AD168" s="12">
        <v>23789</v>
      </c>
      <c r="AE168" s="12">
        <v>22445</v>
      </c>
      <c r="AF168" s="8">
        <v>20470</v>
      </c>
      <c r="AG168" s="8">
        <v>28590</v>
      </c>
      <c r="AH168" s="8">
        <v>22213</v>
      </c>
      <c r="AI168" s="8">
        <v>36691</v>
      </c>
      <c r="AJ168" s="10">
        <v>13806</v>
      </c>
      <c r="AK168" s="10">
        <v>15336</v>
      </c>
      <c r="AL168" s="10">
        <v>17896</v>
      </c>
      <c r="AM168" s="10">
        <v>24421</v>
      </c>
      <c r="AN168" s="26">
        <v>957</v>
      </c>
      <c r="AO168" s="26" t="s">
        <v>39</v>
      </c>
      <c r="AP168" s="26">
        <v>0.87961854900000003</v>
      </c>
      <c r="AQ168" s="26">
        <v>1</v>
      </c>
      <c r="AR168" s="26">
        <v>36690.625</v>
      </c>
      <c r="AS168" s="26" t="s">
        <v>1814</v>
      </c>
      <c r="AT168" s="26">
        <v>1</v>
      </c>
      <c r="AU168" s="26" t="s">
        <v>1512</v>
      </c>
      <c r="AV168" s="26">
        <v>0.59089235299999998</v>
      </c>
      <c r="AW168" s="26">
        <v>1</v>
      </c>
      <c r="AY168" s="26">
        <f t="shared" si="8"/>
        <v>0.6618780334185469</v>
      </c>
      <c r="AZ168" s="26">
        <f t="shared" si="9"/>
        <v>0.77601793190322699</v>
      </c>
      <c r="BA168" s="26">
        <f t="shared" si="10"/>
        <v>8.1105414543689677E-2</v>
      </c>
      <c r="BB168" s="26">
        <f t="shared" si="11"/>
        <v>0.17511188412998246</v>
      </c>
    </row>
    <row r="169" spans="1:54">
      <c r="A169" s="26">
        <v>218.04965100000001</v>
      </c>
      <c r="B169" s="26">
        <v>4.3335208889999999</v>
      </c>
      <c r="C169" s="26" t="s">
        <v>1162</v>
      </c>
      <c r="D169" s="26">
        <v>2</v>
      </c>
      <c r="E169" s="26" t="s">
        <v>1163</v>
      </c>
      <c r="F169" s="26">
        <v>7</v>
      </c>
      <c r="G169" s="26">
        <v>0</v>
      </c>
      <c r="H169" s="26" t="s">
        <v>1164</v>
      </c>
      <c r="I169" s="26">
        <v>-0.86683755399999995</v>
      </c>
      <c r="J169" s="26">
        <v>-15.244303820000001</v>
      </c>
      <c r="K169" s="26">
        <v>-2.907649444</v>
      </c>
      <c r="L169" s="26" t="s">
        <v>38</v>
      </c>
      <c r="M169" s="26" t="s">
        <v>1163</v>
      </c>
      <c r="N169" s="26">
        <v>0</v>
      </c>
      <c r="O169" s="26" t="s">
        <v>39</v>
      </c>
      <c r="S169" s="26">
        <v>0.15</v>
      </c>
      <c r="T169" s="26">
        <v>0.15</v>
      </c>
      <c r="U169" s="26">
        <v>57843</v>
      </c>
      <c r="V169" s="26" t="s">
        <v>1165</v>
      </c>
      <c r="W169" s="26">
        <v>1.18</v>
      </c>
      <c r="X169" s="26">
        <v>0.13400000000000001</v>
      </c>
      <c r="Y169" s="26" t="s">
        <v>41</v>
      </c>
      <c r="Z169" s="26" t="s">
        <v>92</v>
      </c>
      <c r="AA169" s="26">
        <v>12</v>
      </c>
      <c r="AB169" s="12">
        <v>42768</v>
      </c>
      <c r="AC169" s="12">
        <v>42782</v>
      </c>
      <c r="AD169" s="12">
        <v>47249</v>
      </c>
      <c r="AE169" s="12">
        <v>57843</v>
      </c>
      <c r="AF169" s="8">
        <v>38025</v>
      </c>
      <c r="AG169" s="8">
        <v>38865</v>
      </c>
      <c r="AH169" s="8">
        <v>44279</v>
      </c>
      <c r="AI169" s="8">
        <v>40688</v>
      </c>
      <c r="AJ169" s="10">
        <v>37865</v>
      </c>
      <c r="AK169" s="10">
        <v>45378</v>
      </c>
      <c r="AL169" s="10">
        <v>36447</v>
      </c>
      <c r="AM169" s="10">
        <v>38534</v>
      </c>
      <c r="AN169" s="26">
        <v>811</v>
      </c>
      <c r="AO169" s="26" t="s">
        <v>39</v>
      </c>
      <c r="AP169" s="26">
        <v>0.91710565700000002</v>
      </c>
      <c r="AQ169" s="26">
        <v>1</v>
      </c>
      <c r="AR169" s="26">
        <v>57842.703130000002</v>
      </c>
      <c r="AS169" s="26" t="s">
        <v>1166</v>
      </c>
      <c r="AT169" s="26">
        <v>1</v>
      </c>
      <c r="AU169" s="26" t="s">
        <v>1167</v>
      </c>
      <c r="AV169" s="26">
        <v>0.88929850700000002</v>
      </c>
      <c r="AW169" s="26">
        <v>1</v>
      </c>
      <c r="AY169" s="26">
        <f t="shared" si="8"/>
        <v>0.97755426085989483</v>
      </c>
      <c r="AZ169" s="26">
        <f t="shared" si="9"/>
        <v>1.1778421693223031</v>
      </c>
      <c r="BA169" s="26">
        <f t="shared" si="10"/>
        <v>0.72090087380435985</v>
      </c>
      <c r="BB169" s="26">
        <f t="shared" si="11"/>
        <v>0.10824418828009288</v>
      </c>
    </row>
    <row r="170" spans="1:54">
      <c r="A170" s="26">
        <v>202.1205635</v>
      </c>
      <c r="B170" s="26">
        <v>7.4462596469999998</v>
      </c>
      <c r="C170" s="26" t="s">
        <v>1180</v>
      </c>
      <c r="D170" s="26">
        <v>2</v>
      </c>
      <c r="E170" s="26" t="s">
        <v>1631</v>
      </c>
      <c r="F170" s="26">
        <v>7</v>
      </c>
      <c r="G170" s="26">
        <v>0</v>
      </c>
      <c r="H170" s="26" t="s">
        <v>1632</v>
      </c>
      <c r="I170" s="26">
        <v>0.26492913600000001</v>
      </c>
      <c r="J170" s="26">
        <v>39.500888969999998</v>
      </c>
      <c r="L170" s="26" t="s">
        <v>38</v>
      </c>
      <c r="M170" s="26" t="s">
        <v>1181</v>
      </c>
      <c r="N170" s="26">
        <v>0</v>
      </c>
      <c r="O170" s="26" t="s">
        <v>39</v>
      </c>
      <c r="S170" s="26">
        <v>0.27</v>
      </c>
      <c r="T170" s="26">
        <v>0.27</v>
      </c>
      <c r="U170" s="26">
        <v>21238</v>
      </c>
      <c r="V170" s="26" t="s">
        <v>1633</v>
      </c>
      <c r="W170" s="26">
        <v>0.9</v>
      </c>
      <c r="X170" s="26">
        <v>0.55300000000000005</v>
      </c>
      <c r="Y170" s="26" t="s">
        <v>41</v>
      </c>
      <c r="Z170" s="26" t="s">
        <v>71</v>
      </c>
      <c r="AA170" s="26">
        <v>12</v>
      </c>
      <c r="AB170" s="12">
        <v>9992</v>
      </c>
      <c r="AC170" s="12">
        <v>17853</v>
      </c>
      <c r="AD170" s="12">
        <v>19497</v>
      </c>
      <c r="AE170" s="12">
        <v>19462</v>
      </c>
      <c r="AF170" s="8">
        <v>20936</v>
      </c>
      <c r="AG170" s="8">
        <v>14008</v>
      </c>
      <c r="AH170" s="8">
        <v>21238</v>
      </c>
      <c r="AI170" s="8">
        <v>17765</v>
      </c>
      <c r="AJ170" s="10">
        <v>20945</v>
      </c>
      <c r="AK170" s="10">
        <v>16794</v>
      </c>
      <c r="AL170" s="10">
        <v>14750</v>
      </c>
      <c r="AM170" s="10">
        <v>13975</v>
      </c>
      <c r="AN170" s="26">
        <v>776</v>
      </c>
      <c r="AO170" s="26" t="s">
        <v>39</v>
      </c>
      <c r="AP170" s="26">
        <v>0.952515471</v>
      </c>
      <c r="AQ170" s="26">
        <v>1</v>
      </c>
      <c r="AR170" s="26">
        <v>21237.921880000002</v>
      </c>
      <c r="AS170" s="26" t="s">
        <v>1634</v>
      </c>
      <c r="AT170" s="26">
        <v>1</v>
      </c>
      <c r="AU170" s="26" t="s">
        <v>1635</v>
      </c>
      <c r="AV170" s="26">
        <v>9.9683343999999993E-2</v>
      </c>
      <c r="AW170" s="26">
        <v>0.32267278399999999</v>
      </c>
      <c r="AY170" s="26">
        <f t="shared" si="8"/>
        <v>0.89880590152406459</v>
      </c>
      <c r="AZ170" s="26">
        <f t="shared" si="9"/>
        <v>0.90340378920037323</v>
      </c>
      <c r="BA170" s="26">
        <f t="shared" si="10"/>
        <v>0.44672289073827831</v>
      </c>
      <c r="BB170" s="26">
        <f t="shared" si="11"/>
        <v>0.55093848876545159</v>
      </c>
    </row>
    <row r="171" spans="1:54">
      <c r="A171" s="26">
        <v>266.1644852</v>
      </c>
      <c r="B171" s="26">
        <v>3.7644777299999999</v>
      </c>
      <c r="C171" s="26" t="s">
        <v>1082</v>
      </c>
      <c r="D171" s="26">
        <v>1</v>
      </c>
      <c r="E171" s="26" t="s">
        <v>1083</v>
      </c>
      <c r="F171" s="26">
        <v>7</v>
      </c>
      <c r="G171" s="26">
        <v>0</v>
      </c>
      <c r="H171" s="26" t="s">
        <v>1084</v>
      </c>
      <c r="I171" s="26">
        <v>-0.80711345599999995</v>
      </c>
      <c r="J171" s="26">
        <v>-6.7711763129999998</v>
      </c>
      <c r="L171" s="26" t="s">
        <v>38</v>
      </c>
      <c r="M171" s="26" t="s">
        <v>1083</v>
      </c>
      <c r="N171" s="26">
        <v>0</v>
      </c>
      <c r="O171" s="26" t="s">
        <v>39</v>
      </c>
      <c r="Q171" s="26">
        <v>-0.6</v>
      </c>
      <c r="R171" s="26" t="s">
        <v>77</v>
      </c>
      <c r="S171" s="26">
        <v>0.27</v>
      </c>
      <c r="T171" s="26">
        <v>0.31</v>
      </c>
      <c r="U171" s="26">
        <v>7929748</v>
      </c>
      <c r="V171" s="26" t="s">
        <v>1085</v>
      </c>
      <c r="W171" s="26">
        <v>1.28</v>
      </c>
      <c r="X171" s="26">
        <v>0.248</v>
      </c>
      <c r="Y171" s="26" t="s">
        <v>41</v>
      </c>
      <c r="Z171" s="26" t="s">
        <v>42</v>
      </c>
      <c r="AA171" s="26">
        <v>12</v>
      </c>
      <c r="AB171" s="12">
        <v>4969685</v>
      </c>
      <c r="AC171" s="12">
        <v>5837784</v>
      </c>
      <c r="AD171" s="12">
        <v>4349136</v>
      </c>
      <c r="AE171" s="12">
        <v>7929748</v>
      </c>
      <c r="AF171" s="8">
        <v>5871972</v>
      </c>
      <c r="AG171" s="8">
        <v>5107787</v>
      </c>
      <c r="AH171" s="8">
        <v>3674994</v>
      </c>
      <c r="AI171" s="8">
        <v>3373047</v>
      </c>
      <c r="AJ171" s="10">
        <v>5575703</v>
      </c>
      <c r="AK171" s="10">
        <v>4347999</v>
      </c>
      <c r="AL171" s="10">
        <v>2810672</v>
      </c>
      <c r="AM171" s="10">
        <v>3252276</v>
      </c>
      <c r="AN171" s="26">
        <v>26</v>
      </c>
      <c r="AO171" s="26" t="s">
        <v>39</v>
      </c>
      <c r="AP171" s="26">
        <v>0.96866909300000004</v>
      </c>
      <c r="AQ171" s="26">
        <v>1</v>
      </c>
      <c r="AR171" s="26">
        <v>7929747.5</v>
      </c>
      <c r="AS171" s="26" t="s">
        <v>1086</v>
      </c>
      <c r="AT171" s="26">
        <v>1</v>
      </c>
      <c r="AU171" s="26" t="s">
        <v>1087</v>
      </c>
      <c r="AV171" s="26">
        <v>0.41610285000000002</v>
      </c>
      <c r="AW171" s="26">
        <v>1</v>
      </c>
      <c r="AY171" s="26">
        <f t="shared" si="8"/>
        <v>0.88677764341738874</v>
      </c>
      <c r="AZ171" s="26">
        <f t="shared" si="9"/>
        <v>1.2805973551958643</v>
      </c>
      <c r="BA171" s="26">
        <f t="shared" si="10"/>
        <v>0.57259547263788246</v>
      </c>
      <c r="BB171" s="26">
        <f t="shared" si="11"/>
        <v>0.24449649616445274</v>
      </c>
    </row>
    <row r="172" spans="1:54">
      <c r="A172" s="26">
        <v>170.09428969999999</v>
      </c>
      <c r="B172" s="26">
        <v>4.5335611130000002</v>
      </c>
      <c r="C172" s="26" t="s">
        <v>1075</v>
      </c>
      <c r="D172" s="26">
        <v>2</v>
      </c>
      <c r="E172" s="26" t="s">
        <v>1076</v>
      </c>
      <c r="F172" s="26">
        <v>7</v>
      </c>
      <c r="G172" s="26">
        <v>0</v>
      </c>
      <c r="H172" s="26" t="s">
        <v>1077</v>
      </c>
      <c r="I172" s="26">
        <v>-6.0596634000000003E-2</v>
      </c>
      <c r="J172" s="26">
        <v>-8.5083932900000008</v>
      </c>
      <c r="L172" s="26" t="s">
        <v>38</v>
      </c>
      <c r="M172" s="26" t="s">
        <v>1076</v>
      </c>
      <c r="N172" s="26">
        <v>0</v>
      </c>
      <c r="O172" s="26" t="s">
        <v>39</v>
      </c>
      <c r="R172" s="26" t="s">
        <v>1078</v>
      </c>
      <c r="S172" s="26">
        <v>0.22</v>
      </c>
      <c r="T172" s="26">
        <v>0.22</v>
      </c>
      <c r="U172" s="26">
        <v>255276</v>
      </c>
      <c r="V172" s="26" t="s">
        <v>1079</v>
      </c>
      <c r="W172" s="26">
        <v>1.31</v>
      </c>
      <c r="X172" s="26">
        <v>0.128</v>
      </c>
      <c r="Y172" s="26" t="s">
        <v>41</v>
      </c>
      <c r="Z172" s="26" t="s">
        <v>42</v>
      </c>
      <c r="AA172" s="26">
        <v>12</v>
      </c>
      <c r="AB172" s="12">
        <v>162875</v>
      </c>
      <c r="AC172" s="12">
        <v>255276</v>
      </c>
      <c r="AD172" s="12">
        <v>192622</v>
      </c>
      <c r="AE172" s="12">
        <v>165936</v>
      </c>
      <c r="AF172" s="8">
        <v>137911</v>
      </c>
      <c r="AG172" s="8">
        <v>179118</v>
      </c>
      <c r="AH172" s="8">
        <v>119200</v>
      </c>
      <c r="AI172" s="8">
        <v>157644</v>
      </c>
      <c r="AJ172" s="10">
        <v>106827</v>
      </c>
      <c r="AK172" s="10">
        <v>163971</v>
      </c>
      <c r="AL172" s="10">
        <v>171758</v>
      </c>
      <c r="AM172" s="10">
        <v>158869</v>
      </c>
      <c r="AN172" s="26">
        <v>342</v>
      </c>
      <c r="AO172" s="26" t="s">
        <v>39</v>
      </c>
      <c r="AP172" s="26">
        <v>0.80476663299999995</v>
      </c>
      <c r="AQ172" s="26">
        <v>1</v>
      </c>
      <c r="AR172" s="26">
        <v>255276.07810000001</v>
      </c>
      <c r="AS172" s="26" t="s">
        <v>1080</v>
      </c>
      <c r="AT172" s="26">
        <v>1</v>
      </c>
      <c r="AU172" s="26" t="s">
        <v>1081</v>
      </c>
      <c r="AV172" s="26">
        <v>0.83521120699999996</v>
      </c>
      <c r="AW172" s="26">
        <v>1</v>
      </c>
      <c r="AY172" s="26">
        <f t="shared" si="8"/>
        <v>1.0127165235664863</v>
      </c>
      <c r="AZ172" s="26">
        <f t="shared" si="9"/>
        <v>1.3078705379769748</v>
      </c>
      <c r="BA172" s="26">
        <f t="shared" si="10"/>
        <v>0.9263377989911894</v>
      </c>
      <c r="BB172" s="26">
        <f t="shared" si="11"/>
        <v>0.11734463146056345</v>
      </c>
    </row>
    <row r="173" spans="1:54">
      <c r="A173" s="26">
        <v>250.0298262</v>
      </c>
      <c r="B173" s="26">
        <v>4.0328944519999999</v>
      </c>
      <c r="C173" s="26" t="s">
        <v>1128</v>
      </c>
      <c r="D173" s="26">
        <v>1</v>
      </c>
      <c r="E173" s="26" t="s">
        <v>1129</v>
      </c>
      <c r="F173" s="26">
        <v>7</v>
      </c>
      <c r="G173" s="26">
        <v>0</v>
      </c>
      <c r="H173" s="26" t="s">
        <v>1130</v>
      </c>
      <c r="I173" s="26">
        <v>-0.61512729399999999</v>
      </c>
      <c r="J173" s="26">
        <v>-39.937664949999998</v>
      </c>
      <c r="L173" s="26" t="s">
        <v>38</v>
      </c>
      <c r="M173" s="26" t="s">
        <v>1129</v>
      </c>
      <c r="N173" s="26">
        <v>0</v>
      </c>
      <c r="O173" s="26" t="s">
        <v>39</v>
      </c>
      <c r="S173" s="26">
        <v>0.27</v>
      </c>
      <c r="T173" s="26">
        <v>0.34</v>
      </c>
      <c r="U173" s="26">
        <v>37482</v>
      </c>
      <c r="V173" s="26" t="s">
        <v>1131</v>
      </c>
      <c r="W173" s="26">
        <v>1.2</v>
      </c>
      <c r="X173" s="26">
        <v>0.378</v>
      </c>
      <c r="Y173" s="26" t="s">
        <v>41</v>
      </c>
      <c r="Z173" s="26" t="s">
        <v>71</v>
      </c>
      <c r="AA173" s="26">
        <v>12</v>
      </c>
      <c r="AB173" s="12">
        <v>19923</v>
      </c>
      <c r="AC173" s="12">
        <v>25948</v>
      </c>
      <c r="AD173" s="12">
        <v>33588</v>
      </c>
      <c r="AE173" s="12">
        <v>37482</v>
      </c>
      <c r="AF173" s="8">
        <v>22850</v>
      </c>
      <c r="AG173" s="8">
        <v>25495</v>
      </c>
      <c r="AH173" s="8">
        <v>32235</v>
      </c>
      <c r="AI173" s="8">
        <v>17239</v>
      </c>
      <c r="AJ173" s="10">
        <v>21030</v>
      </c>
      <c r="AK173" s="10">
        <v>11110</v>
      </c>
      <c r="AL173" s="10">
        <v>11925</v>
      </c>
      <c r="AM173" s="10">
        <v>11645</v>
      </c>
      <c r="AN173" s="26">
        <v>650</v>
      </c>
      <c r="AO173" s="26" t="s">
        <v>39</v>
      </c>
      <c r="AP173" s="26">
        <v>0.90940564400000001</v>
      </c>
      <c r="AQ173" s="26">
        <v>1</v>
      </c>
      <c r="AR173" s="26">
        <v>37481.816409999999</v>
      </c>
      <c r="AS173" s="26" t="s">
        <v>1132</v>
      </c>
      <c r="AT173" s="26">
        <v>1</v>
      </c>
      <c r="AU173" s="26" t="s">
        <v>1133</v>
      </c>
      <c r="AV173" s="26">
        <v>0.22796313800000001</v>
      </c>
      <c r="AW173" s="26">
        <v>1</v>
      </c>
      <c r="AY173" s="26">
        <f t="shared" si="8"/>
        <v>0.5695212586511823</v>
      </c>
      <c r="AZ173" s="26">
        <f t="shared" si="9"/>
        <v>1.1954834950265285</v>
      </c>
      <c r="BA173" s="26">
        <f t="shared" si="10"/>
        <v>3.60796463220356E-2</v>
      </c>
      <c r="BB173" s="26">
        <f t="shared" si="11"/>
        <v>0.37648711899281245</v>
      </c>
    </row>
    <row r="174" spans="1:54">
      <c r="A174" s="26">
        <v>273.26662010000001</v>
      </c>
      <c r="B174" s="26">
        <v>6.9128306070000001</v>
      </c>
      <c r="C174" s="26" t="s">
        <v>1755</v>
      </c>
      <c r="D174" s="26">
        <v>1</v>
      </c>
      <c r="E174" s="26" t="s">
        <v>1756</v>
      </c>
      <c r="F174" s="26">
        <v>7</v>
      </c>
      <c r="G174" s="26">
        <v>0</v>
      </c>
      <c r="H174" s="26" t="s">
        <v>1757</v>
      </c>
      <c r="I174" s="26">
        <v>-0.58505655899999998</v>
      </c>
      <c r="J174" s="26">
        <v>37.452368</v>
      </c>
      <c r="L174" s="26" t="s">
        <v>38</v>
      </c>
      <c r="M174" s="26" t="s">
        <v>1756</v>
      </c>
      <c r="N174" s="26">
        <v>0</v>
      </c>
      <c r="O174" s="26" t="s">
        <v>39</v>
      </c>
      <c r="S174" s="26">
        <v>0.28999999999999998</v>
      </c>
      <c r="T174" s="26">
        <v>0.28999999999999998</v>
      </c>
      <c r="U174" s="26">
        <v>88643</v>
      </c>
      <c r="V174" s="26" t="s">
        <v>1758</v>
      </c>
      <c r="W174" s="26">
        <v>0.82</v>
      </c>
      <c r="X174" s="26">
        <v>0.32200000000000001</v>
      </c>
      <c r="Y174" s="26" t="s">
        <v>41</v>
      </c>
      <c r="Z174" s="26" t="s">
        <v>42</v>
      </c>
      <c r="AA174" s="26">
        <v>12</v>
      </c>
      <c r="AB174" s="12">
        <v>49436</v>
      </c>
      <c r="AC174" s="12">
        <v>26957</v>
      </c>
      <c r="AD174" s="12">
        <v>58177</v>
      </c>
      <c r="AE174" s="12">
        <v>44385</v>
      </c>
      <c r="AF174" s="8">
        <v>59152</v>
      </c>
      <c r="AG174" s="8">
        <v>41368</v>
      </c>
      <c r="AH174" s="8">
        <v>71663</v>
      </c>
      <c r="AI174" s="8">
        <v>47287</v>
      </c>
      <c r="AJ174" s="10">
        <v>56545</v>
      </c>
      <c r="AK174" s="10">
        <v>51136</v>
      </c>
      <c r="AL174" s="10">
        <v>88643</v>
      </c>
      <c r="AM174" s="10">
        <v>74991</v>
      </c>
      <c r="AN174" s="26">
        <v>672</v>
      </c>
      <c r="AO174" s="26" t="s">
        <v>39</v>
      </c>
      <c r="AP174" s="26">
        <v>0.85749482899999996</v>
      </c>
      <c r="AQ174" s="26">
        <v>1</v>
      </c>
      <c r="AR174" s="26">
        <v>88642.875</v>
      </c>
      <c r="AS174" s="26" t="s">
        <v>1759</v>
      </c>
      <c r="AT174" s="26">
        <v>1</v>
      </c>
      <c r="AU174" s="26" t="s">
        <v>1760</v>
      </c>
      <c r="AV174" s="26">
        <v>0.29061090499999997</v>
      </c>
      <c r="AW174" s="26">
        <v>1</v>
      </c>
      <c r="AY174" s="26">
        <f t="shared" si="8"/>
        <v>1.2362281860846585</v>
      </c>
      <c r="AZ174" s="26">
        <f t="shared" si="9"/>
        <v>0.81539618171048434</v>
      </c>
      <c r="BA174" s="26">
        <f t="shared" si="10"/>
        <v>0.28006823473391085</v>
      </c>
      <c r="BB174" s="26">
        <f t="shared" si="11"/>
        <v>0.32239589220704723</v>
      </c>
    </row>
    <row r="175" spans="1:54">
      <c r="A175" s="26">
        <v>168.00919390000001</v>
      </c>
      <c r="B175" s="26">
        <v>4.8654472770000003</v>
      </c>
      <c r="C175" s="26" t="s">
        <v>1236</v>
      </c>
      <c r="D175" s="26">
        <v>1</v>
      </c>
      <c r="E175" s="26" t="s">
        <v>1237</v>
      </c>
      <c r="F175" s="26">
        <v>7</v>
      </c>
      <c r="G175" s="26">
        <v>0</v>
      </c>
      <c r="H175" s="26" t="s">
        <v>1238</v>
      </c>
      <c r="I175" s="26">
        <v>0.91630959899999997</v>
      </c>
      <c r="J175" s="26">
        <v>-22.411393180000001</v>
      </c>
      <c r="L175" s="26" t="s">
        <v>38</v>
      </c>
      <c r="M175" s="26" t="s">
        <v>1237</v>
      </c>
      <c r="N175" s="26">
        <v>0</v>
      </c>
      <c r="O175" s="26" t="s">
        <v>39</v>
      </c>
      <c r="S175" s="26">
        <v>0.2</v>
      </c>
      <c r="T175" s="26">
        <v>0.26</v>
      </c>
      <c r="U175" s="26">
        <v>31891</v>
      </c>
      <c r="V175" s="26" t="s">
        <v>1239</v>
      </c>
      <c r="W175" s="26">
        <v>1.1200000000000001</v>
      </c>
      <c r="X175" s="26">
        <v>0.47</v>
      </c>
      <c r="Y175" s="26" t="s">
        <v>41</v>
      </c>
      <c r="Z175" s="26" t="s">
        <v>71</v>
      </c>
      <c r="AA175" s="26">
        <v>12</v>
      </c>
      <c r="AB175" s="12">
        <v>20229</v>
      </c>
      <c r="AC175" s="12">
        <v>26138</v>
      </c>
      <c r="AD175" s="12">
        <v>31891</v>
      </c>
      <c r="AE175" s="12">
        <v>30976</v>
      </c>
      <c r="AF175" s="8">
        <v>25931</v>
      </c>
      <c r="AG175" s="8">
        <v>16746</v>
      </c>
      <c r="AH175" s="8">
        <v>28665</v>
      </c>
      <c r="AI175" s="8">
        <v>26339</v>
      </c>
      <c r="AJ175" s="10">
        <v>27833</v>
      </c>
      <c r="AK175" s="10">
        <v>24622</v>
      </c>
      <c r="AL175" s="10">
        <v>16116</v>
      </c>
      <c r="AM175" s="10">
        <v>17729</v>
      </c>
      <c r="AN175" s="26">
        <v>678</v>
      </c>
      <c r="AO175" s="26" t="s">
        <v>39</v>
      </c>
      <c r="AP175" s="26">
        <v>0.93395017499999999</v>
      </c>
      <c r="AQ175" s="26">
        <v>1</v>
      </c>
      <c r="AR175" s="26">
        <v>31890.82617</v>
      </c>
      <c r="AS175" s="26" t="s">
        <v>1240</v>
      </c>
      <c r="AT175" s="26">
        <v>1</v>
      </c>
      <c r="AU175" s="26" t="s">
        <v>1241</v>
      </c>
      <c r="AV175" s="26">
        <v>0.14825823599999999</v>
      </c>
      <c r="AW175" s="26">
        <v>1</v>
      </c>
      <c r="AY175" s="26">
        <f t="shared" si="8"/>
        <v>0.88348808877877993</v>
      </c>
      <c r="AZ175" s="26">
        <f t="shared" si="9"/>
        <v>1.1182727449555185</v>
      </c>
      <c r="BA175" s="26">
        <f t="shared" si="10"/>
        <v>0.48547651882203136</v>
      </c>
      <c r="BB175" s="26">
        <f t="shared" si="11"/>
        <v>0.4704915843676003</v>
      </c>
    </row>
    <row r="176" spans="1:54">
      <c r="A176" s="26">
        <v>222.11156360000001</v>
      </c>
      <c r="B176" s="26">
        <v>4.4705847419999998</v>
      </c>
      <c r="C176" s="26" t="s">
        <v>1766</v>
      </c>
      <c r="D176" s="26">
        <v>1</v>
      </c>
      <c r="E176" s="26" t="s">
        <v>1767</v>
      </c>
      <c r="F176" s="26">
        <v>7</v>
      </c>
      <c r="G176" s="26">
        <v>0</v>
      </c>
      <c r="H176" s="26" t="s">
        <v>1768</v>
      </c>
      <c r="I176" s="26">
        <v>-0.52406275499999999</v>
      </c>
      <c r="J176" s="26">
        <v>-29.208034479999998</v>
      </c>
      <c r="K176" s="26">
        <v>2.5149566139999999</v>
      </c>
      <c r="L176" s="26" t="s">
        <v>38</v>
      </c>
      <c r="M176" s="26" t="s">
        <v>1767</v>
      </c>
      <c r="N176" s="26">
        <v>0</v>
      </c>
      <c r="O176" s="26" t="s">
        <v>39</v>
      </c>
      <c r="S176" s="26">
        <v>0.32</v>
      </c>
      <c r="T176" s="26">
        <v>0.37</v>
      </c>
      <c r="U176" s="26">
        <v>34766</v>
      </c>
      <c r="V176" s="26" t="s">
        <v>1769</v>
      </c>
      <c r="W176" s="26">
        <v>0.81</v>
      </c>
      <c r="X176" s="26">
        <v>0.42799999999999999</v>
      </c>
      <c r="Y176" s="26" t="s">
        <v>41</v>
      </c>
      <c r="Z176" s="26" t="s">
        <v>71</v>
      </c>
      <c r="AA176" s="26">
        <v>12</v>
      </c>
      <c r="AB176" s="12">
        <v>12616</v>
      </c>
      <c r="AC176" s="12">
        <v>19933</v>
      </c>
      <c r="AD176" s="12">
        <v>26416</v>
      </c>
      <c r="AE176" s="12">
        <v>28075</v>
      </c>
      <c r="AF176" s="8">
        <v>33213</v>
      </c>
      <c r="AG176" s="8">
        <v>26685</v>
      </c>
      <c r="AH176" s="8">
        <v>34766</v>
      </c>
      <c r="AI176" s="8">
        <v>13118</v>
      </c>
      <c r="AJ176" s="10">
        <v>24359</v>
      </c>
      <c r="AK176" s="10">
        <v>17401</v>
      </c>
      <c r="AL176" s="10">
        <v>19112</v>
      </c>
      <c r="AM176" s="10">
        <v>26963</v>
      </c>
      <c r="AN176" s="26">
        <v>663</v>
      </c>
      <c r="AO176" s="26" t="s">
        <v>39</v>
      </c>
      <c r="AP176" s="26">
        <v>0.871038337</v>
      </c>
      <c r="AQ176" s="26">
        <v>1</v>
      </c>
      <c r="AR176" s="26">
        <v>34766.292970000002</v>
      </c>
      <c r="AS176" s="26" t="s">
        <v>1770</v>
      </c>
      <c r="AT176" s="26">
        <v>1</v>
      </c>
      <c r="AU176" s="26" t="s">
        <v>1771</v>
      </c>
      <c r="AV176" s="26">
        <v>0.183260429</v>
      </c>
      <c r="AW176" s="26">
        <v>1</v>
      </c>
      <c r="AY176" s="26">
        <f t="shared" si="8"/>
        <v>0.81493199235493863</v>
      </c>
      <c r="AZ176" s="26">
        <f t="shared" si="9"/>
        <v>0.80755599265183431</v>
      </c>
      <c r="BA176" s="26">
        <f t="shared" si="10"/>
        <v>0.39231655002354499</v>
      </c>
      <c r="BB176" s="26">
        <f t="shared" si="11"/>
        <v>0.42478310233795286</v>
      </c>
    </row>
    <row r="177" spans="1:54">
      <c r="A177" s="26">
        <v>421.22499820000002</v>
      </c>
      <c r="B177" s="26">
        <v>3.670212491</v>
      </c>
      <c r="C177" s="26" t="s">
        <v>1859</v>
      </c>
      <c r="D177" s="26">
        <v>2</v>
      </c>
      <c r="E177" s="26" t="s">
        <v>1860</v>
      </c>
      <c r="F177" s="26">
        <v>7</v>
      </c>
      <c r="G177" s="26">
        <v>0</v>
      </c>
      <c r="H177" s="26" t="s">
        <v>1861</v>
      </c>
      <c r="I177" s="26">
        <v>-0.74033038299999998</v>
      </c>
      <c r="J177" s="26">
        <v>-8.9855154010000007</v>
      </c>
      <c r="L177" s="26" t="s">
        <v>38</v>
      </c>
      <c r="M177" s="26" t="s">
        <v>1860</v>
      </c>
      <c r="N177" s="26">
        <v>0</v>
      </c>
      <c r="O177" s="26" t="s">
        <v>39</v>
      </c>
      <c r="S177" s="26">
        <v>0.6</v>
      </c>
      <c r="T177" s="26">
        <v>0.6</v>
      </c>
      <c r="U177" s="26">
        <v>93875</v>
      </c>
      <c r="V177" s="26" t="s">
        <v>1862</v>
      </c>
      <c r="W177" s="26">
        <v>0.7</v>
      </c>
      <c r="X177" s="26">
        <v>0.253</v>
      </c>
      <c r="Y177" s="26" t="s">
        <v>41</v>
      </c>
      <c r="Z177" s="26" t="s">
        <v>42</v>
      </c>
      <c r="AA177" s="26">
        <v>12</v>
      </c>
      <c r="AB177" s="12">
        <v>78120</v>
      </c>
      <c r="AC177" s="12">
        <v>35878</v>
      </c>
      <c r="AD177" s="12">
        <v>20048</v>
      </c>
      <c r="AE177" s="12">
        <v>33824</v>
      </c>
      <c r="AF177" s="8">
        <v>69733</v>
      </c>
      <c r="AG177" s="8">
        <v>61752</v>
      </c>
      <c r="AH177" s="8">
        <v>57075</v>
      </c>
      <c r="AI177" s="8">
        <v>50921</v>
      </c>
      <c r="AJ177" s="10">
        <v>93875</v>
      </c>
      <c r="AK177" s="10">
        <v>35818</v>
      </c>
      <c r="AL177" s="10">
        <v>44669</v>
      </c>
      <c r="AM177" s="10">
        <v>27744</v>
      </c>
      <c r="AN177" s="26">
        <v>647</v>
      </c>
      <c r="AO177" s="26" t="s">
        <v>39</v>
      </c>
      <c r="AP177" s="26">
        <v>0.88548872899999997</v>
      </c>
      <c r="AQ177" s="26">
        <v>1</v>
      </c>
      <c r="AR177" s="26">
        <v>93874.734379999994</v>
      </c>
      <c r="AS177" s="26" t="s">
        <v>1863</v>
      </c>
      <c r="AT177" s="26">
        <v>1</v>
      </c>
      <c r="AU177" s="26" t="s">
        <v>1864</v>
      </c>
      <c r="AV177" s="26">
        <v>0.46234220500000001</v>
      </c>
      <c r="AW177" s="26">
        <v>1</v>
      </c>
      <c r="AY177" s="26">
        <f t="shared" si="8"/>
        <v>0.84393333917930857</v>
      </c>
      <c r="AZ177" s="26">
        <f t="shared" si="9"/>
        <v>0.70097419001924999</v>
      </c>
      <c r="BA177" s="26">
        <f t="shared" si="10"/>
        <v>0.56570138637425049</v>
      </c>
      <c r="BB177" s="26">
        <f t="shared" si="11"/>
        <v>0.22272526936757653</v>
      </c>
    </row>
    <row r="178" spans="1:54">
      <c r="A178" s="26">
        <v>299.11521240000002</v>
      </c>
      <c r="B178" s="26">
        <v>3.8564236319999998</v>
      </c>
      <c r="C178" s="26" t="s">
        <v>1580</v>
      </c>
      <c r="D178" s="26">
        <v>1</v>
      </c>
      <c r="E178" s="26" t="s">
        <v>1581</v>
      </c>
      <c r="F178" s="26">
        <v>7</v>
      </c>
      <c r="G178" s="26">
        <v>0</v>
      </c>
      <c r="H178" s="26" t="s">
        <v>1582</v>
      </c>
      <c r="I178" s="26">
        <v>-1.8308580830000001</v>
      </c>
      <c r="J178" s="26">
        <v>-47.143293399999997</v>
      </c>
      <c r="L178" s="26" t="s">
        <v>38</v>
      </c>
      <c r="M178" s="26" t="s">
        <v>1581</v>
      </c>
      <c r="N178" s="26">
        <v>0</v>
      </c>
      <c r="O178" s="26" t="s">
        <v>39</v>
      </c>
      <c r="S178" s="26">
        <v>0.25</v>
      </c>
      <c r="T178" s="26">
        <v>0.37</v>
      </c>
      <c r="U178" s="26">
        <v>18103</v>
      </c>
      <c r="V178" s="26" t="s">
        <v>1583</v>
      </c>
      <c r="W178" s="26">
        <v>0.93</v>
      </c>
      <c r="X178" s="26">
        <v>0.72799999999999998</v>
      </c>
      <c r="Y178" s="26" t="s">
        <v>41</v>
      </c>
      <c r="Z178" s="26" t="s">
        <v>71</v>
      </c>
      <c r="AA178" s="26">
        <v>12</v>
      </c>
      <c r="AB178" s="12">
        <v>9628</v>
      </c>
      <c r="AC178" s="12">
        <v>13729</v>
      </c>
      <c r="AD178" s="12">
        <v>8361</v>
      </c>
      <c r="AE178" s="12">
        <v>8618</v>
      </c>
      <c r="AF178" s="8">
        <v>11339</v>
      </c>
      <c r="AG178" s="8">
        <v>6122</v>
      </c>
      <c r="AH178" s="8">
        <v>12951</v>
      </c>
      <c r="AI178" s="8">
        <v>12903</v>
      </c>
      <c r="AJ178" s="10">
        <v>6702</v>
      </c>
      <c r="AK178" s="10">
        <v>13202</v>
      </c>
      <c r="AL178" s="10">
        <v>12173</v>
      </c>
      <c r="AM178" s="10">
        <v>18103</v>
      </c>
      <c r="AN178" s="26">
        <v>807</v>
      </c>
      <c r="AO178" s="26" t="s">
        <v>39</v>
      </c>
      <c r="AP178" s="26">
        <v>0.89785329899999999</v>
      </c>
      <c r="AQ178" s="26">
        <v>1</v>
      </c>
      <c r="AR178" s="26">
        <v>18102.902340000001</v>
      </c>
      <c r="AS178" s="26" t="s">
        <v>1584</v>
      </c>
      <c r="AT178" s="26">
        <v>1</v>
      </c>
      <c r="AU178" s="26" t="s">
        <v>432</v>
      </c>
      <c r="AV178" s="26">
        <v>3.3363483999999999E-2</v>
      </c>
      <c r="AW178" s="26">
        <v>1</v>
      </c>
      <c r="AY178" s="26">
        <f t="shared" si="8"/>
        <v>1.1584901304398014</v>
      </c>
      <c r="AZ178" s="26">
        <f t="shared" si="9"/>
        <v>0.93122474893224061</v>
      </c>
      <c r="BA178" s="26">
        <f t="shared" si="10"/>
        <v>0.56783580221053587</v>
      </c>
      <c r="BB178" s="26">
        <f t="shared" si="11"/>
        <v>0.72730206518736318</v>
      </c>
    </row>
    <row r="179" spans="1:54">
      <c r="A179" s="26">
        <v>259.12068379999999</v>
      </c>
      <c r="B179" s="26">
        <v>6.7507930759999999</v>
      </c>
      <c r="C179" s="26" t="s">
        <v>1423</v>
      </c>
      <c r="D179" s="26">
        <v>1</v>
      </c>
      <c r="E179" s="26" t="s">
        <v>1424</v>
      </c>
      <c r="F179" s="26">
        <v>7</v>
      </c>
      <c r="G179" s="26">
        <v>0</v>
      </c>
      <c r="H179" s="26" t="s">
        <v>1425</v>
      </c>
      <c r="I179" s="26">
        <v>-0.60267109299999999</v>
      </c>
      <c r="J179" s="26">
        <v>-28.961619280000001</v>
      </c>
      <c r="L179" s="26" t="s">
        <v>38</v>
      </c>
      <c r="M179" s="26" t="s">
        <v>1424</v>
      </c>
      <c r="N179" s="26">
        <v>0</v>
      </c>
      <c r="O179" s="26" t="s">
        <v>39</v>
      </c>
      <c r="P179" s="26" t="s">
        <v>1426</v>
      </c>
      <c r="S179" s="26">
        <v>0.17</v>
      </c>
      <c r="T179" s="26">
        <v>0.21</v>
      </c>
      <c r="U179" s="26">
        <v>203540</v>
      </c>
      <c r="V179" s="26" t="s">
        <v>1427</v>
      </c>
      <c r="W179" s="26">
        <v>1.02</v>
      </c>
      <c r="X179" s="26">
        <v>0.85899999999999999</v>
      </c>
      <c r="Y179" s="26" t="s">
        <v>41</v>
      </c>
      <c r="Z179" s="26" t="s">
        <v>42</v>
      </c>
      <c r="AA179" s="26">
        <v>12</v>
      </c>
      <c r="AB179" s="12">
        <v>139086</v>
      </c>
      <c r="AC179" s="12">
        <v>183159</v>
      </c>
      <c r="AD179" s="12">
        <v>123617</v>
      </c>
      <c r="AE179" s="12">
        <v>166207</v>
      </c>
      <c r="AF179" s="8">
        <v>141456</v>
      </c>
      <c r="AG179" s="8">
        <v>135249</v>
      </c>
      <c r="AH179" s="8">
        <v>138977</v>
      </c>
      <c r="AI179" s="8">
        <v>183429</v>
      </c>
      <c r="AJ179" s="10">
        <v>166731</v>
      </c>
      <c r="AK179" s="10">
        <v>203540</v>
      </c>
      <c r="AL179" s="10">
        <v>130253</v>
      </c>
      <c r="AM179" s="10">
        <v>134119</v>
      </c>
      <c r="AN179" s="26">
        <v>403</v>
      </c>
      <c r="AO179" s="26" t="s">
        <v>39</v>
      </c>
      <c r="AP179" s="26">
        <v>0.87167815000000004</v>
      </c>
      <c r="AQ179" s="26">
        <v>1</v>
      </c>
      <c r="AR179" s="26">
        <v>203540.01560000001</v>
      </c>
      <c r="AS179" s="26" t="s">
        <v>1428</v>
      </c>
      <c r="AT179" s="26">
        <v>1</v>
      </c>
      <c r="AU179" s="26" t="s">
        <v>1429</v>
      </c>
      <c r="AV179" s="26">
        <v>8.5779719999999997E-3</v>
      </c>
      <c r="AW179" s="26">
        <v>1</v>
      </c>
      <c r="AY179" s="26">
        <f t="shared" si="8"/>
        <v>1.0593078745007185</v>
      </c>
      <c r="AZ179" s="26">
        <f t="shared" si="9"/>
        <v>1.021628713210073</v>
      </c>
      <c r="BA179" s="26">
        <f t="shared" si="10"/>
        <v>0.679187650974306</v>
      </c>
      <c r="BB179" s="26">
        <f t="shared" si="11"/>
        <v>0.85915031893368121</v>
      </c>
    </row>
    <row r="180" spans="1:54">
      <c r="A180" s="26">
        <v>197.08000139999999</v>
      </c>
      <c r="B180" s="26">
        <v>5.1700652229999999</v>
      </c>
      <c r="C180" s="26" t="s">
        <v>1724</v>
      </c>
      <c r="D180" s="26">
        <v>3</v>
      </c>
      <c r="E180" s="26" t="s">
        <v>1725</v>
      </c>
      <c r="F180" s="26">
        <v>7</v>
      </c>
      <c r="G180" s="26">
        <v>0</v>
      </c>
      <c r="H180" s="26" t="s">
        <v>1726</v>
      </c>
      <c r="I180" s="26">
        <v>-0.19593971600000001</v>
      </c>
      <c r="J180" s="26">
        <v>-1.040177551</v>
      </c>
      <c r="L180" s="26" t="s">
        <v>38</v>
      </c>
      <c r="M180" s="26" t="s">
        <v>1727</v>
      </c>
      <c r="N180" s="26">
        <v>0</v>
      </c>
      <c r="O180" s="26" t="s">
        <v>39</v>
      </c>
      <c r="S180" s="26">
        <v>0.78</v>
      </c>
      <c r="T180" s="26">
        <v>0.78</v>
      </c>
      <c r="U180" s="26">
        <v>789158</v>
      </c>
      <c r="V180" s="26" t="s">
        <v>1728</v>
      </c>
      <c r="W180" s="26">
        <v>0.83</v>
      </c>
      <c r="X180" s="26">
        <v>0.64700000000000002</v>
      </c>
      <c r="Y180" s="26" t="s">
        <v>41</v>
      </c>
      <c r="Z180" s="26" t="s">
        <v>42</v>
      </c>
      <c r="AA180" s="26">
        <v>12</v>
      </c>
      <c r="AB180" s="12">
        <v>240889</v>
      </c>
      <c r="AC180" s="12">
        <v>789158</v>
      </c>
      <c r="AD180" s="12">
        <v>81141</v>
      </c>
      <c r="AE180" s="12">
        <v>464928</v>
      </c>
      <c r="AF180" s="8">
        <v>611207</v>
      </c>
      <c r="AG180" s="8">
        <v>516066</v>
      </c>
      <c r="AH180" s="8">
        <v>492859</v>
      </c>
      <c r="AI180" s="8">
        <v>286676</v>
      </c>
      <c r="AJ180" s="10">
        <v>560019</v>
      </c>
      <c r="AK180" s="10">
        <v>495361</v>
      </c>
      <c r="AL180" s="10">
        <v>154250</v>
      </c>
      <c r="AM180" s="10">
        <v>125572</v>
      </c>
      <c r="AN180" s="26">
        <v>149</v>
      </c>
      <c r="AO180" s="26" t="s">
        <v>39</v>
      </c>
      <c r="AP180" s="26">
        <v>0.988568267</v>
      </c>
      <c r="AQ180" s="26">
        <v>1</v>
      </c>
      <c r="AR180" s="26">
        <v>789157.5625</v>
      </c>
      <c r="AS180" s="26" t="s">
        <v>1729</v>
      </c>
      <c r="AT180" s="26">
        <v>1</v>
      </c>
      <c r="AU180" s="26" t="s">
        <v>1730</v>
      </c>
      <c r="AV180" s="26">
        <v>6.0571523000000002E-2</v>
      </c>
      <c r="AW180" s="26">
        <v>0.163554062</v>
      </c>
      <c r="AY180" s="26">
        <f t="shared" si="8"/>
        <v>0.70022886415412566</v>
      </c>
      <c r="AZ180" s="26">
        <f t="shared" si="9"/>
        <v>0.82657299528846118</v>
      </c>
      <c r="BA180" s="26">
        <f t="shared" si="10"/>
        <v>0.32035448490713786</v>
      </c>
      <c r="BB180" s="26">
        <f t="shared" si="11"/>
        <v>0.64004971139848277</v>
      </c>
    </row>
    <row r="181" spans="1:54">
      <c r="A181" s="26">
        <v>197.07992530000001</v>
      </c>
      <c r="B181" s="26">
        <v>9.5903938990000004</v>
      </c>
      <c r="C181" s="26" t="s">
        <v>1724</v>
      </c>
      <c r="D181" s="26">
        <v>3</v>
      </c>
      <c r="E181" s="26" t="s">
        <v>1725</v>
      </c>
      <c r="F181" s="26">
        <v>7</v>
      </c>
      <c r="G181" s="26">
        <v>0</v>
      </c>
      <c r="H181" s="26" t="s">
        <v>1726</v>
      </c>
      <c r="I181" s="26">
        <v>-0.58195494599999997</v>
      </c>
      <c r="J181" s="26">
        <v>45.530463760000004</v>
      </c>
      <c r="L181" s="26" t="s">
        <v>172</v>
      </c>
      <c r="M181" s="26" t="s">
        <v>1727</v>
      </c>
      <c r="N181" s="26">
        <v>0</v>
      </c>
      <c r="O181" s="26" t="s">
        <v>39</v>
      </c>
      <c r="S181" s="26">
        <v>0.93</v>
      </c>
      <c r="T181" s="26">
        <v>0.93</v>
      </c>
      <c r="U181" s="26">
        <v>47558</v>
      </c>
      <c r="V181" s="26" t="s">
        <v>1877</v>
      </c>
      <c r="W181" s="26">
        <v>0.68</v>
      </c>
      <c r="X181" s="26">
        <v>0.40699999999999997</v>
      </c>
      <c r="Y181" s="26" t="s">
        <v>41</v>
      </c>
      <c r="Z181" s="26" t="s">
        <v>71</v>
      </c>
      <c r="AA181" s="26">
        <v>11</v>
      </c>
      <c r="AB181" s="12">
        <v>13947</v>
      </c>
      <c r="AC181" s="12">
        <v>47558</v>
      </c>
      <c r="AD181" s="12">
        <v>0</v>
      </c>
      <c r="AE181" s="12">
        <v>24375</v>
      </c>
      <c r="AF181" s="8">
        <v>34248</v>
      </c>
      <c r="AG181" s="8">
        <v>38294</v>
      </c>
      <c r="AH181" s="8">
        <v>35736</v>
      </c>
      <c r="AI181" s="8">
        <v>18209</v>
      </c>
      <c r="AJ181" s="10">
        <v>36914</v>
      </c>
      <c r="AK181" s="10">
        <v>31539</v>
      </c>
      <c r="AL181" s="10">
        <v>8857</v>
      </c>
      <c r="AM181" s="10">
        <v>6622</v>
      </c>
      <c r="AN181" s="26">
        <v>585</v>
      </c>
      <c r="AO181" s="26" t="s">
        <v>39</v>
      </c>
      <c r="AP181" s="26">
        <v>0.91344628000000005</v>
      </c>
      <c r="AQ181" s="26">
        <v>1</v>
      </c>
      <c r="AR181" s="26">
        <v>47557.621090000001</v>
      </c>
      <c r="AS181" s="26" t="s">
        <v>1878</v>
      </c>
      <c r="AT181" s="26">
        <v>1</v>
      </c>
      <c r="AU181" s="26" t="s">
        <v>1879</v>
      </c>
      <c r="AV181" s="26">
        <v>0.21252332199999999</v>
      </c>
      <c r="AW181" s="26">
        <v>0.94537430899999997</v>
      </c>
      <c r="AY181" s="26">
        <f t="shared" si="8"/>
        <v>0.66356226331559764</v>
      </c>
      <c r="AZ181" s="26">
        <f t="shared" si="9"/>
        <v>0.67896305549186875</v>
      </c>
      <c r="BA181" s="26">
        <f t="shared" si="10"/>
        <v>0.28071512039422397</v>
      </c>
      <c r="BB181" s="26">
        <f t="shared" si="11"/>
        <v>0.39209899928146685</v>
      </c>
    </row>
    <row r="182" spans="1:54">
      <c r="A182" s="26">
        <v>377.12529210000002</v>
      </c>
      <c r="B182" s="26">
        <v>8.3165514859999998</v>
      </c>
      <c r="C182" s="26" t="s">
        <v>1971</v>
      </c>
      <c r="D182" s="26">
        <v>3</v>
      </c>
      <c r="E182" s="26" t="s">
        <v>1972</v>
      </c>
      <c r="F182" s="26">
        <v>7</v>
      </c>
      <c r="G182" s="26">
        <v>0</v>
      </c>
      <c r="H182" s="26" t="s">
        <v>1973</v>
      </c>
      <c r="I182" s="26">
        <v>-2.7256595749999999</v>
      </c>
      <c r="J182" s="26">
        <v>41.555318970000002</v>
      </c>
      <c r="L182" s="26" t="s">
        <v>56</v>
      </c>
      <c r="M182" s="26" t="s">
        <v>1972</v>
      </c>
      <c r="N182" s="26">
        <v>0</v>
      </c>
      <c r="O182" s="26" t="s">
        <v>39</v>
      </c>
      <c r="S182" s="26">
        <v>0.45</v>
      </c>
      <c r="T182" s="26">
        <v>0.85</v>
      </c>
      <c r="U182" s="26">
        <v>18882</v>
      </c>
      <c r="V182" s="26" t="s">
        <v>1974</v>
      </c>
      <c r="W182" s="26">
        <v>0.52</v>
      </c>
      <c r="X182" s="26">
        <v>0.19400000000000001</v>
      </c>
      <c r="Y182" s="26" t="s">
        <v>41</v>
      </c>
      <c r="Z182" s="26" t="s">
        <v>71</v>
      </c>
      <c r="AA182" s="26">
        <v>11</v>
      </c>
      <c r="AB182" s="12">
        <v>3282</v>
      </c>
      <c r="AC182" s="12">
        <v>4040</v>
      </c>
      <c r="AD182" s="12">
        <v>8739</v>
      </c>
      <c r="AE182" s="12">
        <v>5257</v>
      </c>
      <c r="AF182" s="8">
        <v>18882</v>
      </c>
      <c r="AG182" s="8">
        <v>7008</v>
      </c>
      <c r="AH182" s="8">
        <v>7543</v>
      </c>
      <c r="AI182" s="8">
        <v>7432</v>
      </c>
      <c r="AJ182" s="10">
        <v>10685</v>
      </c>
      <c r="AK182" s="10">
        <v>4688</v>
      </c>
      <c r="AL182" s="10">
        <v>0</v>
      </c>
      <c r="AM182" s="10">
        <v>5298</v>
      </c>
      <c r="AN182" s="26">
        <v>798</v>
      </c>
      <c r="AO182" s="26" t="s">
        <v>39</v>
      </c>
      <c r="AP182" s="26">
        <v>0.83811925099999995</v>
      </c>
      <c r="AQ182" s="26">
        <v>1</v>
      </c>
      <c r="AR182" s="26">
        <v>18881.630860000001</v>
      </c>
      <c r="AS182" s="26" t="s">
        <v>1975</v>
      </c>
      <c r="AT182" s="26">
        <v>1</v>
      </c>
      <c r="AU182" s="26" t="s">
        <v>1410</v>
      </c>
      <c r="AV182" s="26">
        <v>0.60837892599999999</v>
      </c>
      <c r="AW182" s="26">
        <v>1</v>
      </c>
      <c r="AY182" s="26">
        <f t="shared" si="8"/>
        <v>0.50583629022390797</v>
      </c>
      <c r="AZ182" s="26">
        <f t="shared" si="9"/>
        <v>0.52166890982503367</v>
      </c>
      <c r="BA182" s="26">
        <f t="shared" si="10"/>
        <v>0.21312092714476283</v>
      </c>
      <c r="BB182" s="26">
        <f t="shared" si="11"/>
        <v>0.16980641531001081</v>
      </c>
    </row>
    <row r="183" spans="1:54">
      <c r="A183" s="26">
        <v>215.11572939999999</v>
      </c>
      <c r="B183" s="26">
        <v>4.3100680459999996</v>
      </c>
      <c r="C183" s="26" t="s">
        <v>1242</v>
      </c>
      <c r="D183" s="26">
        <v>3</v>
      </c>
      <c r="E183" s="26" t="s">
        <v>1243</v>
      </c>
      <c r="F183" s="26">
        <v>7</v>
      </c>
      <c r="G183" s="26">
        <v>0</v>
      </c>
      <c r="H183" s="26" t="s">
        <v>1244</v>
      </c>
      <c r="I183" s="26">
        <v>-0.14242138300000001</v>
      </c>
      <c r="J183" s="26">
        <v>-42.402147820000003</v>
      </c>
      <c r="L183" s="26" t="s">
        <v>38</v>
      </c>
      <c r="M183" s="26" t="s">
        <v>1243</v>
      </c>
      <c r="N183" s="26">
        <v>0</v>
      </c>
      <c r="O183" s="26" t="s">
        <v>39</v>
      </c>
      <c r="S183" s="26">
        <v>0.06</v>
      </c>
      <c r="T183" s="26">
        <v>0.42</v>
      </c>
      <c r="U183" s="26">
        <v>94782</v>
      </c>
      <c r="V183" s="26" t="s">
        <v>1245</v>
      </c>
      <c r="W183" s="26">
        <v>1.1200000000000001</v>
      </c>
      <c r="X183" s="26">
        <v>0.307</v>
      </c>
      <c r="Y183" s="26" t="s">
        <v>41</v>
      </c>
      <c r="Z183" s="26" t="s">
        <v>42</v>
      </c>
      <c r="AA183" s="26">
        <v>12</v>
      </c>
      <c r="AB183" s="12">
        <v>47420</v>
      </c>
      <c r="AC183" s="12">
        <v>51137</v>
      </c>
      <c r="AD183" s="12">
        <v>50046</v>
      </c>
      <c r="AE183" s="12">
        <v>44989</v>
      </c>
      <c r="AF183" s="8">
        <v>40035</v>
      </c>
      <c r="AG183" s="8">
        <v>35527</v>
      </c>
      <c r="AH183" s="8">
        <v>43413</v>
      </c>
      <c r="AI183" s="8">
        <v>54429</v>
      </c>
      <c r="AJ183" s="10">
        <v>46547</v>
      </c>
      <c r="AK183" s="10">
        <v>39260</v>
      </c>
      <c r="AL183" s="10">
        <v>94782</v>
      </c>
      <c r="AM183" s="10">
        <v>53483</v>
      </c>
      <c r="AN183" s="26">
        <v>642</v>
      </c>
      <c r="AO183" s="26" t="s">
        <v>39</v>
      </c>
      <c r="AP183" s="26">
        <v>0.90349719500000003</v>
      </c>
      <c r="AQ183" s="26">
        <v>1</v>
      </c>
      <c r="AR183" s="26">
        <v>94781.6875</v>
      </c>
      <c r="AS183" s="26" t="s">
        <v>1246</v>
      </c>
      <c r="AT183" s="26">
        <v>1</v>
      </c>
      <c r="AU183" s="26" t="s">
        <v>1247</v>
      </c>
      <c r="AV183" s="26">
        <v>0.35093485899999999</v>
      </c>
      <c r="AW183" s="26">
        <v>1</v>
      </c>
      <c r="AY183" s="26">
        <f t="shared" si="8"/>
        <v>1.3498650550160318</v>
      </c>
      <c r="AZ183" s="26">
        <f t="shared" si="9"/>
        <v>1.1164217665105765</v>
      </c>
      <c r="BA183" s="26">
        <f t="shared" si="10"/>
        <v>0.28991150086404976</v>
      </c>
      <c r="BB183" s="26">
        <f t="shared" si="11"/>
        <v>0.28087728170454507</v>
      </c>
    </row>
    <row r="184" spans="1:54">
      <c r="A184" s="26">
        <v>168.11502110000001</v>
      </c>
      <c r="B184" s="26">
        <v>4.393834665</v>
      </c>
      <c r="C184" s="26" t="s">
        <v>1253</v>
      </c>
      <c r="D184" s="26">
        <v>60</v>
      </c>
      <c r="E184" s="26" t="s">
        <v>1254</v>
      </c>
      <c r="F184" s="26">
        <v>7</v>
      </c>
      <c r="G184" s="26">
        <v>0</v>
      </c>
      <c r="H184" s="26" t="s">
        <v>1255</v>
      </c>
      <c r="I184" s="26">
        <v>-5.3205855000000003E-2</v>
      </c>
      <c r="J184" s="26">
        <v>-31.013145730000002</v>
      </c>
      <c r="K184" s="26">
        <v>-5.3205855000000003E-2</v>
      </c>
      <c r="L184" s="26" t="s">
        <v>38</v>
      </c>
      <c r="M184" s="26" t="s">
        <v>1254</v>
      </c>
      <c r="N184" s="26">
        <v>0</v>
      </c>
      <c r="O184" s="26" t="s">
        <v>39</v>
      </c>
      <c r="R184" s="26" t="s">
        <v>1078</v>
      </c>
      <c r="S184" s="26">
        <v>0.14000000000000001</v>
      </c>
      <c r="T184" s="26">
        <v>0.14000000000000001</v>
      </c>
      <c r="U184" s="26">
        <v>146729</v>
      </c>
      <c r="V184" s="26" t="s">
        <v>1256</v>
      </c>
      <c r="W184" s="26">
        <v>1.1100000000000001</v>
      </c>
      <c r="X184" s="26">
        <v>0.24399999999999999</v>
      </c>
      <c r="Y184" s="26" t="s">
        <v>41</v>
      </c>
      <c r="Z184" s="26" t="s">
        <v>42</v>
      </c>
      <c r="AA184" s="26">
        <v>12</v>
      </c>
      <c r="AB184" s="12">
        <v>110491</v>
      </c>
      <c r="AC184" s="12">
        <v>114432</v>
      </c>
      <c r="AD184" s="12">
        <v>136067</v>
      </c>
      <c r="AE184" s="12">
        <v>146729</v>
      </c>
      <c r="AF184" s="8">
        <v>118186</v>
      </c>
      <c r="AG184" s="8">
        <v>116689</v>
      </c>
      <c r="AH184" s="8">
        <v>110160</v>
      </c>
      <c r="AI184" s="8">
        <v>112460</v>
      </c>
      <c r="AJ184" s="10">
        <v>122567</v>
      </c>
      <c r="AK184" s="10">
        <v>128853</v>
      </c>
      <c r="AL184" s="10">
        <v>104945</v>
      </c>
      <c r="AM184" s="10">
        <v>119164</v>
      </c>
      <c r="AN184" s="26">
        <v>495</v>
      </c>
      <c r="AO184" s="26" t="s">
        <v>39</v>
      </c>
      <c r="AP184" s="26">
        <v>0.96800023099999999</v>
      </c>
      <c r="AQ184" s="26">
        <v>1</v>
      </c>
      <c r="AR184" s="26">
        <v>146728.95310000001</v>
      </c>
      <c r="AS184" s="26" t="s">
        <v>1257</v>
      </c>
      <c r="AT184" s="26">
        <v>1</v>
      </c>
      <c r="AU184" s="26" t="s">
        <v>1258</v>
      </c>
      <c r="AV184" s="26">
        <v>0.50143839099999998</v>
      </c>
      <c r="AW184" s="26">
        <v>1</v>
      </c>
      <c r="AY184" s="26">
        <f t="shared" si="8"/>
        <v>1.0394190100438256</v>
      </c>
      <c r="AZ184" s="26">
        <f t="shared" si="9"/>
        <v>1.1097804347588498</v>
      </c>
      <c r="BA184" s="26">
        <f t="shared" si="10"/>
        <v>0.43494335067797896</v>
      </c>
      <c r="BB184" s="26">
        <f t="shared" si="11"/>
        <v>0.20647022948766122</v>
      </c>
    </row>
    <row r="185" spans="1:54">
      <c r="A185" s="26">
        <v>314.15097589999999</v>
      </c>
      <c r="B185" s="26">
        <v>8.5009194689999994</v>
      </c>
      <c r="C185" s="26" t="s">
        <v>1731</v>
      </c>
      <c r="D185" s="26">
        <v>4</v>
      </c>
      <c r="E185" s="26" t="s">
        <v>1732</v>
      </c>
      <c r="F185" s="26">
        <v>7</v>
      </c>
      <c r="G185" s="26">
        <v>0</v>
      </c>
      <c r="H185" s="26" t="s">
        <v>1733</v>
      </c>
      <c r="I185" s="26">
        <v>-2.6551808889999999</v>
      </c>
      <c r="J185" s="26">
        <v>23.867341239999998</v>
      </c>
      <c r="K185" s="26">
        <v>-2.6551808889999999</v>
      </c>
      <c r="L185" s="26" t="s">
        <v>38</v>
      </c>
      <c r="M185" s="26" t="s">
        <v>1732</v>
      </c>
      <c r="N185" s="26">
        <v>0</v>
      </c>
      <c r="O185" s="26" t="s">
        <v>39</v>
      </c>
      <c r="P185" s="26" t="s">
        <v>1734</v>
      </c>
      <c r="S185" s="26">
        <v>0.32</v>
      </c>
      <c r="T185" s="26">
        <v>0.32</v>
      </c>
      <c r="U185" s="26">
        <v>26448</v>
      </c>
      <c r="V185" s="26" t="s">
        <v>1735</v>
      </c>
      <c r="W185" s="26">
        <v>0.82</v>
      </c>
      <c r="X185" s="26">
        <v>0.28399999999999997</v>
      </c>
      <c r="Y185" s="26" t="s">
        <v>41</v>
      </c>
      <c r="Z185" s="26" t="s">
        <v>42</v>
      </c>
      <c r="AA185" s="26">
        <v>12</v>
      </c>
      <c r="AB185" s="12">
        <v>13874</v>
      </c>
      <c r="AC185" s="12">
        <v>24804</v>
      </c>
      <c r="AD185" s="12">
        <v>14021</v>
      </c>
      <c r="AE185" s="12">
        <v>24901</v>
      </c>
      <c r="AF185" s="8">
        <v>24686</v>
      </c>
      <c r="AG185" s="8">
        <v>20095</v>
      </c>
      <c r="AH185" s="8">
        <v>26448</v>
      </c>
      <c r="AI185" s="8">
        <v>23250</v>
      </c>
      <c r="AJ185" s="10">
        <v>25116</v>
      </c>
      <c r="AK185" s="10">
        <v>22793</v>
      </c>
      <c r="AL185" s="10">
        <v>23394</v>
      </c>
      <c r="AM185" s="10">
        <v>18058</v>
      </c>
      <c r="AN185" s="26">
        <v>1019</v>
      </c>
      <c r="AO185" s="26" t="s">
        <v>39</v>
      </c>
      <c r="AP185" s="26">
        <v>0.81093549300000001</v>
      </c>
      <c r="AQ185" s="26">
        <v>1</v>
      </c>
      <c r="AR185" s="26">
        <v>26448.003909999999</v>
      </c>
      <c r="AS185" s="26" t="s">
        <v>1736</v>
      </c>
      <c r="AT185" s="26">
        <v>1</v>
      </c>
      <c r="AU185" s="26" t="s">
        <v>1737</v>
      </c>
      <c r="AV185" s="26">
        <v>0.37983893899999999</v>
      </c>
      <c r="AW185" s="26">
        <v>1</v>
      </c>
      <c r="AY185" s="26">
        <f t="shared" si="8"/>
        <v>0.94582923189280155</v>
      </c>
      <c r="AZ185" s="26">
        <f t="shared" si="9"/>
        <v>0.82134654261793627</v>
      </c>
      <c r="BA185" s="26">
        <f t="shared" si="10"/>
        <v>0.55018161481801042</v>
      </c>
      <c r="BB185" s="26">
        <f t="shared" si="11"/>
        <v>0.26381404302634476</v>
      </c>
    </row>
    <row r="186" spans="1:54">
      <c r="A186" s="26">
        <v>189.10002209999999</v>
      </c>
      <c r="B186" s="26">
        <v>4.5416152529999998</v>
      </c>
      <c r="C186" s="26" t="s">
        <v>1230</v>
      </c>
      <c r="D186" s="26">
        <v>5</v>
      </c>
      <c r="E186" s="26" t="s">
        <v>1394</v>
      </c>
      <c r="F186" s="26">
        <v>7</v>
      </c>
      <c r="G186" s="26">
        <v>0</v>
      </c>
      <c r="H186" s="26" t="s">
        <v>1395</v>
      </c>
      <c r="I186" s="26">
        <v>-0.46482048599999998</v>
      </c>
      <c r="J186" s="26">
        <v>-49.815552080000003</v>
      </c>
      <c r="L186" s="26" t="s">
        <v>38</v>
      </c>
      <c r="M186" s="26" t="s">
        <v>1394</v>
      </c>
      <c r="N186" s="26">
        <v>0</v>
      </c>
      <c r="O186" s="26" t="s">
        <v>39</v>
      </c>
      <c r="Q186" s="26">
        <v>1</v>
      </c>
      <c r="R186" s="26" t="s">
        <v>453</v>
      </c>
      <c r="S186" s="26">
        <v>0.09</v>
      </c>
      <c r="T186" s="26">
        <v>0.11</v>
      </c>
      <c r="U186" s="26">
        <v>535687</v>
      </c>
      <c r="V186" s="26" t="s">
        <v>1396</v>
      </c>
      <c r="W186" s="26">
        <v>1.03</v>
      </c>
      <c r="X186" s="26">
        <v>0.65700000000000003</v>
      </c>
      <c r="Y186" s="26" t="s">
        <v>41</v>
      </c>
      <c r="Z186" s="26" t="s">
        <v>42</v>
      </c>
      <c r="AA186" s="26">
        <v>12</v>
      </c>
      <c r="AB186" s="12">
        <v>452256</v>
      </c>
      <c r="AC186" s="12">
        <v>529324</v>
      </c>
      <c r="AD186" s="12">
        <v>440590</v>
      </c>
      <c r="AE186" s="12">
        <v>499985</v>
      </c>
      <c r="AF186" s="8">
        <v>440951</v>
      </c>
      <c r="AG186" s="8">
        <v>451390</v>
      </c>
      <c r="AH186" s="8">
        <v>435643</v>
      </c>
      <c r="AI186" s="8">
        <v>535687</v>
      </c>
      <c r="AJ186" s="10">
        <v>493000</v>
      </c>
      <c r="AK186" s="10">
        <v>430010</v>
      </c>
      <c r="AL186" s="10">
        <v>448395</v>
      </c>
      <c r="AM186" s="10">
        <v>373453</v>
      </c>
      <c r="AN186" s="26">
        <v>216</v>
      </c>
      <c r="AO186" s="26" t="s">
        <v>39</v>
      </c>
      <c r="AP186" s="26">
        <v>0.92346324599999996</v>
      </c>
      <c r="AQ186" s="26">
        <v>1</v>
      </c>
      <c r="AR186" s="26">
        <v>535686.5625</v>
      </c>
      <c r="AS186" s="26" t="s">
        <v>1397</v>
      </c>
      <c r="AT186" s="26">
        <v>1</v>
      </c>
      <c r="AU186" s="26" t="s">
        <v>1398</v>
      </c>
      <c r="AV186" s="26">
        <v>5.4475286999999997E-2</v>
      </c>
      <c r="AW186" s="26">
        <v>1</v>
      </c>
      <c r="AY186" s="26">
        <f t="shared" si="8"/>
        <v>0.93624786778353042</v>
      </c>
      <c r="AZ186" s="26">
        <f t="shared" si="9"/>
        <v>1.0313810753078199</v>
      </c>
      <c r="BA186" s="26">
        <f t="shared" si="10"/>
        <v>0.4174485080305852</v>
      </c>
      <c r="BB186" s="26">
        <f t="shared" si="11"/>
        <v>0.65711229545621741</v>
      </c>
    </row>
    <row r="187" spans="1:54">
      <c r="A187" s="26">
        <v>228.00190459999999</v>
      </c>
      <c r="B187" s="26">
        <v>12.20351249</v>
      </c>
      <c r="C187" s="26" t="s">
        <v>1105</v>
      </c>
      <c r="D187" s="26">
        <v>1</v>
      </c>
      <c r="E187" s="26" t="s">
        <v>1106</v>
      </c>
      <c r="F187" s="26">
        <v>7</v>
      </c>
      <c r="G187" s="26">
        <v>0</v>
      </c>
      <c r="H187" s="26" t="s">
        <v>1107</v>
      </c>
      <c r="I187" s="26">
        <v>0.239650529</v>
      </c>
      <c r="J187" s="26">
        <v>32.680265149999997</v>
      </c>
      <c r="L187" s="26" t="s">
        <v>38</v>
      </c>
      <c r="M187" s="26" t="s">
        <v>1106</v>
      </c>
      <c r="N187" s="26">
        <v>0</v>
      </c>
      <c r="O187" s="26" t="s">
        <v>39</v>
      </c>
      <c r="S187" s="26">
        <v>0.3</v>
      </c>
      <c r="T187" s="26">
        <v>0.3</v>
      </c>
      <c r="U187" s="26">
        <v>6909</v>
      </c>
      <c r="V187" s="26" t="s">
        <v>1108</v>
      </c>
      <c r="W187" s="26">
        <v>1.25</v>
      </c>
      <c r="X187" s="26">
        <v>0.27300000000000002</v>
      </c>
      <c r="Y187" s="26" t="s">
        <v>41</v>
      </c>
      <c r="Z187" s="26" t="s">
        <v>71</v>
      </c>
      <c r="AA187" s="26">
        <v>12</v>
      </c>
      <c r="AB187" s="12">
        <v>3142</v>
      </c>
      <c r="AC187" s="12">
        <v>5985</v>
      </c>
      <c r="AD187" s="12">
        <v>5578</v>
      </c>
      <c r="AE187" s="12">
        <v>6909</v>
      </c>
      <c r="AF187" s="8">
        <v>4112</v>
      </c>
      <c r="AG187" s="8">
        <v>3885</v>
      </c>
      <c r="AH187" s="8">
        <v>4435</v>
      </c>
      <c r="AI187" s="8">
        <v>4844</v>
      </c>
      <c r="AJ187" s="10">
        <v>6525</v>
      </c>
      <c r="AK187" s="10">
        <v>5951</v>
      </c>
      <c r="AL187" s="10">
        <v>3930</v>
      </c>
      <c r="AM187" s="10">
        <v>6632</v>
      </c>
      <c r="AN187" s="26">
        <v>896</v>
      </c>
      <c r="AO187" s="26" t="s">
        <v>39</v>
      </c>
      <c r="AP187" s="26">
        <v>0.84517203900000004</v>
      </c>
      <c r="AQ187" s="26">
        <v>1</v>
      </c>
      <c r="AR187" s="26">
        <v>6909.201172</v>
      </c>
      <c r="AS187" s="26" t="s">
        <v>1109</v>
      </c>
      <c r="AT187" s="26">
        <v>1</v>
      </c>
      <c r="AU187" s="26" t="s">
        <v>1110</v>
      </c>
      <c r="AV187" s="26">
        <v>0.42668872099999999</v>
      </c>
      <c r="AW187" s="26">
        <v>0.247359565</v>
      </c>
      <c r="AY187" s="26">
        <f t="shared" si="8"/>
        <v>1.3335262792313036</v>
      </c>
      <c r="AZ187" s="26">
        <f t="shared" si="9"/>
        <v>1.2510997916184301</v>
      </c>
      <c r="BA187" s="26">
        <f t="shared" si="10"/>
        <v>7.2303481349493604E-2</v>
      </c>
      <c r="BB187" s="26">
        <f t="shared" si="11"/>
        <v>0.23926068698542163</v>
      </c>
    </row>
    <row r="188" spans="1:54">
      <c r="A188" s="26">
        <v>105.0789915</v>
      </c>
      <c r="B188" s="26">
        <v>8.6389679800000003</v>
      </c>
      <c r="C188" s="26" t="s">
        <v>396</v>
      </c>
      <c r="D188" s="26">
        <v>2</v>
      </c>
      <c r="E188" s="26" t="s">
        <v>1937</v>
      </c>
      <c r="F188" s="26">
        <v>7</v>
      </c>
      <c r="G188" s="26">
        <v>0</v>
      </c>
      <c r="H188" s="26" t="s">
        <v>1938</v>
      </c>
      <c r="I188" s="26">
        <v>0.109460903</v>
      </c>
      <c r="J188" s="26">
        <v>-16.017884500000001</v>
      </c>
      <c r="L188" s="26" t="s">
        <v>38</v>
      </c>
      <c r="M188" s="26" t="s">
        <v>397</v>
      </c>
      <c r="N188" s="26">
        <v>0</v>
      </c>
      <c r="O188" s="26" t="s">
        <v>39</v>
      </c>
      <c r="S188" s="26">
        <v>0.11</v>
      </c>
      <c r="T188" s="26">
        <v>0.28000000000000003</v>
      </c>
      <c r="U188" s="26">
        <v>160658</v>
      </c>
      <c r="V188" s="26" t="s">
        <v>1939</v>
      </c>
      <c r="W188" s="26">
        <v>0.59</v>
      </c>
      <c r="X188" s="26">
        <v>6.0000000000000001E-3</v>
      </c>
      <c r="Y188" s="26" t="s">
        <v>41</v>
      </c>
      <c r="Z188" s="26" t="s">
        <v>42</v>
      </c>
      <c r="AA188" s="26">
        <v>12</v>
      </c>
      <c r="AB188" s="12">
        <v>87716</v>
      </c>
      <c r="AC188" s="12">
        <v>78374</v>
      </c>
      <c r="AD188" s="12">
        <v>68016</v>
      </c>
      <c r="AE188" s="12">
        <v>85877</v>
      </c>
      <c r="AF188" s="8">
        <v>160658</v>
      </c>
      <c r="AG188" s="8">
        <v>120947</v>
      </c>
      <c r="AH188" s="8">
        <v>119025</v>
      </c>
      <c r="AI188" s="8">
        <v>137666</v>
      </c>
      <c r="AJ188" s="10">
        <v>116729</v>
      </c>
      <c r="AK188" s="10">
        <v>76390</v>
      </c>
      <c r="AL188" s="10">
        <v>63699</v>
      </c>
      <c r="AM188" s="10">
        <v>74601</v>
      </c>
      <c r="AN188" s="26">
        <v>471</v>
      </c>
      <c r="AO188" s="26" t="s">
        <v>39</v>
      </c>
      <c r="AP188" s="26">
        <v>0.96149319899999997</v>
      </c>
      <c r="AQ188" s="26">
        <v>1</v>
      </c>
      <c r="AR188" s="26">
        <v>160658.04689999999</v>
      </c>
      <c r="AS188" s="26" t="s">
        <v>1940</v>
      </c>
      <c r="AT188" s="26">
        <v>1</v>
      </c>
      <c r="AU188" s="26" t="s">
        <v>401</v>
      </c>
      <c r="AV188" s="26">
        <v>6.5817133710000002</v>
      </c>
      <c r="AW188" s="26">
        <v>0.92383153900000003</v>
      </c>
      <c r="AY188" s="26">
        <f t="shared" si="8"/>
        <v>0.61568170671897993</v>
      </c>
      <c r="AZ188" s="26">
        <f t="shared" si="9"/>
        <v>0.59443688974096032</v>
      </c>
      <c r="BA188" s="26">
        <f t="shared" si="10"/>
        <v>1.4115765048760122E-2</v>
      </c>
      <c r="BB188" s="26">
        <f t="shared" si="11"/>
        <v>2.1548922470822534E-3</v>
      </c>
    </row>
    <row r="189" spans="1:54">
      <c r="A189" s="26">
        <v>235.06664029999999</v>
      </c>
      <c r="B189" s="26">
        <v>3.9852458319999999</v>
      </c>
      <c r="C189" s="26" t="s">
        <v>2049</v>
      </c>
      <c r="D189" s="26">
        <v>1</v>
      </c>
      <c r="E189" s="26" t="s">
        <v>2050</v>
      </c>
      <c r="F189" s="26">
        <v>7</v>
      </c>
      <c r="G189" s="26">
        <v>0</v>
      </c>
      <c r="H189" s="26" t="s">
        <v>2051</v>
      </c>
      <c r="I189" s="26">
        <v>-0.25408898800000002</v>
      </c>
      <c r="J189" s="26">
        <v>-40.312525530000002</v>
      </c>
      <c r="K189" s="26">
        <v>1.1284988760000001</v>
      </c>
      <c r="L189" s="26" t="s">
        <v>38</v>
      </c>
      <c r="M189" s="26" t="s">
        <v>2050</v>
      </c>
      <c r="N189" s="26">
        <v>0</v>
      </c>
      <c r="O189" s="26" t="s">
        <v>39</v>
      </c>
      <c r="Q189" s="26">
        <v>-1.2</v>
      </c>
      <c r="R189" s="26" t="s">
        <v>77</v>
      </c>
      <c r="S189" s="26">
        <v>0.23</v>
      </c>
      <c r="T189" s="26">
        <v>0.8</v>
      </c>
      <c r="U189" s="26">
        <v>555570</v>
      </c>
      <c r="V189" s="26" t="s">
        <v>2052</v>
      </c>
      <c r="W189" s="26">
        <v>0.23</v>
      </c>
      <c r="X189" s="26">
        <v>5.0999999999999997E-2</v>
      </c>
      <c r="Y189" s="26" t="s">
        <v>41</v>
      </c>
      <c r="Z189" s="26" t="s">
        <v>50</v>
      </c>
      <c r="AA189" s="26">
        <v>12</v>
      </c>
      <c r="AB189" s="12">
        <v>73060</v>
      </c>
      <c r="AC189" s="12">
        <v>98905</v>
      </c>
      <c r="AD189" s="12">
        <v>59007</v>
      </c>
      <c r="AE189" s="12">
        <v>68977</v>
      </c>
      <c r="AF189" s="8">
        <v>555570</v>
      </c>
      <c r="AG189" s="8">
        <v>234143</v>
      </c>
      <c r="AH189" s="8">
        <v>341276</v>
      </c>
      <c r="AI189" s="8">
        <v>191885</v>
      </c>
      <c r="AJ189" s="10">
        <v>266467</v>
      </c>
      <c r="AK189" s="10">
        <v>101032</v>
      </c>
      <c r="AL189" s="10">
        <v>64092</v>
      </c>
      <c r="AM189" s="10">
        <v>58685</v>
      </c>
      <c r="AN189" s="26">
        <v>127</v>
      </c>
      <c r="AO189" s="26" t="s">
        <v>39</v>
      </c>
      <c r="AP189" s="26">
        <v>0.95655689600000005</v>
      </c>
      <c r="AQ189" s="26">
        <v>1</v>
      </c>
      <c r="AR189" s="26">
        <v>555570.4375</v>
      </c>
      <c r="AS189" s="26" t="s">
        <v>2053</v>
      </c>
      <c r="AT189" s="26">
        <v>1</v>
      </c>
      <c r="AU189" s="26" t="s">
        <v>2054</v>
      </c>
      <c r="AV189" s="26">
        <v>2.4481970259999999</v>
      </c>
      <c r="AW189" s="26">
        <v>1</v>
      </c>
      <c r="AY189" s="26">
        <f t="shared" si="8"/>
        <v>0.37061428374886801</v>
      </c>
      <c r="AZ189" s="26">
        <f t="shared" si="9"/>
        <v>0.22674041518693391</v>
      </c>
      <c r="BA189" s="26">
        <f t="shared" si="10"/>
        <v>7.0618537059011763E-2</v>
      </c>
      <c r="BB189" s="26">
        <f t="shared" si="11"/>
        <v>2.0341478071900648E-2</v>
      </c>
    </row>
    <row r="190" spans="1:54">
      <c r="A190" s="26">
        <v>94.008618249999998</v>
      </c>
      <c r="B190" s="26">
        <v>8.0996500650000005</v>
      </c>
      <c r="C190" s="26" t="s">
        <v>1063</v>
      </c>
      <c r="D190" s="26">
        <v>1</v>
      </c>
      <c r="E190" s="26" t="s">
        <v>1064</v>
      </c>
      <c r="F190" s="26">
        <v>7</v>
      </c>
      <c r="G190" s="26">
        <v>0</v>
      </c>
      <c r="H190" s="26" t="s">
        <v>1065</v>
      </c>
      <c r="I190" s="26">
        <v>-2.465147424</v>
      </c>
      <c r="J190" s="26">
        <v>9.8915622170000006</v>
      </c>
      <c r="L190" s="26" t="s">
        <v>38</v>
      </c>
      <c r="M190" s="26" t="s">
        <v>1064</v>
      </c>
      <c r="N190" s="26">
        <v>0</v>
      </c>
      <c r="O190" s="26" t="s">
        <v>39</v>
      </c>
      <c r="S190" s="26">
        <v>0.6</v>
      </c>
      <c r="T190" s="26">
        <v>0.6</v>
      </c>
      <c r="U190" s="26">
        <v>29227</v>
      </c>
      <c r="V190" s="26" t="s">
        <v>1066</v>
      </c>
      <c r="W190" s="26">
        <v>1.34</v>
      </c>
      <c r="X190" s="26">
        <v>0.48099999999999998</v>
      </c>
      <c r="Y190" s="26" t="s">
        <v>41</v>
      </c>
      <c r="Z190" s="26" t="s">
        <v>71</v>
      </c>
      <c r="AA190" s="26">
        <v>12</v>
      </c>
      <c r="AB190" s="12">
        <v>4676</v>
      </c>
      <c r="AC190" s="12">
        <v>14292</v>
      </c>
      <c r="AD190" s="12">
        <v>22028</v>
      </c>
      <c r="AE190" s="12">
        <v>29227</v>
      </c>
      <c r="AF190" s="8">
        <v>16396</v>
      </c>
      <c r="AG190" s="8">
        <v>9042</v>
      </c>
      <c r="AH190" s="8">
        <v>17140</v>
      </c>
      <c r="AI190" s="8">
        <v>9988</v>
      </c>
      <c r="AJ190" s="10">
        <v>22578</v>
      </c>
      <c r="AK190" s="10">
        <v>9830</v>
      </c>
      <c r="AL190" s="10">
        <v>7346</v>
      </c>
      <c r="AM190" s="10">
        <v>8229</v>
      </c>
      <c r="AN190" s="26">
        <v>703</v>
      </c>
      <c r="AO190" s="26" t="s">
        <v>39</v>
      </c>
      <c r="AP190" s="26">
        <v>0.91142561899999996</v>
      </c>
      <c r="AQ190" s="26">
        <v>1</v>
      </c>
      <c r="AR190" s="26">
        <v>29226.98242</v>
      </c>
      <c r="AS190" s="26" t="s">
        <v>1067</v>
      </c>
      <c r="AT190" s="26">
        <v>1</v>
      </c>
      <c r="AU190" s="26" t="s">
        <v>1068</v>
      </c>
      <c r="AV190" s="26">
        <v>0.15140627600000001</v>
      </c>
      <c r="AW190" s="26">
        <v>1</v>
      </c>
      <c r="AY190" s="26">
        <f t="shared" si="8"/>
        <v>0.91281436670090932</v>
      </c>
      <c r="AZ190" s="26">
        <f t="shared" si="9"/>
        <v>1.3359015333105049</v>
      </c>
      <c r="BA190" s="26">
        <f t="shared" si="10"/>
        <v>0.79132594278343271</v>
      </c>
      <c r="BB190" s="26">
        <f t="shared" si="11"/>
        <v>0.4660093591903276</v>
      </c>
    </row>
    <row r="191" spans="1:54">
      <c r="A191" s="26">
        <v>238.1203883</v>
      </c>
      <c r="B191" s="26">
        <v>4.0380819529999998</v>
      </c>
      <c r="C191" s="26" t="s">
        <v>1134</v>
      </c>
      <c r="D191" s="26">
        <v>1</v>
      </c>
      <c r="E191" s="26" t="s">
        <v>1135</v>
      </c>
      <c r="F191" s="26">
        <v>7</v>
      </c>
      <c r="G191" s="26">
        <v>0</v>
      </c>
      <c r="H191" s="26" t="s">
        <v>1136</v>
      </c>
      <c r="I191" s="26">
        <v>-0.51104747800000005</v>
      </c>
      <c r="J191" s="26">
        <v>0.94307034099999998</v>
      </c>
      <c r="L191" s="26" t="s">
        <v>38</v>
      </c>
      <c r="M191" s="26" t="s">
        <v>1135</v>
      </c>
      <c r="N191" s="26">
        <v>0</v>
      </c>
      <c r="O191" s="26" t="s">
        <v>39</v>
      </c>
      <c r="S191" s="26">
        <v>0.21</v>
      </c>
      <c r="T191" s="26">
        <v>0.36</v>
      </c>
      <c r="U191" s="26">
        <v>193211</v>
      </c>
      <c r="V191" s="26" t="s">
        <v>1137</v>
      </c>
      <c r="W191" s="26">
        <v>1.19</v>
      </c>
      <c r="X191" s="26">
        <v>0.23300000000000001</v>
      </c>
      <c r="Y191" s="26" t="s">
        <v>424</v>
      </c>
      <c r="Z191" s="26" t="s">
        <v>42</v>
      </c>
      <c r="AA191" s="26">
        <v>12</v>
      </c>
      <c r="AB191" s="12">
        <v>131208</v>
      </c>
      <c r="AC191" s="12">
        <v>137942</v>
      </c>
      <c r="AD191" s="12">
        <v>125234</v>
      </c>
      <c r="AE191" s="12">
        <v>193211</v>
      </c>
      <c r="AF191" s="8">
        <v>123834</v>
      </c>
      <c r="AG191" s="8">
        <v>134482</v>
      </c>
      <c r="AH191" s="8">
        <v>121935</v>
      </c>
      <c r="AI191" s="8">
        <v>113556</v>
      </c>
      <c r="AJ191" s="10">
        <v>183254</v>
      </c>
      <c r="AK191" s="10">
        <v>115878</v>
      </c>
      <c r="AL191" s="10">
        <v>75625</v>
      </c>
      <c r="AM191" s="10">
        <v>117662</v>
      </c>
      <c r="AN191" s="26">
        <v>418</v>
      </c>
      <c r="AO191" s="26" t="s">
        <v>39</v>
      </c>
      <c r="AP191" s="26">
        <v>0.93726553199999996</v>
      </c>
      <c r="AQ191" s="26">
        <v>1</v>
      </c>
      <c r="AR191" s="26">
        <v>193210.85939999999</v>
      </c>
      <c r="AS191" s="26" t="s">
        <v>1138</v>
      </c>
      <c r="AT191" s="26">
        <v>1</v>
      </c>
      <c r="AU191" s="26" t="s">
        <v>1139</v>
      </c>
      <c r="AV191" s="26">
        <v>0.52147714300000003</v>
      </c>
      <c r="AW191" s="26">
        <v>1</v>
      </c>
      <c r="AY191" s="26">
        <f t="shared" si="8"/>
        <v>0.99718918524848776</v>
      </c>
      <c r="AZ191" s="26">
        <f t="shared" si="9"/>
        <v>1.1899284538291275</v>
      </c>
      <c r="BA191" s="26">
        <f t="shared" si="10"/>
        <v>0.98829241913371213</v>
      </c>
      <c r="BB191" s="26">
        <f t="shared" si="11"/>
        <v>0.19877673663184806</v>
      </c>
    </row>
    <row r="192" spans="1:54">
      <c r="A192" s="26">
        <v>118.0266197</v>
      </c>
      <c r="B192" s="26">
        <v>11.32460124</v>
      </c>
      <c r="C192" s="26" t="s">
        <v>609</v>
      </c>
      <c r="D192" s="26">
        <v>7</v>
      </c>
      <c r="E192" s="26" t="s">
        <v>1475</v>
      </c>
      <c r="F192" s="26">
        <v>7</v>
      </c>
      <c r="G192" s="26">
        <v>0</v>
      </c>
      <c r="H192" s="26" t="s">
        <v>1476</v>
      </c>
      <c r="I192" s="26">
        <v>8.2202665999999994E-2</v>
      </c>
      <c r="J192" s="26">
        <v>49.867780459999999</v>
      </c>
      <c r="L192" s="26" t="s">
        <v>38</v>
      </c>
      <c r="M192" s="26" t="s">
        <v>1475</v>
      </c>
      <c r="N192" s="26">
        <v>0</v>
      </c>
      <c r="O192" s="26" t="s">
        <v>39</v>
      </c>
      <c r="S192" s="26">
        <v>0.38</v>
      </c>
      <c r="T192" s="26">
        <v>0.39</v>
      </c>
      <c r="U192" s="26">
        <v>609968</v>
      </c>
      <c r="V192" s="26" t="s">
        <v>1477</v>
      </c>
      <c r="W192" s="26">
        <v>0.99</v>
      </c>
      <c r="X192" s="26">
        <v>0.95399999999999996</v>
      </c>
      <c r="Y192" s="26" t="s">
        <v>41</v>
      </c>
      <c r="Z192" s="26" t="s">
        <v>71</v>
      </c>
      <c r="AA192" s="26">
        <v>12</v>
      </c>
      <c r="AB192" s="12">
        <v>324625</v>
      </c>
      <c r="AC192" s="12">
        <v>609968</v>
      </c>
      <c r="AD192" s="12">
        <v>255397</v>
      </c>
      <c r="AE192" s="12">
        <v>464227</v>
      </c>
      <c r="AF192" s="8">
        <v>399240</v>
      </c>
      <c r="AG192" s="8">
        <v>470122</v>
      </c>
      <c r="AH192" s="8">
        <v>464151</v>
      </c>
      <c r="AI192" s="8">
        <v>341335</v>
      </c>
      <c r="AJ192" s="10">
        <v>484008</v>
      </c>
      <c r="AK192" s="10">
        <v>485067</v>
      </c>
      <c r="AL192" s="10">
        <v>280194</v>
      </c>
      <c r="AM192" s="10">
        <v>209320</v>
      </c>
      <c r="AN192" s="26">
        <v>119</v>
      </c>
      <c r="AO192" s="26" t="s">
        <v>39</v>
      </c>
      <c r="AP192" s="26">
        <v>0.86492278300000003</v>
      </c>
      <c r="AQ192" s="26">
        <v>1</v>
      </c>
      <c r="AR192" s="26">
        <v>609968.1875</v>
      </c>
      <c r="AS192" s="26" t="s">
        <v>1478</v>
      </c>
      <c r="AT192" s="26">
        <v>1</v>
      </c>
      <c r="AU192" s="26" t="s">
        <v>1479</v>
      </c>
      <c r="AV192" s="26">
        <v>9.3727199999999995E-4</v>
      </c>
      <c r="AW192" s="26">
        <v>0.52329963700000004</v>
      </c>
      <c r="AY192" s="26">
        <f t="shared" si="8"/>
        <v>0.870878431953228</v>
      </c>
      <c r="AZ192" s="26">
        <f t="shared" si="9"/>
        <v>0.98768186725004303</v>
      </c>
      <c r="BA192" s="26">
        <f t="shared" si="10"/>
        <v>0.50870759539657939</v>
      </c>
      <c r="BB192" s="26">
        <f t="shared" si="11"/>
        <v>0.95316317048978405</v>
      </c>
    </row>
    <row r="193" spans="1:54">
      <c r="A193" s="26">
        <v>199.0632669</v>
      </c>
      <c r="B193" s="26">
        <v>4.0939902840000002</v>
      </c>
      <c r="C193" s="26" t="s">
        <v>1891</v>
      </c>
      <c r="D193" s="26">
        <v>2</v>
      </c>
      <c r="E193" s="26" t="s">
        <v>1892</v>
      </c>
      <c r="F193" s="26">
        <v>7</v>
      </c>
      <c r="G193" s="26">
        <v>0</v>
      </c>
      <c r="H193" s="26" t="s">
        <v>1893</v>
      </c>
      <c r="I193" s="26">
        <v>-0.31675857099999999</v>
      </c>
      <c r="J193" s="26">
        <v>-32.014425379999999</v>
      </c>
      <c r="K193" s="26">
        <v>1.315889831</v>
      </c>
      <c r="L193" s="26" t="s">
        <v>38</v>
      </c>
      <c r="M193" s="26" t="s">
        <v>1892</v>
      </c>
      <c r="N193" s="26">
        <v>0</v>
      </c>
      <c r="O193" s="26" t="s">
        <v>39</v>
      </c>
      <c r="S193" s="26">
        <v>0.16</v>
      </c>
      <c r="T193" s="26">
        <v>0.19</v>
      </c>
      <c r="U193" s="26">
        <v>37757</v>
      </c>
      <c r="V193" s="26" t="s">
        <v>1894</v>
      </c>
      <c r="W193" s="26">
        <v>0.63</v>
      </c>
      <c r="X193" s="26">
        <v>2E-3</v>
      </c>
      <c r="Y193" s="26" t="s">
        <v>41</v>
      </c>
      <c r="Z193" s="26" t="s">
        <v>71</v>
      </c>
      <c r="AA193" s="26">
        <v>12</v>
      </c>
      <c r="AB193" s="12">
        <v>20166</v>
      </c>
      <c r="AC193" s="12">
        <v>18762</v>
      </c>
      <c r="AD193" s="12">
        <v>22904</v>
      </c>
      <c r="AE193" s="12">
        <v>26555</v>
      </c>
      <c r="AF193" s="8">
        <v>36388</v>
      </c>
      <c r="AG193" s="8">
        <v>37757</v>
      </c>
      <c r="AH193" s="8">
        <v>30298</v>
      </c>
      <c r="AI193" s="8">
        <v>36458</v>
      </c>
      <c r="AJ193" s="10">
        <v>28357</v>
      </c>
      <c r="AK193" s="10">
        <v>24999</v>
      </c>
      <c r="AL193" s="10">
        <v>29231</v>
      </c>
      <c r="AM193" s="10">
        <v>18762</v>
      </c>
      <c r="AN193" s="26">
        <v>646</v>
      </c>
      <c r="AO193" s="26" t="s">
        <v>39</v>
      </c>
      <c r="AP193" s="26">
        <v>0.92500926800000005</v>
      </c>
      <c r="AQ193" s="26">
        <v>1</v>
      </c>
      <c r="AR193" s="26">
        <v>37756.589840000001</v>
      </c>
      <c r="AS193" s="26" t="s">
        <v>1895</v>
      </c>
      <c r="AT193" s="26">
        <v>1</v>
      </c>
      <c r="AU193" s="26" t="s">
        <v>1896</v>
      </c>
      <c r="AV193" s="26">
        <v>7.5001307390000003</v>
      </c>
      <c r="AW193" s="26">
        <v>1</v>
      </c>
      <c r="AY193" s="26">
        <f t="shared" si="8"/>
        <v>0.71929226903996424</v>
      </c>
      <c r="AZ193" s="26">
        <f t="shared" si="9"/>
        <v>0.62729859972604873</v>
      </c>
      <c r="BA193" s="26">
        <f t="shared" si="10"/>
        <v>1.4404472052935166E-2</v>
      </c>
      <c r="BB193" s="26">
        <f t="shared" si="11"/>
        <v>1.5469732534288897E-3</v>
      </c>
    </row>
    <row r="194" spans="1:54" s="6" customFormat="1">
      <c r="A194" s="26">
        <v>252.1148206</v>
      </c>
      <c r="B194" s="26">
        <v>4.0197652819999998</v>
      </c>
      <c r="C194" s="26" t="s">
        <v>1772</v>
      </c>
      <c r="D194" s="26">
        <v>2</v>
      </c>
      <c r="E194" s="26" t="s">
        <v>1773</v>
      </c>
      <c r="F194" s="26">
        <v>7</v>
      </c>
      <c r="G194" s="26">
        <v>0</v>
      </c>
      <c r="H194" s="26" t="s">
        <v>1774</v>
      </c>
      <c r="I194" s="26">
        <v>-0.83068925699999996</v>
      </c>
      <c r="J194" s="26">
        <v>-12.3732387</v>
      </c>
      <c r="K194" s="26">
        <v>0.83521836800000004</v>
      </c>
      <c r="L194" s="26" t="s">
        <v>38</v>
      </c>
      <c r="M194" s="26" t="s">
        <v>1773</v>
      </c>
      <c r="N194" s="26">
        <v>0</v>
      </c>
      <c r="O194" s="26" t="s">
        <v>39</v>
      </c>
      <c r="P194" s="26"/>
      <c r="Q194" s="26">
        <v>-2.2000000000000002</v>
      </c>
      <c r="R194" s="26" t="s">
        <v>1459</v>
      </c>
      <c r="S194" s="26">
        <v>0.04</v>
      </c>
      <c r="T194" s="26">
        <v>0.18</v>
      </c>
      <c r="U194" s="26">
        <v>479078</v>
      </c>
      <c r="V194" s="26" t="s">
        <v>1775</v>
      </c>
      <c r="W194" s="26">
        <v>0.81</v>
      </c>
      <c r="X194" s="26">
        <v>0.11700000000000001</v>
      </c>
      <c r="Y194" s="26" t="s">
        <v>41</v>
      </c>
      <c r="Z194" s="26" t="s">
        <v>42</v>
      </c>
      <c r="AA194" s="26">
        <v>12</v>
      </c>
      <c r="AB194" s="12">
        <v>300541</v>
      </c>
      <c r="AC194" s="12">
        <v>302347</v>
      </c>
      <c r="AD194" s="12">
        <v>299032</v>
      </c>
      <c r="AE194" s="12">
        <v>328074</v>
      </c>
      <c r="AF194" s="8">
        <v>337032</v>
      </c>
      <c r="AG194" s="8">
        <v>373061</v>
      </c>
      <c r="AH194" s="8">
        <v>334464</v>
      </c>
      <c r="AI194" s="8">
        <v>479078</v>
      </c>
      <c r="AJ194" s="10">
        <v>389899</v>
      </c>
      <c r="AK194" s="10">
        <v>406408</v>
      </c>
      <c r="AL194" s="10">
        <v>386945</v>
      </c>
      <c r="AM194" s="10">
        <v>399040</v>
      </c>
      <c r="AN194" s="26">
        <v>229</v>
      </c>
      <c r="AO194" s="26" t="s">
        <v>39</v>
      </c>
      <c r="AP194" s="26">
        <v>0.95838288199999999</v>
      </c>
      <c r="AQ194" s="26">
        <v>1</v>
      </c>
      <c r="AR194" s="26">
        <v>479078.125</v>
      </c>
      <c r="AS194" s="26" t="s">
        <v>1776</v>
      </c>
      <c r="AT194" s="26">
        <v>1</v>
      </c>
      <c r="AU194" s="26" t="s">
        <v>1777</v>
      </c>
      <c r="AV194" s="26">
        <v>1.12655208</v>
      </c>
      <c r="AW194" s="26">
        <v>1</v>
      </c>
      <c r="AX194" s="26"/>
      <c r="AY194" s="26">
        <f t="shared" ref="AY194:AY257" si="12">(SUM(AJ194:AM194))/(SUM(AF194:AI194))</f>
        <v>1.0384980654815621</v>
      </c>
      <c r="AZ194" s="26">
        <f t="shared" ref="AZ194:AZ257" si="13">(SUM(AB194:AE194))/(SUM(AF194:AI194))</f>
        <v>0.80727602083176087</v>
      </c>
      <c r="BA194" s="26">
        <f t="shared" ref="BA194:BA257" si="14">_xlfn.T.TEST(AJ194:AM194,AF194:AI194,2,2)</f>
        <v>0.68285564522977271</v>
      </c>
      <c r="BB194" s="26">
        <f t="shared" ref="BB194:BB257" si="15">_xlfn.T.TEST(AF194:AI194,AB194:AE194,2,2)</f>
        <v>7.7983056527609257E-2</v>
      </c>
    </row>
    <row r="195" spans="1:54">
      <c r="A195" s="26">
        <v>393.19358140000003</v>
      </c>
      <c r="B195" s="26">
        <v>3.878926383</v>
      </c>
      <c r="C195" s="26" t="s">
        <v>1830</v>
      </c>
      <c r="D195" s="26">
        <v>2</v>
      </c>
      <c r="E195" s="26" t="s">
        <v>1831</v>
      </c>
      <c r="F195" s="26">
        <v>7</v>
      </c>
      <c r="G195" s="26">
        <v>0</v>
      </c>
      <c r="H195" s="26" t="s">
        <v>1832</v>
      </c>
      <c r="I195" s="26">
        <v>-1.090073844</v>
      </c>
      <c r="J195" s="26">
        <v>-28.269115110000001</v>
      </c>
      <c r="L195" s="26" t="s">
        <v>38</v>
      </c>
      <c r="M195" s="26" t="s">
        <v>1831</v>
      </c>
      <c r="N195" s="26">
        <v>0</v>
      </c>
      <c r="O195" s="26" t="s">
        <v>39</v>
      </c>
      <c r="S195" s="26">
        <v>0.35</v>
      </c>
      <c r="T195" s="26">
        <v>0.42</v>
      </c>
      <c r="U195" s="26">
        <v>253131</v>
      </c>
      <c r="V195" s="26" t="s">
        <v>1833</v>
      </c>
      <c r="W195" s="26">
        <v>0.76</v>
      </c>
      <c r="X195" s="26">
        <v>0.36899999999999999</v>
      </c>
      <c r="Y195" s="26" t="s">
        <v>41</v>
      </c>
      <c r="Z195" s="26" t="s">
        <v>42</v>
      </c>
      <c r="AA195" s="26">
        <v>12</v>
      </c>
      <c r="AB195" s="12">
        <v>160874</v>
      </c>
      <c r="AC195" s="12">
        <v>84996</v>
      </c>
      <c r="AD195" s="12">
        <v>146352</v>
      </c>
      <c r="AE195" s="12">
        <v>81583</v>
      </c>
      <c r="AF195" s="8">
        <v>100654</v>
      </c>
      <c r="AG195" s="8">
        <v>156058</v>
      </c>
      <c r="AH195" s="8">
        <v>120872</v>
      </c>
      <c r="AI195" s="8">
        <v>248697</v>
      </c>
      <c r="AJ195" s="10">
        <v>170549</v>
      </c>
      <c r="AK195" s="10">
        <v>169866</v>
      </c>
      <c r="AL195" s="10">
        <v>253131</v>
      </c>
      <c r="AM195" s="10">
        <v>159800</v>
      </c>
      <c r="AN195" s="26">
        <v>345</v>
      </c>
      <c r="AO195" s="26" t="s">
        <v>39</v>
      </c>
      <c r="AP195" s="26">
        <v>0.93725962900000004</v>
      </c>
      <c r="AQ195" s="26">
        <v>1</v>
      </c>
      <c r="AR195" s="26">
        <v>253130.5313</v>
      </c>
      <c r="AS195" s="26" t="s">
        <v>1834</v>
      </c>
      <c r="AT195" s="26">
        <v>1</v>
      </c>
      <c r="AU195" s="26" t="s">
        <v>1835</v>
      </c>
      <c r="AV195" s="26">
        <v>0.24291412400000001</v>
      </c>
      <c r="AW195" s="26">
        <v>1</v>
      </c>
      <c r="AY195" s="26">
        <f t="shared" si="12"/>
        <v>1.2028881604263901</v>
      </c>
      <c r="AZ195" s="26">
        <f t="shared" si="13"/>
        <v>0.75653740094302713</v>
      </c>
      <c r="BA195" s="26">
        <f t="shared" si="14"/>
        <v>0.45005869638468965</v>
      </c>
      <c r="BB195" s="26">
        <f t="shared" si="15"/>
        <v>0.36233236055245327</v>
      </c>
    </row>
    <row r="196" spans="1:54">
      <c r="A196" s="26">
        <v>377.1989284</v>
      </c>
      <c r="B196" s="26">
        <v>3.8898583520000001</v>
      </c>
      <c r="C196" s="26" t="s">
        <v>1404</v>
      </c>
      <c r="D196" s="26">
        <v>2</v>
      </c>
      <c r="E196" s="26" t="s">
        <v>1405</v>
      </c>
      <c r="F196" s="26">
        <v>7</v>
      </c>
      <c r="G196" s="26">
        <v>0</v>
      </c>
      <c r="H196" s="26" t="s">
        <v>1406</v>
      </c>
      <c r="I196" s="26">
        <v>-0.428542166</v>
      </c>
      <c r="J196" s="26">
        <v>-21.37246158</v>
      </c>
      <c r="L196" s="26" t="s">
        <v>38</v>
      </c>
      <c r="M196" s="26" t="s">
        <v>1405</v>
      </c>
      <c r="N196" s="26">
        <v>0</v>
      </c>
      <c r="O196" s="26" t="s">
        <v>39</v>
      </c>
      <c r="R196" s="26" t="s">
        <v>1407</v>
      </c>
      <c r="S196" s="26">
        <v>0.2</v>
      </c>
      <c r="T196" s="26">
        <v>0.2</v>
      </c>
      <c r="U196" s="26">
        <v>91025</v>
      </c>
      <c r="V196" s="26" t="s">
        <v>1408</v>
      </c>
      <c r="W196" s="26">
        <v>1.03</v>
      </c>
      <c r="X196" s="26">
        <v>0.83899999999999997</v>
      </c>
      <c r="Y196" s="26" t="s">
        <v>41</v>
      </c>
      <c r="Z196" s="26" t="s">
        <v>42</v>
      </c>
      <c r="AA196" s="26">
        <v>12</v>
      </c>
      <c r="AB196" s="12">
        <v>62722</v>
      </c>
      <c r="AC196" s="12">
        <v>86049</v>
      </c>
      <c r="AD196" s="12">
        <v>62930</v>
      </c>
      <c r="AE196" s="12">
        <v>91025</v>
      </c>
      <c r="AF196" s="8">
        <v>76359</v>
      </c>
      <c r="AG196" s="8">
        <v>70238</v>
      </c>
      <c r="AH196" s="8">
        <v>62846</v>
      </c>
      <c r="AI196" s="8">
        <v>85653</v>
      </c>
      <c r="AJ196" s="10">
        <v>84731</v>
      </c>
      <c r="AK196" s="10">
        <v>86335</v>
      </c>
      <c r="AL196" s="10">
        <v>85103</v>
      </c>
      <c r="AM196" s="10">
        <v>54310</v>
      </c>
      <c r="AN196" s="26">
        <v>660</v>
      </c>
      <c r="AO196" s="26" t="s">
        <v>39</v>
      </c>
      <c r="AP196" s="26">
        <v>0.84630044800000004</v>
      </c>
      <c r="AQ196" s="26">
        <v>1</v>
      </c>
      <c r="AR196" s="26">
        <v>91024.65625</v>
      </c>
      <c r="AS196" s="26" t="s">
        <v>1409</v>
      </c>
      <c r="AT196" s="26">
        <v>1</v>
      </c>
      <c r="AU196" s="26" t="s">
        <v>1410</v>
      </c>
      <c r="AV196" s="26">
        <v>1.1453614000000001E-2</v>
      </c>
      <c r="AW196" s="26">
        <v>1</v>
      </c>
      <c r="AY196" s="26">
        <f t="shared" si="12"/>
        <v>1.0521287987637922</v>
      </c>
      <c r="AZ196" s="26">
        <f t="shared" si="13"/>
        <v>1.0258559926261284</v>
      </c>
      <c r="BA196" s="26">
        <f t="shared" si="14"/>
        <v>0.68903494266674625</v>
      </c>
      <c r="BB196" s="26">
        <f t="shared" si="15"/>
        <v>0.83761393320438693</v>
      </c>
    </row>
    <row r="197" spans="1:54" s="6" customFormat="1">
      <c r="A197" s="26">
        <v>386.17267520000001</v>
      </c>
      <c r="B197" s="26">
        <v>3.902040291</v>
      </c>
      <c r="C197" s="26" t="s">
        <v>1009</v>
      </c>
      <c r="D197" s="26">
        <v>2</v>
      </c>
      <c r="E197" s="26" t="s">
        <v>1010</v>
      </c>
      <c r="F197" s="26">
        <v>7</v>
      </c>
      <c r="G197" s="26">
        <v>0</v>
      </c>
      <c r="H197" s="26" t="s">
        <v>1011</v>
      </c>
      <c r="I197" s="26">
        <v>-0.68569535999999998</v>
      </c>
      <c r="J197" s="26">
        <v>-11.49409094</v>
      </c>
      <c r="K197" s="26">
        <v>-2.4465601590000001</v>
      </c>
      <c r="L197" s="26" t="s">
        <v>38</v>
      </c>
      <c r="M197" s="26" t="s">
        <v>1010</v>
      </c>
      <c r="N197" s="26">
        <v>0</v>
      </c>
      <c r="O197" s="26" t="s">
        <v>39</v>
      </c>
      <c r="P197" s="26"/>
      <c r="Q197" s="26">
        <v>1</v>
      </c>
      <c r="R197" s="26" t="s">
        <v>1012</v>
      </c>
      <c r="S197" s="26">
        <v>0.2</v>
      </c>
      <c r="T197" s="26">
        <v>0.37</v>
      </c>
      <c r="U197" s="26">
        <v>311581</v>
      </c>
      <c r="V197" s="26" t="s">
        <v>1013</v>
      </c>
      <c r="W197" s="26">
        <v>1.55</v>
      </c>
      <c r="X197" s="26">
        <v>6.4000000000000001E-2</v>
      </c>
      <c r="Y197" s="26" t="s">
        <v>41</v>
      </c>
      <c r="Z197" s="26" t="s">
        <v>71</v>
      </c>
      <c r="AA197" s="26">
        <v>12</v>
      </c>
      <c r="AB197" s="12">
        <v>213135</v>
      </c>
      <c r="AC197" s="12">
        <v>202223</v>
      </c>
      <c r="AD197" s="12">
        <v>260802</v>
      </c>
      <c r="AE197" s="12">
        <v>311581</v>
      </c>
      <c r="AF197" s="8">
        <v>187068</v>
      </c>
      <c r="AG197" s="8">
        <v>110992</v>
      </c>
      <c r="AH197" s="8">
        <v>228230</v>
      </c>
      <c r="AI197" s="8">
        <v>109221</v>
      </c>
      <c r="AJ197" s="10">
        <v>173056</v>
      </c>
      <c r="AK197" s="10">
        <v>143434</v>
      </c>
      <c r="AL197" s="10">
        <v>148622</v>
      </c>
      <c r="AM197" s="10">
        <v>140828</v>
      </c>
      <c r="AN197" s="26">
        <v>190</v>
      </c>
      <c r="AO197" s="26" t="s">
        <v>39</v>
      </c>
      <c r="AP197" s="26">
        <v>0.95511405800000004</v>
      </c>
      <c r="AQ197" s="26">
        <v>1</v>
      </c>
      <c r="AR197" s="26">
        <v>311580.75</v>
      </c>
      <c r="AS197" s="26" t="s">
        <v>1014</v>
      </c>
      <c r="AT197" s="26">
        <v>1</v>
      </c>
      <c r="AU197" s="26" t="s">
        <v>1015</v>
      </c>
      <c r="AV197" s="26">
        <v>1.3013090030000001</v>
      </c>
      <c r="AW197" s="26">
        <v>1</v>
      </c>
      <c r="AX197" s="26"/>
      <c r="AY197" s="26">
        <f t="shared" si="12"/>
        <v>0.95346894074217436</v>
      </c>
      <c r="AZ197" s="26">
        <f t="shared" si="13"/>
        <v>1.554246897378645</v>
      </c>
      <c r="BA197" s="26">
        <f t="shared" si="14"/>
        <v>0.81535522944326011</v>
      </c>
      <c r="BB197" s="26">
        <f t="shared" si="15"/>
        <v>6.2671457682930712E-2</v>
      </c>
    </row>
    <row r="198" spans="1:54">
      <c r="A198" s="26">
        <v>308.19845520000001</v>
      </c>
      <c r="B198" s="26">
        <v>3.5924055519999998</v>
      </c>
      <c r="C198" s="26" t="s">
        <v>984</v>
      </c>
      <c r="D198" s="26">
        <v>1</v>
      </c>
      <c r="E198" s="26" t="s">
        <v>985</v>
      </c>
      <c r="F198" s="26">
        <v>7</v>
      </c>
      <c r="G198" s="26">
        <v>0</v>
      </c>
      <c r="H198" s="26" t="s">
        <v>986</v>
      </c>
      <c r="I198" s="26">
        <v>-0.98898619799999998</v>
      </c>
      <c r="J198" s="26">
        <v>-8.2221703070000007</v>
      </c>
      <c r="K198" s="26">
        <v>-0.98898619799999998</v>
      </c>
      <c r="L198" s="26" t="s">
        <v>38</v>
      </c>
      <c r="M198" s="26" t="s">
        <v>985</v>
      </c>
      <c r="N198" s="26">
        <v>0</v>
      </c>
      <c r="O198" s="26" t="s">
        <v>39</v>
      </c>
      <c r="Q198" s="26">
        <v>-1.9</v>
      </c>
      <c r="R198" s="26" t="s">
        <v>987</v>
      </c>
      <c r="S198" s="26">
        <v>0.28000000000000003</v>
      </c>
      <c r="T198" s="26">
        <v>0.34</v>
      </c>
      <c r="U198" s="26">
        <v>2623120</v>
      </c>
      <c r="V198" s="26" t="s">
        <v>988</v>
      </c>
      <c r="W198" s="26">
        <v>1.65</v>
      </c>
      <c r="X198" s="26">
        <v>6.9000000000000006E-2</v>
      </c>
      <c r="Y198" s="26" t="s">
        <v>41</v>
      </c>
      <c r="Z198" s="26" t="s">
        <v>42</v>
      </c>
      <c r="AA198" s="26">
        <v>12</v>
      </c>
      <c r="AB198" s="12">
        <v>1205460</v>
      </c>
      <c r="AC198" s="12">
        <v>2286930</v>
      </c>
      <c r="AD198" s="12">
        <v>1724417</v>
      </c>
      <c r="AE198" s="12">
        <v>2339727</v>
      </c>
      <c r="AF198" s="8">
        <v>1497439</v>
      </c>
      <c r="AG198" s="8">
        <v>761833</v>
      </c>
      <c r="AH198" s="8">
        <v>1459730</v>
      </c>
      <c r="AI198" s="8">
        <v>860853</v>
      </c>
      <c r="AJ198" s="10">
        <v>1860387</v>
      </c>
      <c r="AK198" s="10">
        <v>2623120</v>
      </c>
      <c r="AL198" s="10">
        <v>2175301</v>
      </c>
      <c r="AM198" s="10">
        <v>1915802</v>
      </c>
      <c r="AN198" s="26">
        <v>69</v>
      </c>
      <c r="AO198" s="26" t="s">
        <v>39</v>
      </c>
      <c r="AP198" s="26">
        <v>0.96275380200000005</v>
      </c>
      <c r="AQ198" s="26">
        <v>1</v>
      </c>
      <c r="AR198" s="26">
        <v>2623120</v>
      </c>
      <c r="AS198" s="26" t="s">
        <v>989</v>
      </c>
      <c r="AT198" s="26">
        <v>1</v>
      </c>
      <c r="AU198" s="26" t="s">
        <v>990</v>
      </c>
      <c r="AV198" s="26">
        <v>1.271478135</v>
      </c>
      <c r="AW198" s="26">
        <v>1</v>
      </c>
      <c r="AY198" s="26">
        <f t="shared" si="12"/>
        <v>1.8722448636474298</v>
      </c>
      <c r="AZ198" s="26">
        <f t="shared" si="13"/>
        <v>1.6499504896989097</v>
      </c>
      <c r="BA198" s="26">
        <f t="shared" si="14"/>
        <v>8.6108495357350018E-3</v>
      </c>
      <c r="BB198" s="26">
        <f t="shared" si="15"/>
        <v>6.4975582460688214E-2</v>
      </c>
    </row>
    <row r="199" spans="1:54">
      <c r="A199" s="26">
        <v>296.14070279999999</v>
      </c>
      <c r="B199" s="26">
        <v>3.6567861349999999</v>
      </c>
      <c r="C199" s="26" t="s">
        <v>1601</v>
      </c>
      <c r="D199" s="26">
        <v>1</v>
      </c>
      <c r="E199" s="26" t="s">
        <v>1602</v>
      </c>
      <c r="F199" s="26">
        <v>7</v>
      </c>
      <c r="G199" s="26">
        <v>0</v>
      </c>
      <c r="H199" s="26" t="s">
        <v>1603</v>
      </c>
      <c r="I199" s="26">
        <v>-1.8477267589999999</v>
      </c>
      <c r="J199" s="26">
        <v>-20.922913250000001</v>
      </c>
      <c r="L199" s="26" t="s">
        <v>38</v>
      </c>
      <c r="M199" s="26" t="s">
        <v>1602</v>
      </c>
      <c r="N199" s="26">
        <v>0</v>
      </c>
      <c r="O199" s="26" t="s">
        <v>39</v>
      </c>
      <c r="S199" s="26">
        <v>0.41</v>
      </c>
      <c r="T199" s="26">
        <v>0.41</v>
      </c>
      <c r="U199" s="26">
        <v>61051</v>
      </c>
      <c r="V199" s="26" t="s">
        <v>1604</v>
      </c>
      <c r="W199" s="26">
        <v>0.92</v>
      </c>
      <c r="X199" s="26">
        <v>0.72599999999999998</v>
      </c>
      <c r="Y199" s="26" t="s">
        <v>41</v>
      </c>
      <c r="Z199" s="26" t="s">
        <v>50</v>
      </c>
      <c r="AA199" s="26">
        <v>12</v>
      </c>
      <c r="AB199" s="12">
        <v>24907</v>
      </c>
      <c r="AC199" s="12">
        <v>29691</v>
      </c>
      <c r="AD199" s="12">
        <v>40547</v>
      </c>
      <c r="AE199" s="12">
        <v>61051</v>
      </c>
      <c r="AF199" s="8">
        <v>39286</v>
      </c>
      <c r="AG199" s="8">
        <v>36330</v>
      </c>
      <c r="AH199" s="8">
        <v>48633</v>
      </c>
      <c r="AI199" s="8">
        <v>44770</v>
      </c>
      <c r="AJ199" s="10">
        <v>49018</v>
      </c>
      <c r="AK199" s="10">
        <v>33495</v>
      </c>
      <c r="AL199" s="10">
        <v>31483</v>
      </c>
      <c r="AM199" s="10">
        <v>33913</v>
      </c>
      <c r="AN199" s="26">
        <v>525</v>
      </c>
      <c r="AO199" s="26" t="s">
        <v>39</v>
      </c>
      <c r="AP199" s="26">
        <v>0.93480468900000002</v>
      </c>
      <c r="AQ199" s="26">
        <v>1</v>
      </c>
      <c r="AR199" s="26">
        <v>61050.925779999998</v>
      </c>
      <c r="AS199" s="26" t="s">
        <v>1605</v>
      </c>
      <c r="AT199" s="26">
        <v>1</v>
      </c>
      <c r="AU199" s="26" t="s">
        <v>1606</v>
      </c>
      <c r="AV199" s="26">
        <v>3.5645070000000001E-2</v>
      </c>
      <c r="AW199" s="26">
        <v>1</v>
      </c>
      <c r="AY199" s="26">
        <f t="shared" si="12"/>
        <v>0.87510279909359301</v>
      </c>
      <c r="AZ199" s="26">
        <f t="shared" si="13"/>
        <v>0.92413278980469649</v>
      </c>
      <c r="BA199" s="26">
        <f t="shared" si="14"/>
        <v>0.32245326662971424</v>
      </c>
      <c r="BB199" s="26">
        <f t="shared" si="15"/>
        <v>0.71870949292296693</v>
      </c>
    </row>
    <row r="200" spans="1:54">
      <c r="A200" s="26">
        <v>214.12066110000001</v>
      </c>
      <c r="B200" s="26">
        <v>4.1808472099999996</v>
      </c>
      <c r="C200" s="26" t="s">
        <v>1738</v>
      </c>
      <c r="D200" s="26">
        <v>1</v>
      </c>
      <c r="E200" s="26" t="s">
        <v>1739</v>
      </c>
      <c r="F200" s="26">
        <v>7</v>
      </c>
      <c r="G200" s="26">
        <v>0</v>
      </c>
      <c r="H200" s="26" t="s">
        <v>1740</v>
      </c>
      <c r="I200" s="26">
        <v>-2.423548432</v>
      </c>
      <c r="J200" s="26">
        <v>4.3256115629999998</v>
      </c>
      <c r="L200" s="26" t="s">
        <v>38</v>
      </c>
      <c r="M200" s="26" t="s">
        <v>1739</v>
      </c>
      <c r="N200" s="26">
        <v>0</v>
      </c>
      <c r="O200" s="26" t="s">
        <v>39</v>
      </c>
      <c r="R200" s="26" t="s">
        <v>411</v>
      </c>
      <c r="S200" s="26">
        <v>0.05</v>
      </c>
      <c r="T200" s="26">
        <v>0.21</v>
      </c>
      <c r="U200" s="26">
        <v>302329</v>
      </c>
      <c r="V200" s="26" t="s">
        <v>1741</v>
      </c>
      <c r="W200" s="26">
        <v>0.82</v>
      </c>
      <c r="X200" s="26">
        <v>0.183</v>
      </c>
      <c r="Y200" s="26" t="s">
        <v>424</v>
      </c>
      <c r="Z200" s="26" t="s">
        <v>42</v>
      </c>
      <c r="AA200" s="26">
        <v>12</v>
      </c>
      <c r="AB200" s="12">
        <v>187651</v>
      </c>
      <c r="AC200" s="12">
        <v>195050</v>
      </c>
      <c r="AD200" s="12">
        <v>182596</v>
      </c>
      <c r="AE200" s="12">
        <v>205694</v>
      </c>
      <c r="AF200" s="8">
        <v>224161</v>
      </c>
      <c r="AG200" s="8">
        <v>184302</v>
      </c>
      <c r="AH200" s="8">
        <v>229622</v>
      </c>
      <c r="AI200" s="8">
        <v>302329</v>
      </c>
      <c r="AJ200" s="10">
        <v>213857</v>
      </c>
      <c r="AK200" s="10">
        <v>158096</v>
      </c>
      <c r="AL200" s="10">
        <v>173279</v>
      </c>
      <c r="AM200" s="10">
        <v>139488</v>
      </c>
      <c r="AN200" s="26">
        <v>299</v>
      </c>
      <c r="AO200" s="26" t="s">
        <v>39</v>
      </c>
      <c r="AP200" s="26">
        <v>0.92244965199999995</v>
      </c>
      <c r="AQ200" s="26">
        <v>1</v>
      </c>
      <c r="AR200" s="26">
        <v>302329.1875</v>
      </c>
      <c r="AS200" s="26" t="s">
        <v>1742</v>
      </c>
      <c r="AT200" s="26">
        <v>1</v>
      </c>
      <c r="AU200" s="26" t="s">
        <v>1743</v>
      </c>
      <c r="AV200" s="26">
        <v>0.71269044199999998</v>
      </c>
      <c r="AW200" s="26">
        <v>1</v>
      </c>
      <c r="AY200" s="26">
        <f t="shared" si="12"/>
        <v>0.7281048559464236</v>
      </c>
      <c r="AZ200" s="26">
        <f t="shared" si="13"/>
        <v>0.81984211209105773</v>
      </c>
      <c r="BA200" s="26">
        <f t="shared" si="14"/>
        <v>7.1361332554998616E-2</v>
      </c>
      <c r="BB200" s="26">
        <f t="shared" si="15"/>
        <v>0.14229761745845571</v>
      </c>
    </row>
    <row r="201" spans="1:54">
      <c r="A201" s="26">
        <v>240.1148451</v>
      </c>
      <c r="B201" s="26">
        <v>4.1604388769999998</v>
      </c>
      <c r="C201" s="26" t="s">
        <v>1880</v>
      </c>
      <c r="D201" s="26">
        <v>4</v>
      </c>
      <c r="E201" s="26" t="s">
        <v>1881</v>
      </c>
      <c r="F201" s="26">
        <v>7</v>
      </c>
      <c r="G201" s="26">
        <v>0</v>
      </c>
      <c r="H201" s="26" t="s">
        <v>1882</v>
      </c>
      <c r="I201" s="26">
        <v>-0.77005795899999996</v>
      </c>
      <c r="J201" s="26">
        <v>-21.60783155</v>
      </c>
      <c r="L201" s="26" t="s">
        <v>38</v>
      </c>
      <c r="M201" s="26" t="s">
        <v>1881</v>
      </c>
      <c r="N201" s="26">
        <v>0</v>
      </c>
      <c r="O201" s="26" t="s">
        <v>39</v>
      </c>
      <c r="Q201" s="26">
        <v>-0.2</v>
      </c>
      <c r="R201" s="26" t="s">
        <v>1883</v>
      </c>
      <c r="S201" s="26">
        <v>0.08</v>
      </c>
      <c r="T201" s="26">
        <v>0.2</v>
      </c>
      <c r="U201" s="26">
        <v>430503</v>
      </c>
      <c r="V201" s="26" t="s">
        <v>1884</v>
      </c>
      <c r="W201" s="26">
        <v>0.68</v>
      </c>
      <c r="X201" s="26">
        <v>4.1000000000000002E-2</v>
      </c>
      <c r="Y201" s="26" t="s">
        <v>41</v>
      </c>
      <c r="Z201" s="26" t="s">
        <v>92</v>
      </c>
      <c r="AA201" s="26">
        <v>12</v>
      </c>
      <c r="AB201" s="12">
        <v>253040</v>
      </c>
      <c r="AC201" s="12">
        <v>212625</v>
      </c>
      <c r="AD201" s="12">
        <v>218050</v>
      </c>
      <c r="AE201" s="12">
        <v>224922</v>
      </c>
      <c r="AF201" s="8">
        <v>289185</v>
      </c>
      <c r="AG201" s="8">
        <v>332518</v>
      </c>
      <c r="AH201" s="8">
        <v>291828</v>
      </c>
      <c r="AI201" s="8">
        <v>430503</v>
      </c>
      <c r="AJ201" s="10">
        <v>248605</v>
      </c>
      <c r="AK201" s="10">
        <v>274556</v>
      </c>
      <c r="AL201" s="10">
        <v>272801</v>
      </c>
      <c r="AM201" s="10">
        <v>314912</v>
      </c>
      <c r="AN201" s="26">
        <v>245</v>
      </c>
      <c r="AO201" s="26" t="s">
        <v>39</v>
      </c>
      <c r="AP201" s="26">
        <v>0.95152199000000004</v>
      </c>
      <c r="AQ201" s="26">
        <v>1</v>
      </c>
      <c r="AR201" s="26">
        <v>430503.375</v>
      </c>
      <c r="AS201" s="26" t="s">
        <v>1885</v>
      </c>
      <c r="AT201" s="26">
        <v>1</v>
      </c>
      <c r="AU201" s="26" t="s">
        <v>1886</v>
      </c>
      <c r="AV201" s="26">
        <v>2.5289801889999999</v>
      </c>
      <c r="AW201" s="26">
        <v>1</v>
      </c>
      <c r="AY201" s="26">
        <f t="shared" si="12"/>
        <v>0.82652224571699828</v>
      </c>
      <c r="AZ201" s="26">
        <f t="shared" si="13"/>
        <v>0.67605209392024312</v>
      </c>
      <c r="BA201" s="26">
        <f t="shared" si="14"/>
        <v>0.15427914792860717</v>
      </c>
      <c r="BB201" s="26">
        <f t="shared" si="15"/>
        <v>1.9062329665512197E-2</v>
      </c>
    </row>
    <row r="202" spans="1:54">
      <c r="A202" s="26">
        <v>212.1049027</v>
      </c>
      <c r="B202" s="26">
        <v>3.9651305940000001</v>
      </c>
      <c r="C202" s="26" t="s">
        <v>1567</v>
      </c>
      <c r="D202" s="26">
        <v>2</v>
      </c>
      <c r="E202" s="26" t="s">
        <v>1568</v>
      </c>
      <c r="F202" s="26">
        <v>7</v>
      </c>
      <c r="G202" s="26">
        <v>0</v>
      </c>
      <c r="H202" s="26" t="s">
        <v>1569</v>
      </c>
      <c r="I202" s="26">
        <v>0.20144261199999999</v>
      </c>
      <c r="J202" s="26">
        <v>-0.87940119800000005</v>
      </c>
      <c r="L202" s="26" t="s">
        <v>38</v>
      </c>
      <c r="M202" s="26" t="s">
        <v>1568</v>
      </c>
      <c r="N202" s="26">
        <v>0</v>
      </c>
      <c r="O202" s="26" t="s">
        <v>39</v>
      </c>
      <c r="R202" s="26" t="s">
        <v>1570</v>
      </c>
      <c r="S202" s="26">
        <v>0.36</v>
      </c>
      <c r="T202" s="26">
        <v>0.36</v>
      </c>
      <c r="U202" s="26">
        <v>73527</v>
      </c>
      <c r="V202" s="26" t="s">
        <v>1571</v>
      </c>
      <c r="W202" s="26">
        <v>0.94</v>
      </c>
      <c r="X202" s="26">
        <v>0.78600000000000003</v>
      </c>
      <c r="Y202" s="26" t="s">
        <v>424</v>
      </c>
      <c r="Z202" s="26" t="s">
        <v>71</v>
      </c>
      <c r="AA202" s="26">
        <v>12</v>
      </c>
      <c r="AB202" s="12">
        <v>29225</v>
      </c>
      <c r="AC202" s="12">
        <v>47310</v>
      </c>
      <c r="AD202" s="12">
        <v>72160</v>
      </c>
      <c r="AE202" s="12">
        <v>66651</v>
      </c>
      <c r="AF202" s="8">
        <v>67364</v>
      </c>
      <c r="AG202" s="8">
        <v>46745</v>
      </c>
      <c r="AH202" s="8">
        <v>73527</v>
      </c>
      <c r="AI202" s="8">
        <v>41919</v>
      </c>
      <c r="AJ202" s="10">
        <v>63085</v>
      </c>
      <c r="AK202" s="10">
        <v>39088</v>
      </c>
      <c r="AL202" s="10">
        <v>53029</v>
      </c>
      <c r="AM202" s="10">
        <v>55689</v>
      </c>
      <c r="AN202" s="26">
        <v>475</v>
      </c>
      <c r="AO202" s="26" t="s">
        <v>39</v>
      </c>
      <c r="AP202" s="26">
        <v>0.94257406399999999</v>
      </c>
      <c r="AQ202" s="26">
        <v>1</v>
      </c>
      <c r="AR202" s="26">
        <v>73526.6875</v>
      </c>
      <c r="AS202" s="26" t="s">
        <v>1572</v>
      </c>
      <c r="AT202" s="26">
        <v>1</v>
      </c>
      <c r="AU202" s="26" t="s">
        <v>1573</v>
      </c>
      <c r="AV202" s="26">
        <v>2.0342941999999999E-2</v>
      </c>
      <c r="AW202" s="26">
        <v>1</v>
      </c>
      <c r="AY202" s="26">
        <f t="shared" si="12"/>
        <v>0.91869486615408069</v>
      </c>
      <c r="AZ202" s="26">
        <f t="shared" si="13"/>
        <v>0.93810197991766675</v>
      </c>
      <c r="BA202" s="26">
        <f t="shared" si="14"/>
        <v>0.62997187501386254</v>
      </c>
      <c r="BB202" s="26">
        <f t="shared" si="15"/>
        <v>0.78503640367892125</v>
      </c>
    </row>
    <row r="203" spans="1:54">
      <c r="A203" s="26">
        <v>378.14640609999998</v>
      </c>
      <c r="B203" s="26">
        <v>3.534369447</v>
      </c>
      <c r="C203" s="26" t="s">
        <v>1099</v>
      </c>
      <c r="D203" s="26">
        <v>3</v>
      </c>
      <c r="E203" s="26" t="s">
        <v>1100</v>
      </c>
      <c r="F203" s="26">
        <v>7</v>
      </c>
      <c r="G203" s="26">
        <v>0</v>
      </c>
      <c r="H203" s="26" t="s">
        <v>1101</v>
      </c>
      <c r="I203" s="26">
        <v>-0.83004836299999996</v>
      </c>
      <c r="J203" s="26">
        <v>-20.316166989999999</v>
      </c>
      <c r="L203" s="26" t="s">
        <v>38</v>
      </c>
      <c r="M203" s="26" t="s">
        <v>1100</v>
      </c>
      <c r="N203" s="26">
        <v>0</v>
      </c>
      <c r="O203" s="26" t="s">
        <v>39</v>
      </c>
      <c r="S203" s="26">
        <v>0.18</v>
      </c>
      <c r="T203" s="26">
        <v>0.28999999999999998</v>
      </c>
      <c r="U203" s="26">
        <v>28358</v>
      </c>
      <c r="V203" s="26" t="s">
        <v>1102</v>
      </c>
      <c r="W203" s="26">
        <v>1.25</v>
      </c>
      <c r="X203" s="26">
        <v>0.222</v>
      </c>
      <c r="Y203" s="26" t="s">
        <v>41</v>
      </c>
      <c r="Z203" s="26" t="s">
        <v>71</v>
      </c>
      <c r="AA203" s="26">
        <v>12</v>
      </c>
      <c r="AB203" s="12">
        <v>19322</v>
      </c>
      <c r="AC203" s="12">
        <v>20527</v>
      </c>
      <c r="AD203" s="12">
        <v>23240</v>
      </c>
      <c r="AE203" s="12">
        <v>28358</v>
      </c>
      <c r="AF203" s="8">
        <v>22652</v>
      </c>
      <c r="AG203" s="8">
        <v>10408</v>
      </c>
      <c r="AH203" s="8">
        <v>19840</v>
      </c>
      <c r="AI203" s="8">
        <v>20076</v>
      </c>
      <c r="AJ203" s="10">
        <v>23547</v>
      </c>
      <c r="AK203" s="10">
        <v>12173</v>
      </c>
      <c r="AL203" s="10">
        <v>17478</v>
      </c>
      <c r="AM203" s="10">
        <v>19535</v>
      </c>
      <c r="AN203" s="26">
        <v>709</v>
      </c>
      <c r="AO203" s="26" t="s">
        <v>39</v>
      </c>
      <c r="AP203" s="26">
        <v>0.86117523200000001</v>
      </c>
      <c r="AQ203" s="26">
        <v>1</v>
      </c>
      <c r="AR203" s="26">
        <v>28357.994139999999</v>
      </c>
      <c r="AS203" s="26" t="s">
        <v>1103</v>
      </c>
      <c r="AT203" s="26">
        <v>1</v>
      </c>
      <c r="AU203" s="26" t="s">
        <v>1104</v>
      </c>
      <c r="AV203" s="26">
        <v>0.47362395600000001</v>
      </c>
      <c r="AW203" s="26">
        <v>1</v>
      </c>
      <c r="AY203" s="26">
        <f t="shared" si="12"/>
        <v>0.99667013812760363</v>
      </c>
      <c r="AZ203" s="26">
        <f t="shared" si="13"/>
        <v>1.2531106117079587</v>
      </c>
      <c r="BA203" s="26">
        <f t="shared" si="14"/>
        <v>0.98701797878454234</v>
      </c>
      <c r="BB203" s="26">
        <f t="shared" si="15"/>
        <v>0.21785873574985359</v>
      </c>
    </row>
    <row r="204" spans="1:54">
      <c r="A204" s="26">
        <v>265.10993989999997</v>
      </c>
      <c r="B204" s="26">
        <v>4.8540575429999997</v>
      </c>
      <c r="C204" s="26" t="s">
        <v>1865</v>
      </c>
      <c r="D204" s="26">
        <v>3</v>
      </c>
      <c r="E204" s="26" t="s">
        <v>1866</v>
      </c>
      <c r="F204" s="26">
        <v>7</v>
      </c>
      <c r="G204" s="26">
        <v>0</v>
      </c>
      <c r="H204" s="26" t="s">
        <v>1867</v>
      </c>
      <c r="I204" s="26">
        <v>-1.2827782160000001</v>
      </c>
      <c r="J204" s="26">
        <v>-31.049473559999999</v>
      </c>
      <c r="K204" s="26">
        <v>-5.6873353000000001E-2</v>
      </c>
      <c r="L204" s="26" t="s">
        <v>172</v>
      </c>
      <c r="M204" s="26" t="s">
        <v>1866</v>
      </c>
      <c r="N204" s="26">
        <v>0</v>
      </c>
      <c r="O204" s="26" t="s">
        <v>39</v>
      </c>
      <c r="S204" s="26">
        <v>0.67</v>
      </c>
      <c r="T204" s="26">
        <v>0.67</v>
      </c>
      <c r="U204" s="26">
        <v>31728</v>
      </c>
      <c r="V204" s="26" t="s">
        <v>1868</v>
      </c>
      <c r="W204" s="26">
        <v>0.69</v>
      </c>
      <c r="X204" s="26">
        <v>0.28599999999999998</v>
      </c>
      <c r="Y204" s="26" t="s">
        <v>41</v>
      </c>
      <c r="Z204" s="26" t="s">
        <v>42</v>
      </c>
      <c r="AA204" s="26">
        <v>11</v>
      </c>
      <c r="AB204" s="12">
        <v>0</v>
      </c>
      <c r="AC204" s="12">
        <v>24271</v>
      </c>
      <c r="AD204" s="12">
        <v>22705</v>
      </c>
      <c r="AE204" s="12">
        <v>25079</v>
      </c>
      <c r="AF204" s="8">
        <v>23608</v>
      </c>
      <c r="AG204" s="8">
        <v>28716</v>
      </c>
      <c r="AH204" s="8">
        <v>20146</v>
      </c>
      <c r="AI204" s="8">
        <v>31728</v>
      </c>
      <c r="AJ204" s="10">
        <v>24620</v>
      </c>
      <c r="AK204" s="10">
        <v>25666</v>
      </c>
      <c r="AL204" s="10">
        <v>28700</v>
      </c>
      <c r="AM204" s="10">
        <v>29249</v>
      </c>
      <c r="AN204" s="26">
        <v>986</v>
      </c>
      <c r="AO204" s="26" t="s">
        <v>39</v>
      </c>
      <c r="AP204" s="26">
        <v>0.82375198800000005</v>
      </c>
      <c r="AQ204" s="26">
        <v>1</v>
      </c>
      <c r="AR204" s="26">
        <v>31728.32617</v>
      </c>
      <c r="AS204" s="26" t="s">
        <v>1869</v>
      </c>
      <c r="AT204" s="26">
        <v>1</v>
      </c>
      <c r="AU204" s="26" t="s">
        <v>1870</v>
      </c>
      <c r="AV204" s="26">
        <v>0.37560759100000002</v>
      </c>
      <c r="AW204" s="26">
        <v>1</v>
      </c>
      <c r="AY204" s="26">
        <f t="shared" si="12"/>
        <v>1.0387435459413807</v>
      </c>
      <c r="AZ204" s="26">
        <f t="shared" si="13"/>
        <v>0.69151999078677129</v>
      </c>
      <c r="BA204" s="26">
        <f t="shared" si="14"/>
        <v>0.73283518177845364</v>
      </c>
      <c r="BB204" s="26">
        <f t="shared" si="15"/>
        <v>0.26621856860047199</v>
      </c>
    </row>
    <row r="205" spans="1:54">
      <c r="A205" s="26">
        <v>416.16314970000002</v>
      </c>
      <c r="B205" s="26">
        <v>3.440020858</v>
      </c>
      <c r="C205" s="26" t="s">
        <v>1897</v>
      </c>
      <c r="D205" s="26">
        <v>1</v>
      </c>
      <c r="E205" s="26" t="s">
        <v>1898</v>
      </c>
      <c r="F205" s="26">
        <v>7</v>
      </c>
      <c r="G205" s="26">
        <v>0</v>
      </c>
      <c r="H205" s="26" t="s">
        <v>1899</v>
      </c>
      <c r="I205" s="26">
        <v>1.849491907</v>
      </c>
      <c r="J205" s="26">
        <v>-16.27836473</v>
      </c>
      <c r="L205" s="26" t="s">
        <v>38</v>
      </c>
      <c r="M205" s="26" t="s">
        <v>1898</v>
      </c>
      <c r="N205" s="26">
        <v>0</v>
      </c>
      <c r="O205" s="26" t="s">
        <v>39</v>
      </c>
      <c r="S205" s="26">
        <v>0.32</v>
      </c>
      <c r="T205" s="26">
        <v>0.51</v>
      </c>
      <c r="U205" s="26">
        <v>40888</v>
      </c>
      <c r="V205" s="26" t="s">
        <v>1900</v>
      </c>
      <c r="W205" s="26">
        <v>0.62</v>
      </c>
      <c r="X205" s="26">
        <v>0.24299999999999999</v>
      </c>
      <c r="Y205" s="26" t="s">
        <v>41</v>
      </c>
      <c r="Z205" s="26" t="s">
        <v>42</v>
      </c>
      <c r="AA205" s="26">
        <v>12</v>
      </c>
      <c r="AB205" s="12">
        <v>9470</v>
      </c>
      <c r="AC205" s="12">
        <v>21826</v>
      </c>
      <c r="AD205" s="12">
        <v>20170</v>
      </c>
      <c r="AE205" s="12">
        <v>19583</v>
      </c>
      <c r="AF205" s="8">
        <v>40888</v>
      </c>
      <c r="AG205" s="8">
        <v>34830</v>
      </c>
      <c r="AH205" s="8">
        <v>31367</v>
      </c>
      <c r="AI205" s="8">
        <v>7335</v>
      </c>
      <c r="AJ205" s="10">
        <v>18329</v>
      </c>
      <c r="AK205" s="10">
        <v>16749</v>
      </c>
      <c r="AL205" s="10">
        <v>19206</v>
      </c>
      <c r="AM205" s="10">
        <v>31553</v>
      </c>
      <c r="AN205" s="26">
        <v>925</v>
      </c>
      <c r="AO205" s="26" t="s">
        <v>39</v>
      </c>
      <c r="AP205" s="26">
        <v>0.88642935199999995</v>
      </c>
      <c r="AQ205" s="26">
        <v>1</v>
      </c>
      <c r="AR205" s="26">
        <v>40887.96875</v>
      </c>
      <c r="AS205" s="26" t="s">
        <v>1901</v>
      </c>
      <c r="AT205" s="26">
        <v>1</v>
      </c>
      <c r="AU205" s="26" t="s">
        <v>1902</v>
      </c>
      <c r="AV205" s="26">
        <v>0.47403015199999998</v>
      </c>
      <c r="AW205" s="26">
        <v>1</v>
      </c>
      <c r="AY205" s="26">
        <f t="shared" si="12"/>
        <v>0.75019227407795841</v>
      </c>
      <c r="AZ205" s="26">
        <f t="shared" si="13"/>
        <v>0.62094913476664915</v>
      </c>
      <c r="BA205" s="26">
        <f t="shared" si="14"/>
        <v>0.41197932697784923</v>
      </c>
      <c r="BB205" s="26">
        <f t="shared" si="15"/>
        <v>0.21768602769659914</v>
      </c>
    </row>
    <row r="206" spans="1:54">
      <c r="A206" s="26">
        <v>250.09917179999999</v>
      </c>
      <c r="B206" s="26">
        <v>4.0976944389999996</v>
      </c>
      <c r="C206" s="26" t="s">
        <v>1456</v>
      </c>
      <c r="D206" s="26">
        <v>1</v>
      </c>
      <c r="E206" s="26" t="s">
        <v>1457</v>
      </c>
      <c r="F206" s="26">
        <v>7</v>
      </c>
      <c r="G206" s="26">
        <v>0</v>
      </c>
      <c r="H206" s="26" t="s">
        <v>1458</v>
      </c>
      <c r="I206" s="26">
        <v>-0.832342939</v>
      </c>
      <c r="J206" s="26">
        <v>-15.091792849999999</v>
      </c>
      <c r="K206" s="26">
        <v>1.766628511</v>
      </c>
      <c r="L206" s="26" t="s">
        <v>38</v>
      </c>
      <c r="M206" s="26" t="s">
        <v>1457</v>
      </c>
      <c r="N206" s="26">
        <v>0</v>
      </c>
      <c r="O206" s="26" t="s">
        <v>39</v>
      </c>
      <c r="Q206" s="26">
        <v>0.2</v>
      </c>
      <c r="R206" s="26" t="s">
        <v>1459</v>
      </c>
      <c r="S206" s="26">
        <v>0.12</v>
      </c>
      <c r="T206" s="26">
        <v>0.16</v>
      </c>
      <c r="U206" s="26">
        <v>1860846</v>
      </c>
      <c r="V206" s="26" t="s">
        <v>1460</v>
      </c>
      <c r="W206" s="26">
        <v>1</v>
      </c>
      <c r="X206" s="26">
        <v>0.999</v>
      </c>
      <c r="Y206" s="26" t="s">
        <v>41</v>
      </c>
      <c r="Z206" s="26" t="s">
        <v>42</v>
      </c>
      <c r="AA206" s="26">
        <v>12</v>
      </c>
      <c r="AB206" s="12">
        <v>1380901</v>
      </c>
      <c r="AC206" s="12">
        <v>1510242</v>
      </c>
      <c r="AD206" s="12">
        <v>1824631</v>
      </c>
      <c r="AE206" s="12">
        <v>1673777</v>
      </c>
      <c r="AF206" s="8">
        <v>1475089</v>
      </c>
      <c r="AG206" s="8">
        <v>1656019</v>
      </c>
      <c r="AH206" s="8">
        <v>1443486</v>
      </c>
      <c r="AI206" s="8">
        <v>1814301</v>
      </c>
      <c r="AJ206" s="10">
        <v>1860846</v>
      </c>
      <c r="AK206" s="10">
        <v>1546711</v>
      </c>
      <c r="AL206" s="10">
        <v>1784959</v>
      </c>
      <c r="AM206" s="10">
        <v>1282115</v>
      </c>
      <c r="AN206" s="26">
        <v>88</v>
      </c>
      <c r="AO206" s="26" t="s">
        <v>39</v>
      </c>
      <c r="AP206" s="26">
        <v>0.97578203600000002</v>
      </c>
      <c r="AQ206" s="26">
        <v>1</v>
      </c>
      <c r="AR206" s="26">
        <v>1860846</v>
      </c>
      <c r="AS206" s="26" t="s">
        <v>1461</v>
      </c>
      <c r="AT206" s="26">
        <v>1</v>
      </c>
      <c r="AU206" s="26" t="s">
        <v>1462</v>
      </c>
      <c r="AV206" s="27">
        <v>4.01911E-7</v>
      </c>
      <c r="AW206" s="26">
        <v>1</v>
      </c>
      <c r="AY206" s="26">
        <f t="shared" si="12"/>
        <v>1.0134195349900099</v>
      </c>
      <c r="AZ206" s="26">
        <f t="shared" si="13"/>
        <v>1.0001026781626556</v>
      </c>
      <c r="BA206" s="26">
        <f t="shared" si="14"/>
        <v>0.89553905428729474</v>
      </c>
      <c r="BB206" s="26">
        <f t="shared" si="15"/>
        <v>0.99903018422386358</v>
      </c>
    </row>
    <row r="207" spans="1:54">
      <c r="A207" s="26">
        <v>290.15577000000002</v>
      </c>
      <c r="B207" s="26">
        <v>8.7532181209999997</v>
      </c>
      <c r="C207" s="26" t="s">
        <v>991</v>
      </c>
      <c r="D207" s="26">
        <v>1</v>
      </c>
      <c r="E207" s="26" t="s">
        <v>992</v>
      </c>
      <c r="F207" s="26">
        <v>7</v>
      </c>
      <c r="G207" s="26">
        <v>0</v>
      </c>
      <c r="H207" s="26" t="s">
        <v>993</v>
      </c>
      <c r="I207" s="26">
        <v>-1.085701756</v>
      </c>
      <c r="J207" s="26">
        <v>0</v>
      </c>
      <c r="L207" s="26" t="s">
        <v>229</v>
      </c>
      <c r="M207" s="26" t="s">
        <v>992</v>
      </c>
      <c r="N207" s="26">
        <v>0</v>
      </c>
      <c r="O207" s="26" t="s">
        <v>39</v>
      </c>
      <c r="S207" s="26">
        <v>0.67</v>
      </c>
      <c r="T207" s="26">
        <v>1.48</v>
      </c>
      <c r="U207" s="26">
        <v>2279040</v>
      </c>
      <c r="V207" s="26" t="s">
        <v>994</v>
      </c>
      <c r="W207" s="26">
        <v>1.64</v>
      </c>
      <c r="X207" s="26">
        <v>0.51700000000000002</v>
      </c>
      <c r="Y207" s="26" t="s">
        <v>424</v>
      </c>
      <c r="Z207" s="26" t="s">
        <v>42</v>
      </c>
      <c r="AA207" s="26">
        <v>12</v>
      </c>
      <c r="AB207" s="12">
        <v>1336897</v>
      </c>
      <c r="AC207" s="12">
        <v>1143099</v>
      </c>
      <c r="AD207" s="12">
        <v>1948525</v>
      </c>
      <c r="AE207" s="12">
        <v>108744</v>
      </c>
      <c r="AF207" s="8">
        <v>89512</v>
      </c>
      <c r="AG207" s="8">
        <v>2224663</v>
      </c>
      <c r="AH207" s="8">
        <v>266523</v>
      </c>
      <c r="AI207" s="8">
        <v>189083</v>
      </c>
      <c r="AJ207" s="10">
        <v>537455</v>
      </c>
      <c r="AK207" s="10">
        <v>122822</v>
      </c>
      <c r="AL207" s="10">
        <v>2279040</v>
      </c>
      <c r="AM207" s="10">
        <v>803138</v>
      </c>
      <c r="AN207" s="26">
        <v>79</v>
      </c>
      <c r="AO207" s="26" t="s">
        <v>39</v>
      </c>
      <c r="AP207" s="26">
        <v>0.98263247600000003</v>
      </c>
      <c r="AQ207" s="26">
        <v>1</v>
      </c>
      <c r="AR207" s="26">
        <v>2279040</v>
      </c>
      <c r="AS207" s="26" t="s">
        <v>995</v>
      </c>
      <c r="AT207" s="26">
        <v>1</v>
      </c>
      <c r="AU207" s="26" t="s">
        <v>996</v>
      </c>
      <c r="AV207" s="26">
        <v>0.11949568200000001</v>
      </c>
      <c r="AW207" s="26">
        <v>1</v>
      </c>
      <c r="AY207" s="26">
        <f t="shared" si="12"/>
        <v>1.3511736126430212</v>
      </c>
      <c r="AZ207" s="26">
        <f t="shared" si="13"/>
        <v>1.6381313179634058</v>
      </c>
      <c r="BA207" s="26">
        <f t="shared" si="14"/>
        <v>0.73819145680721487</v>
      </c>
      <c r="BB207" s="26">
        <f t="shared" si="15"/>
        <v>0.51518287890154646</v>
      </c>
    </row>
    <row r="208" spans="1:54">
      <c r="A208" s="26">
        <v>275.15054279999998</v>
      </c>
      <c r="B208" s="26">
        <v>10.802829150000001</v>
      </c>
      <c r="C208" s="26" t="s">
        <v>1607</v>
      </c>
      <c r="D208" s="26">
        <v>1</v>
      </c>
      <c r="E208" s="26" t="s">
        <v>1608</v>
      </c>
      <c r="F208" s="26">
        <v>7</v>
      </c>
      <c r="G208" s="26">
        <v>0</v>
      </c>
      <c r="H208" s="26" t="s">
        <v>1609</v>
      </c>
      <c r="I208" s="26">
        <v>-0.93468662599999996</v>
      </c>
      <c r="J208" s="26">
        <v>0</v>
      </c>
      <c r="L208" s="26" t="s">
        <v>56</v>
      </c>
      <c r="M208" s="26" t="s">
        <v>1608</v>
      </c>
      <c r="N208" s="26">
        <v>0</v>
      </c>
      <c r="O208" s="26" t="s">
        <v>39</v>
      </c>
      <c r="S208" s="26">
        <v>0.79</v>
      </c>
      <c r="T208" s="26">
        <v>0.89</v>
      </c>
      <c r="U208" s="26">
        <v>1743771</v>
      </c>
      <c r="V208" s="26" t="s">
        <v>1610</v>
      </c>
      <c r="W208" s="26">
        <v>0.92</v>
      </c>
      <c r="X208" s="26">
        <v>0.873</v>
      </c>
      <c r="Y208" s="26" t="s">
        <v>424</v>
      </c>
      <c r="Z208" s="26" t="s">
        <v>42</v>
      </c>
      <c r="AA208" s="26">
        <v>12</v>
      </c>
      <c r="AB208" s="12">
        <v>112194</v>
      </c>
      <c r="AC208" s="12">
        <v>920266</v>
      </c>
      <c r="AD208" s="12">
        <v>533376</v>
      </c>
      <c r="AE208" s="12">
        <v>1552942</v>
      </c>
      <c r="AF208" s="8">
        <v>1078172</v>
      </c>
      <c r="AG208" s="8">
        <v>319550</v>
      </c>
      <c r="AH208" s="8">
        <v>500653</v>
      </c>
      <c r="AI208" s="8">
        <v>1492045</v>
      </c>
      <c r="AJ208" s="10">
        <v>215823</v>
      </c>
      <c r="AK208" s="10">
        <v>1519947</v>
      </c>
      <c r="AL208" s="10">
        <v>224942</v>
      </c>
      <c r="AM208" s="10">
        <v>1743771</v>
      </c>
      <c r="AN208" s="26">
        <v>91</v>
      </c>
      <c r="AO208" s="26" t="s">
        <v>39</v>
      </c>
      <c r="AP208" s="26">
        <v>0.95335511799999995</v>
      </c>
      <c r="AQ208" s="26">
        <v>1</v>
      </c>
      <c r="AR208" s="26">
        <v>1743770.875</v>
      </c>
      <c r="AS208" s="26" t="s">
        <v>1611</v>
      </c>
      <c r="AT208" s="26">
        <v>1</v>
      </c>
      <c r="AU208" s="26" t="s">
        <v>1612</v>
      </c>
      <c r="AV208" s="26">
        <v>6.9470030000000002E-3</v>
      </c>
      <c r="AW208" s="26">
        <v>0.78700681500000003</v>
      </c>
      <c r="AY208" s="26">
        <f t="shared" si="12"/>
        <v>1.0926324762123867</v>
      </c>
      <c r="AZ208" s="26">
        <f t="shared" si="13"/>
        <v>0.91987954294748142</v>
      </c>
      <c r="BA208" s="26">
        <f t="shared" si="14"/>
        <v>0.87803392858351814</v>
      </c>
      <c r="BB208" s="26">
        <f t="shared" si="15"/>
        <v>0.87308421450799623</v>
      </c>
    </row>
    <row r="209" spans="1:54">
      <c r="A209" s="26">
        <v>275.15055369999999</v>
      </c>
      <c r="B209" s="26">
        <v>8.8877514309999999</v>
      </c>
      <c r="C209" s="26" t="s">
        <v>1607</v>
      </c>
      <c r="D209" s="26">
        <v>1</v>
      </c>
      <c r="E209" s="26" t="s">
        <v>1608</v>
      </c>
      <c r="F209" s="26">
        <v>7</v>
      </c>
      <c r="G209" s="26">
        <v>0</v>
      </c>
      <c r="H209" s="26" t="s">
        <v>1609</v>
      </c>
      <c r="I209" s="26">
        <v>-0.89506761800000001</v>
      </c>
      <c r="J209" s="26">
        <v>0</v>
      </c>
      <c r="L209" s="26" t="s">
        <v>282</v>
      </c>
      <c r="M209" s="26" t="s">
        <v>1608</v>
      </c>
      <c r="N209" s="26">
        <v>0</v>
      </c>
      <c r="O209" s="26" t="s">
        <v>39</v>
      </c>
      <c r="S209" s="26">
        <v>0.88</v>
      </c>
      <c r="T209" s="26">
        <v>0.92</v>
      </c>
      <c r="U209" s="26">
        <v>2215700</v>
      </c>
      <c r="V209" s="26" t="s">
        <v>1618</v>
      </c>
      <c r="W209" s="26">
        <v>0.91</v>
      </c>
      <c r="X209" s="26">
        <v>0.873</v>
      </c>
      <c r="Y209" s="26" t="s">
        <v>424</v>
      </c>
      <c r="Z209" s="26" t="s">
        <v>42</v>
      </c>
      <c r="AA209" s="26">
        <v>12</v>
      </c>
      <c r="AB209" s="12">
        <v>161339</v>
      </c>
      <c r="AC209" s="12">
        <v>1052836</v>
      </c>
      <c r="AD209" s="12">
        <v>496341</v>
      </c>
      <c r="AE209" s="12">
        <v>2046468</v>
      </c>
      <c r="AF209" s="8">
        <v>1531477</v>
      </c>
      <c r="AG209" s="8">
        <v>362206</v>
      </c>
      <c r="AH209" s="8">
        <v>422099</v>
      </c>
      <c r="AI209" s="8">
        <v>1813100</v>
      </c>
      <c r="AJ209" s="10">
        <v>261102</v>
      </c>
      <c r="AK209" s="10">
        <v>2215700</v>
      </c>
      <c r="AL209" s="10">
        <v>227899</v>
      </c>
      <c r="AM209" s="10">
        <v>1787488</v>
      </c>
      <c r="AN209" s="26">
        <v>80</v>
      </c>
      <c r="AO209" s="26" t="s">
        <v>39</v>
      </c>
      <c r="AP209" s="26">
        <v>0.98483857600000002</v>
      </c>
      <c r="AQ209" s="26">
        <v>1</v>
      </c>
      <c r="AR209" s="26">
        <v>2215700</v>
      </c>
      <c r="AS209" s="26" t="s">
        <v>1619</v>
      </c>
      <c r="AT209" s="26">
        <v>1</v>
      </c>
      <c r="AU209" s="26" t="s">
        <v>1612</v>
      </c>
      <c r="AV209" s="26">
        <v>6.9705490000000004E-3</v>
      </c>
      <c r="AW209" s="26">
        <v>1</v>
      </c>
      <c r="AY209" s="26">
        <f t="shared" si="12"/>
        <v>1.0879916161324059</v>
      </c>
      <c r="AZ209" s="26">
        <f t="shared" si="13"/>
        <v>0.90992767533681029</v>
      </c>
      <c r="BA209" s="26">
        <f t="shared" si="14"/>
        <v>0.89118099691505792</v>
      </c>
      <c r="BB209" s="26">
        <f t="shared" si="15"/>
        <v>0.87287167129428089</v>
      </c>
    </row>
    <row r="210" spans="1:54">
      <c r="A210" s="26">
        <v>101.1204438</v>
      </c>
      <c r="B210" s="26">
        <v>13.896152750000001</v>
      </c>
      <c r="C210" s="26" t="s">
        <v>1305</v>
      </c>
      <c r="D210" s="26">
        <v>3</v>
      </c>
      <c r="E210" s="26" t="s">
        <v>1306</v>
      </c>
      <c r="F210" s="26">
        <v>7</v>
      </c>
      <c r="G210" s="26">
        <v>0</v>
      </c>
      <c r="H210" s="26" t="s">
        <v>1307</v>
      </c>
      <c r="I210" s="26">
        <v>-6.1445068999999998E-2</v>
      </c>
      <c r="J210" s="26">
        <v>49.30656931</v>
      </c>
      <c r="L210" s="26" t="s">
        <v>38</v>
      </c>
      <c r="M210" s="26" t="s">
        <v>1306</v>
      </c>
      <c r="N210" s="26">
        <v>0</v>
      </c>
      <c r="O210" s="26" t="s">
        <v>39</v>
      </c>
      <c r="Q210" s="26">
        <v>0.7</v>
      </c>
      <c r="R210" s="26" t="s">
        <v>77</v>
      </c>
      <c r="S210" s="26">
        <v>0.15</v>
      </c>
      <c r="T210" s="26">
        <v>0.15</v>
      </c>
      <c r="U210" s="26">
        <v>213016</v>
      </c>
      <c r="V210" s="26" t="s">
        <v>1308</v>
      </c>
      <c r="W210" s="26">
        <v>1.07</v>
      </c>
      <c r="X210" s="26">
        <v>0.53500000000000003</v>
      </c>
      <c r="Y210" s="26" t="s">
        <v>41</v>
      </c>
      <c r="Z210" s="26" t="s">
        <v>42</v>
      </c>
      <c r="AA210" s="26">
        <v>12</v>
      </c>
      <c r="AB210" s="12">
        <v>150102</v>
      </c>
      <c r="AC210" s="12">
        <v>176077</v>
      </c>
      <c r="AD210" s="12">
        <v>200273</v>
      </c>
      <c r="AE210" s="12">
        <v>213016</v>
      </c>
      <c r="AF210" s="8">
        <v>195260</v>
      </c>
      <c r="AG210" s="8">
        <v>143446</v>
      </c>
      <c r="AH210" s="8">
        <v>194390</v>
      </c>
      <c r="AI210" s="8">
        <v>155790</v>
      </c>
      <c r="AJ210" s="10">
        <v>177542</v>
      </c>
      <c r="AK210" s="10">
        <v>161129</v>
      </c>
      <c r="AL210" s="10">
        <v>143418</v>
      </c>
      <c r="AM210" s="10">
        <v>149581</v>
      </c>
      <c r="AN210" s="26">
        <v>392</v>
      </c>
      <c r="AO210" s="26" t="s">
        <v>39</v>
      </c>
      <c r="AP210" s="26">
        <v>0.99219539999999995</v>
      </c>
      <c r="AQ210" s="26">
        <v>1</v>
      </c>
      <c r="AR210" s="26">
        <v>213016.07810000001</v>
      </c>
      <c r="AS210" s="26" t="s">
        <v>1309</v>
      </c>
      <c r="AT210" s="26">
        <v>1</v>
      </c>
      <c r="AU210" s="26" t="s">
        <v>1310</v>
      </c>
      <c r="AV210" s="26">
        <v>0.108153375</v>
      </c>
      <c r="AW210" s="26">
        <v>1</v>
      </c>
      <c r="AY210" s="26">
        <f t="shared" si="12"/>
        <v>0.91694416783038124</v>
      </c>
      <c r="AZ210" s="26">
        <f t="shared" si="13"/>
        <v>1.0734257917855785</v>
      </c>
      <c r="BA210" s="26">
        <f t="shared" si="14"/>
        <v>0.38483586398463393</v>
      </c>
      <c r="BB210" s="26">
        <f t="shared" si="15"/>
        <v>0.53512291174172244</v>
      </c>
    </row>
    <row r="211" spans="1:54">
      <c r="A211" s="26">
        <v>100.0636774</v>
      </c>
      <c r="B211" s="26">
        <v>4.7403903109999996</v>
      </c>
      <c r="C211" s="26" t="s">
        <v>1337</v>
      </c>
      <c r="D211" s="26">
        <v>1</v>
      </c>
      <c r="E211" s="26" t="s">
        <v>1338</v>
      </c>
      <c r="F211" s="26">
        <v>7</v>
      </c>
      <c r="G211" s="26">
        <v>0</v>
      </c>
      <c r="H211" s="26" t="s">
        <v>1339</v>
      </c>
      <c r="I211" s="26">
        <v>0.173617195</v>
      </c>
      <c r="J211" s="26">
        <v>-41.454214409999999</v>
      </c>
      <c r="L211" s="26" t="s">
        <v>38</v>
      </c>
      <c r="M211" s="26" t="s">
        <v>1338</v>
      </c>
      <c r="N211" s="26">
        <v>0</v>
      </c>
      <c r="O211" s="26" t="s">
        <v>39</v>
      </c>
      <c r="S211" s="26">
        <v>0.13</v>
      </c>
      <c r="T211" s="26">
        <v>0.13</v>
      </c>
      <c r="U211" s="26">
        <v>628713</v>
      </c>
      <c r="V211" s="26" t="s">
        <v>1340</v>
      </c>
      <c r="W211" s="26">
        <v>1.05</v>
      </c>
      <c r="X211" s="26">
        <v>0.55000000000000004</v>
      </c>
      <c r="Y211" s="26" t="s">
        <v>41</v>
      </c>
      <c r="Z211" s="26" t="s">
        <v>42</v>
      </c>
      <c r="AA211" s="26">
        <v>12</v>
      </c>
      <c r="AB211" s="12">
        <v>467494</v>
      </c>
      <c r="AC211" s="12">
        <v>556027</v>
      </c>
      <c r="AD211" s="12">
        <v>623724</v>
      </c>
      <c r="AE211" s="12">
        <v>628713</v>
      </c>
      <c r="AF211" s="8">
        <v>608516</v>
      </c>
      <c r="AG211" s="8">
        <v>501833</v>
      </c>
      <c r="AH211" s="8">
        <v>543813</v>
      </c>
      <c r="AI211" s="8">
        <v>506655</v>
      </c>
      <c r="AJ211" s="10">
        <v>624199</v>
      </c>
      <c r="AK211" s="10">
        <v>519587</v>
      </c>
      <c r="AL211" s="10">
        <v>492035</v>
      </c>
      <c r="AM211" s="10">
        <v>504595</v>
      </c>
      <c r="AN211" s="26">
        <v>184</v>
      </c>
      <c r="AO211" s="26" t="s">
        <v>39</v>
      </c>
      <c r="AP211" s="26">
        <v>0.93228822899999997</v>
      </c>
      <c r="AQ211" s="26">
        <v>1</v>
      </c>
      <c r="AR211" s="26">
        <v>628712.75</v>
      </c>
      <c r="AS211" s="26" t="s">
        <v>1341</v>
      </c>
      <c r="AT211" s="26">
        <v>1</v>
      </c>
      <c r="AU211" s="26" t="s">
        <v>1342</v>
      </c>
      <c r="AV211" s="26">
        <v>0.102255338</v>
      </c>
      <c r="AW211" s="26">
        <v>0.63649220799999995</v>
      </c>
      <c r="AY211" s="26">
        <f t="shared" si="12"/>
        <v>0.99055866369063184</v>
      </c>
      <c r="AZ211" s="26">
        <f t="shared" si="13"/>
        <v>1.0532858636339866</v>
      </c>
      <c r="BA211" s="26">
        <f t="shared" si="14"/>
        <v>0.90019981779014246</v>
      </c>
      <c r="BB211" s="26">
        <f t="shared" si="15"/>
        <v>0.54609519805623719</v>
      </c>
    </row>
    <row r="212" spans="1:54">
      <c r="A212" s="26">
        <v>100.06367640000001</v>
      </c>
      <c r="B212" s="26">
        <v>6.9415028469999998</v>
      </c>
      <c r="C212" s="26" t="s">
        <v>1337</v>
      </c>
      <c r="D212" s="26">
        <v>1</v>
      </c>
      <c r="E212" s="26" t="s">
        <v>1338</v>
      </c>
      <c r="F212" s="26">
        <v>7</v>
      </c>
      <c r="G212" s="26">
        <v>0</v>
      </c>
      <c r="H212" s="26" t="s">
        <v>1339</v>
      </c>
      <c r="I212" s="26">
        <v>0.16426982600000001</v>
      </c>
      <c r="J212" s="26">
        <v>3.4001422610000001</v>
      </c>
      <c r="L212" s="26" t="s">
        <v>38</v>
      </c>
      <c r="M212" s="26" t="s">
        <v>1338</v>
      </c>
      <c r="N212" s="26">
        <v>0</v>
      </c>
      <c r="O212" s="26" t="s">
        <v>39</v>
      </c>
      <c r="R212" s="26" t="s">
        <v>1442</v>
      </c>
      <c r="S212" s="26">
        <v>0.15</v>
      </c>
      <c r="T212" s="26">
        <v>0.15</v>
      </c>
      <c r="U212" s="26">
        <v>813573</v>
      </c>
      <c r="V212" s="26" t="s">
        <v>1443</v>
      </c>
      <c r="W212" s="26">
        <v>1.01</v>
      </c>
      <c r="X212" s="26">
        <v>0.89600000000000002</v>
      </c>
      <c r="Y212" s="26" t="s">
        <v>41</v>
      </c>
      <c r="Z212" s="26" t="s">
        <v>42</v>
      </c>
      <c r="AA212" s="26">
        <v>12</v>
      </c>
      <c r="AB212" s="12">
        <v>589365</v>
      </c>
      <c r="AC212" s="12">
        <v>633699</v>
      </c>
      <c r="AD212" s="12">
        <v>736739</v>
      </c>
      <c r="AE212" s="12">
        <v>813573</v>
      </c>
      <c r="AF212" s="8">
        <v>718610</v>
      </c>
      <c r="AG212" s="8">
        <v>649826</v>
      </c>
      <c r="AH212" s="8">
        <v>714141</v>
      </c>
      <c r="AI212" s="8">
        <v>660851</v>
      </c>
      <c r="AJ212" s="10">
        <v>740837</v>
      </c>
      <c r="AK212" s="10">
        <v>659690</v>
      </c>
      <c r="AL212" s="10">
        <v>659959</v>
      </c>
      <c r="AM212" s="10">
        <v>635908</v>
      </c>
      <c r="AN212" s="26">
        <v>145</v>
      </c>
      <c r="AO212" s="26" t="s">
        <v>39</v>
      </c>
      <c r="AP212" s="26">
        <v>0.97171233999999995</v>
      </c>
      <c r="AQ212" s="26">
        <v>1</v>
      </c>
      <c r="AR212" s="26">
        <v>813573.0625</v>
      </c>
      <c r="AS212" s="26" t="s">
        <v>1444</v>
      </c>
      <c r="AT212" s="26">
        <v>1</v>
      </c>
      <c r="AU212" s="26" t="s">
        <v>1445</v>
      </c>
      <c r="AV212" s="26">
        <v>4.8737429999999998E-3</v>
      </c>
      <c r="AW212" s="26">
        <v>0.82363952200000001</v>
      </c>
      <c r="AY212" s="26">
        <f t="shared" si="12"/>
        <v>0.98285575564585625</v>
      </c>
      <c r="AZ212" s="26">
        <f t="shared" si="13"/>
        <v>1.0109162697180316</v>
      </c>
      <c r="BA212" s="26">
        <f t="shared" si="14"/>
        <v>0.69953750089415334</v>
      </c>
      <c r="BB212" s="26">
        <f t="shared" si="15"/>
        <v>0.89352446280842113</v>
      </c>
    </row>
    <row r="213" spans="1:54">
      <c r="A213" s="26">
        <v>100.05245119999999</v>
      </c>
      <c r="B213" s="26">
        <v>10.59716362</v>
      </c>
      <c r="C213" s="26" t="s">
        <v>1208</v>
      </c>
      <c r="D213" s="26">
        <v>16</v>
      </c>
      <c r="E213" s="26" t="s">
        <v>1999</v>
      </c>
      <c r="F213" s="26">
        <v>7</v>
      </c>
      <c r="G213" s="26">
        <v>0</v>
      </c>
      <c r="H213" s="26" t="s">
        <v>2000</v>
      </c>
      <c r="I213" s="26">
        <v>0.21188828700000001</v>
      </c>
      <c r="J213" s="26">
        <v>32.487032710000001</v>
      </c>
      <c r="K213" s="26">
        <v>0.21188828700000001</v>
      </c>
      <c r="L213" s="26" t="s">
        <v>172</v>
      </c>
      <c r="M213" s="26" t="s">
        <v>1999</v>
      </c>
      <c r="N213" s="26">
        <v>0</v>
      </c>
      <c r="O213" s="26" t="s">
        <v>39</v>
      </c>
      <c r="S213" s="26">
        <v>0.77</v>
      </c>
      <c r="T213" s="26">
        <v>0.77</v>
      </c>
      <c r="U213" s="26">
        <v>16632</v>
      </c>
      <c r="V213" s="26" t="s">
        <v>2001</v>
      </c>
      <c r="W213" s="26">
        <v>0.43</v>
      </c>
      <c r="X213" s="26">
        <v>0.04</v>
      </c>
      <c r="Y213" s="26" t="s">
        <v>41</v>
      </c>
      <c r="Z213" s="26" t="s">
        <v>42</v>
      </c>
      <c r="AA213" s="26">
        <v>11</v>
      </c>
      <c r="AB213" s="12">
        <v>0</v>
      </c>
      <c r="AC213" s="12">
        <v>9317</v>
      </c>
      <c r="AD213" s="12">
        <v>7155</v>
      </c>
      <c r="AE213" s="12">
        <v>4368</v>
      </c>
      <c r="AF213" s="8">
        <v>12826</v>
      </c>
      <c r="AG213" s="8">
        <v>9304</v>
      </c>
      <c r="AH213" s="8">
        <v>9731</v>
      </c>
      <c r="AI213" s="8">
        <v>16632</v>
      </c>
      <c r="AJ213" s="10">
        <v>7822</v>
      </c>
      <c r="AK213" s="10">
        <v>7849</v>
      </c>
      <c r="AL213" s="10">
        <v>7684</v>
      </c>
      <c r="AM213" s="10">
        <v>7206</v>
      </c>
      <c r="AN213" s="26">
        <v>1078</v>
      </c>
      <c r="AO213" s="26" t="s">
        <v>39</v>
      </c>
      <c r="AP213" s="26">
        <v>0.81958074400000003</v>
      </c>
      <c r="AQ213" s="26">
        <v>1</v>
      </c>
      <c r="AR213" s="26">
        <v>16631.845700000002</v>
      </c>
      <c r="AS213" s="26" t="s">
        <v>2002</v>
      </c>
      <c r="AT213" s="26">
        <v>1</v>
      </c>
      <c r="AU213" s="26" t="s">
        <v>1213</v>
      </c>
      <c r="AV213" s="26">
        <v>1.7273915120000001</v>
      </c>
      <c r="AW213" s="26">
        <v>0.25172158100000003</v>
      </c>
      <c r="AY213" s="26">
        <f t="shared" si="12"/>
        <v>0.63021467015857957</v>
      </c>
      <c r="AZ213" s="26">
        <f t="shared" si="13"/>
        <v>0.42975274781927286</v>
      </c>
      <c r="BA213" s="26">
        <f t="shared" si="14"/>
        <v>3.8851484677142535E-2</v>
      </c>
      <c r="BB213" s="26">
        <f t="shared" si="15"/>
        <v>3.9127648396914939E-2</v>
      </c>
    </row>
    <row r="214" spans="1:54">
      <c r="A214" s="26">
        <v>174.08911459999999</v>
      </c>
      <c r="B214" s="26">
        <v>4.5253514179999996</v>
      </c>
      <c r="C214" s="26" t="s">
        <v>940</v>
      </c>
      <c r="D214" s="26">
        <v>3</v>
      </c>
      <c r="E214" s="26" t="s">
        <v>941</v>
      </c>
      <c r="F214" s="26">
        <v>7</v>
      </c>
      <c r="G214" s="26">
        <v>0</v>
      </c>
      <c r="H214" s="26" t="s">
        <v>942</v>
      </c>
      <c r="I214" s="26">
        <v>-0.54791133199999997</v>
      </c>
      <c r="J214" s="26">
        <v>-47.404814459999997</v>
      </c>
      <c r="L214" s="26" t="s">
        <v>38</v>
      </c>
      <c r="M214" s="26" t="s">
        <v>941</v>
      </c>
      <c r="N214" s="26">
        <v>0</v>
      </c>
      <c r="O214" s="26" t="s">
        <v>39</v>
      </c>
      <c r="R214" s="26" t="s">
        <v>411</v>
      </c>
      <c r="S214" s="26">
        <v>0.44</v>
      </c>
      <c r="T214" s="26">
        <v>0.44</v>
      </c>
      <c r="U214" s="26">
        <v>646732</v>
      </c>
      <c r="V214" s="26" t="s">
        <v>943</v>
      </c>
      <c r="W214" s="26">
        <v>2.15</v>
      </c>
      <c r="X214" s="26">
        <v>8.8999999999999996E-2</v>
      </c>
      <c r="Y214" s="26" t="s">
        <v>41</v>
      </c>
      <c r="Z214" s="26" t="s">
        <v>71</v>
      </c>
      <c r="AA214" s="26">
        <v>12</v>
      </c>
      <c r="AB214" s="12">
        <v>222553</v>
      </c>
      <c r="AC214" s="12">
        <v>334176</v>
      </c>
      <c r="AD214" s="12">
        <v>490430</v>
      </c>
      <c r="AE214" s="12">
        <v>646732</v>
      </c>
      <c r="AF214" s="8">
        <v>237860</v>
      </c>
      <c r="AG214" s="8">
        <v>192100</v>
      </c>
      <c r="AH214" s="8">
        <v>220266</v>
      </c>
      <c r="AI214" s="8">
        <v>137200</v>
      </c>
      <c r="AJ214" s="10">
        <v>178508</v>
      </c>
      <c r="AK214" s="10">
        <v>262251</v>
      </c>
      <c r="AL214" s="10">
        <v>184917</v>
      </c>
      <c r="AM214" s="10">
        <v>216690</v>
      </c>
      <c r="AN214" s="26">
        <v>111</v>
      </c>
      <c r="AO214" s="26" t="s">
        <v>39</v>
      </c>
      <c r="AP214" s="26">
        <v>0.81366802900000001</v>
      </c>
      <c r="AQ214" s="26">
        <v>1</v>
      </c>
      <c r="AR214" s="26">
        <v>646731.8125</v>
      </c>
      <c r="AS214" s="26" t="s">
        <v>944</v>
      </c>
      <c r="AT214" s="26">
        <v>1</v>
      </c>
      <c r="AU214" s="26" t="s">
        <v>945</v>
      </c>
      <c r="AV214" s="26">
        <v>1.4201954919999999</v>
      </c>
      <c r="AW214" s="26">
        <v>1</v>
      </c>
      <c r="AY214" s="26">
        <f t="shared" si="12"/>
        <v>1.0697716356838611</v>
      </c>
      <c r="AZ214" s="26">
        <f t="shared" si="13"/>
        <v>2.1511748405564459</v>
      </c>
      <c r="BA214" s="26">
        <f t="shared" si="14"/>
        <v>0.65428696970999578</v>
      </c>
      <c r="BB214" s="26">
        <f t="shared" si="15"/>
        <v>5.4511833899715187E-2</v>
      </c>
    </row>
    <row r="215" spans="1:54">
      <c r="A215" s="26">
        <v>202.12058060000001</v>
      </c>
      <c r="B215" s="26">
        <v>4.363290278</v>
      </c>
      <c r="C215" s="26" t="s">
        <v>1180</v>
      </c>
      <c r="D215" s="26">
        <v>2</v>
      </c>
      <c r="E215" s="26" t="s">
        <v>1181</v>
      </c>
      <c r="F215" s="26">
        <v>7</v>
      </c>
      <c r="G215" s="26">
        <v>0</v>
      </c>
      <c r="H215" s="26" t="s">
        <v>1182</v>
      </c>
      <c r="I215" s="26">
        <v>0.34915274600000001</v>
      </c>
      <c r="J215" s="26">
        <v>-31.07153254</v>
      </c>
      <c r="L215" s="26" t="s">
        <v>38</v>
      </c>
      <c r="M215" s="26" t="s">
        <v>1181</v>
      </c>
      <c r="N215" s="26">
        <v>0</v>
      </c>
      <c r="O215" s="26" t="s">
        <v>39</v>
      </c>
      <c r="P215" s="26" t="s">
        <v>1183</v>
      </c>
      <c r="S215" s="26">
        <v>0.37</v>
      </c>
      <c r="T215" s="26">
        <v>0.39</v>
      </c>
      <c r="U215" s="26">
        <v>65819</v>
      </c>
      <c r="V215" s="26" t="s">
        <v>1184</v>
      </c>
      <c r="W215" s="26">
        <v>1.1599999999999999</v>
      </c>
      <c r="X215" s="26">
        <v>0.57199999999999995</v>
      </c>
      <c r="Y215" s="26" t="s">
        <v>41</v>
      </c>
      <c r="Z215" s="26" t="s">
        <v>71</v>
      </c>
      <c r="AA215" s="26">
        <v>12</v>
      </c>
      <c r="AB215" s="12">
        <v>24735</v>
      </c>
      <c r="AC215" s="12">
        <v>44587</v>
      </c>
      <c r="AD215" s="12">
        <v>53735</v>
      </c>
      <c r="AE215" s="12">
        <v>65819</v>
      </c>
      <c r="AF215" s="8">
        <v>42576</v>
      </c>
      <c r="AG215" s="8">
        <v>31011</v>
      </c>
      <c r="AH215" s="8">
        <v>58371</v>
      </c>
      <c r="AI215" s="8">
        <v>30891</v>
      </c>
      <c r="AJ215" s="10">
        <v>60654</v>
      </c>
      <c r="AK215" s="10">
        <v>30193</v>
      </c>
      <c r="AL215" s="10">
        <v>30094</v>
      </c>
      <c r="AM215" s="10">
        <v>32274</v>
      </c>
      <c r="AN215" s="26">
        <v>501</v>
      </c>
      <c r="AO215" s="26" t="s">
        <v>39</v>
      </c>
      <c r="AP215" s="26">
        <v>0.922900579</v>
      </c>
      <c r="AQ215" s="26">
        <v>1</v>
      </c>
      <c r="AR215" s="26">
        <v>65818.914059999996</v>
      </c>
      <c r="AS215" s="26" t="s">
        <v>1185</v>
      </c>
      <c r="AT215" s="26">
        <v>1</v>
      </c>
      <c r="AU215" s="26" t="s">
        <v>1179</v>
      </c>
      <c r="AV215" s="26">
        <v>9.0274746000000003E-2</v>
      </c>
      <c r="AW215" s="26">
        <v>1</v>
      </c>
      <c r="AY215" s="26">
        <f t="shared" si="12"/>
        <v>0.94084090169420753</v>
      </c>
      <c r="AZ215" s="26">
        <f t="shared" si="13"/>
        <v>1.1598229034258731</v>
      </c>
      <c r="BA215" s="26">
        <f t="shared" si="14"/>
        <v>0.81580095719946599</v>
      </c>
      <c r="BB215" s="26">
        <f t="shared" si="15"/>
        <v>0.56985685499930416</v>
      </c>
    </row>
    <row r="216" spans="1:54">
      <c r="A216" s="26">
        <v>232.10977819999999</v>
      </c>
      <c r="B216" s="26">
        <v>4.0324708510000002</v>
      </c>
      <c r="C216" s="26" t="s">
        <v>1702</v>
      </c>
      <c r="D216" s="26">
        <v>3</v>
      </c>
      <c r="E216" s="26" t="s">
        <v>1703</v>
      </c>
      <c r="F216" s="26">
        <v>7</v>
      </c>
      <c r="G216" s="26">
        <v>0</v>
      </c>
      <c r="H216" s="26" t="s">
        <v>1704</v>
      </c>
      <c r="I216" s="26">
        <v>-0.74006206100000005</v>
      </c>
      <c r="J216" s="26">
        <v>-28.677183889999998</v>
      </c>
      <c r="L216" s="26" t="s">
        <v>38</v>
      </c>
      <c r="M216" s="26" t="s">
        <v>1703</v>
      </c>
      <c r="N216" s="26">
        <v>0</v>
      </c>
      <c r="O216" s="26" t="s">
        <v>39</v>
      </c>
      <c r="P216" s="26" t="s">
        <v>1705</v>
      </c>
      <c r="S216" s="26">
        <v>0.12</v>
      </c>
      <c r="T216" s="26">
        <v>0.18</v>
      </c>
      <c r="U216" s="26">
        <v>95044</v>
      </c>
      <c r="V216" s="26" t="s">
        <v>1706</v>
      </c>
      <c r="W216" s="26">
        <v>0.83</v>
      </c>
      <c r="X216" s="26">
        <v>0.158</v>
      </c>
      <c r="Y216" s="26" t="s">
        <v>41</v>
      </c>
      <c r="Z216" s="26" t="s">
        <v>92</v>
      </c>
      <c r="AA216" s="26">
        <v>12</v>
      </c>
      <c r="AB216" s="12">
        <v>62088</v>
      </c>
      <c r="AC216" s="12">
        <v>77668</v>
      </c>
      <c r="AD216" s="12">
        <v>71633</v>
      </c>
      <c r="AE216" s="12">
        <v>59779</v>
      </c>
      <c r="AF216" s="8">
        <v>67056</v>
      </c>
      <c r="AG216" s="8">
        <v>91042</v>
      </c>
      <c r="AH216" s="8">
        <v>71815</v>
      </c>
      <c r="AI216" s="8">
        <v>95044</v>
      </c>
      <c r="AJ216" s="10">
        <v>69797</v>
      </c>
      <c r="AK216" s="10">
        <v>50141</v>
      </c>
      <c r="AL216" s="10">
        <v>46640</v>
      </c>
      <c r="AM216" s="10">
        <v>57182</v>
      </c>
      <c r="AN216" s="26">
        <v>640</v>
      </c>
      <c r="AO216" s="26" t="s">
        <v>39</v>
      </c>
      <c r="AP216" s="26">
        <v>0.88789654500000004</v>
      </c>
      <c r="AQ216" s="26">
        <v>1</v>
      </c>
      <c r="AR216" s="26">
        <v>95044.484379999994</v>
      </c>
      <c r="AS216" s="26" t="s">
        <v>1707</v>
      </c>
      <c r="AT216" s="26">
        <v>1</v>
      </c>
      <c r="AU216" s="26" t="s">
        <v>1708</v>
      </c>
      <c r="AV216" s="26">
        <v>0.69048512299999998</v>
      </c>
      <c r="AW216" s="26">
        <v>1</v>
      </c>
      <c r="AY216" s="26">
        <f t="shared" si="12"/>
        <v>0.68858341257458677</v>
      </c>
      <c r="AZ216" s="26">
        <f t="shared" si="13"/>
        <v>0.83447348418406131</v>
      </c>
      <c r="BA216" s="26">
        <f t="shared" si="14"/>
        <v>2.6044307233950612E-2</v>
      </c>
      <c r="BB216" s="26">
        <f t="shared" si="15"/>
        <v>0.14759858099007284</v>
      </c>
    </row>
    <row r="217" spans="1:54">
      <c r="A217" s="26">
        <v>196.07342969999999</v>
      </c>
      <c r="B217" s="26">
        <v>4.0354792069999998</v>
      </c>
      <c r="C217" s="26" t="s">
        <v>1696</v>
      </c>
      <c r="D217" s="26">
        <v>9</v>
      </c>
      <c r="E217" s="26" t="s">
        <v>1697</v>
      </c>
      <c r="F217" s="26">
        <v>7</v>
      </c>
      <c r="G217" s="26">
        <v>0</v>
      </c>
      <c r="H217" s="26" t="s">
        <v>1698</v>
      </c>
      <c r="I217" s="26">
        <v>-0.66443084399999996</v>
      </c>
      <c r="J217" s="26">
        <v>-34.596408599999997</v>
      </c>
      <c r="K217" s="26">
        <v>-0.66443084399999996</v>
      </c>
      <c r="L217" s="26" t="s">
        <v>38</v>
      </c>
      <c r="M217" s="26" t="s">
        <v>1697</v>
      </c>
      <c r="N217" s="26">
        <v>0</v>
      </c>
      <c r="O217" s="26" t="s">
        <v>39</v>
      </c>
      <c r="S217" s="26">
        <v>0.26</v>
      </c>
      <c r="T217" s="26">
        <v>0.48</v>
      </c>
      <c r="U217" s="26">
        <v>29597</v>
      </c>
      <c r="V217" s="26" t="s">
        <v>1699</v>
      </c>
      <c r="W217" s="26">
        <v>0.84</v>
      </c>
      <c r="X217" s="26">
        <v>0.56100000000000005</v>
      </c>
      <c r="Y217" s="26" t="s">
        <v>41</v>
      </c>
      <c r="Z217" s="26" t="s">
        <v>71</v>
      </c>
      <c r="AA217" s="26">
        <v>12</v>
      </c>
      <c r="AB217" s="12">
        <v>10091</v>
      </c>
      <c r="AC217" s="12">
        <v>15589</v>
      </c>
      <c r="AD217" s="12">
        <v>15323</v>
      </c>
      <c r="AE217" s="12">
        <v>19734</v>
      </c>
      <c r="AF217" s="8">
        <v>29597</v>
      </c>
      <c r="AG217" s="8">
        <v>12858</v>
      </c>
      <c r="AH217" s="8">
        <v>12282</v>
      </c>
      <c r="AI217" s="8">
        <v>17260</v>
      </c>
      <c r="AJ217" s="10">
        <v>17060</v>
      </c>
      <c r="AK217" s="10">
        <v>7849</v>
      </c>
      <c r="AL217" s="10">
        <v>7870</v>
      </c>
      <c r="AM217" s="10">
        <v>7068</v>
      </c>
      <c r="AN217" s="26">
        <v>699</v>
      </c>
      <c r="AO217" s="26" t="s">
        <v>39</v>
      </c>
      <c r="AP217" s="26">
        <v>0.83708963999999997</v>
      </c>
      <c r="AQ217" s="26">
        <v>1</v>
      </c>
      <c r="AR217" s="26">
        <v>29596.814450000002</v>
      </c>
      <c r="AS217" s="26" t="s">
        <v>1700</v>
      </c>
      <c r="AT217" s="26">
        <v>1</v>
      </c>
      <c r="AU217" s="26" t="s">
        <v>1701</v>
      </c>
      <c r="AV217" s="26">
        <v>9.8646719999999993E-2</v>
      </c>
      <c r="AW217" s="26">
        <v>1</v>
      </c>
      <c r="AY217" s="26">
        <f t="shared" si="12"/>
        <v>0.55345361612289401</v>
      </c>
      <c r="AZ217" s="26">
        <f t="shared" si="13"/>
        <v>0.84360459463588766</v>
      </c>
      <c r="BA217" s="26">
        <f t="shared" si="14"/>
        <v>0.13605918057311653</v>
      </c>
      <c r="BB217" s="26">
        <f t="shared" si="15"/>
        <v>0.55304941350537584</v>
      </c>
    </row>
    <row r="218" spans="1:54">
      <c r="A218" s="26">
        <v>119.09463909999999</v>
      </c>
      <c r="B218" s="26">
        <v>10.481855599999999</v>
      </c>
      <c r="C218" s="26" t="s">
        <v>1111</v>
      </c>
      <c r="D218" s="26">
        <v>1</v>
      </c>
      <c r="E218" s="26" t="s">
        <v>1112</v>
      </c>
      <c r="F218" s="26">
        <v>7</v>
      </c>
      <c r="G218" s="26">
        <v>0</v>
      </c>
      <c r="H218" s="26" t="s">
        <v>1113</v>
      </c>
      <c r="I218" s="26">
        <v>8.4581631000000004E-2</v>
      </c>
      <c r="J218" s="26">
        <v>-28.476009489999999</v>
      </c>
      <c r="L218" s="26" t="s">
        <v>38</v>
      </c>
      <c r="M218" s="26" t="s">
        <v>1112</v>
      </c>
      <c r="N218" s="26">
        <v>0</v>
      </c>
      <c r="O218" s="26" t="s">
        <v>39</v>
      </c>
      <c r="S218" s="26">
        <v>0.32</v>
      </c>
      <c r="T218" s="26">
        <v>0.42</v>
      </c>
      <c r="U218" s="26">
        <v>27433</v>
      </c>
      <c r="V218" s="26" t="s">
        <v>1114</v>
      </c>
      <c r="W218" s="26">
        <v>1.22</v>
      </c>
      <c r="X218" s="26">
        <v>0.46700000000000003</v>
      </c>
      <c r="Y218" s="26" t="s">
        <v>41</v>
      </c>
      <c r="Z218" s="26" t="s">
        <v>42</v>
      </c>
      <c r="AA218" s="26">
        <v>12</v>
      </c>
      <c r="AB218" s="12">
        <v>8975</v>
      </c>
      <c r="AC218" s="12">
        <v>17064</v>
      </c>
      <c r="AD218" s="12">
        <v>20091</v>
      </c>
      <c r="AE218" s="12">
        <v>20054</v>
      </c>
      <c r="AF218" s="8">
        <v>21672</v>
      </c>
      <c r="AG218" s="8">
        <v>11295</v>
      </c>
      <c r="AH218" s="8">
        <v>12700</v>
      </c>
      <c r="AI218" s="8">
        <v>8503</v>
      </c>
      <c r="AJ218" s="10">
        <v>27433</v>
      </c>
      <c r="AK218" s="10">
        <v>21581</v>
      </c>
      <c r="AL218" s="10">
        <v>25290</v>
      </c>
      <c r="AM218" s="10">
        <v>11389</v>
      </c>
      <c r="AN218" s="26">
        <v>1013</v>
      </c>
      <c r="AO218" s="26" t="s">
        <v>39</v>
      </c>
      <c r="AP218" s="26">
        <v>0.91542051499999999</v>
      </c>
      <c r="AQ218" s="26">
        <v>1</v>
      </c>
      <c r="AR218" s="26">
        <v>27432.86133</v>
      </c>
      <c r="AS218" s="26" t="s">
        <v>1115</v>
      </c>
      <c r="AT218" s="26">
        <v>1</v>
      </c>
      <c r="AU218" s="26" t="s">
        <v>1116</v>
      </c>
      <c r="AV218" s="26">
        <v>0.15057015800000001</v>
      </c>
      <c r="AW218" s="26">
        <v>1</v>
      </c>
      <c r="AY218" s="26">
        <f t="shared" si="12"/>
        <v>1.581927266014399</v>
      </c>
      <c r="AZ218" s="26">
        <f t="shared" si="13"/>
        <v>1.2217832748753923</v>
      </c>
      <c r="BA218" s="26">
        <f t="shared" si="14"/>
        <v>0.13436269642349263</v>
      </c>
      <c r="BB218" s="26">
        <f t="shared" si="15"/>
        <v>0.46715392385885868</v>
      </c>
    </row>
    <row r="219" spans="1:54">
      <c r="A219" s="26">
        <v>128.04733680000001</v>
      </c>
      <c r="B219" s="26">
        <v>6.7842472919999999</v>
      </c>
      <c r="C219" s="26" t="s">
        <v>1225</v>
      </c>
      <c r="D219" s="26">
        <v>9</v>
      </c>
      <c r="E219" s="26" t="s">
        <v>1226</v>
      </c>
      <c r="F219" s="26">
        <v>7</v>
      </c>
      <c r="G219" s="26">
        <v>0</v>
      </c>
      <c r="H219" s="26" t="s">
        <v>1227</v>
      </c>
      <c r="I219" s="26">
        <v>-2.464469E-2</v>
      </c>
      <c r="J219" s="26">
        <v>3.1568233220000002</v>
      </c>
      <c r="K219" s="26">
        <v>-6.3692745999999995E-2</v>
      </c>
      <c r="L219" s="26" t="s">
        <v>38</v>
      </c>
      <c r="M219" s="26" t="s">
        <v>1226</v>
      </c>
      <c r="N219" s="26">
        <v>0</v>
      </c>
      <c r="O219" s="26" t="s">
        <v>39</v>
      </c>
      <c r="R219" s="26" t="s">
        <v>411</v>
      </c>
      <c r="S219" s="26">
        <v>0.42</v>
      </c>
      <c r="T219" s="26">
        <v>0.42</v>
      </c>
      <c r="U219" s="26">
        <v>64428</v>
      </c>
      <c r="V219" s="26" t="s">
        <v>1228</v>
      </c>
      <c r="W219" s="26">
        <v>1.1299999999999999</v>
      </c>
      <c r="X219" s="26">
        <v>0.63200000000000001</v>
      </c>
      <c r="Y219" s="26" t="s">
        <v>41</v>
      </c>
      <c r="Z219" s="26" t="s">
        <v>71</v>
      </c>
      <c r="AA219" s="26">
        <v>12</v>
      </c>
      <c r="AB219" s="12">
        <v>21310</v>
      </c>
      <c r="AC219" s="12">
        <v>38852</v>
      </c>
      <c r="AD219" s="12">
        <v>54279</v>
      </c>
      <c r="AE219" s="12">
        <v>64428</v>
      </c>
      <c r="AF219" s="8">
        <v>41663</v>
      </c>
      <c r="AG219" s="8">
        <v>41622</v>
      </c>
      <c r="AH219" s="8">
        <v>41889</v>
      </c>
      <c r="AI219" s="8">
        <v>33426</v>
      </c>
      <c r="AJ219" s="10">
        <v>59473</v>
      </c>
      <c r="AK219" s="10">
        <v>28347</v>
      </c>
      <c r="AL219" s="10">
        <v>36356</v>
      </c>
      <c r="AM219" s="10">
        <v>34088</v>
      </c>
      <c r="AN219" s="26">
        <v>509</v>
      </c>
      <c r="AO219" s="26" t="s">
        <v>39</v>
      </c>
      <c r="AP219" s="26">
        <v>0.82152485799999997</v>
      </c>
      <c r="AQ219" s="26">
        <v>1</v>
      </c>
      <c r="AR219" s="26">
        <v>64427.613279999998</v>
      </c>
      <c r="AS219" s="26" t="s">
        <v>1229</v>
      </c>
      <c r="AT219" s="26">
        <v>1</v>
      </c>
      <c r="AU219" s="26" t="s">
        <v>500</v>
      </c>
      <c r="AV219" s="26">
        <v>6.9151510999999999E-2</v>
      </c>
      <c r="AW219" s="26">
        <v>1</v>
      </c>
      <c r="AY219" s="26">
        <f t="shared" si="12"/>
        <v>0.99788146279949563</v>
      </c>
      <c r="AZ219" s="26">
        <f t="shared" si="13"/>
        <v>1.1277994955863808</v>
      </c>
      <c r="BA219" s="26">
        <f t="shared" si="14"/>
        <v>0.99101240804849611</v>
      </c>
      <c r="BB219" s="26">
        <f t="shared" si="15"/>
        <v>0.61779611549304758</v>
      </c>
    </row>
    <row r="220" spans="1:54">
      <c r="A220" s="26">
        <v>265.03509109999999</v>
      </c>
      <c r="B220" s="26">
        <v>8.1992480239999992</v>
      </c>
      <c r="C220" s="26" t="s">
        <v>2055</v>
      </c>
      <c r="D220" s="26">
        <v>8</v>
      </c>
      <c r="E220" s="26" t="s">
        <v>2056</v>
      </c>
      <c r="F220" s="26">
        <v>7</v>
      </c>
      <c r="G220" s="26">
        <v>0</v>
      </c>
      <c r="H220" s="26" t="s">
        <v>2057</v>
      </c>
      <c r="I220" s="26">
        <v>-0.184376442</v>
      </c>
      <c r="J220" s="26">
        <v>0</v>
      </c>
      <c r="L220" s="26" t="s">
        <v>2058</v>
      </c>
      <c r="M220" s="26" t="s">
        <v>2056</v>
      </c>
      <c r="N220" s="26">
        <v>0</v>
      </c>
      <c r="O220" s="26" t="s">
        <v>39</v>
      </c>
      <c r="S220" s="26">
        <v>1.44</v>
      </c>
      <c r="T220" s="26">
        <v>1.44</v>
      </c>
      <c r="U220" s="26">
        <v>15338</v>
      </c>
      <c r="V220" s="26" t="s">
        <v>2059</v>
      </c>
      <c r="W220" s="26">
        <v>0.23</v>
      </c>
      <c r="X220" s="26">
        <v>0.12</v>
      </c>
      <c r="Y220" s="26" t="s">
        <v>424</v>
      </c>
      <c r="Z220" s="26" t="s">
        <v>71</v>
      </c>
      <c r="AA220" s="26">
        <v>9</v>
      </c>
      <c r="AB220" s="12">
        <v>0</v>
      </c>
      <c r="AC220" s="12">
        <v>1958</v>
      </c>
      <c r="AD220" s="12">
        <v>0</v>
      </c>
      <c r="AE220" s="12">
        <v>6378</v>
      </c>
      <c r="AF220" s="8">
        <v>15338</v>
      </c>
      <c r="AG220" s="8">
        <v>8900</v>
      </c>
      <c r="AH220" s="8">
        <v>12731</v>
      </c>
      <c r="AI220" s="8">
        <v>0</v>
      </c>
      <c r="AJ220" s="10">
        <v>6506</v>
      </c>
      <c r="AK220" s="10">
        <v>4407</v>
      </c>
      <c r="AL220" s="10">
        <v>2061</v>
      </c>
      <c r="AM220" s="10">
        <v>7382</v>
      </c>
      <c r="AN220" s="26">
        <v>828</v>
      </c>
      <c r="AO220" s="26" t="s">
        <v>39</v>
      </c>
      <c r="AP220" s="26">
        <v>0.83830435999999997</v>
      </c>
      <c r="AQ220" s="26">
        <v>1</v>
      </c>
      <c r="AR220" s="26">
        <v>15338.414059999999</v>
      </c>
      <c r="AS220" s="26" t="s">
        <v>2060</v>
      </c>
      <c r="AT220" s="26">
        <v>1</v>
      </c>
      <c r="AU220" s="26" t="s">
        <v>1870</v>
      </c>
      <c r="AV220" s="26">
        <v>0.94884540399999995</v>
      </c>
      <c r="AW220" s="26">
        <v>1</v>
      </c>
      <c r="AY220" s="26">
        <f t="shared" si="12"/>
        <v>0.5506234953609781</v>
      </c>
      <c r="AZ220" s="26">
        <f t="shared" si="13"/>
        <v>0.22548621818280182</v>
      </c>
      <c r="BA220" s="26">
        <f t="shared" si="14"/>
        <v>0.28716505778133156</v>
      </c>
      <c r="BB220" s="26">
        <f t="shared" si="15"/>
        <v>9.9307704558110929E-2</v>
      </c>
    </row>
    <row r="221" spans="1:54">
      <c r="A221" s="26">
        <v>328.23968600000001</v>
      </c>
      <c r="B221" s="26">
        <v>3.4496652820000002</v>
      </c>
      <c r="C221" s="26" t="s">
        <v>2018</v>
      </c>
      <c r="D221" s="26">
        <v>11</v>
      </c>
      <c r="E221" s="26" t="s">
        <v>2019</v>
      </c>
      <c r="F221" s="26">
        <v>7</v>
      </c>
      <c r="G221" s="26">
        <v>0</v>
      </c>
      <c r="H221" s="26" t="s">
        <v>2020</v>
      </c>
      <c r="I221" s="26">
        <v>-1.6573959229999999</v>
      </c>
      <c r="J221" s="26">
        <v>-10.043802830000001</v>
      </c>
      <c r="K221" s="26">
        <v>1.9527718919999999</v>
      </c>
      <c r="L221" s="26" t="s">
        <v>38</v>
      </c>
      <c r="M221" s="26" t="s">
        <v>2019</v>
      </c>
      <c r="N221" s="26">
        <v>0</v>
      </c>
      <c r="O221" s="26" t="s">
        <v>39</v>
      </c>
      <c r="S221" s="26">
        <v>0.6</v>
      </c>
      <c r="T221" s="26">
        <v>0.6</v>
      </c>
      <c r="U221" s="26">
        <v>220715</v>
      </c>
      <c r="V221" s="26" t="s">
        <v>2021</v>
      </c>
      <c r="W221" s="26">
        <v>0.39</v>
      </c>
      <c r="X221" s="26">
        <v>0.11799999999999999</v>
      </c>
      <c r="Y221" s="26" t="s">
        <v>41</v>
      </c>
      <c r="Z221" s="26" t="s">
        <v>71</v>
      </c>
      <c r="AA221" s="26">
        <v>12</v>
      </c>
      <c r="AB221" s="12">
        <v>51990</v>
      </c>
      <c r="AC221" s="12">
        <v>65684</v>
      </c>
      <c r="AD221" s="12">
        <v>9439</v>
      </c>
      <c r="AE221" s="12">
        <v>84429</v>
      </c>
      <c r="AF221" s="8">
        <v>220715</v>
      </c>
      <c r="AG221" s="8">
        <v>93635</v>
      </c>
      <c r="AH221" s="8">
        <v>182156</v>
      </c>
      <c r="AI221" s="8">
        <v>50946</v>
      </c>
      <c r="AJ221" s="10">
        <v>156769</v>
      </c>
      <c r="AK221" s="10">
        <v>126851</v>
      </c>
      <c r="AL221" s="10">
        <v>75342</v>
      </c>
      <c r="AM221" s="10">
        <v>49528</v>
      </c>
      <c r="AN221" s="26">
        <v>246</v>
      </c>
      <c r="AO221" s="26" t="s">
        <v>39</v>
      </c>
      <c r="AP221" s="26">
        <v>0.93845388299999999</v>
      </c>
      <c r="AQ221" s="26">
        <v>1</v>
      </c>
      <c r="AR221" s="26">
        <v>220715.375</v>
      </c>
      <c r="AS221" s="26" t="s">
        <v>2022</v>
      </c>
      <c r="AT221" s="26">
        <v>1</v>
      </c>
      <c r="AU221" s="26" t="s">
        <v>2023</v>
      </c>
      <c r="AV221" s="26">
        <v>0.98954950500000005</v>
      </c>
      <c r="AW221" s="26">
        <v>1</v>
      </c>
      <c r="AY221" s="26">
        <f t="shared" si="12"/>
        <v>0.74616587390310019</v>
      </c>
      <c r="AZ221" s="26">
        <f t="shared" si="13"/>
        <v>0.38641195940466011</v>
      </c>
      <c r="BA221" s="26">
        <f t="shared" si="14"/>
        <v>0.47888245905895321</v>
      </c>
      <c r="BB221" s="26">
        <f t="shared" si="15"/>
        <v>9.377876618067485E-2</v>
      </c>
    </row>
    <row r="222" spans="1:54">
      <c r="A222" s="26">
        <v>144.11496399999999</v>
      </c>
      <c r="B222" s="26">
        <v>4.1285152649999999</v>
      </c>
      <c r="C222" s="26" t="s">
        <v>1388</v>
      </c>
      <c r="D222" s="26">
        <v>11</v>
      </c>
      <c r="E222" s="26" t="s">
        <v>1389</v>
      </c>
      <c r="F222" s="26">
        <v>7</v>
      </c>
      <c r="G222" s="26">
        <v>0</v>
      </c>
      <c r="H222" s="26" t="s">
        <v>1390</v>
      </c>
      <c r="I222" s="26">
        <v>-0.45787115299999998</v>
      </c>
      <c r="J222" s="26">
        <v>-28.007232699999999</v>
      </c>
      <c r="K222" s="26">
        <v>-0.45787115299999998</v>
      </c>
      <c r="L222" s="26" t="s">
        <v>38</v>
      </c>
      <c r="M222" s="26" t="s">
        <v>1389</v>
      </c>
      <c r="N222" s="26">
        <v>0</v>
      </c>
      <c r="O222" s="26" t="s">
        <v>39</v>
      </c>
      <c r="Q222" s="26">
        <v>-0.1</v>
      </c>
      <c r="R222" s="26" t="s">
        <v>668</v>
      </c>
      <c r="S222" s="26">
        <v>0.54</v>
      </c>
      <c r="T222" s="26">
        <v>0.68</v>
      </c>
      <c r="U222" s="26">
        <v>8468489</v>
      </c>
      <c r="V222" s="26" t="s">
        <v>1391</v>
      </c>
      <c r="W222" s="26">
        <v>1.03</v>
      </c>
      <c r="X222" s="26">
        <v>0.92700000000000005</v>
      </c>
      <c r="Y222" s="26" t="s">
        <v>41</v>
      </c>
      <c r="Z222" s="26" t="s">
        <v>71</v>
      </c>
      <c r="AA222" s="26">
        <v>12</v>
      </c>
      <c r="AB222" s="12">
        <v>1558514</v>
      </c>
      <c r="AC222" s="12">
        <v>5063477</v>
      </c>
      <c r="AD222" s="12">
        <v>8468489</v>
      </c>
      <c r="AE222" s="12">
        <v>6332833</v>
      </c>
      <c r="AF222" s="8">
        <v>8261308</v>
      </c>
      <c r="AG222" s="8">
        <v>3227432</v>
      </c>
      <c r="AH222" s="8">
        <v>5933017</v>
      </c>
      <c r="AI222" s="8">
        <v>3284662</v>
      </c>
      <c r="AJ222" s="10">
        <v>7880680</v>
      </c>
      <c r="AK222" s="10">
        <v>2813849</v>
      </c>
      <c r="AL222" s="10">
        <v>2484600</v>
      </c>
      <c r="AM222" s="10">
        <v>2431277</v>
      </c>
      <c r="AN222" s="26">
        <v>18</v>
      </c>
      <c r="AO222" s="26" t="s">
        <v>39</v>
      </c>
      <c r="AP222" s="26">
        <v>0.93849325400000005</v>
      </c>
      <c r="AQ222" s="26">
        <v>1</v>
      </c>
      <c r="AR222" s="26">
        <v>8468489</v>
      </c>
      <c r="AS222" s="26" t="s">
        <v>1392</v>
      </c>
      <c r="AT222" s="26">
        <v>1</v>
      </c>
      <c r="AU222" s="26" t="s">
        <v>1393</v>
      </c>
      <c r="AV222" s="26">
        <v>2.2612790000000002E-3</v>
      </c>
      <c r="AW222" s="26">
        <v>1</v>
      </c>
      <c r="AY222" s="26">
        <f t="shared" si="12"/>
        <v>0.75389211432454839</v>
      </c>
      <c r="AZ222" s="26">
        <f t="shared" si="13"/>
        <v>1.034621824275844</v>
      </c>
      <c r="BA222" s="26">
        <f t="shared" si="14"/>
        <v>0.504429729255093</v>
      </c>
      <c r="BB222" s="26">
        <f t="shared" si="15"/>
        <v>0.9273276167383101</v>
      </c>
    </row>
    <row r="223" spans="1:54">
      <c r="A223" s="26">
        <v>162.06802350000001</v>
      </c>
      <c r="B223" s="26">
        <v>4.0618263670000001</v>
      </c>
      <c r="C223" s="26" t="s">
        <v>1790</v>
      </c>
      <c r="D223" s="26">
        <v>11</v>
      </c>
      <c r="E223" s="26" t="s">
        <v>1791</v>
      </c>
      <c r="F223" s="26">
        <v>7</v>
      </c>
      <c r="G223" s="26">
        <v>0</v>
      </c>
      <c r="H223" s="26" t="s">
        <v>1792</v>
      </c>
      <c r="I223" s="26">
        <v>-0.348776847</v>
      </c>
      <c r="J223" s="26">
        <v>-24.63518582</v>
      </c>
      <c r="K223" s="26">
        <v>-0.348776847</v>
      </c>
      <c r="L223" s="26" t="s">
        <v>38</v>
      </c>
      <c r="M223" s="26" t="s">
        <v>1791</v>
      </c>
      <c r="N223" s="26">
        <v>0</v>
      </c>
      <c r="O223" s="26" t="s">
        <v>39</v>
      </c>
      <c r="S223" s="26">
        <v>0.15</v>
      </c>
      <c r="T223" s="26">
        <v>0.22</v>
      </c>
      <c r="U223" s="26">
        <v>139870</v>
      </c>
      <c r="V223" s="26" t="s">
        <v>1793</v>
      </c>
      <c r="W223" s="26">
        <v>0.79</v>
      </c>
      <c r="X223" s="26">
        <v>0.159</v>
      </c>
      <c r="Y223" s="26" t="s">
        <v>41</v>
      </c>
      <c r="Z223" s="26" t="s">
        <v>42</v>
      </c>
      <c r="AA223" s="26">
        <v>12</v>
      </c>
      <c r="AB223" s="12">
        <v>84093</v>
      </c>
      <c r="AC223" s="12">
        <v>94519</v>
      </c>
      <c r="AD223" s="12">
        <v>84577</v>
      </c>
      <c r="AE223" s="12">
        <v>115419</v>
      </c>
      <c r="AF223" s="8">
        <v>115145</v>
      </c>
      <c r="AG223" s="8">
        <v>139870</v>
      </c>
      <c r="AH223" s="8">
        <v>84546</v>
      </c>
      <c r="AI223" s="8">
        <v>137945</v>
      </c>
      <c r="AJ223" s="10">
        <v>115988</v>
      </c>
      <c r="AK223" s="10">
        <v>96131</v>
      </c>
      <c r="AL223" s="10">
        <v>104741</v>
      </c>
      <c r="AM223" s="10">
        <v>98288</v>
      </c>
      <c r="AN223" s="26">
        <v>508</v>
      </c>
      <c r="AO223" s="26" t="s">
        <v>39</v>
      </c>
      <c r="AP223" s="26">
        <v>0.897345116</v>
      </c>
      <c r="AQ223" s="26">
        <v>1</v>
      </c>
      <c r="AR223" s="26">
        <v>139869.8125</v>
      </c>
      <c r="AS223" s="26" t="s">
        <v>1794</v>
      </c>
      <c r="AT223" s="26">
        <v>1</v>
      </c>
      <c r="AU223" s="26" t="s">
        <v>1028</v>
      </c>
      <c r="AV223" s="26">
        <v>0.69460685</v>
      </c>
      <c r="AW223" s="26">
        <v>1</v>
      </c>
      <c r="AY223" s="26">
        <f t="shared" si="12"/>
        <v>0.86940897077733059</v>
      </c>
      <c r="AZ223" s="26">
        <f t="shared" si="13"/>
        <v>0.79288637210841328</v>
      </c>
      <c r="BA223" s="26">
        <f t="shared" si="14"/>
        <v>0.2967996068650684</v>
      </c>
      <c r="BB223" s="26">
        <f t="shared" si="15"/>
        <v>0.14658532043422082</v>
      </c>
    </row>
    <row r="224" spans="1:54">
      <c r="A224" s="26">
        <v>189.09999329999999</v>
      </c>
      <c r="B224" s="26">
        <v>7.2039306219999997</v>
      </c>
      <c r="C224" s="26" t="s">
        <v>1230</v>
      </c>
      <c r="D224" s="26">
        <v>5</v>
      </c>
      <c r="E224" s="26" t="s">
        <v>1231</v>
      </c>
      <c r="F224" s="26">
        <v>7</v>
      </c>
      <c r="G224" s="26">
        <v>0</v>
      </c>
      <c r="H224" s="26" t="s">
        <v>1232</v>
      </c>
      <c r="I224" s="26">
        <v>-0.61699498200000003</v>
      </c>
      <c r="J224" s="26">
        <v>-9.2753573619999994</v>
      </c>
      <c r="L224" s="26" t="s">
        <v>38</v>
      </c>
      <c r="M224" s="26" t="s">
        <v>1231</v>
      </c>
      <c r="N224" s="26">
        <v>0</v>
      </c>
      <c r="O224" s="26" t="s">
        <v>39</v>
      </c>
      <c r="S224" s="26">
        <v>0.11</v>
      </c>
      <c r="T224" s="26">
        <v>0.11</v>
      </c>
      <c r="U224" s="26">
        <v>464068</v>
      </c>
      <c r="V224" s="26" t="s">
        <v>1233</v>
      </c>
      <c r="W224" s="26">
        <v>1.1200000000000001</v>
      </c>
      <c r="X224" s="26">
        <v>0.14899999999999999</v>
      </c>
      <c r="Y224" s="26" t="s">
        <v>41</v>
      </c>
      <c r="Z224" s="26" t="s">
        <v>92</v>
      </c>
      <c r="AA224" s="26">
        <v>12</v>
      </c>
      <c r="AB224" s="12">
        <v>362338</v>
      </c>
      <c r="AC224" s="12">
        <v>444941</v>
      </c>
      <c r="AD224" s="12">
        <v>464068</v>
      </c>
      <c r="AE224" s="12">
        <v>444347</v>
      </c>
      <c r="AF224" s="8">
        <v>356572</v>
      </c>
      <c r="AG224" s="8">
        <v>386078</v>
      </c>
      <c r="AH224" s="8">
        <v>357524</v>
      </c>
      <c r="AI224" s="8">
        <v>426999</v>
      </c>
      <c r="AJ224" s="10">
        <v>433874</v>
      </c>
      <c r="AK224" s="10">
        <v>364466</v>
      </c>
      <c r="AL224" s="10">
        <v>390034</v>
      </c>
      <c r="AM224" s="10">
        <v>335368</v>
      </c>
      <c r="AN224" s="26">
        <v>234</v>
      </c>
      <c r="AO224" s="26" t="s">
        <v>39</v>
      </c>
      <c r="AP224" s="26">
        <v>0.89636216999999996</v>
      </c>
      <c r="AQ224" s="26">
        <v>1</v>
      </c>
      <c r="AR224" s="26">
        <v>464068.4375</v>
      </c>
      <c r="AS224" s="26" t="s">
        <v>1234</v>
      </c>
      <c r="AT224" s="26">
        <v>1</v>
      </c>
      <c r="AU224" s="26" t="s">
        <v>1235</v>
      </c>
      <c r="AV224" s="26">
        <v>0.70515001799999999</v>
      </c>
      <c r="AW224" s="26">
        <v>0.86630439000000004</v>
      </c>
      <c r="AY224" s="26">
        <f t="shared" si="12"/>
        <v>0.99775336520485891</v>
      </c>
      <c r="AZ224" s="26">
        <f t="shared" si="13"/>
        <v>1.1234444296749615</v>
      </c>
      <c r="BA224" s="26">
        <f t="shared" si="14"/>
        <v>0.97536393515515729</v>
      </c>
      <c r="BB224" s="26">
        <f t="shared" si="15"/>
        <v>0.14406614819226099</v>
      </c>
    </row>
    <row r="225" spans="1:54">
      <c r="A225" s="26">
        <v>146.0214976</v>
      </c>
      <c r="B225" s="26">
        <v>7.921506924</v>
      </c>
      <c r="C225" s="26" t="s">
        <v>1468</v>
      </c>
      <c r="D225" s="26">
        <v>7</v>
      </c>
      <c r="E225" s="26" t="s">
        <v>1469</v>
      </c>
      <c r="F225" s="26">
        <v>7</v>
      </c>
      <c r="G225" s="26">
        <v>0</v>
      </c>
      <c r="H225" s="26" t="s">
        <v>1470</v>
      </c>
      <c r="I225" s="26">
        <v>-0.15344744399999999</v>
      </c>
      <c r="J225" s="26">
        <v>-21.14276413</v>
      </c>
      <c r="L225" s="26" t="s">
        <v>38</v>
      </c>
      <c r="M225" s="26" t="s">
        <v>1471</v>
      </c>
      <c r="N225" s="26">
        <v>0</v>
      </c>
      <c r="O225" s="26" t="s">
        <v>39</v>
      </c>
      <c r="S225" s="26">
        <v>0.17</v>
      </c>
      <c r="T225" s="26">
        <v>0.17</v>
      </c>
      <c r="U225" s="26">
        <v>25943</v>
      </c>
      <c r="V225" s="26" t="s">
        <v>1472</v>
      </c>
      <c r="W225" s="26">
        <v>0.99</v>
      </c>
      <c r="X225" s="26">
        <v>0.89800000000000002</v>
      </c>
      <c r="Y225" s="26" t="s">
        <v>41</v>
      </c>
      <c r="Z225" s="26" t="s">
        <v>71</v>
      </c>
      <c r="AA225" s="26">
        <v>12</v>
      </c>
      <c r="AB225" s="12">
        <v>17820</v>
      </c>
      <c r="AC225" s="12">
        <v>25752</v>
      </c>
      <c r="AD225" s="12">
        <v>20702</v>
      </c>
      <c r="AE225" s="12">
        <v>24773</v>
      </c>
      <c r="AF225" s="8">
        <v>21793</v>
      </c>
      <c r="AG225" s="8">
        <v>24291</v>
      </c>
      <c r="AH225" s="8">
        <v>23456</v>
      </c>
      <c r="AI225" s="8">
        <v>20613</v>
      </c>
      <c r="AJ225" s="10">
        <v>21610</v>
      </c>
      <c r="AK225" s="10">
        <v>25943</v>
      </c>
      <c r="AL225" s="10">
        <v>20724</v>
      </c>
      <c r="AM225" s="10">
        <v>19555</v>
      </c>
      <c r="AN225" s="26">
        <v>728</v>
      </c>
      <c r="AO225" s="26" t="s">
        <v>39</v>
      </c>
      <c r="AP225" s="26">
        <v>0.95008139599999997</v>
      </c>
      <c r="AQ225" s="26">
        <v>1</v>
      </c>
      <c r="AR225" s="26">
        <v>25943.166020000001</v>
      </c>
      <c r="AS225" s="26" t="s">
        <v>1473</v>
      </c>
      <c r="AT225" s="26">
        <v>1</v>
      </c>
      <c r="AU225" s="26" t="s">
        <v>1474</v>
      </c>
      <c r="AV225" s="26">
        <v>4.6823389999999998E-3</v>
      </c>
      <c r="AW225" s="26">
        <v>8.4811811000000001E-2</v>
      </c>
      <c r="AY225" s="26">
        <f t="shared" si="12"/>
        <v>0.97425487781881914</v>
      </c>
      <c r="AZ225" s="26">
        <f t="shared" si="13"/>
        <v>0.98773196676760622</v>
      </c>
      <c r="BA225" s="26">
        <f t="shared" si="14"/>
        <v>0.73240123999879825</v>
      </c>
      <c r="BB225" s="26">
        <f t="shared" si="15"/>
        <v>0.89545568859222335</v>
      </c>
    </row>
    <row r="226" spans="1:54">
      <c r="A226" s="26">
        <v>116.0473439</v>
      </c>
      <c r="B226" s="26">
        <v>4.5333499909999997</v>
      </c>
      <c r="C226" s="26" t="s">
        <v>2037</v>
      </c>
      <c r="D226" s="26">
        <v>9</v>
      </c>
      <c r="E226" s="26" t="s">
        <v>2038</v>
      </c>
      <c r="F226" s="26">
        <v>7</v>
      </c>
      <c r="G226" s="26">
        <v>0</v>
      </c>
      <c r="H226" s="26" t="s">
        <v>2039</v>
      </c>
      <c r="I226" s="26">
        <v>-5.2973342E-2</v>
      </c>
      <c r="J226" s="26">
        <v>-46.282894810000002</v>
      </c>
      <c r="L226" s="26" t="s">
        <v>38</v>
      </c>
      <c r="M226" s="26" t="s">
        <v>2038</v>
      </c>
      <c r="N226" s="26">
        <v>0</v>
      </c>
      <c r="O226" s="26" t="s">
        <v>39</v>
      </c>
      <c r="R226" s="26" t="s">
        <v>2040</v>
      </c>
      <c r="S226" s="26">
        <v>0.59</v>
      </c>
      <c r="T226" s="26">
        <v>0.72</v>
      </c>
      <c r="U226" s="26">
        <v>403697</v>
      </c>
      <c r="V226" s="26" t="s">
        <v>2041</v>
      </c>
      <c r="W226" s="26">
        <v>0.32</v>
      </c>
      <c r="X226" s="26">
        <v>0.13500000000000001</v>
      </c>
      <c r="Y226" s="26" t="s">
        <v>41</v>
      </c>
      <c r="Z226" s="26" t="s">
        <v>71</v>
      </c>
      <c r="AA226" s="26">
        <v>12</v>
      </c>
      <c r="AB226" s="12">
        <v>22302</v>
      </c>
      <c r="AC226" s="12">
        <v>75952</v>
      </c>
      <c r="AD226" s="12">
        <v>54681</v>
      </c>
      <c r="AE226" s="12">
        <v>117342</v>
      </c>
      <c r="AF226" s="8">
        <v>403697</v>
      </c>
      <c r="AG226" s="8">
        <v>110472</v>
      </c>
      <c r="AH226" s="8">
        <v>228107</v>
      </c>
      <c r="AI226" s="8">
        <v>98407</v>
      </c>
      <c r="AJ226" s="10">
        <v>131440</v>
      </c>
      <c r="AK226" s="10">
        <v>65227</v>
      </c>
      <c r="AL226" s="10">
        <v>34245</v>
      </c>
      <c r="AM226" s="10">
        <v>29222</v>
      </c>
      <c r="AN226" s="26">
        <v>157</v>
      </c>
      <c r="AO226" s="26" t="s">
        <v>39</v>
      </c>
      <c r="AP226" s="26">
        <v>0.90409204200000004</v>
      </c>
      <c r="AQ226" s="26">
        <v>1</v>
      </c>
      <c r="AR226" s="26">
        <v>403697.03129999997</v>
      </c>
      <c r="AS226" s="26" t="s">
        <v>2042</v>
      </c>
      <c r="AT226" s="26">
        <v>1</v>
      </c>
      <c r="AU226" s="26" t="s">
        <v>2043</v>
      </c>
      <c r="AV226" s="26">
        <v>0.939011504</v>
      </c>
      <c r="AW226" s="26">
        <v>1</v>
      </c>
      <c r="AY226" s="26">
        <f t="shared" si="12"/>
        <v>0.30943173586238809</v>
      </c>
      <c r="AZ226" s="26">
        <f t="shared" si="13"/>
        <v>0.32149692571397304</v>
      </c>
      <c r="BA226" s="26">
        <f t="shared" si="14"/>
        <v>9.9801112336146358E-2</v>
      </c>
      <c r="BB226" s="26">
        <f t="shared" si="15"/>
        <v>0.10071366848289706</v>
      </c>
    </row>
    <row r="227" spans="1:54">
      <c r="A227" s="26">
        <v>240.1471233</v>
      </c>
      <c r="B227" s="26">
        <v>6.6921944089999998</v>
      </c>
      <c r="C227" s="26" t="s">
        <v>1372</v>
      </c>
      <c r="D227" s="26">
        <v>2</v>
      </c>
      <c r="E227" s="26" t="s">
        <v>1373</v>
      </c>
      <c r="F227" s="26">
        <v>7</v>
      </c>
      <c r="G227" s="26">
        <v>0</v>
      </c>
      <c r="H227" s="26" t="s">
        <v>1374</v>
      </c>
      <c r="I227" s="26">
        <v>-1.1104230530000001</v>
      </c>
      <c r="J227" s="26">
        <v>-0.55085000500000003</v>
      </c>
      <c r="L227" s="26" t="s">
        <v>38</v>
      </c>
      <c r="M227" s="26" t="s">
        <v>1373</v>
      </c>
      <c r="N227" s="26">
        <v>0</v>
      </c>
      <c r="O227" s="26" t="s">
        <v>39</v>
      </c>
      <c r="S227" s="26">
        <v>0.17</v>
      </c>
      <c r="T227" s="26">
        <v>0.17</v>
      </c>
      <c r="U227" s="26">
        <v>187453</v>
      </c>
      <c r="V227" s="26" t="s">
        <v>1375</v>
      </c>
      <c r="W227" s="26">
        <v>1.04</v>
      </c>
      <c r="X227" s="26">
        <v>0.68700000000000006</v>
      </c>
      <c r="Y227" s="26" t="s">
        <v>41</v>
      </c>
      <c r="Z227" s="26" t="s">
        <v>42</v>
      </c>
      <c r="AA227" s="26">
        <v>12</v>
      </c>
      <c r="AB227" s="12">
        <v>125520</v>
      </c>
      <c r="AC227" s="12">
        <v>149750</v>
      </c>
      <c r="AD227" s="12">
        <v>142919</v>
      </c>
      <c r="AE227" s="12">
        <v>187453</v>
      </c>
      <c r="AF227" s="8">
        <v>151017</v>
      </c>
      <c r="AG227" s="8">
        <v>138080</v>
      </c>
      <c r="AH227" s="8">
        <v>138277</v>
      </c>
      <c r="AI227" s="8">
        <v>154327</v>
      </c>
      <c r="AJ227" s="10">
        <v>151857</v>
      </c>
      <c r="AK227" s="10">
        <v>139903</v>
      </c>
      <c r="AL227" s="10">
        <v>133163</v>
      </c>
      <c r="AM227" s="10">
        <v>144906</v>
      </c>
      <c r="AN227" s="26">
        <v>426</v>
      </c>
      <c r="AO227" s="26" t="s">
        <v>39</v>
      </c>
      <c r="AP227" s="26">
        <v>0.93095403799999998</v>
      </c>
      <c r="AQ227" s="26">
        <v>1</v>
      </c>
      <c r="AR227" s="26">
        <v>187452.76560000001</v>
      </c>
      <c r="AS227" s="26" t="s">
        <v>1376</v>
      </c>
      <c r="AT227" s="26">
        <v>1</v>
      </c>
      <c r="AU227" s="26" t="s">
        <v>1377</v>
      </c>
      <c r="AV227" s="26">
        <v>4.7557958999999997E-2</v>
      </c>
      <c r="AW227" s="26">
        <v>1</v>
      </c>
      <c r="AY227" s="26">
        <f t="shared" si="12"/>
        <v>0.97959088947758388</v>
      </c>
      <c r="AZ227" s="26">
        <f t="shared" si="13"/>
        <v>1.0411568830034674</v>
      </c>
      <c r="BA227" s="26">
        <f t="shared" si="14"/>
        <v>0.62676540957499838</v>
      </c>
      <c r="BB227" s="26">
        <f t="shared" si="15"/>
        <v>0.67798237164811948</v>
      </c>
    </row>
    <row r="228" spans="1:54">
      <c r="A228" s="26">
        <v>155.13102660000001</v>
      </c>
      <c r="B228" s="26">
        <v>4.9577152680000003</v>
      </c>
      <c r="C228" s="26" t="s">
        <v>1270</v>
      </c>
      <c r="D228" s="26">
        <v>1</v>
      </c>
      <c r="E228" s="26" t="s">
        <v>1271</v>
      </c>
      <c r="F228" s="26">
        <v>7</v>
      </c>
      <c r="G228" s="26">
        <v>0</v>
      </c>
      <c r="H228" s="26" t="s">
        <v>1272</v>
      </c>
      <c r="I228" s="26">
        <v>0.10691614100000001</v>
      </c>
      <c r="J228" s="26">
        <v>-32.210454660000003</v>
      </c>
      <c r="L228" s="26" t="s">
        <v>38</v>
      </c>
      <c r="M228" s="26" t="s">
        <v>1271</v>
      </c>
      <c r="N228" s="26">
        <v>0</v>
      </c>
      <c r="O228" s="26" t="s">
        <v>39</v>
      </c>
      <c r="Q228" s="26">
        <v>0</v>
      </c>
      <c r="R228" s="26" t="s">
        <v>77</v>
      </c>
      <c r="S228" s="26">
        <v>0.13</v>
      </c>
      <c r="T228" s="26">
        <v>0.13</v>
      </c>
      <c r="U228" s="26">
        <v>888340</v>
      </c>
      <c r="V228" s="26" t="s">
        <v>1273</v>
      </c>
      <c r="W228" s="26">
        <v>1.1000000000000001</v>
      </c>
      <c r="X228" s="26">
        <v>0.28100000000000003</v>
      </c>
      <c r="Y228" s="26" t="s">
        <v>41</v>
      </c>
      <c r="Z228" s="26" t="s">
        <v>42</v>
      </c>
      <c r="AA228" s="26">
        <v>12</v>
      </c>
      <c r="AB228" s="12">
        <v>657430</v>
      </c>
      <c r="AC228" s="12">
        <v>756198</v>
      </c>
      <c r="AD228" s="12">
        <v>888340</v>
      </c>
      <c r="AE228" s="12">
        <v>867012</v>
      </c>
      <c r="AF228" s="8">
        <v>763043</v>
      </c>
      <c r="AG228" s="8">
        <v>682399</v>
      </c>
      <c r="AH228" s="8">
        <v>773396</v>
      </c>
      <c r="AI228" s="8">
        <v>651786</v>
      </c>
      <c r="AJ228" s="10">
        <v>777513</v>
      </c>
      <c r="AK228" s="10">
        <v>668890</v>
      </c>
      <c r="AL228" s="10">
        <v>743912</v>
      </c>
      <c r="AM228" s="10">
        <v>757516</v>
      </c>
      <c r="AN228" s="26">
        <v>132</v>
      </c>
      <c r="AO228" s="26" t="s">
        <v>39</v>
      </c>
      <c r="AP228" s="26">
        <v>0.99333830499999998</v>
      </c>
      <c r="AQ228" s="26">
        <v>1</v>
      </c>
      <c r="AR228" s="26">
        <v>888340</v>
      </c>
      <c r="AS228" s="26" t="s">
        <v>1274</v>
      </c>
      <c r="AT228" s="26">
        <v>1</v>
      </c>
      <c r="AU228" s="26" t="s">
        <v>1275</v>
      </c>
      <c r="AV228" s="26">
        <v>0.37050839299999999</v>
      </c>
      <c r="AW228" s="26">
        <v>1</v>
      </c>
      <c r="AY228" s="26">
        <f t="shared" si="12"/>
        <v>1.0268955460554918</v>
      </c>
      <c r="AZ228" s="26">
        <f t="shared" si="13"/>
        <v>1.1039341968854159</v>
      </c>
      <c r="BA228" s="26">
        <f t="shared" si="14"/>
        <v>0.63125569724075437</v>
      </c>
      <c r="BB228" s="26">
        <f t="shared" si="15"/>
        <v>0.26915920902791873</v>
      </c>
    </row>
    <row r="229" spans="1:54">
      <c r="A229" s="26">
        <v>83.073512339999994</v>
      </c>
      <c r="B229" s="26">
        <v>22.14229177</v>
      </c>
      <c r="C229" s="26" t="s">
        <v>1647</v>
      </c>
      <c r="D229" s="26">
        <v>4</v>
      </c>
      <c r="E229" s="26" t="s">
        <v>1648</v>
      </c>
      <c r="F229" s="26">
        <v>7</v>
      </c>
      <c r="G229" s="26">
        <v>0</v>
      </c>
      <c r="H229" s="26" t="s">
        <v>1649</v>
      </c>
      <c r="I229" s="26">
        <v>0.14851441000000001</v>
      </c>
      <c r="J229" s="26">
        <v>45.584591889999999</v>
      </c>
      <c r="L229" s="26" t="s">
        <v>38</v>
      </c>
      <c r="M229" s="26" t="s">
        <v>1648</v>
      </c>
      <c r="N229" s="26">
        <v>0</v>
      </c>
      <c r="O229" s="26" t="s">
        <v>39</v>
      </c>
      <c r="S229" s="26">
        <v>0.18</v>
      </c>
      <c r="T229" s="26">
        <v>0.23</v>
      </c>
      <c r="U229" s="26">
        <v>15136</v>
      </c>
      <c r="V229" s="26" t="s">
        <v>1650</v>
      </c>
      <c r="W229" s="26">
        <v>0.89</v>
      </c>
      <c r="X229" s="26">
        <v>0.47699999999999998</v>
      </c>
      <c r="Y229" s="26" t="s">
        <v>41</v>
      </c>
      <c r="Z229" s="26" t="s">
        <v>42</v>
      </c>
      <c r="AA229" s="26">
        <v>12</v>
      </c>
      <c r="AB229" s="12">
        <v>8926</v>
      </c>
      <c r="AC229" s="12">
        <v>12195</v>
      </c>
      <c r="AD229" s="12">
        <v>9523</v>
      </c>
      <c r="AE229" s="12">
        <v>12876</v>
      </c>
      <c r="AF229" s="8">
        <v>15136</v>
      </c>
      <c r="AG229" s="8">
        <v>8855</v>
      </c>
      <c r="AH229" s="8">
        <v>13754</v>
      </c>
      <c r="AI229" s="8">
        <v>10998</v>
      </c>
      <c r="AJ229" s="10">
        <v>12553</v>
      </c>
      <c r="AK229" s="10">
        <v>10770</v>
      </c>
      <c r="AL229" s="10">
        <v>9018</v>
      </c>
      <c r="AM229" s="10">
        <v>11770</v>
      </c>
      <c r="AN229" s="26">
        <v>1087</v>
      </c>
      <c r="AO229" s="26" t="s">
        <v>39</v>
      </c>
      <c r="AP229" s="26">
        <v>0.81310426000000002</v>
      </c>
      <c r="AQ229" s="26">
        <v>1</v>
      </c>
      <c r="AR229" s="26">
        <v>15135.674800000001</v>
      </c>
      <c r="AS229" s="26" t="s">
        <v>1651</v>
      </c>
      <c r="AT229" s="26">
        <v>1</v>
      </c>
      <c r="AU229" s="26" t="s">
        <v>1652</v>
      </c>
      <c r="AV229" s="26">
        <v>0.14601192199999999</v>
      </c>
      <c r="AW229" s="26">
        <v>0.23432517</v>
      </c>
      <c r="AY229" s="26">
        <f t="shared" si="12"/>
        <v>0.90497097019059147</v>
      </c>
      <c r="AZ229" s="26">
        <f t="shared" si="13"/>
        <v>0.892846152268018</v>
      </c>
      <c r="BA229" s="26">
        <f t="shared" si="14"/>
        <v>0.49598985414431351</v>
      </c>
      <c r="BB229" s="26">
        <f t="shared" si="15"/>
        <v>0.47376212344921165</v>
      </c>
    </row>
    <row r="230" spans="1:54">
      <c r="A230" s="26">
        <v>182.0943327</v>
      </c>
      <c r="B230" s="26">
        <v>4.5156083420000002</v>
      </c>
      <c r="C230" s="26" t="s">
        <v>1349</v>
      </c>
      <c r="D230" s="26">
        <v>8</v>
      </c>
      <c r="E230" s="26" t="s">
        <v>1350</v>
      </c>
      <c r="F230" s="26">
        <v>7</v>
      </c>
      <c r="G230" s="26">
        <v>0</v>
      </c>
      <c r="H230" s="26" t="s">
        <v>1351</v>
      </c>
      <c r="I230" s="26">
        <v>0.23476272100000001</v>
      </c>
      <c r="J230" s="26">
        <v>-21.97939959</v>
      </c>
      <c r="K230" s="26">
        <v>0.20730441299999999</v>
      </c>
      <c r="L230" s="26" t="s">
        <v>38</v>
      </c>
      <c r="M230" s="26" t="s">
        <v>1350</v>
      </c>
      <c r="N230" s="26">
        <v>0</v>
      </c>
      <c r="O230" s="26" t="s">
        <v>39</v>
      </c>
      <c r="R230" s="26" t="s">
        <v>1352</v>
      </c>
      <c r="S230" s="26">
        <v>7.0000000000000007E-2</v>
      </c>
      <c r="T230" s="26">
        <v>0.11</v>
      </c>
      <c r="U230" s="26">
        <v>214494</v>
      </c>
      <c r="V230" s="26" t="s">
        <v>1353</v>
      </c>
      <c r="W230" s="26">
        <v>1.05</v>
      </c>
      <c r="X230" s="26">
        <v>0.47</v>
      </c>
      <c r="Y230" s="26" t="s">
        <v>41</v>
      </c>
      <c r="Z230" s="26" t="s">
        <v>42</v>
      </c>
      <c r="AA230" s="26">
        <v>12</v>
      </c>
      <c r="AB230" s="12">
        <v>195210</v>
      </c>
      <c r="AC230" s="12">
        <v>192233</v>
      </c>
      <c r="AD230" s="12">
        <v>181418</v>
      </c>
      <c r="AE230" s="12">
        <v>214494</v>
      </c>
      <c r="AF230" s="8">
        <v>195453</v>
      </c>
      <c r="AG230" s="8">
        <v>187179</v>
      </c>
      <c r="AH230" s="8">
        <v>156376</v>
      </c>
      <c r="AI230" s="8">
        <v>205124</v>
      </c>
      <c r="AJ230" s="10">
        <v>170249</v>
      </c>
      <c r="AK230" s="10">
        <v>176127</v>
      </c>
      <c r="AL230" s="10">
        <v>156349</v>
      </c>
      <c r="AM230" s="10">
        <v>165495</v>
      </c>
      <c r="AN230" s="26">
        <v>391</v>
      </c>
      <c r="AO230" s="26" t="s">
        <v>39</v>
      </c>
      <c r="AP230" s="26">
        <v>0.97269565199999997</v>
      </c>
      <c r="AQ230" s="26">
        <v>1</v>
      </c>
      <c r="AR230" s="26">
        <v>214494.1563</v>
      </c>
      <c r="AS230" s="26" t="s">
        <v>1354</v>
      </c>
      <c r="AT230" s="26">
        <v>1</v>
      </c>
      <c r="AU230" s="26" t="s">
        <v>1355</v>
      </c>
      <c r="AV230" s="26">
        <v>0.151549357</v>
      </c>
      <c r="AW230" s="26">
        <v>1</v>
      </c>
      <c r="AY230" s="26">
        <f t="shared" si="12"/>
        <v>0.89798584122171876</v>
      </c>
      <c r="AZ230" s="26">
        <f t="shared" si="13"/>
        <v>1.0527097342944531</v>
      </c>
      <c r="BA230" s="26">
        <f t="shared" si="14"/>
        <v>0.14529576187599527</v>
      </c>
      <c r="BB230" s="26">
        <f t="shared" si="15"/>
        <v>0.46581368913345467</v>
      </c>
    </row>
    <row r="231" spans="1:54">
      <c r="A231" s="26">
        <v>152.05854729999999</v>
      </c>
      <c r="B231" s="26">
        <v>6.8978485960000002</v>
      </c>
      <c r="C231" s="26" t="s">
        <v>1613</v>
      </c>
      <c r="D231" s="26">
        <v>3</v>
      </c>
      <c r="E231" s="26" t="s">
        <v>1614</v>
      </c>
      <c r="F231" s="26">
        <v>7</v>
      </c>
      <c r="G231" s="26">
        <v>0</v>
      </c>
      <c r="H231" s="26" t="s">
        <v>1615</v>
      </c>
      <c r="I231" s="26">
        <v>-0.21511886399999999</v>
      </c>
      <c r="J231" s="26">
        <v>-2.187225669</v>
      </c>
      <c r="L231" s="26" t="s">
        <v>38</v>
      </c>
      <c r="M231" s="26" t="s">
        <v>1614</v>
      </c>
      <c r="N231" s="26">
        <v>0</v>
      </c>
      <c r="O231" s="26" t="s">
        <v>39</v>
      </c>
      <c r="S231" s="26">
        <v>0.27</v>
      </c>
      <c r="T231" s="26">
        <v>0.27</v>
      </c>
      <c r="U231" s="26">
        <v>99022</v>
      </c>
      <c r="V231" s="26" t="s">
        <v>1616</v>
      </c>
      <c r="W231" s="26">
        <v>0.91</v>
      </c>
      <c r="X231" s="26">
        <v>0.54900000000000004</v>
      </c>
      <c r="Y231" s="26" t="s">
        <v>41</v>
      </c>
      <c r="Z231" s="26" t="s">
        <v>42</v>
      </c>
      <c r="AA231" s="26">
        <v>12</v>
      </c>
      <c r="AB231" s="12">
        <v>56977</v>
      </c>
      <c r="AC231" s="12">
        <v>59073</v>
      </c>
      <c r="AD231" s="12">
        <v>72079</v>
      </c>
      <c r="AE231" s="12">
        <v>99022</v>
      </c>
      <c r="AF231" s="8">
        <v>78806</v>
      </c>
      <c r="AG231" s="8">
        <v>91912</v>
      </c>
      <c r="AH231" s="8">
        <v>70942</v>
      </c>
      <c r="AI231" s="8">
        <v>73430</v>
      </c>
      <c r="AJ231" s="10">
        <v>71533</v>
      </c>
      <c r="AK231" s="10">
        <v>75831</v>
      </c>
      <c r="AL231" s="10">
        <v>62744</v>
      </c>
      <c r="AM231" s="10">
        <v>79033</v>
      </c>
      <c r="AN231" s="26">
        <v>627</v>
      </c>
      <c r="AO231" s="26" t="s">
        <v>39</v>
      </c>
      <c r="AP231" s="26">
        <v>0.88466478999999998</v>
      </c>
      <c r="AQ231" s="26">
        <v>1</v>
      </c>
      <c r="AR231" s="26">
        <v>99021.726559999996</v>
      </c>
      <c r="AS231" s="26" t="s">
        <v>1617</v>
      </c>
      <c r="AT231" s="26">
        <v>1</v>
      </c>
      <c r="AU231" s="26" t="s">
        <v>134</v>
      </c>
      <c r="AV231" s="26">
        <v>0.105650939</v>
      </c>
      <c r="AW231" s="26">
        <v>1</v>
      </c>
      <c r="AY231" s="26">
        <f t="shared" si="12"/>
        <v>0.91764575200736298</v>
      </c>
      <c r="AZ231" s="26">
        <f t="shared" si="13"/>
        <v>0.91133009616300109</v>
      </c>
      <c r="BA231" s="26">
        <f t="shared" si="14"/>
        <v>0.31074764647366143</v>
      </c>
      <c r="BB231" s="26">
        <f t="shared" si="15"/>
        <v>0.53971790865062919</v>
      </c>
    </row>
    <row r="232" spans="1:54">
      <c r="A232" s="26">
        <v>218.0555032</v>
      </c>
      <c r="B232" s="26">
        <v>10.01083188</v>
      </c>
      <c r="C232" s="26" t="s">
        <v>1842</v>
      </c>
      <c r="D232" s="26">
        <v>1</v>
      </c>
      <c r="E232" s="26" t="s">
        <v>612</v>
      </c>
      <c r="F232" s="26">
        <v>7</v>
      </c>
      <c r="G232" s="26">
        <v>0</v>
      </c>
      <c r="H232" s="26" t="s">
        <v>1843</v>
      </c>
      <c r="I232" s="26">
        <v>0.54186775499999995</v>
      </c>
      <c r="J232" s="26">
        <v>0</v>
      </c>
      <c r="L232" s="26" t="s">
        <v>38</v>
      </c>
      <c r="M232" s="26" t="s">
        <v>612</v>
      </c>
      <c r="N232" s="26">
        <v>0</v>
      </c>
      <c r="O232" s="26" t="s">
        <v>39</v>
      </c>
      <c r="Q232" s="26">
        <v>-8.3000000000000007</v>
      </c>
      <c r="R232" s="26" t="s">
        <v>1844</v>
      </c>
      <c r="S232" s="26">
        <v>0.65</v>
      </c>
      <c r="T232" s="26">
        <v>0.65</v>
      </c>
      <c r="U232" s="26">
        <v>4330300</v>
      </c>
      <c r="V232" s="26" t="s">
        <v>613</v>
      </c>
      <c r="W232" s="26">
        <v>0.74</v>
      </c>
      <c r="X232" s="26">
        <v>0.39</v>
      </c>
      <c r="Y232" s="26" t="s">
        <v>424</v>
      </c>
      <c r="Z232" s="26" t="s">
        <v>71</v>
      </c>
      <c r="AA232" s="26">
        <v>12</v>
      </c>
      <c r="AB232" s="12">
        <v>1825359</v>
      </c>
      <c r="AC232" s="12">
        <v>4330300</v>
      </c>
      <c r="AD232" s="12">
        <v>666170</v>
      </c>
      <c r="AE232" s="12">
        <v>2606074</v>
      </c>
      <c r="AF232" s="8">
        <v>3545318</v>
      </c>
      <c r="AG232" s="8">
        <v>3366062</v>
      </c>
      <c r="AH232" s="8">
        <v>3754629</v>
      </c>
      <c r="AI232" s="8">
        <v>2043606</v>
      </c>
      <c r="AJ232" s="10">
        <v>3144980</v>
      </c>
      <c r="AK232" s="10">
        <v>2863973</v>
      </c>
      <c r="AL232" s="10">
        <v>1165274</v>
      </c>
      <c r="AM232" s="10">
        <v>933512</v>
      </c>
      <c r="AN232" s="26">
        <v>26</v>
      </c>
      <c r="AO232" s="26" t="s">
        <v>39</v>
      </c>
      <c r="AP232" s="26">
        <v>0.96439371299999999</v>
      </c>
      <c r="AQ232" s="26">
        <v>1</v>
      </c>
      <c r="AR232" s="26">
        <v>4330299.5</v>
      </c>
      <c r="AS232" s="26" t="s">
        <v>1845</v>
      </c>
      <c r="AT232" s="26">
        <v>1</v>
      </c>
      <c r="AU232" s="26" t="s">
        <v>1846</v>
      </c>
      <c r="AV232" s="26">
        <v>0.22721673100000001</v>
      </c>
      <c r="AW232" s="26">
        <v>1</v>
      </c>
      <c r="AY232" s="26">
        <f t="shared" si="12"/>
        <v>0.63792168370166991</v>
      </c>
      <c r="AZ232" s="26">
        <f t="shared" si="13"/>
        <v>0.74179296540453821</v>
      </c>
      <c r="BA232" s="26">
        <f t="shared" si="14"/>
        <v>0.145463512898312</v>
      </c>
      <c r="BB232" s="26">
        <f t="shared" si="15"/>
        <v>0.37722675585043003</v>
      </c>
    </row>
    <row r="233" spans="1:54">
      <c r="A233" s="26">
        <v>210.05268380000001</v>
      </c>
      <c r="B233" s="26">
        <v>4.5100750390000002</v>
      </c>
      <c r="C233" s="26" t="s">
        <v>1513</v>
      </c>
      <c r="D233" s="26">
        <v>2</v>
      </c>
      <c r="E233" s="26" t="s">
        <v>1514</v>
      </c>
      <c r="F233" s="26">
        <v>7</v>
      </c>
      <c r="G233" s="26">
        <v>0</v>
      </c>
      <c r="H233" s="26" t="s">
        <v>1515</v>
      </c>
      <c r="I233" s="26">
        <v>-0.69599337900000002</v>
      </c>
      <c r="J233" s="26">
        <v>-46.169252200000003</v>
      </c>
      <c r="L233" s="26" t="s">
        <v>38</v>
      </c>
      <c r="M233" s="26" t="s">
        <v>1514</v>
      </c>
      <c r="N233" s="26">
        <v>0</v>
      </c>
      <c r="O233" s="26" t="s">
        <v>39</v>
      </c>
      <c r="S233" s="26">
        <v>0.28000000000000003</v>
      </c>
      <c r="T233" s="26">
        <v>0.36</v>
      </c>
      <c r="U233" s="26">
        <v>20386</v>
      </c>
      <c r="V233" s="26" t="s">
        <v>1516</v>
      </c>
      <c r="W233" s="26">
        <v>0.97</v>
      </c>
      <c r="X233" s="26">
        <v>0.89800000000000002</v>
      </c>
      <c r="Y233" s="26" t="s">
        <v>41</v>
      </c>
      <c r="Z233" s="26" t="s">
        <v>71</v>
      </c>
      <c r="AA233" s="26">
        <v>12</v>
      </c>
      <c r="AB233" s="12">
        <v>9993</v>
      </c>
      <c r="AC233" s="12">
        <v>15274</v>
      </c>
      <c r="AD233" s="12">
        <v>14888</v>
      </c>
      <c r="AE233" s="12">
        <v>20144</v>
      </c>
      <c r="AF233" s="8">
        <v>10339</v>
      </c>
      <c r="AG233" s="8">
        <v>20386</v>
      </c>
      <c r="AH233" s="8">
        <v>17250</v>
      </c>
      <c r="AI233" s="8">
        <v>13932</v>
      </c>
      <c r="AJ233" s="10">
        <v>17534</v>
      </c>
      <c r="AK233" s="10">
        <v>16181</v>
      </c>
      <c r="AL233" s="10">
        <v>10779</v>
      </c>
      <c r="AM233" s="10">
        <v>7529</v>
      </c>
      <c r="AN233" s="26">
        <v>780</v>
      </c>
      <c r="AO233" s="26" t="s">
        <v>39</v>
      </c>
      <c r="AP233" s="26">
        <v>0.802037746</v>
      </c>
      <c r="AQ233" s="26">
        <v>1</v>
      </c>
      <c r="AR233" s="26">
        <v>20386.089840000001</v>
      </c>
      <c r="AS233" s="26" t="s">
        <v>1517</v>
      </c>
      <c r="AT233" s="26">
        <v>1</v>
      </c>
      <c r="AU233" s="26" t="s">
        <v>1304</v>
      </c>
      <c r="AV233" s="26">
        <v>4.5034560000000003E-3</v>
      </c>
      <c r="AW233" s="26">
        <v>1</v>
      </c>
      <c r="AY233" s="26">
        <f t="shared" si="12"/>
        <v>0.84034115689663524</v>
      </c>
      <c r="AZ233" s="26">
        <f t="shared" si="13"/>
        <v>0.97402555446072336</v>
      </c>
      <c r="BA233" s="26">
        <f t="shared" si="14"/>
        <v>0.4670380617965213</v>
      </c>
      <c r="BB233" s="26">
        <f t="shared" si="15"/>
        <v>0.89760711645130753</v>
      </c>
    </row>
    <row r="234" spans="1:54">
      <c r="A234" s="26">
        <v>324.15311689999999</v>
      </c>
      <c r="B234" s="26">
        <v>14.417526410000001</v>
      </c>
      <c r="C234" s="26" t="s">
        <v>1950</v>
      </c>
      <c r="D234" s="26">
        <v>1</v>
      </c>
      <c r="E234" s="26" t="s">
        <v>1951</v>
      </c>
      <c r="F234" s="26">
        <v>7</v>
      </c>
      <c r="G234" s="26">
        <v>0</v>
      </c>
      <c r="H234" s="26" t="s">
        <v>1952</v>
      </c>
      <c r="I234" s="26">
        <v>-0.47234767700000002</v>
      </c>
      <c r="J234" s="26">
        <v>32.46527811</v>
      </c>
      <c r="L234" s="26" t="s">
        <v>38</v>
      </c>
      <c r="M234" s="26" t="s">
        <v>1951</v>
      </c>
      <c r="N234" s="26">
        <v>0</v>
      </c>
      <c r="O234" s="26" t="s">
        <v>39</v>
      </c>
      <c r="S234" s="26">
        <v>0.23</v>
      </c>
      <c r="T234" s="26">
        <v>0.42</v>
      </c>
      <c r="U234" s="26">
        <v>18218</v>
      </c>
      <c r="V234" s="26" t="s">
        <v>1953</v>
      </c>
      <c r="W234" s="26">
        <v>0.55000000000000004</v>
      </c>
      <c r="X234" s="26">
        <v>5.5E-2</v>
      </c>
      <c r="Y234" s="26" t="s">
        <v>41</v>
      </c>
      <c r="Z234" s="26" t="s">
        <v>92</v>
      </c>
      <c r="AA234" s="26">
        <v>12</v>
      </c>
      <c r="AB234" s="12">
        <v>5785</v>
      </c>
      <c r="AC234" s="12">
        <v>7112</v>
      </c>
      <c r="AD234" s="12">
        <v>8989</v>
      </c>
      <c r="AE234" s="12">
        <v>5465</v>
      </c>
      <c r="AF234" s="8">
        <v>18218</v>
      </c>
      <c r="AG234" s="8">
        <v>9998</v>
      </c>
      <c r="AH234" s="8">
        <v>10400</v>
      </c>
      <c r="AI234" s="8">
        <v>11226</v>
      </c>
      <c r="AJ234" s="10">
        <v>9791</v>
      </c>
      <c r="AK234" s="10">
        <v>5756</v>
      </c>
      <c r="AL234" s="10">
        <v>4255</v>
      </c>
      <c r="AM234" s="10">
        <v>4493</v>
      </c>
      <c r="AN234" s="26">
        <v>1071</v>
      </c>
      <c r="AO234" s="26" t="s">
        <v>39</v>
      </c>
      <c r="AP234" s="26">
        <v>0.92702469099999996</v>
      </c>
      <c r="AQ234" s="26">
        <v>1</v>
      </c>
      <c r="AR234" s="26">
        <v>18218.292969999999</v>
      </c>
      <c r="AS234" s="26" t="s">
        <v>1954</v>
      </c>
      <c r="AT234" s="26">
        <v>1</v>
      </c>
      <c r="AU234" s="26" t="s">
        <v>1955</v>
      </c>
      <c r="AV234" s="26">
        <v>1.800657011</v>
      </c>
      <c r="AW234" s="26">
        <v>5.6452112999999998E-2</v>
      </c>
      <c r="AY234" s="26">
        <f t="shared" si="12"/>
        <v>0.48744031138397337</v>
      </c>
      <c r="AZ234" s="26">
        <f t="shared" si="13"/>
        <v>0.54875406283856987</v>
      </c>
      <c r="BA234" s="26">
        <f t="shared" si="14"/>
        <v>3.3275210207456732E-2</v>
      </c>
      <c r="BB234" s="26">
        <f t="shared" si="15"/>
        <v>3.6359438600133201E-2</v>
      </c>
    </row>
    <row r="235" spans="1:54">
      <c r="A235" s="26">
        <v>174.13680210000001</v>
      </c>
      <c r="B235" s="26">
        <v>13.992748600000001</v>
      </c>
      <c r="C235" s="26" t="s">
        <v>1784</v>
      </c>
      <c r="D235" s="26">
        <v>1</v>
      </c>
      <c r="E235" s="26" t="s">
        <v>1785</v>
      </c>
      <c r="F235" s="26">
        <v>7</v>
      </c>
      <c r="G235" s="26">
        <v>0</v>
      </c>
      <c r="H235" s="26" t="s">
        <v>1786</v>
      </c>
      <c r="I235" s="26">
        <v>-0.16048252399999999</v>
      </c>
      <c r="J235" s="26">
        <v>30.838481009999999</v>
      </c>
      <c r="L235" s="26" t="s">
        <v>38</v>
      </c>
      <c r="M235" s="26" t="s">
        <v>1785</v>
      </c>
      <c r="N235" s="26">
        <v>0</v>
      </c>
      <c r="O235" s="26" t="s">
        <v>39</v>
      </c>
      <c r="Q235" s="26">
        <v>0.1</v>
      </c>
      <c r="R235" s="26" t="s">
        <v>77</v>
      </c>
      <c r="S235" s="26">
        <v>0.8</v>
      </c>
      <c r="T235" s="26">
        <v>0.8</v>
      </c>
      <c r="U235" s="26">
        <v>228727</v>
      </c>
      <c r="V235" s="26" t="s">
        <v>1787</v>
      </c>
      <c r="W235" s="26">
        <v>0.8</v>
      </c>
      <c r="X235" s="26">
        <v>0.60499999999999998</v>
      </c>
      <c r="Y235" s="26" t="s">
        <v>41</v>
      </c>
      <c r="Z235" s="26" t="s">
        <v>42</v>
      </c>
      <c r="AA235" s="26">
        <v>12</v>
      </c>
      <c r="AB235" s="12">
        <v>53850</v>
      </c>
      <c r="AC235" s="12">
        <v>228727</v>
      </c>
      <c r="AD235" s="12">
        <v>27573</v>
      </c>
      <c r="AE235" s="12">
        <v>161061</v>
      </c>
      <c r="AF235" s="8">
        <v>187802</v>
      </c>
      <c r="AG235" s="8">
        <v>147722</v>
      </c>
      <c r="AH235" s="8">
        <v>174347</v>
      </c>
      <c r="AI235" s="8">
        <v>78617</v>
      </c>
      <c r="AJ235" s="10">
        <v>161211</v>
      </c>
      <c r="AK235" s="10">
        <v>125451</v>
      </c>
      <c r="AL235" s="10">
        <v>47893</v>
      </c>
      <c r="AM235" s="10">
        <v>39307</v>
      </c>
      <c r="AN235" s="26">
        <v>376</v>
      </c>
      <c r="AO235" s="26" t="s">
        <v>39</v>
      </c>
      <c r="AP235" s="26">
        <v>0.98026035</v>
      </c>
      <c r="AQ235" s="26">
        <v>1</v>
      </c>
      <c r="AR235" s="26">
        <v>228727.4375</v>
      </c>
      <c r="AS235" s="26" t="s">
        <v>1788</v>
      </c>
      <c r="AT235" s="26">
        <v>1</v>
      </c>
      <c r="AU235" s="26" t="s">
        <v>1789</v>
      </c>
      <c r="AV235" s="26">
        <v>7.6988534999999997E-2</v>
      </c>
      <c r="AW235" s="26">
        <v>1</v>
      </c>
      <c r="AY235" s="26">
        <f t="shared" si="12"/>
        <v>0.63529247835130032</v>
      </c>
      <c r="AZ235" s="26">
        <f t="shared" si="13"/>
        <v>0.80071471295931262</v>
      </c>
      <c r="BA235" s="26">
        <f t="shared" si="14"/>
        <v>0.21200321707730849</v>
      </c>
      <c r="BB235" s="26">
        <f t="shared" si="15"/>
        <v>0.59899806568622993</v>
      </c>
    </row>
    <row r="236" spans="1:54">
      <c r="A236" s="26">
        <v>293.19897939999998</v>
      </c>
      <c r="B236" s="26">
        <v>3.7949305849999999</v>
      </c>
      <c r="C236" s="26" t="s">
        <v>1016</v>
      </c>
      <c r="D236" s="26">
        <v>4</v>
      </c>
      <c r="E236" s="26" t="s">
        <v>1017</v>
      </c>
      <c r="F236" s="26">
        <v>7</v>
      </c>
      <c r="G236" s="26">
        <v>0</v>
      </c>
      <c r="H236" s="26" t="s">
        <v>1018</v>
      </c>
      <c r="I236" s="26">
        <v>-0.37732331299999999</v>
      </c>
      <c r="J236" s="26">
        <v>-26.449329030000001</v>
      </c>
      <c r="L236" s="26" t="s">
        <v>38</v>
      </c>
      <c r="M236" s="26" t="s">
        <v>1017</v>
      </c>
      <c r="N236" s="26">
        <v>0</v>
      </c>
      <c r="O236" s="26" t="s">
        <v>39</v>
      </c>
      <c r="Q236" s="26">
        <v>-0.1</v>
      </c>
      <c r="R236" s="26" t="s">
        <v>1019</v>
      </c>
      <c r="S236" s="26">
        <v>0.23</v>
      </c>
      <c r="T236" s="26">
        <v>0.23</v>
      </c>
      <c r="U236" s="26">
        <v>2806885</v>
      </c>
      <c r="V236" s="26" t="s">
        <v>1020</v>
      </c>
      <c r="W236" s="26">
        <v>1.52</v>
      </c>
      <c r="X236" s="26">
        <v>5.1999999999999998E-2</v>
      </c>
      <c r="Y236" s="26" t="s">
        <v>41</v>
      </c>
      <c r="Z236" s="26" t="s">
        <v>92</v>
      </c>
      <c r="AA236" s="26">
        <v>12</v>
      </c>
      <c r="AB236" s="12">
        <v>1669825</v>
      </c>
      <c r="AC236" s="12">
        <v>2137944</v>
      </c>
      <c r="AD236" s="12">
        <v>2799454</v>
      </c>
      <c r="AE236" s="12">
        <v>1876402</v>
      </c>
      <c r="AF236" s="8">
        <v>1206487</v>
      </c>
      <c r="AG236" s="8">
        <v>1376672</v>
      </c>
      <c r="AH236" s="8">
        <v>1723646</v>
      </c>
      <c r="AI236" s="8">
        <v>1278280</v>
      </c>
      <c r="AJ236" s="10">
        <v>1830453</v>
      </c>
      <c r="AK236" s="10">
        <v>2517604</v>
      </c>
      <c r="AL236" s="10">
        <v>2411011</v>
      </c>
      <c r="AM236" s="10">
        <v>2806885</v>
      </c>
      <c r="AN236" s="26">
        <v>64</v>
      </c>
      <c r="AO236" s="26" t="s">
        <v>39</v>
      </c>
      <c r="AP236" s="26">
        <v>0.96757446300000005</v>
      </c>
      <c r="AQ236" s="26">
        <v>1</v>
      </c>
      <c r="AR236" s="26">
        <v>2806885</v>
      </c>
      <c r="AS236" s="26" t="s">
        <v>1021</v>
      </c>
      <c r="AT236" s="26">
        <v>1</v>
      </c>
      <c r="AU236" s="26" t="s">
        <v>1022</v>
      </c>
      <c r="AV236" s="26">
        <v>1.7871077259999999</v>
      </c>
      <c r="AW236" s="26">
        <v>1</v>
      </c>
      <c r="AY236" s="26">
        <f t="shared" si="12"/>
        <v>1.7127676660247786</v>
      </c>
      <c r="AZ236" s="26">
        <f t="shared" si="13"/>
        <v>1.518978672661204</v>
      </c>
      <c r="BA236" s="26">
        <f t="shared" si="14"/>
        <v>5.4392363487911176E-3</v>
      </c>
      <c r="BB236" s="26">
        <f t="shared" si="15"/>
        <v>3.6846450410492448E-2</v>
      </c>
    </row>
    <row r="237" spans="1:54">
      <c r="A237" s="26">
        <v>184.11008659999999</v>
      </c>
      <c r="B237" s="26">
        <v>4.5355680249999999</v>
      </c>
      <c r="C237" s="26" t="s">
        <v>1045</v>
      </c>
      <c r="D237" s="26">
        <v>9</v>
      </c>
      <c r="E237" s="26" t="s">
        <v>1046</v>
      </c>
      <c r="F237" s="26">
        <v>7</v>
      </c>
      <c r="G237" s="26">
        <v>0</v>
      </c>
      <c r="H237" s="26" t="s">
        <v>1047</v>
      </c>
      <c r="I237" s="26">
        <v>0.79627709400000002</v>
      </c>
      <c r="J237" s="26">
        <v>-31.559197449999999</v>
      </c>
      <c r="K237" s="26">
        <v>0.76911938700000004</v>
      </c>
      <c r="L237" s="26" t="s">
        <v>38</v>
      </c>
      <c r="M237" s="26" t="s">
        <v>1046</v>
      </c>
      <c r="N237" s="26">
        <v>0</v>
      </c>
      <c r="O237" s="26" t="s">
        <v>39</v>
      </c>
      <c r="R237" s="26" t="s">
        <v>411</v>
      </c>
      <c r="S237" s="26">
        <v>7.0000000000000007E-2</v>
      </c>
      <c r="T237" s="26">
        <v>0.16</v>
      </c>
      <c r="U237" s="26">
        <v>224296</v>
      </c>
      <c r="V237" s="26" t="s">
        <v>1048</v>
      </c>
      <c r="W237" s="26">
        <v>1.39</v>
      </c>
      <c r="X237" s="26">
        <v>0.01</v>
      </c>
      <c r="Y237" s="26" t="s">
        <v>41</v>
      </c>
      <c r="Z237" s="26" t="s">
        <v>92</v>
      </c>
      <c r="AA237" s="26">
        <v>12</v>
      </c>
      <c r="AB237" s="12">
        <v>217773</v>
      </c>
      <c r="AC237" s="12">
        <v>191794</v>
      </c>
      <c r="AD237" s="12">
        <v>224296</v>
      </c>
      <c r="AE237" s="12">
        <v>200611</v>
      </c>
      <c r="AF237" s="8">
        <v>118638</v>
      </c>
      <c r="AG237" s="8">
        <v>155667</v>
      </c>
      <c r="AH237" s="8">
        <v>147769</v>
      </c>
      <c r="AI237" s="8">
        <v>178379</v>
      </c>
      <c r="AJ237" s="10">
        <v>126012</v>
      </c>
      <c r="AK237" s="10">
        <v>164148</v>
      </c>
      <c r="AL237" s="10">
        <v>135363</v>
      </c>
      <c r="AM237" s="10">
        <v>154805</v>
      </c>
      <c r="AN237" s="26">
        <v>381</v>
      </c>
      <c r="AO237" s="26" t="s">
        <v>39</v>
      </c>
      <c r="AP237" s="26">
        <v>0.96125915900000003</v>
      </c>
      <c r="AQ237" s="26">
        <v>1</v>
      </c>
      <c r="AR237" s="26">
        <v>224295.6875</v>
      </c>
      <c r="AS237" s="26" t="s">
        <v>1049</v>
      </c>
      <c r="AT237" s="26">
        <v>1</v>
      </c>
      <c r="AU237" s="26" t="s">
        <v>1050</v>
      </c>
      <c r="AV237" s="26">
        <v>4.102832169</v>
      </c>
      <c r="AW237" s="26">
        <v>1</v>
      </c>
      <c r="AY237" s="26">
        <f t="shared" si="12"/>
        <v>0.96648363818650251</v>
      </c>
      <c r="AZ237" s="26">
        <f t="shared" si="13"/>
        <v>1.3897407457369686</v>
      </c>
      <c r="BA237" s="26">
        <f t="shared" si="14"/>
        <v>0.7505853723134055</v>
      </c>
      <c r="BB237" s="26">
        <f t="shared" si="15"/>
        <v>6.717534961927756E-3</v>
      </c>
    </row>
    <row r="238" spans="1:54">
      <c r="A238" s="26">
        <v>204.09984349999999</v>
      </c>
      <c r="B238" s="26">
        <v>8.4669569649999996</v>
      </c>
      <c r="C238" s="26" t="s">
        <v>1430</v>
      </c>
      <c r="D238" s="26">
        <v>2</v>
      </c>
      <c r="E238" s="26" t="s">
        <v>1431</v>
      </c>
      <c r="F238" s="26">
        <v>7</v>
      </c>
      <c r="G238" s="26">
        <v>0</v>
      </c>
      <c r="H238" s="26" t="s">
        <v>1432</v>
      </c>
      <c r="I238" s="26">
        <v>0.311180081</v>
      </c>
      <c r="J238" s="26">
        <v>40.375531469999999</v>
      </c>
      <c r="K238" s="26">
        <v>-2.9225229210000001</v>
      </c>
      <c r="L238" s="26" t="s">
        <v>38</v>
      </c>
      <c r="M238" s="26" t="s">
        <v>1431</v>
      </c>
      <c r="N238" s="26">
        <v>0</v>
      </c>
      <c r="O238" s="26" t="s">
        <v>39</v>
      </c>
      <c r="S238" s="26">
        <v>0.36</v>
      </c>
      <c r="T238" s="26">
        <v>0.36</v>
      </c>
      <c r="U238" s="26">
        <v>14481</v>
      </c>
      <c r="V238" s="26" t="s">
        <v>1433</v>
      </c>
      <c r="W238" s="26">
        <v>1.01</v>
      </c>
      <c r="X238" s="26">
        <v>0.95099999999999996</v>
      </c>
      <c r="Y238" s="26" t="s">
        <v>41</v>
      </c>
      <c r="Z238" s="26" t="s">
        <v>71</v>
      </c>
      <c r="AA238" s="26">
        <v>12</v>
      </c>
      <c r="AB238" s="12">
        <v>6265</v>
      </c>
      <c r="AC238" s="12">
        <v>14481</v>
      </c>
      <c r="AD238" s="12">
        <v>8332</v>
      </c>
      <c r="AE238" s="12">
        <v>10339</v>
      </c>
      <c r="AF238" s="8">
        <v>11040</v>
      </c>
      <c r="AG238" s="8">
        <v>9135</v>
      </c>
      <c r="AH238" s="8">
        <v>12506</v>
      </c>
      <c r="AI238" s="8">
        <v>6169</v>
      </c>
      <c r="AJ238" s="10">
        <v>12635</v>
      </c>
      <c r="AK238" s="10">
        <v>13482</v>
      </c>
      <c r="AL238" s="10">
        <v>6215</v>
      </c>
      <c r="AM238" s="10">
        <v>7577</v>
      </c>
      <c r="AN238" s="26">
        <v>841</v>
      </c>
      <c r="AO238" s="26" t="s">
        <v>39</v>
      </c>
      <c r="AP238" s="26">
        <v>0.86995948400000001</v>
      </c>
      <c r="AQ238" s="26">
        <v>1</v>
      </c>
      <c r="AR238" s="26">
        <v>14480.98242</v>
      </c>
      <c r="AS238" s="26" t="s">
        <v>1434</v>
      </c>
      <c r="AT238" s="26">
        <v>1</v>
      </c>
      <c r="AU238" s="26" t="s">
        <v>1435</v>
      </c>
      <c r="AV238" s="26">
        <v>1.012857E-3</v>
      </c>
      <c r="AW238" s="26">
        <v>0.32664892200000001</v>
      </c>
      <c r="AY238" s="26">
        <f t="shared" si="12"/>
        <v>1.0272586872586873</v>
      </c>
      <c r="AZ238" s="26">
        <f t="shared" si="13"/>
        <v>1.0145945945945947</v>
      </c>
      <c r="BA238" s="26">
        <f t="shared" si="14"/>
        <v>0.9108757360210411</v>
      </c>
      <c r="BB238" s="26">
        <f t="shared" si="15"/>
        <v>0.95122719386929</v>
      </c>
    </row>
    <row r="239" spans="1:54">
      <c r="A239" s="26">
        <v>274.04527949999999</v>
      </c>
      <c r="B239" s="26">
        <v>10.166327839999999</v>
      </c>
      <c r="C239" s="26" t="s">
        <v>1986</v>
      </c>
      <c r="D239" s="26">
        <v>2</v>
      </c>
      <c r="E239" s="26" t="s">
        <v>1987</v>
      </c>
      <c r="F239" s="26">
        <v>7</v>
      </c>
      <c r="G239" s="26">
        <v>0</v>
      </c>
      <c r="H239" s="26" t="s">
        <v>1988</v>
      </c>
      <c r="I239" s="26">
        <v>-0.33015799499999998</v>
      </c>
      <c r="J239" s="26">
        <v>11.0050834</v>
      </c>
      <c r="L239" s="26" t="s">
        <v>38</v>
      </c>
      <c r="M239" s="26" t="s">
        <v>1987</v>
      </c>
      <c r="N239" s="26">
        <v>0</v>
      </c>
      <c r="O239" s="26" t="s">
        <v>39</v>
      </c>
      <c r="P239" s="26" t="s">
        <v>1989</v>
      </c>
      <c r="S239" s="26">
        <v>0.54</v>
      </c>
      <c r="T239" s="26">
        <v>0.54</v>
      </c>
      <c r="U239" s="26">
        <v>128653</v>
      </c>
      <c r="V239" s="26" t="s">
        <v>1990</v>
      </c>
      <c r="W239" s="26">
        <v>0.51</v>
      </c>
      <c r="X239" s="26">
        <v>0.123</v>
      </c>
      <c r="Y239" s="26" t="s">
        <v>41</v>
      </c>
      <c r="Z239" s="26" t="s">
        <v>50</v>
      </c>
      <c r="AA239" s="26">
        <v>12</v>
      </c>
      <c r="AB239" s="12">
        <v>37750</v>
      </c>
      <c r="AC239" s="12">
        <v>83569</v>
      </c>
      <c r="AD239" s="12">
        <v>65067</v>
      </c>
      <c r="AE239" s="12">
        <v>20926</v>
      </c>
      <c r="AF239" s="8">
        <v>128653</v>
      </c>
      <c r="AG239" s="8">
        <v>121097</v>
      </c>
      <c r="AH239" s="8">
        <v>127970</v>
      </c>
      <c r="AI239" s="8">
        <v>32485</v>
      </c>
      <c r="AJ239" s="10">
        <v>45625</v>
      </c>
      <c r="AK239" s="10">
        <v>41543</v>
      </c>
      <c r="AL239" s="10">
        <v>36131</v>
      </c>
      <c r="AM239" s="10">
        <v>60400</v>
      </c>
      <c r="AN239" s="26">
        <v>356</v>
      </c>
      <c r="AO239" s="26" t="s">
        <v>39</v>
      </c>
      <c r="AP239" s="26">
        <v>0.92005383200000002</v>
      </c>
      <c r="AQ239" s="26">
        <v>1</v>
      </c>
      <c r="AR239" s="26">
        <v>128652.77340000001</v>
      </c>
      <c r="AS239" s="26" t="s">
        <v>1991</v>
      </c>
      <c r="AT239" s="26">
        <v>1</v>
      </c>
      <c r="AU239" s="26" t="s">
        <v>1992</v>
      </c>
      <c r="AV239" s="26">
        <v>0.86563033899999997</v>
      </c>
      <c r="AW239" s="26">
        <v>1</v>
      </c>
      <c r="AY239" s="26">
        <f t="shared" si="12"/>
        <v>0.44782243024829049</v>
      </c>
      <c r="AZ239" s="26">
        <f t="shared" si="13"/>
        <v>0.50538633122463161</v>
      </c>
      <c r="BA239" s="26">
        <f t="shared" si="14"/>
        <v>5.6240390142844002E-2</v>
      </c>
      <c r="BB239" s="26">
        <f t="shared" si="15"/>
        <v>0.11209925107673703</v>
      </c>
    </row>
    <row r="240" spans="1:54">
      <c r="A240" s="26">
        <v>495.33233080000002</v>
      </c>
      <c r="B240" s="26">
        <v>4.3695096759999998</v>
      </c>
      <c r="C240" s="26" t="s">
        <v>952</v>
      </c>
      <c r="D240" s="26">
        <v>5</v>
      </c>
      <c r="E240" s="26" t="s">
        <v>953</v>
      </c>
      <c r="F240" s="26">
        <v>7</v>
      </c>
      <c r="G240" s="26">
        <v>0</v>
      </c>
      <c r="H240" s="26" t="s">
        <v>954</v>
      </c>
      <c r="I240" s="26">
        <v>-0.321320834</v>
      </c>
      <c r="J240" s="26">
        <v>8.456547832</v>
      </c>
      <c r="L240" s="26" t="s">
        <v>38</v>
      </c>
      <c r="M240" s="26" t="s">
        <v>953</v>
      </c>
      <c r="N240" s="26">
        <v>0</v>
      </c>
      <c r="O240" s="26" t="s">
        <v>39</v>
      </c>
      <c r="Q240" s="26">
        <v>3.7</v>
      </c>
      <c r="R240" s="26" t="s">
        <v>77</v>
      </c>
      <c r="S240" s="26">
        <v>0.39</v>
      </c>
      <c r="T240" s="26">
        <v>0.64</v>
      </c>
      <c r="U240" s="26">
        <v>1236324</v>
      </c>
      <c r="V240" s="26" t="s">
        <v>955</v>
      </c>
      <c r="W240" s="26">
        <v>1.91</v>
      </c>
      <c r="X240" s="26">
        <v>8.6999999999999994E-2</v>
      </c>
      <c r="Y240" s="26" t="s">
        <v>41</v>
      </c>
      <c r="Z240" s="26" t="s">
        <v>42</v>
      </c>
      <c r="AA240" s="26">
        <v>12</v>
      </c>
      <c r="AB240" s="12">
        <v>370185</v>
      </c>
      <c r="AC240" s="12">
        <v>731202</v>
      </c>
      <c r="AD240" s="12">
        <v>320997</v>
      </c>
      <c r="AE240" s="12">
        <v>622813</v>
      </c>
      <c r="AF240" s="8">
        <v>270685</v>
      </c>
      <c r="AG240" s="8">
        <v>305246</v>
      </c>
      <c r="AH240" s="8">
        <v>277922</v>
      </c>
      <c r="AI240" s="8">
        <v>214608</v>
      </c>
      <c r="AJ240" s="10">
        <v>667821</v>
      </c>
      <c r="AK240" s="10">
        <v>1236324</v>
      </c>
      <c r="AL240" s="10">
        <v>398602</v>
      </c>
      <c r="AM240" s="10">
        <v>308294</v>
      </c>
      <c r="AN240" s="26">
        <v>103</v>
      </c>
      <c r="AO240" s="26" t="s">
        <v>39</v>
      </c>
      <c r="AP240" s="26">
        <v>0.96577889400000005</v>
      </c>
      <c r="AQ240" s="26">
        <v>1</v>
      </c>
      <c r="AR240" s="26">
        <v>1236323.75</v>
      </c>
      <c r="AS240" s="26" t="s">
        <v>956</v>
      </c>
      <c r="AT240" s="26">
        <v>1</v>
      </c>
      <c r="AU240" s="26" t="s">
        <v>957</v>
      </c>
      <c r="AV240" s="26">
        <v>1.4751452620000001</v>
      </c>
      <c r="AW240" s="26">
        <v>1</v>
      </c>
      <c r="AY240" s="26">
        <f t="shared" si="12"/>
        <v>2.4437401084363399</v>
      </c>
      <c r="AZ240" s="26">
        <f t="shared" si="13"/>
        <v>1.9141522245547569</v>
      </c>
      <c r="BA240" s="26">
        <f t="shared" si="14"/>
        <v>0.11572226035801797</v>
      </c>
      <c r="BB240" s="26">
        <f t="shared" si="15"/>
        <v>5.1224509666623765E-2</v>
      </c>
    </row>
    <row r="241" spans="1:54">
      <c r="A241" s="26">
        <v>271.08452690000001</v>
      </c>
      <c r="B241" s="26">
        <v>3.9421569399999998</v>
      </c>
      <c r="C241" s="26" t="s">
        <v>1636</v>
      </c>
      <c r="D241" s="26">
        <v>2</v>
      </c>
      <c r="E241" s="26" t="s">
        <v>1637</v>
      </c>
      <c r="F241" s="26">
        <v>7</v>
      </c>
      <c r="G241" s="26">
        <v>0</v>
      </c>
      <c r="H241" s="26" t="s">
        <v>1638</v>
      </c>
      <c r="I241" s="26">
        <v>0.246819279</v>
      </c>
      <c r="J241" s="26">
        <v>-40.691154210000001</v>
      </c>
      <c r="K241" s="26">
        <v>1.4641538439999999</v>
      </c>
      <c r="L241" s="26" t="s">
        <v>38</v>
      </c>
      <c r="M241" s="26" t="s">
        <v>1637</v>
      </c>
      <c r="N241" s="26">
        <v>0</v>
      </c>
      <c r="O241" s="26" t="s">
        <v>39</v>
      </c>
      <c r="S241" s="26">
        <v>0.14000000000000001</v>
      </c>
      <c r="T241" s="26">
        <v>0.17</v>
      </c>
      <c r="U241" s="26">
        <v>61032</v>
      </c>
      <c r="V241" s="26" t="s">
        <v>1639</v>
      </c>
      <c r="W241" s="26">
        <v>0.9</v>
      </c>
      <c r="X241" s="26">
        <v>0.33900000000000002</v>
      </c>
      <c r="Y241" s="26" t="s">
        <v>41</v>
      </c>
      <c r="Z241" s="26" t="s">
        <v>71</v>
      </c>
      <c r="AA241" s="26">
        <v>12</v>
      </c>
      <c r="AB241" s="12">
        <v>35035</v>
      </c>
      <c r="AC241" s="12">
        <v>36645</v>
      </c>
      <c r="AD241" s="12">
        <v>37566</v>
      </c>
      <c r="AE241" s="12">
        <v>47491</v>
      </c>
      <c r="AF241" s="8">
        <v>48691</v>
      </c>
      <c r="AG241" s="8">
        <v>35050</v>
      </c>
      <c r="AH241" s="8">
        <v>46690</v>
      </c>
      <c r="AI241" s="8">
        <v>43426</v>
      </c>
      <c r="AJ241" s="10">
        <v>45147</v>
      </c>
      <c r="AK241" s="10">
        <v>44106</v>
      </c>
      <c r="AL241" s="10">
        <v>61032</v>
      </c>
      <c r="AM241" s="10">
        <v>58983</v>
      </c>
      <c r="AN241" s="26">
        <v>526</v>
      </c>
      <c r="AO241" s="26" t="s">
        <v>39</v>
      </c>
      <c r="AP241" s="26">
        <v>0.95164518200000003</v>
      </c>
      <c r="AQ241" s="26">
        <v>1</v>
      </c>
      <c r="AR241" s="26">
        <v>61032.0625</v>
      </c>
      <c r="AS241" s="26" t="s">
        <v>1640</v>
      </c>
      <c r="AT241" s="26">
        <v>1</v>
      </c>
      <c r="AU241" s="26" t="s">
        <v>1641</v>
      </c>
      <c r="AV241" s="26">
        <v>0.26964145099999998</v>
      </c>
      <c r="AW241" s="26">
        <v>1</v>
      </c>
      <c r="AY241" s="26">
        <f t="shared" si="12"/>
        <v>1.2036788855208591</v>
      </c>
      <c r="AZ241" s="26">
        <f t="shared" si="13"/>
        <v>0.90152826748419679</v>
      </c>
      <c r="BA241" s="26">
        <f t="shared" si="14"/>
        <v>0.15117124013113867</v>
      </c>
      <c r="BB241" s="26">
        <f t="shared" si="15"/>
        <v>0.33905001941510948</v>
      </c>
    </row>
    <row r="242" spans="1:54" s="6" customFormat="1">
      <c r="A242" s="26">
        <v>239.0945591</v>
      </c>
      <c r="B242" s="26">
        <v>4.8369430539999998</v>
      </c>
      <c r="C242" s="26" t="s">
        <v>1145</v>
      </c>
      <c r="D242" s="26">
        <v>5</v>
      </c>
      <c r="E242" s="26" t="s">
        <v>1146</v>
      </c>
      <c r="F242" s="26">
        <v>7</v>
      </c>
      <c r="G242" s="26">
        <v>0</v>
      </c>
      <c r="H242" s="26" t="s">
        <v>1147</v>
      </c>
      <c r="I242" s="26">
        <v>-0.296451719</v>
      </c>
      <c r="J242" s="26">
        <v>-5.8254089200000001</v>
      </c>
      <c r="K242" s="26">
        <v>1.0628441609999999</v>
      </c>
      <c r="L242" s="26" t="s">
        <v>38</v>
      </c>
      <c r="M242" s="26" t="s">
        <v>1146</v>
      </c>
      <c r="N242" s="26">
        <v>0</v>
      </c>
      <c r="O242" s="26" t="s">
        <v>39</v>
      </c>
      <c r="P242" s="26"/>
      <c r="Q242" s="26"/>
      <c r="R242" s="26"/>
      <c r="S242" s="26">
        <v>0.15</v>
      </c>
      <c r="T242" s="26">
        <v>0.15</v>
      </c>
      <c r="U242" s="26">
        <v>82994</v>
      </c>
      <c r="V242" s="26" t="s">
        <v>1148</v>
      </c>
      <c r="W242" s="26">
        <v>1.19</v>
      </c>
      <c r="X242" s="26">
        <v>0.126</v>
      </c>
      <c r="Y242" s="26" t="s">
        <v>41</v>
      </c>
      <c r="Z242" s="26" t="s">
        <v>42</v>
      </c>
      <c r="AA242" s="26">
        <v>12</v>
      </c>
      <c r="AB242" s="12">
        <v>42446</v>
      </c>
      <c r="AC242" s="12">
        <v>56766</v>
      </c>
      <c r="AD242" s="12">
        <v>50259</v>
      </c>
      <c r="AE242" s="12">
        <v>60222</v>
      </c>
      <c r="AF242" s="8">
        <v>44008</v>
      </c>
      <c r="AG242" s="8">
        <v>38662</v>
      </c>
      <c r="AH242" s="8">
        <v>45362</v>
      </c>
      <c r="AI242" s="8">
        <v>48563</v>
      </c>
      <c r="AJ242" s="10">
        <v>57210</v>
      </c>
      <c r="AK242" s="10">
        <v>68468</v>
      </c>
      <c r="AL242" s="10">
        <v>82994</v>
      </c>
      <c r="AM242" s="10">
        <v>69912</v>
      </c>
      <c r="AN242" s="26">
        <v>695</v>
      </c>
      <c r="AO242" s="26" t="s">
        <v>39</v>
      </c>
      <c r="AP242" s="26">
        <v>0.82911757200000002</v>
      </c>
      <c r="AQ242" s="26">
        <v>1</v>
      </c>
      <c r="AR242" s="26">
        <v>82994.203129999994</v>
      </c>
      <c r="AS242" s="26" t="s">
        <v>1149</v>
      </c>
      <c r="AT242" s="26">
        <v>1</v>
      </c>
      <c r="AU242" s="26" t="s">
        <v>1150</v>
      </c>
      <c r="AV242" s="26">
        <v>0.87409133100000003</v>
      </c>
      <c r="AW242" s="26">
        <v>1</v>
      </c>
      <c r="AX242" s="26"/>
      <c r="AY242" s="26">
        <f t="shared" si="12"/>
        <v>1.5775305076587673</v>
      </c>
      <c r="AZ242" s="26">
        <f t="shared" si="13"/>
        <v>1.1874231999773492</v>
      </c>
      <c r="BA242" s="26">
        <f t="shared" si="14"/>
        <v>4.1068242178869908E-3</v>
      </c>
      <c r="BB242" s="26">
        <f t="shared" si="15"/>
        <v>0.11070201075600689</v>
      </c>
    </row>
    <row r="243" spans="1:54">
      <c r="A243" s="26">
        <v>374.28179599999999</v>
      </c>
      <c r="B243" s="26">
        <v>3.456924989</v>
      </c>
      <c r="C243" s="26" t="s">
        <v>1852</v>
      </c>
      <c r="D243" s="26">
        <v>36</v>
      </c>
      <c r="E243" s="26" t="s">
        <v>1853</v>
      </c>
      <c r="F243" s="26">
        <v>7</v>
      </c>
      <c r="G243" s="26">
        <v>0</v>
      </c>
      <c r="H243" s="26" t="s">
        <v>1854</v>
      </c>
      <c r="I243" s="26">
        <v>-0.81232987599999995</v>
      </c>
      <c r="J243" s="26">
        <v>-41.859304950000002</v>
      </c>
      <c r="L243" s="26" t="s">
        <v>38</v>
      </c>
      <c r="M243" s="26" t="s">
        <v>1853</v>
      </c>
      <c r="N243" s="26">
        <v>0</v>
      </c>
      <c r="O243" s="26" t="s">
        <v>39</v>
      </c>
      <c r="P243" s="26" t="s">
        <v>1855</v>
      </c>
      <c r="S243" s="26">
        <v>0.17</v>
      </c>
      <c r="T243" s="26">
        <v>0.2</v>
      </c>
      <c r="U243" s="26">
        <v>54997</v>
      </c>
      <c r="V243" s="26" t="s">
        <v>1856</v>
      </c>
      <c r="W243" s="26">
        <v>0.7</v>
      </c>
      <c r="X243" s="26">
        <v>2.9000000000000001E-2</v>
      </c>
      <c r="Y243" s="26" t="s">
        <v>41</v>
      </c>
      <c r="Z243" s="26" t="s">
        <v>42</v>
      </c>
      <c r="AA243" s="26">
        <v>12</v>
      </c>
      <c r="AB243" s="12">
        <v>40303</v>
      </c>
      <c r="AC243" s="12">
        <v>33391</v>
      </c>
      <c r="AD243" s="12">
        <v>26361</v>
      </c>
      <c r="AE243" s="12">
        <v>33343</v>
      </c>
      <c r="AF243" s="8">
        <v>54997</v>
      </c>
      <c r="AG243" s="8">
        <v>41727</v>
      </c>
      <c r="AH243" s="8">
        <v>39812</v>
      </c>
      <c r="AI243" s="8">
        <v>53088</v>
      </c>
      <c r="AJ243" s="10">
        <v>47967</v>
      </c>
      <c r="AK243" s="10">
        <v>43570</v>
      </c>
      <c r="AL243" s="10">
        <v>52456</v>
      </c>
      <c r="AM243" s="10">
        <v>31583</v>
      </c>
      <c r="AN243" s="26">
        <v>823</v>
      </c>
      <c r="AO243" s="26" t="s">
        <v>39</v>
      </c>
      <c r="AP243" s="26">
        <v>0.92582679499999998</v>
      </c>
      <c r="AQ243" s="26">
        <v>1</v>
      </c>
      <c r="AR243" s="26">
        <v>54996.519529999998</v>
      </c>
      <c r="AS243" s="26" t="s">
        <v>1857</v>
      </c>
      <c r="AT243" s="26">
        <v>1</v>
      </c>
      <c r="AU243" s="26" t="s">
        <v>1858</v>
      </c>
      <c r="AV243" s="26">
        <v>2.1397474220000001</v>
      </c>
      <c r="AW243" s="26">
        <v>1</v>
      </c>
      <c r="AY243" s="26">
        <f t="shared" si="12"/>
        <v>0.92591655064759737</v>
      </c>
      <c r="AZ243" s="26">
        <f t="shared" si="13"/>
        <v>0.7034869003923554</v>
      </c>
      <c r="BA243" s="26">
        <f t="shared" si="14"/>
        <v>0.57505204492606077</v>
      </c>
      <c r="BB243" s="26">
        <f t="shared" si="15"/>
        <v>2.6438625291976887E-2</v>
      </c>
    </row>
    <row r="244" spans="1:54">
      <c r="A244" s="26">
        <v>217.13132089999999</v>
      </c>
      <c r="B244" s="26">
        <v>7.9426514099999999</v>
      </c>
      <c r="C244" s="26" t="s">
        <v>2003</v>
      </c>
      <c r="D244" s="26">
        <v>1</v>
      </c>
      <c r="E244" s="26" t="s">
        <v>1968</v>
      </c>
      <c r="F244" s="26">
        <v>7</v>
      </c>
      <c r="G244" s="26">
        <v>0</v>
      </c>
      <c r="H244" s="26" t="s">
        <v>2004</v>
      </c>
      <c r="I244" s="26">
        <v>-0.41044868600000001</v>
      </c>
      <c r="J244" s="26">
        <v>13.07628263</v>
      </c>
      <c r="L244" s="26" t="s">
        <v>38</v>
      </c>
      <c r="M244" s="26" t="s">
        <v>1968</v>
      </c>
      <c r="N244" s="26">
        <v>0</v>
      </c>
      <c r="O244" s="26" t="s">
        <v>39</v>
      </c>
      <c r="Q244" s="26">
        <v>-0.2</v>
      </c>
      <c r="R244" s="26" t="s">
        <v>77</v>
      </c>
      <c r="S244" s="26">
        <v>0.34</v>
      </c>
      <c r="T244" s="26">
        <v>0.37</v>
      </c>
      <c r="U244" s="26">
        <v>2198025</v>
      </c>
      <c r="V244" s="26" t="s">
        <v>1969</v>
      </c>
      <c r="W244" s="26">
        <v>0.43</v>
      </c>
      <c r="X244" s="26">
        <v>5.0000000000000001E-3</v>
      </c>
      <c r="Y244" s="26" t="s">
        <v>41</v>
      </c>
      <c r="Z244" s="26" t="s">
        <v>42</v>
      </c>
      <c r="AA244" s="26">
        <v>12</v>
      </c>
      <c r="AB244" s="12">
        <v>636753</v>
      </c>
      <c r="AC244" s="12">
        <v>1035094</v>
      </c>
      <c r="AD244" s="12">
        <v>443807</v>
      </c>
      <c r="AE244" s="12">
        <v>753917</v>
      </c>
      <c r="AF244" s="8">
        <v>2198025</v>
      </c>
      <c r="AG244" s="8">
        <v>1447185</v>
      </c>
      <c r="AH244" s="8">
        <v>1545387</v>
      </c>
      <c r="AI244" s="8">
        <v>1557642</v>
      </c>
      <c r="AJ244" s="10">
        <v>940336</v>
      </c>
      <c r="AK244" s="10">
        <v>714122</v>
      </c>
      <c r="AL244" s="10">
        <v>450970</v>
      </c>
      <c r="AM244" s="10">
        <v>449574</v>
      </c>
      <c r="AN244" s="26">
        <v>82</v>
      </c>
      <c r="AO244" s="26" t="s">
        <v>39</v>
      </c>
      <c r="AP244" s="26">
        <v>0.97342969400000001</v>
      </c>
      <c r="AQ244" s="26">
        <v>1</v>
      </c>
      <c r="AR244" s="26">
        <v>2198024.75</v>
      </c>
      <c r="AS244" s="26" t="s">
        <v>2005</v>
      </c>
      <c r="AT244" s="26">
        <v>1</v>
      </c>
      <c r="AU244" s="26" t="s">
        <v>2006</v>
      </c>
      <c r="AV244" s="26">
        <v>5.2326868160000002</v>
      </c>
      <c r="AW244" s="26">
        <v>1</v>
      </c>
      <c r="AY244" s="26">
        <f t="shared" si="12"/>
        <v>0.37861759193768924</v>
      </c>
      <c r="AZ244" s="26">
        <f t="shared" si="13"/>
        <v>0.42523256808183585</v>
      </c>
      <c r="BA244" s="26">
        <f t="shared" si="14"/>
        <v>2.4020760497517426E-3</v>
      </c>
      <c r="BB244" s="26">
        <f t="shared" si="15"/>
        <v>3.7903860546029786E-3</v>
      </c>
    </row>
    <row r="245" spans="1:54">
      <c r="A245" s="26">
        <v>266.10121880000003</v>
      </c>
      <c r="B245" s="26">
        <v>8.0433665810000008</v>
      </c>
      <c r="C245" s="26" t="s">
        <v>1976</v>
      </c>
      <c r="D245" s="26">
        <v>1</v>
      </c>
      <c r="E245" s="26" t="s">
        <v>1977</v>
      </c>
      <c r="F245" s="26">
        <v>7</v>
      </c>
      <c r="G245" s="26">
        <v>0</v>
      </c>
      <c r="H245" s="26" t="s">
        <v>1978</v>
      </c>
      <c r="I245" s="26">
        <v>-1.0941351399999999</v>
      </c>
      <c r="J245" s="26">
        <v>16.997160260000001</v>
      </c>
      <c r="L245" s="26" t="s">
        <v>38</v>
      </c>
      <c r="M245" s="26" t="s">
        <v>1977</v>
      </c>
      <c r="N245" s="26">
        <v>0</v>
      </c>
      <c r="O245" s="26" t="s">
        <v>39</v>
      </c>
      <c r="Q245" s="26">
        <v>4.0999999999999996</v>
      </c>
      <c r="R245" s="26" t="s">
        <v>77</v>
      </c>
      <c r="S245" s="26">
        <v>0.14000000000000001</v>
      </c>
      <c r="T245" s="26">
        <v>0.21</v>
      </c>
      <c r="U245" s="26">
        <v>285627</v>
      </c>
      <c r="V245" s="26" t="s">
        <v>1979</v>
      </c>
      <c r="W245" s="26">
        <v>0.52</v>
      </c>
      <c r="X245" s="26">
        <v>0</v>
      </c>
      <c r="Y245" s="26" t="s">
        <v>41</v>
      </c>
      <c r="Z245" s="26" t="s">
        <v>92</v>
      </c>
      <c r="AA245" s="26">
        <v>12</v>
      </c>
      <c r="AB245" s="12">
        <v>147182</v>
      </c>
      <c r="AC245" s="12">
        <v>121711</v>
      </c>
      <c r="AD245" s="12">
        <v>108640</v>
      </c>
      <c r="AE245" s="12">
        <v>144506</v>
      </c>
      <c r="AF245" s="8">
        <v>250165</v>
      </c>
      <c r="AG245" s="8">
        <v>241177</v>
      </c>
      <c r="AH245" s="8">
        <v>227121</v>
      </c>
      <c r="AI245" s="8">
        <v>285627</v>
      </c>
      <c r="AJ245" s="10">
        <v>186885</v>
      </c>
      <c r="AK245" s="10">
        <v>141185</v>
      </c>
      <c r="AL245" s="10">
        <v>126235</v>
      </c>
      <c r="AM245" s="10">
        <v>121677</v>
      </c>
      <c r="AN245" s="26">
        <v>314</v>
      </c>
      <c r="AO245" s="26" t="s">
        <v>39</v>
      </c>
      <c r="AP245" s="26">
        <v>0.96956503900000002</v>
      </c>
      <c r="AQ245" s="26">
        <v>1</v>
      </c>
      <c r="AR245" s="26">
        <v>285626.84379999997</v>
      </c>
      <c r="AS245" s="26" t="s">
        <v>1980</v>
      </c>
      <c r="AT245" s="26">
        <v>1</v>
      </c>
      <c r="AU245" s="26" t="s">
        <v>1981</v>
      </c>
      <c r="AV245" s="26">
        <v>15.045124619999999</v>
      </c>
      <c r="AW245" s="26">
        <v>1</v>
      </c>
      <c r="AY245" s="26">
        <f t="shared" si="12"/>
        <v>0.57363582945751879</v>
      </c>
      <c r="AZ245" s="26">
        <f t="shared" si="13"/>
        <v>0.51991255763925548</v>
      </c>
      <c r="BA245" s="26">
        <f t="shared" si="14"/>
        <v>1.5006646775745714E-3</v>
      </c>
      <c r="BB245" s="26">
        <f t="shared" si="15"/>
        <v>2.412544174192657E-4</v>
      </c>
    </row>
    <row r="246" spans="1:54">
      <c r="A246" s="26">
        <v>231.14683249999999</v>
      </c>
      <c r="B246" s="26">
        <v>7.4538235559999997</v>
      </c>
      <c r="C246" s="26" t="s">
        <v>1920</v>
      </c>
      <c r="D246" s="26">
        <v>3</v>
      </c>
      <c r="E246" s="26" t="s">
        <v>754</v>
      </c>
      <c r="F246" s="26">
        <v>7</v>
      </c>
      <c r="G246" s="26">
        <v>0</v>
      </c>
      <c r="H246" s="26" t="s">
        <v>1921</v>
      </c>
      <c r="I246" s="26">
        <v>-0.984120412</v>
      </c>
      <c r="J246" s="26">
        <v>14.13123901</v>
      </c>
      <c r="L246" s="26" t="s">
        <v>38</v>
      </c>
      <c r="M246" s="26" t="s">
        <v>754</v>
      </c>
      <c r="N246" s="26">
        <v>0</v>
      </c>
      <c r="O246" s="26" t="s">
        <v>39</v>
      </c>
      <c r="Q246" s="26">
        <v>-0.5</v>
      </c>
      <c r="R246" s="26" t="s">
        <v>77</v>
      </c>
      <c r="S246" s="26">
        <v>0.6</v>
      </c>
      <c r="T246" s="26">
        <v>0.6</v>
      </c>
      <c r="U246" s="26">
        <v>731768</v>
      </c>
      <c r="V246" s="26" t="s">
        <v>756</v>
      </c>
      <c r="W246" s="26">
        <v>0.61</v>
      </c>
      <c r="X246" s="26">
        <v>0.11799999999999999</v>
      </c>
      <c r="Y246" s="26" t="s">
        <v>41</v>
      </c>
      <c r="Z246" s="26" t="s">
        <v>42</v>
      </c>
      <c r="AA246" s="26">
        <v>12</v>
      </c>
      <c r="AB246" s="12">
        <v>273335</v>
      </c>
      <c r="AC246" s="12">
        <v>644794</v>
      </c>
      <c r="AD246" s="12">
        <v>135965</v>
      </c>
      <c r="AE246" s="12">
        <v>384977</v>
      </c>
      <c r="AF246" s="8">
        <v>731768</v>
      </c>
      <c r="AG246" s="8">
        <v>589453</v>
      </c>
      <c r="AH246" s="8">
        <v>590822</v>
      </c>
      <c r="AI246" s="8">
        <v>462461</v>
      </c>
      <c r="AJ246" s="10">
        <v>425235</v>
      </c>
      <c r="AK246" s="10">
        <v>442063</v>
      </c>
      <c r="AL246" s="10">
        <v>215657</v>
      </c>
      <c r="AM246" s="10">
        <v>180872</v>
      </c>
      <c r="AN246" s="26">
        <v>159</v>
      </c>
      <c r="AO246" s="26" t="s">
        <v>39</v>
      </c>
      <c r="AP246" s="26">
        <v>0.96785514100000003</v>
      </c>
      <c r="AQ246" s="26">
        <v>1</v>
      </c>
      <c r="AR246" s="26">
        <v>731768.1875</v>
      </c>
      <c r="AS246" s="26" t="s">
        <v>1922</v>
      </c>
      <c r="AT246" s="26">
        <v>1</v>
      </c>
      <c r="AU246" s="26" t="s">
        <v>1923</v>
      </c>
      <c r="AV246" s="26">
        <v>0.93355324399999995</v>
      </c>
      <c r="AW246" s="26">
        <v>1</v>
      </c>
      <c r="AY246" s="26">
        <f t="shared" si="12"/>
        <v>0.53224884017883312</v>
      </c>
      <c r="AZ246" s="26">
        <f t="shared" si="13"/>
        <v>0.60605120058757533</v>
      </c>
      <c r="BA246" s="26">
        <f t="shared" si="14"/>
        <v>1.9485381780844999E-2</v>
      </c>
      <c r="BB246" s="26">
        <f t="shared" si="15"/>
        <v>0.10150403311876909</v>
      </c>
    </row>
    <row r="247" spans="1:54">
      <c r="A247" s="26">
        <v>118.0630512</v>
      </c>
      <c r="B247" s="26">
        <v>6.7805222829999998</v>
      </c>
      <c r="C247" s="26" t="s">
        <v>1836</v>
      </c>
      <c r="D247" s="26">
        <v>12</v>
      </c>
      <c r="E247" s="26" t="s">
        <v>1837</v>
      </c>
      <c r="F247" s="26">
        <v>7</v>
      </c>
      <c r="G247" s="26">
        <v>0</v>
      </c>
      <c r="H247" s="26" t="s">
        <v>1838</v>
      </c>
      <c r="I247" s="26">
        <v>0.51871839799999997</v>
      </c>
      <c r="J247" s="26">
        <v>-5.4845179660000003</v>
      </c>
      <c r="L247" s="26" t="s">
        <v>56</v>
      </c>
      <c r="M247" s="26" t="s">
        <v>1837</v>
      </c>
      <c r="N247" s="26">
        <v>0</v>
      </c>
      <c r="O247" s="26" t="s">
        <v>39</v>
      </c>
      <c r="R247" s="26" t="s">
        <v>411</v>
      </c>
      <c r="S247" s="26">
        <v>0.61</v>
      </c>
      <c r="T247" s="26">
        <v>0.82</v>
      </c>
      <c r="U247" s="26">
        <v>389200</v>
      </c>
      <c r="V247" s="26" t="s">
        <v>1839</v>
      </c>
      <c r="W247" s="26">
        <v>0.75</v>
      </c>
      <c r="X247" s="26">
        <v>0.52700000000000002</v>
      </c>
      <c r="Y247" s="26" t="s">
        <v>41</v>
      </c>
      <c r="Z247" s="26" t="s">
        <v>71</v>
      </c>
      <c r="AA247" s="26">
        <v>12</v>
      </c>
      <c r="AB247" s="12">
        <v>77039</v>
      </c>
      <c r="AC247" s="12">
        <v>145642</v>
      </c>
      <c r="AD247" s="12">
        <v>175028</v>
      </c>
      <c r="AE247" s="12">
        <v>341515</v>
      </c>
      <c r="AF247" s="8">
        <v>389200</v>
      </c>
      <c r="AG247" s="8">
        <v>112738</v>
      </c>
      <c r="AH247" s="8">
        <v>357458</v>
      </c>
      <c r="AI247" s="8">
        <v>128640</v>
      </c>
      <c r="AJ247" s="10">
        <v>324953</v>
      </c>
      <c r="AK247" s="10">
        <v>135111</v>
      </c>
      <c r="AL247" s="10">
        <v>74264</v>
      </c>
      <c r="AM247" s="10">
        <v>61121</v>
      </c>
      <c r="AN247" s="26">
        <v>163</v>
      </c>
      <c r="AO247" s="26" t="s">
        <v>39</v>
      </c>
      <c r="AP247" s="26">
        <v>0.84805634200000002</v>
      </c>
      <c r="AQ247" s="26">
        <v>1</v>
      </c>
      <c r="AR247" s="26">
        <v>389199.59379999997</v>
      </c>
      <c r="AS247" s="26" t="s">
        <v>1840</v>
      </c>
      <c r="AT247" s="26">
        <v>1</v>
      </c>
      <c r="AU247" s="26" t="s">
        <v>1841</v>
      </c>
      <c r="AV247" s="26">
        <v>0.113512712</v>
      </c>
      <c r="AW247" s="26">
        <v>1</v>
      </c>
      <c r="AY247" s="26">
        <f t="shared" si="12"/>
        <v>0.6026592148464226</v>
      </c>
      <c r="AZ247" s="26">
        <f t="shared" si="13"/>
        <v>0.74817516770643988</v>
      </c>
      <c r="BA247" s="26">
        <f t="shared" si="14"/>
        <v>0.34264704988809669</v>
      </c>
      <c r="BB247" s="26">
        <f t="shared" si="15"/>
        <v>0.52551004844297178</v>
      </c>
    </row>
    <row r="248" spans="1:54">
      <c r="A248" s="26">
        <v>129.11537659999999</v>
      </c>
      <c r="B248" s="26">
        <v>6.7543638870000002</v>
      </c>
      <c r="C248" s="26" t="s">
        <v>1051</v>
      </c>
      <c r="D248" s="26">
        <v>2</v>
      </c>
      <c r="E248" s="26" t="s">
        <v>1052</v>
      </c>
      <c r="F248" s="26">
        <v>7</v>
      </c>
      <c r="G248" s="26">
        <v>0</v>
      </c>
      <c r="H248" s="26" t="s">
        <v>1053</v>
      </c>
      <c r="I248" s="26">
        <v>0.12851332300000001</v>
      </c>
      <c r="J248" s="26">
        <v>20.61135019</v>
      </c>
      <c r="L248" s="26" t="s">
        <v>38</v>
      </c>
      <c r="M248" s="26" t="s">
        <v>1052</v>
      </c>
      <c r="N248" s="26">
        <v>0</v>
      </c>
      <c r="O248" s="26" t="s">
        <v>39</v>
      </c>
      <c r="S248" s="26">
        <v>0.36</v>
      </c>
      <c r="T248" s="26">
        <v>0.36</v>
      </c>
      <c r="U248" s="26">
        <v>74848</v>
      </c>
      <c r="V248" s="26" t="s">
        <v>1054</v>
      </c>
      <c r="W248" s="26">
        <v>1.38</v>
      </c>
      <c r="X248" s="26">
        <v>0.22800000000000001</v>
      </c>
      <c r="Y248" s="26" t="s">
        <v>41</v>
      </c>
      <c r="Z248" s="26" t="s">
        <v>42</v>
      </c>
      <c r="AA248" s="26">
        <v>12</v>
      </c>
      <c r="AB248" s="12">
        <v>37544</v>
      </c>
      <c r="AC248" s="12">
        <v>74848</v>
      </c>
      <c r="AD248" s="12">
        <v>47937</v>
      </c>
      <c r="AE248" s="12">
        <v>36867</v>
      </c>
      <c r="AF248" s="8">
        <v>26672</v>
      </c>
      <c r="AG248" s="8">
        <v>42687</v>
      </c>
      <c r="AH248" s="8">
        <v>32218</v>
      </c>
      <c r="AI248" s="8">
        <v>40816</v>
      </c>
      <c r="AJ248" s="10">
        <v>26868</v>
      </c>
      <c r="AK248" s="10">
        <v>56566</v>
      </c>
      <c r="AL248" s="10">
        <v>64977</v>
      </c>
      <c r="AM248" s="10">
        <v>54949</v>
      </c>
      <c r="AN248" s="26">
        <v>720</v>
      </c>
      <c r="AO248" s="26" t="s">
        <v>39</v>
      </c>
      <c r="AP248" s="26">
        <v>0.84496905099999997</v>
      </c>
      <c r="AQ248" s="26">
        <v>1</v>
      </c>
      <c r="AR248" s="26">
        <v>74847.5</v>
      </c>
      <c r="AS248" s="26" t="s">
        <v>1055</v>
      </c>
      <c r="AT248" s="26">
        <v>1</v>
      </c>
      <c r="AU248" s="26" t="s">
        <v>620</v>
      </c>
      <c r="AV248" s="26">
        <v>0.50461849700000005</v>
      </c>
      <c r="AW248" s="26">
        <v>1</v>
      </c>
      <c r="AY248" s="26">
        <f t="shared" si="12"/>
        <v>1.4281600921393607</v>
      </c>
      <c r="AZ248" s="26">
        <f t="shared" si="13"/>
        <v>1.3848714473323829</v>
      </c>
      <c r="BA248" s="26">
        <f t="shared" si="14"/>
        <v>0.1448095530869716</v>
      </c>
      <c r="BB248" s="26">
        <f t="shared" si="15"/>
        <v>0.20520998259742737</v>
      </c>
    </row>
    <row r="249" spans="1:54">
      <c r="A249" s="26">
        <v>191.06146200000001</v>
      </c>
      <c r="B249" s="26">
        <v>7.8574180179999997</v>
      </c>
      <c r="C249" s="26" t="s">
        <v>1993</v>
      </c>
      <c r="D249" s="26">
        <v>1</v>
      </c>
      <c r="E249" s="26" t="s">
        <v>1994</v>
      </c>
      <c r="F249" s="26">
        <v>7</v>
      </c>
      <c r="G249" s="26">
        <v>0</v>
      </c>
      <c r="H249" s="26" t="s">
        <v>1995</v>
      </c>
      <c r="I249" s="26">
        <v>-0.82689820199999997</v>
      </c>
      <c r="J249" s="26">
        <v>14.518477109999999</v>
      </c>
      <c r="L249" s="26" t="s">
        <v>56</v>
      </c>
      <c r="M249" s="26" t="s">
        <v>1994</v>
      </c>
      <c r="N249" s="26">
        <v>0</v>
      </c>
      <c r="O249" s="26" t="s">
        <v>39</v>
      </c>
      <c r="S249" s="26">
        <v>0.54</v>
      </c>
      <c r="T249" s="26">
        <v>0.9</v>
      </c>
      <c r="U249" s="26">
        <v>52816</v>
      </c>
      <c r="V249" s="26" t="s">
        <v>1996</v>
      </c>
      <c r="W249" s="26">
        <v>0.5</v>
      </c>
      <c r="X249" s="26">
        <v>3.4000000000000002E-2</v>
      </c>
      <c r="Y249" s="26" t="s">
        <v>41</v>
      </c>
      <c r="Z249" s="26" t="s">
        <v>42</v>
      </c>
      <c r="AA249" s="26">
        <v>12</v>
      </c>
      <c r="AB249" s="12">
        <v>16324</v>
      </c>
      <c r="AC249" s="12">
        <v>36025</v>
      </c>
      <c r="AD249" s="12">
        <v>12300</v>
      </c>
      <c r="AE249" s="12">
        <v>15238</v>
      </c>
      <c r="AF249" s="8">
        <v>52816</v>
      </c>
      <c r="AG249" s="8">
        <v>39478</v>
      </c>
      <c r="AH249" s="8">
        <v>40859</v>
      </c>
      <c r="AI249" s="8">
        <v>27902</v>
      </c>
      <c r="AJ249" s="10">
        <v>42743</v>
      </c>
      <c r="AK249" s="10">
        <v>15618</v>
      </c>
      <c r="AL249" s="10">
        <v>11690</v>
      </c>
      <c r="AM249" s="10">
        <v>4510</v>
      </c>
      <c r="AN249" s="26">
        <v>840</v>
      </c>
      <c r="AO249" s="26" t="s">
        <v>39</v>
      </c>
      <c r="AP249" s="26">
        <v>0.91491308100000002</v>
      </c>
      <c r="AQ249" s="26">
        <v>1</v>
      </c>
      <c r="AR249" s="26">
        <v>52816.367189999997</v>
      </c>
      <c r="AS249" s="26" t="s">
        <v>1997</v>
      </c>
      <c r="AT249" s="26">
        <v>1</v>
      </c>
      <c r="AU249" s="26" t="s">
        <v>1998</v>
      </c>
      <c r="AV249" s="26">
        <v>1.861404748</v>
      </c>
      <c r="AW249" s="26">
        <v>1</v>
      </c>
      <c r="AY249" s="26">
        <f t="shared" si="12"/>
        <v>0.46295364937443728</v>
      </c>
      <c r="AZ249" s="26">
        <f t="shared" si="13"/>
        <v>0.49602309769954361</v>
      </c>
      <c r="BA249" s="26">
        <f t="shared" si="14"/>
        <v>6.9196299755499652E-2</v>
      </c>
      <c r="BB249" s="26">
        <f t="shared" si="15"/>
        <v>3.4245101774587436E-2</v>
      </c>
    </row>
    <row r="250" spans="1:54" s="6" customFormat="1">
      <c r="A250" s="26">
        <v>111.9830571</v>
      </c>
      <c r="B250" s="26">
        <v>6.9086125689999998</v>
      </c>
      <c r="C250" s="26" t="s">
        <v>1202</v>
      </c>
      <c r="D250" s="26">
        <v>2</v>
      </c>
      <c r="E250" s="26" t="s">
        <v>1203</v>
      </c>
      <c r="F250" s="26">
        <v>7</v>
      </c>
      <c r="G250" s="26">
        <v>0</v>
      </c>
      <c r="H250" s="26" t="s">
        <v>1204</v>
      </c>
      <c r="I250" s="26">
        <v>0.24235324799999999</v>
      </c>
      <c r="J250" s="26">
        <v>-9.5057478720000006</v>
      </c>
      <c r="K250" s="26"/>
      <c r="L250" s="26" t="s">
        <v>38</v>
      </c>
      <c r="M250" s="26" t="s">
        <v>1203</v>
      </c>
      <c r="N250" s="26">
        <v>0</v>
      </c>
      <c r="O250" s="26" t="s">
        <v>39</v>
      </c>
      <c r="P250" s="26"/>
      <c r="Q250" s="26"/>
      <c r="R250" s="26" t="s">
        <v>1205</v>
      </c>
      <c r="S250" s="26">
        <v>0.14000000000000001</v>
      </c>
      <c r="T250" s="26">
        <v>0.16</v>
      </c>
      <c r="U250" s="26">
        <v>4018730</v>
      </c>
      <c r="V250" s="26" t="s">
        <v>1206</v>
      </c>
      <c r="W250" s="26">
        <v>1.1499999999999999</v>
      </c>
      <c r="X250" s="26">
        <v>0.20599999999999999</v>
      </c>
      <c r="Y250" s="26" t="s">
        <v>41</v>
      </c>
      <c r="Z250" s="26" t="s">
        <v>71</v>
      </c>
      <c r="AA250" s="26">
        <v>12</v>
      </c>
      <c r="AB250" s="12">
        <v>2862844</v>
      </c>
      <c r="AC250" s="12">
        <v>3247781</v>
      </c>
      <c r="AD250" s="12">
        <v>3603511</v>
      </c>
      <c r="AE250" s="12">
        <v>4018730</v>
      </c>
      <c r="AF250" s="8">
        <v>3119200</v>
      </c>
      <c r="AG250" s="8">
        <v>2546300</v>
      </c>
      <c r="AH250" s="8">
        <v>3385424</v>
      </c>
      <c r="AI250" s="8">
        <v>2938759</v>
      </c>
      <c r="AJ250" s="10">
        <v>3947366</v>
      </c>
      <c r="AK250" s="10">
        <v>3105855</v>
      </c>
      <c r="AL250" s="10">
        <v>3380213</v>
      </c>
      <c r="AM250" s="10">
        <v>2681679</v>
      </c>
      <c r="AN250" s="26">
        <v>31</v>
      </c>
      <c r="AO250" s="26" t="s">
        <v>39</v>
      </c>
      <c r="AP250" s="26">
        <v>0.98278427999999995</v>
      </c>
      <c r="AQ250" s="26">
        <v>1</v>
      </c>
      <c r="AR250" s="26">
        <v>4018730</v>
      </c>
      <c r="AS250" s="26" t="s">
        <v>1207</v>
      </c>
      <c r="AT250" s="26">
        <v>1</v>
      </c>
      <c r="AU250" s="26" t="s">
        <v>1098</v>
      </c>
      <c r="AV250" s="26">
        <v>0.51614376299999998</v>
      </c>
      <c r="AW250" s="26">
        <v>1</v>
      </c>
      <c r="AX250" s="26"/>
      <c r="AY250" s="26">
        <f t="shared" si="12"/>
        <v>1.0938665350868744</v>
      </c>
      <c r="AZ250" s="26">
        <f t="shared" si="13"/>
        <v>1.1453902492668071</v>
      </c>
      <c r="BA250" s="26">
        <f t="shared" si="14"/>
        <v>0.41079714174328041</v>
      </c>
      <c r="BB250" s="26">
        <f t="shared" si="15"/>
        <v>0.20078493681941401</v>
      </c>
    </row>
    <row r="251" spans="1:54">
      <c r="A251" s="26">
        <v>230.15176199999999</v>
      </c>
      <c r="B251" s="26">
        <v>3.7727208459999999</v>
      </c>
      <c r="C251" s="26" t="s">
        <v>1168</v>
      </c>
      <c r="D251" s="26">
        <v>2</v>
      </c>
      <c r="E251" s="26" t="s">
        <v>1169</v>
      </c>
      <c r="F251" s="26">
        <v>7</v>
      </c>
      <c r="G251" s="26">
        <v>0</v>
      </c>
      <c r="H251" s="26" t="s">
        <v>1170</v>
      </c>
      <c r="I251" s="26">
        <v>-0.20868233899999999</v>
      </c>
      <c r="J251" s="26">
        <v>-34.599292380000001</v>
      </c>
      <c r="L251" s="26" t="s">
        <v>38</v>
      </c>
      <c r="M251" s="26" t="s">
        <v>1169</v>
      </c>
      <c r="N251" s="26">
        <v>0</v>
      </c>
      <c r="O251" s="26" t="s">
        <v>39</v>
      </c>
      <c r="S251" s="26">
        <v>0.2</v>
      </c>
      <c r="T251" s="26">
        <v>0.27</v>
      </c>
      <c r="U251" s="26">
        <v>237601</v>
      </c>
      <c r="V251" s="26" t="s">
        <v>1171</v>
      </c>
      <c r="W251" s="26">
        <v>1.18</v>
      </c>
      <c r="X251" s="26">
        <v>0.23100000000000001</v>
      </c>
      <c r="Y251" s="26" t="s">
        <v>41</v>
      </c>
      <c r="Z251" s="26" t="s">
        <v>42</v>
      </c>
      <c r="AA251" s="26">
        <v>12</v>
      </c>
      <c r="AB251" s="12">
        <v>155725</v>
      </c>
      <c r="AC251" s="12">
        <v>208366</v>
      </c>
      <c r="AD251" s="12">
        <v>237601</v>
      </c>
      <c r="AE251" s="12">
        <v>165828</v>
      </c>
      <c r="AF251" s="8">
        <v>152626</v>
      </c>
      <c r="AG251" s="8">
        <v>174460</v>
      </c>
      <c r="AH251" s="8">
        <v>174685</v>
      </c>
      <c r="AI251" s="8">
        <v>150414</v>
      </c>
      <c r="AJ251" s="10">
        <v>88422</v>
      </c>
      <c r="AK251" s="10">
        <v>162271</v>
      </c>
      <c r="AL251" s="10">
        <v>114924</v>
      </c>
      <c r="AM251" s="10">
        <v>157284</v>
      </c>
      <c r="AN251" s="26">
        <v>362</v>
      </c>
      <c r="AO251" s="26" t="s">
        <v>39</v>
      </c>
      <c r="AP251" s="26">
        <v>0.91012225000000002</v>
      </c>
      <c r="AQ251" s="26">
        <v>1</v>
      </c>
      <c r="AR251" s="26">
        <v>237600.8125</v>
      </c>
      <c r="AS251" s="26" t="s">
        <v>1172</v>
      </c>
      <c r="AT251" s="26">
        <v>1</v>
      </c>
      <c r="AU251" s="26" t="s">
        <v>1173</v>
      </c>
      <c r="AV251" s="26">
        <v>0.51088531199999998</v>
      </c>
      <c r="AW251" s="26">
        <v>1</v>
      </c>
      <c r="AY251" s="26">
        <f t="shared" si="12"/>
        <v>0.80176790327897762</v>
      </c>
      <c r="AZ251" s="26">
        <f t="shared" si="13"/>
        <v>1.176843993652108</v>
      </c>
      <c r="BA251" s="26">
        <f t="shared" si="14"/>
        <v>0.13760860410535053</v>
      </c>
      <c r="BB251" s="26">
        <f t="shared" si="15"/>
        <v>0.20278766717148436</v>
      </c>
    </row>
    <row r="252" spans="1:54">
      <c r="A252" s="26">
        <v>125.04767510000001</v>
      </c>
      <c r="B252" s="26">
        <v>10.54279039</v>
      </c>
      <c r="C252" s="26" t="s">
        <v>1518</v>
      </c>
      <c r="D252" s="26">
        <v>4</v>
      </c>
      <c r="E252" s="26" t="s">
        <v>1519</v>
      </c>
      <c r="F252" s="26">
        <v>7</v>
      </c>
      <c r="G252" s="26">
        <v>0</v>
      </c>
      <c r="H252" s="26" t="s">
        <v>1520</v>
      </c>
      <c r="I252" s="26">
        <v>-3.9204877999999999E-2</v>
      </c>
      <c r="J252" s="26">
        <v>39.650164959999998</v>
      </c>
      <c r="K252" s="26">
        <v>-3.9204877999999999E-2</v>
      </c>
      <c r="L252" s="26" t="s">
        <v>38</v>
      </c>
      <c r="M252" s="26" t="s">
        <v>1519</v>
      </c>
      <c r="N252" s="26">
        <v>0</v>
      </c>
      <c r="O252" s="26" t="s">
        <v>39</v>
      </c>
      <c r="S252" s="26">
        <v>0.63</v>
      </c>
      <c r="T252" s="26">
        <v>0.7</v>
      </c>
      <c r="U252" s="26">
        <v>360224</v>
      </c>
      <c r="V252" s="26" t="s">
        <v>1521</v>
      </c>
      <c r="W252" s="26">
        <v>0.97</v>
      </c>
      <c r="X252" s="26">
        <v>0.94</v>
      </c>
      <c r="Y252" s="26" t="s">
        <v>41</v>
      </c>
      <c r="Z252" s="26" t="s">
        <v>42</v>
      </c>
      <c r="AA252" s="26">
        <v>12</v>
      </c>
      <c r="AB252" s="12">
        <v>117372</v>
      </c>
      <c r="AC252" s="12">
        <v>218129</v>
      </c>
      <c r="AD252" s="12">
        <v>87549</v>
      </c>
      <c r="AE252" s="12">
        <v>360224</v>
      </c>
      <c r="AF252" s="8">
        <v>279903</v>
      </c>
      <c r="AG252" s="8">
        <v>144803</v>
      </c>
      <c r="AH252" s="8">
        <v>252852</v>
      </c>
      <c r="AI252" s="8">
        <v>128490</v>
      </c>
      <c r="AJ252" s="10">
        <v>294099</v>
      </c>
      <c r="AK252" s="10">
        <v>158530</v>
      </c>
      <c r="AL252" s="10">
        <v>87956</v>
      </c>
      <c r="AM252" s="10">
        <v>58580</v>
      </c>
      <c r="AN252" s="26">
        <v>275</v>
      </c>
      <c r="AO252" s="26" t="s">
        <v>39</v>
      </c>
      <c r="AP252" s="26">
        <v>0.96755076799999995</v>
      </c>
      <c r="AQ252" s="26">
        <v>1</v>
      </c>
      <c r="AR252" s="26">
        <v>360224.25</v>
      </c>
      <c r="AS252" s="26" t="s">
        <v>1522</v>
      </c>
      <c r="AT252" s="26">
        <v>1</v>
      </c>
      <c r="AU252" s="26" t="s">
        <v>658</v>
      </c>
      <c r="AV252" s="26">
        <v>1.5502020000000001E-3</v>
      </c>
      <c r="AW252" s="26">
        <v>1</v>
      </c>
      <c r="AY252" s="26">
        <f t="shared" si="12"/>
        <v>0.74333662511413712</v>
      </c>
      <c r="AZ252" s="26">
        <f t="shared" si="13"/>
        <v>0.97174609948787172</v>
      </c>
      <c r="BA252" s="26">
        <f t="shared" si="14"/>
        <v>0.45513424700942318</v>
      </c>
      <c r="BB252" s="26">
        <f t="shared" si="15"/>
        <v>0.93979572266264455</v>
      </c>
    </row>
    <row r="253" spans="1:54">
      <c r="A253" s="26">
        <v>210.08918059999999</v>
      </c>
      <c r="B253" s="26">
        <v>4.3891819209999996</v>
      </c>
      <c r="C253" s="26" t="s">
        <v>1298</v>
      </c>
      <c r="D253" s="26">
        <v>4</v>
      </c>
      <c r="E253" s="26" t="s">
        <v>1299</v>
      </c>
      <c r="F253" s="26">
        <v>7</v>
      </c>
      <c r="G253" s="26">
        <v>0</v>
      </c>
      <c r="H253" s="26" t="s">
        <v>1300</v>
      </c>
      <c r="I253" s="26">
        <v>-0.14003680199999999</v>
      </c>
      <c r="J253" s="26">
        <v>-22.21447019</v>
      </c>
      <c r="K253" s="26">
        <v>-0.14003680199999999</v>
      </c>
      <c r="L253" s="26" t="s">
        <v>38</v>
      </c>
      <c r="M253" s="26" t="s">
        <v>1299</v>
      </c>
      <c r="N253" s="26">
        <v>0</v>
      </c>
      <c r="O253" s="26" t="s">
        <v>39</v>
      </c>
      <c r="P253" s="26" t="s">
        <v>1301</v>
      </c>
      <c r="S253" s="26">
        <v>0.24</v>
      </c>
      <c r="T253" s="26">
        <v>0.24</v>
      </c>
      <c r="U253" s="26">
        <v>78090</v>
      </c>
      <c r="V253" s="26" t="s">
        <v>1302</v>
      </c>
      <c r="W253" s="26">
        <v>1.08</v>
      </c>
      <c r="X253" s="26">
        <v>0.61699999999999999</v>
      </c>
      <c r="Y253" s="26" t="s">
        <v>41</v>
      </c>
      <c r="Z253" s="26" t="s">
        <v>42</v>
      </c>
      <c r="AA253" s="26">
        <v>12</v>
      </c>
      <c r="AB253" s="12">
        <v>38968</v>
      </c>
      <c r="AC253" s="12">
        <v>60495</v>
      </c>
      <c r="AD253" s="12">
        <v>59928</v>
      </c>
      <c r="AE253" s="12">
        <v>71709</v>
      </c>
      <c r="AF253" s="8">
        <v>46224</v>
      </c>
      <c r="AG253" s="8">
        <v>47819</v>
      </c>
      <c r="AH253" s="8">
        <v>51826</v>
      </c>
      <c r="AI253" s="8">
        <v>67442</v>
      </c>
      <c r="AJ253" s="10">
        <v>78090</v>
      </c>
      <c r="AK253" s="10">
        <v>66052</v>
      </c>
      <c r="AL253" s="10">
        <v>55185</v>
      </c>
      <c r="AM253" s="10">
        <v>43818</v>
      </c>
      <c r="AN253" s="26">
        <v>708</v>
      </c>
      <c r="AO253" s="26" t="s">
        <v>39</v>
      </c>
      <c r="AP253" s="26">
        <v>0.91759344399999998</v>
      </c>
      <c r="AQ253" s="26">
        <v>1</v>
      </c>
      <c r="AR253" s="26">
        <v>78090.273440000004</v>
      </c>
      <c r="AS253" s="26" t="s">
        <v>1303</v>
      </c>
      <c r="AT253" s="26">
        <v>1</v>
      </c>
      <c r="AU253" s="26" t="s">
        <v>1304</v>
      </c>
      <c r="AV253" s="26">
        <v>7.0464619000000006E-2</v>
      </c>
      <c r="AW253" s="26">
        <v>1</v>
      </c>
      <c r="AY253" s="26">
        <f t="shared" si="12"/>
        <v>1.139861516752535</v>
      </c>
      <c r="AZ253" s="26">
        <f t="shared" si="13"/>
        <v>1.0833946678792936</v>
      </c>
      <c r="BA253" s="26">
        <f t="shared" si="14"/>
        <v>0.42906022129982724</v>
      </c>
      <c r="BB253" s="26">
        <f t="shared" si="15"/>
        <v>0.61458024922715482</v>
      </c>
    </row>
    <row r="254" spans="1:54">
      <c r="A254" s="26">
        <v>120.00581889999999</v>
      </c>
      <c r="B254" s="26">
        <v>10.94801661</v>
      </c>
      <c r="C254" s="26" t="s">
        <v>1321</v>
      </c>
      <c r="D254" s="26">
        <v>1</v>
      </c>
      <c r="E254" s="26" t="s">
        <v>1322</v>
      </c>
      <c r="F254" s="26">
        <v>7</v>
      </c>
      <c r="G254" s="26">
        <v>0</v>
      </c>
      <c r="H254" s="26" t="s">
        <v>1323</v>
      </c>
      <c r="I254" s="26">
        <v>-0.50933486800000005</v>
      </c>
      <c r="J254" s="26">
        <v>-3.5054082100000001</v>
      </c>
      <c r="L254" s="26" t="s">
        <v>38</v>
      </c>
      <c r="M254" s="26" t="s">
        <v>1322</v>
      </c>
      <c r="N254" s="26">
        <v>0</v>
      </c>
      <c r="O254" s="26" t="s">
        <v>39</v>
      </c>
      <c r="S254" s="26">
        <v>0.32</v>
      </c>
      <c r="T254" s="26">
        <v>0.32</v>
      </c>
      <c r="U254" s="26">
        <v>121002</v>
      </c>
      <c r="V254" s="26" t="s">
        <v>1324</v>
      </c>
      <c r="W254" s="26">
        <v>1.06</v>
      </c>
      <c r="X254" s="26">
        <v>0.78</v>
      </c>
      <c r="Y254" s="26" t="s">
        <v>41</v>
      </c>
      <c r="Z254" s="26" t="s">
        <v>71</v>
      </c>
      <c r="AA254" s="26">
        <v>12</v>
      </c>
      <c r="AB254" s="12">
        <v>52458</v>
      </c>
      <c r="AC254" s="12">
        <v>113101</v>
      </c>
      <c r="AD254" s="12">
        <v>115165</v>
      </c>
      <c r="AE254" s="12">
        <v>121002</v>
      </c>
      <c r="AF254" s="8">
        <v>86255</v>
      </c>
      <c r="AG254" s="8">
        <v>90065</v>
      </c>
      <c r="AH254" s="8">
        <v>118295</v>
      </c>
      <c r="AI254" s="8">
        <v>85828</v>
      </c>
      <c r="AJ254" s="10">
        <v>101491</v>
      </c>
      <c r="AK254" s="10">
        <v>90475</v>
      </c>
      <c r="AL254" s="10">
        <v>67502</v>
      </c>
      <c r="AM254" s="10">
        <v>89798</v>
      </c>
      <c r="AN254" s="26">
        <v>370</v>
      </c>
      <c r="AO254" s="26" t="s">
        <v>39</v>
      </c>
      <c r="AP254" s="26">
        <v>0.95841681199999995</v>
      </c>
      <c r="AQ254" s="26">
        <v>1</v>
      </c>
      <c r="AR254" s="26">
        <v>121001.75780000001</v>
      </c>
      <c r="AS254" s="26" t="s">
        <v>1325</v>
      </c>
      <c r="AT254" s="26">
        <v>1</v>
      </c>
      <c r="AU254" s="26" t="s">
        <v>1326</v>
      </c>
      <c r="AV254" s="26">
        <v>2.217684E-2</v>
      </c>
      <c r="AW254" s="26">
        <v>1</v>
      </c>
      <c r="AY254" s="26">
        <f t="shared" si="12"/>
        <v>0.91805079867417716</v>
      </c>
      <c r="AZ254" s="26">
        <f t="shared" si="13"/>
        <v>1.055942677352455</v>
      </c>
      <c r="BA254" s="26">
        <f t="shared" si="14"/>
        <v>0.48816499939907154</v>
      </c>
      <c r="BB254" s="26">
        <f t="shared" si="15"/>
        <v>0.77587183426723938</v>
      </c>
    </row>
    <row r="255" spans="1:54">
      <c r="A255" s="26">
        <v>100.05241580000001</v>
      </c>
      <c r="B255" s="26">
        <v>4.2524639129999997</v>
      </c>
      <c r="C255" s="26" t="s">
        <v>1208</v>
      </c>
      <c r="D255" s="26">
        <v>16</v>
      </c>
      <c r="E255" s="26" t="s">
        <v>1209</v>
      </c>
      <c r="F255" s="26">
        <v>7</v>
      </c>
      <c r="G255" s="26">
        <v>0</v>
      </c>
      <c r="H255" s="26" t="s">
        <v>1210</v>
      </c>
      <c r="I255" s="26">
        <v>-0.14175427800000001</v>
      </c>
      <c r="J255" s="26">
        <v>-49.000348649999999</v>
      </c>
      <c r="K255" s="26">
        <v>-0.14175427800000001</v>
      </c>
      <c r="L255" s="26" t="s">
        <v>38</v>
      </c>
      <c r="M255" s="26" t="s">
        <v>1209</v>
      </c>
      <c r="N255" s="26">
        <v>0</v>
      </c>
      <c r="O255" s="26" t="s">
        <v>39</v>
      </c>
      <c r="S255" s="26">
        <v>0.12</v>
      </c>
      <c r="T255" s="26">
        <v>0.22</v>
      </c>
      <c r="U255" s="26">
        <v>44309</v>
      </c>
      <c r="V255" s="26" t="s">
        <v>1211</v>
      </c>
      <c r="W255" s="26">
        <v>1.1399999999999999</v>
      </c>
      <c r="X255" s="26">
        <v>0.18099999999999999</v>
      </c>
      <c r="Y255" s="26" t="s">
        <v>41</v>
      </c>
      <c r="Z255" s="26" t="s">
        <v>42</v>
      </c>
      <c r="AA255" s="26">
        <v>12</v>
      </c>
      <c r="AB255" s="12">
        <v>34837</v>
      </c>
      <c r="AC255" s="12">
        <v>44309</v>
      </c>
      <c r="AD255" s="12">
        <v>40516</v>
      </c>
      <c r="AE255" s="12">
        <v>34794</v>
      </c>
      <c r="AF255" s="8">
        <v>38724</v>
      </c>
      <c r="AG255" s="8">
        <v>31528</v>
      </c>
      <c r="AH255" s="8">
        <v>35921</v>
      </c>
      <c r="AI255" s="8">
        <v>29019</v>
      </c>
      <c r="AJ255" s="10">
        <v>33670</v>
      </c>
      <c r="AK255" s="10">
        <v>44306</v>
      </c>
      <c r="AL255" s="10">
        <v>25794</v>
      </c>
      <c r="AM255" s="10">
        <v>33048</v>
      </c>
      <c r="AN255" s="26">
        <v>905</v>
      </c>
      <c r="AO255" s="26" t="s">
        <v>39</v>
      </c>
      <c r="AP255" s="26">
        <v>0.862667831</v>
      </c>
      <c r="AQ255" s="26">
        <v>1</v>
      </c>
      <c r="AR255" s="26">
        <v>44308.734380000002</v>
      </c>
      <c r="AS255" s="26" t="s">
        <v>1212</v>
      </c>
      <c r="AT255" s="26">
        <v>1</v>
      </c>
      <c r="AU255" s="26" t="s">
        <v>1213</v>
      </c>
      <c r="AV255" s="26">
        <v>0.57179760899999998</v>
      </c>
      <c r="AW255" s="26">
        <v>0.67060675300000006</v>
      </c>
      <c r="AY255" s="26">
        <f t="shared" si="12"/>
        <v>1.0120273388957925</v>
      </c>
      <c r="AZ255" s="26">
        <f t="shared" si="13"/>
        <v>1.1424936386768447</v>
      </c>
      <c r="BA255" s="26">
        <f t="shared" si="14"/>
        <v>0.92922289077489129</v>
      </c>
      <c r="BB255" s="26">
        <f t="shared" si="15"/>
        <v>0.1811801192489691</v>
      </c>
    </row>
    <row r="256" spans="1:54" s="6" customFormat="1">
      <c r="A256" s="26">
        <v>117.1153056</v>
      </c>
      <c r="B256" s="26">
        <v>13.735782029999999</v>
      </c>
      <c r="C256" s="26" t="s">
        <v>1282</v>
      </c>
      <c r="D256" s="26">
        <v>1</v>
      </c>
      <c r="E256" s="26" t="s">
        <v>1283</v>
      </c>
      <c r="F256" s="26">
        <v>7</v>
      </c>
      <c r="G256" s="26">
        <v>0</v>
      </c>
      <c r="H256" s="26" t="s">
        <v>1284</v>
      </c>
      <c r="I256" s="26">
        <v>-0.46428086800000001</v>
      </c>
      <c r="J256" s="26">
        <v>12.36348048</v>
      </c>
      <c r="K256" s="26"/>
      <c r="L256" s="26" t="s">
        <v>38</v>
      </c>
      <c r="M256" s="26" t="s">
        <v>1283</v>
      </c>
      <c r="N256" s="26">
        <v>0</v>
      </c>
      <c r="O256" s="26" t="s">
        <v>39</v>
      </c>
      <c r="P256" s="26"/>
      <c r="Q256" s="26"/>
      <c r="R256" s="26"/>
      <c r="S256" s="26">
        <v>0.14000000000000001</v>
      </c>
      <c r="T256" s="26">
        <v>0.16</v>
      </c>
      <c r="U256" s="26">
        <v>7423</v>
      </c>
      <c r="V256" s="26" t="s">
        <v>1285</v>
      </c>
      <c r="W256" s="26">
        <v>1.1000000000000001</v>
      </c>
      <c r="X256" s="26">
        <v>0.42599999999999999</v>
      </c>
      <c r="Y256" s="26" t="s">
        <v>41</v>
      </c>
      <c r="Z256" s="26" t="s">
        <v>42</v>
      </c>
      <c r="AA256" s="26">
        <v>12</v>
      </c>
      <c r="AB256" s="12">
        <v>5506</v>
      </c>
      <c r="AC256" s="12">
        <v>5794</v>
      </c>
      <c r="AD256" s="12">
        <v>5816</v>
      </c>
      <c r="AE256" s="12">
        <v>7423</v>
      </c>
      <c r="AF256" s="8">
        <v>6238</v>
      </c>
      <c r="AG256" s="8">
        <v>5779</v>
      </c>
      <c r="AH256" s="8">
        <v>6113</v>
      </c>
      <c r="AI256" s="8">
        <v>4250</v>
      </c>
      <c r="AJ256" s="10">
        <v>6237</v>
      </c>
      <c r="AK256" s="10">
        <v>5183</v>
      </c>
      <c r="AL256" s="10">
        <v>4920</v>
      </c>
      <c r="AM256" s="10">
        <v>5514</v>
      </c>
      <c r="AN256" s="26">
        <v>1113</v>
      </c>
      <c r="AO256" s="26" t="s">
        <v>39</v>
      </c>
      <c r="AP256" s="26">
        <v>0.86776295400000003</v>
      </c>
      <c r="AQ256" s="26">
        <v>1</v>
      </c>
      <c r="AR256" s="26">
        <v>7422.7358400000003</v>
      </c>
      <c r="AS256" s="26" t="s">
        <v>1286</v>
      </c>
      <c r="AT256" s="26">
        <v>1</v>
      </c>
      <c r="AU256" s="26" t="s">
        <v>1287</v>
      </c>
      <c r="AV256" s="26">
        <v>0.18204430199999999</v>
      </c>
      <c r="AW256" s="26">
        <v>0.101940481</v>
      </c>
      <c r="AX256" s="26"/>
      <c r="AY256" s="26">
        <f t="shared" si="12"/>
        <v>0.97649687220732795</v>
      </c>
      <c r="AZ256" s="26">
        <f t="shared" si="13"/>
        <v>1.0964700625558534</v>
      </c>
      <c r="BA256" s="26">
        <f t="shared" si="14"/>
        <v>0.81572580428747365</v>
      </c>
      <c r="BB256" s="26">
        <f t="shared" si="15"/>
        <v>0.42605469073754582</v>
      </c>
    </row>
    <row r="257" spans="1:54">
      <c r="A257" s="26">
        <v>173.99856639999999</v>
      </c>
      <c r="B257" s="26">
        <v>4.3397916580000002</v>
      </c>
      <c r="C257" s="26" t="s">
        <v>1496</v>
      </c>
      <c r="D257" s="26">
        <v>2</v>
      </c>
      <c r="E257" s="26" t="s">
        <v>1497</v>
      </c>
      <c r="F257" s="26">
        <v>7</v>
      </c>
      <c r="G257" s="26">
        <v>0</v>
      </c>
      <c r="H257" s="26" t="s">
        <v>1498</v>
      </c>
      <c r="I257" s="26">
        <v>-0.65297582099999996</v>
      </c>
      <c r="J257" s="26">
        <v>-45.586945280000002</v>
      </c>
      <c r="L257" s="26" t="s">
        <v>38</v>
      </c>
      <c r="M257" s="26" t="s">
        <v>1497</v>
      </c>
      <c r="N257" s="26">
        <v>0</v>
      </c>
      <c r="O257" s="26" t="s">
        <v>39</v>
      </c>
      <c r="S257" s="26">
        <v>0.31</v>
      </c>
      <c r="T257" s="26">
        <v>0.52</v>
      </c>
      <c r="U257" s="26">
        <v>34328</v>
      </c>
      <c r="V257" s="26" t="s">
        <v>1499</v>
      </c>
      <c r="W257" s="26">
        <v>0.98</v>
      </c>
      <c r="X257" s="26">
        <v>0.90900000000000003</v>
      </c>
      <c r="Y257" s="26" t="s">
        <v>41</v>
      </c>
      <c r="Z257" s="26" t="s">
        <v>71</v>
      </c>
      <c r="AA257" s="26">
        <v>12</v>
      </c>
      <c r="AB257" s="12">
        <v>17835</v>
      </c>
      <c r="AC257" s="12">
        <v>28543</v>
      </c>
      <c r="AD257" s="12">
        <v>13916</v>
      </c>
      <c r="AE257" s="12">
        <v>24583</v>
      </c>
      <c r="AF257" s="8">
        <v>22361</v>
      </c>
      <c r="AG257" s="8">
        <v>20127</v>
      </c>
      <c r="AH257" s="8">
        <v>23378</v>
      </c>
      <c r="AI257" s="8">
        <v>20682</v>
      </c>
      <c r="AJ257" s="10">
        <v>34328</v>
      </c>
      <c r="AK257" s="10">
        <v>22976</v>
      </c>
      <c r="AL257" s="10">
        <v>17301</v>
      </c>
      <c r="AM257" s="10">
        <v>8358</v>
      </c>
      <c r="AN257" s="26">
        <v>668</v>
      </c>
      <c r="AO257" s="26" t="s">
        <v>39</v>
      </c>
      <c r="AP257" s="26">
        <v>0.887897135</v>
      </c>
      <c r="AQ257" s="26">
        <v>1</v>
      </c>
      <c r="AR257" s="26">
        <v>34328.253909999999</v>
      </c>
      <c r="AS257" s="26" t="s">
        <v>1500</v>
      </c>
      <c r="AT257" s="26">
        <v>1</v>
      </c>
      <c r="AU257" s="26" t="s">
        <v>945</v>
      </c>
      <c r="AV257" s="26">
        <v>3.83586E-3</v>
      </c>
      <c r="AW257" s="26">
        <v>1</v>
      </c>
      <c r="AY257" s="26">
        <f t="shared" si="12"/>
        <v>0.95857789896935808</v>
      </c>
      <c r="AZ257" s="26">
        <f t="shared" si="13"/>
        <v>0.98069279474973425</v>
      </c>
      <c r="BA257" s="26">
        <f t="shared" si="14"/>
        <v>0.87565324179811488</v>
      </c>
      <c r="BB257" s="26">
        <f t="shared" si="15"/>
        <v>0.90546579155239915</v>
      </c>
    </row>
    <row r="258" spans="1:54">
      <c r="A258" s="26">
        <v>182.02147170000001</v>
      </c>
      <c r="B258" s="26">
        <v>10.20668498</v>
      </c>
      <c r="C258" s="26" t="s">
        <v>2044</v>
      </c>
      <c r="D258" s="26">
        <v>5</v>
      </c>
      <c r="E258" s="26" t="s">
        <v>2045</v>
      </c>
      <c r="F258" s="26">
        <v>7</v>
      </c>
      <c r="G258" s="26">
        <v>0</v>
      </c>
      <c r="H258" s="26" t="s">
        <v>2046</v>
      </c>
      <c r="I258" s="26">
        <v>-0.32003527300000001</v>
      </c>
      <c r="J258" s="26">
        <v>19.618286340000001</v>
      </c>
      <c r="K258" s="26">
        <v>2.5367768810000002</v>
      </c>
      <c r="L258" s="26" t="s">
        <v>172</v>
      </c>
      <c r="M258" s="26" t="s">
        <v>2045</v>
      </c>
      <c r="N258" s="26">
        <v>0</v>
      </c>
      <c r="O258" s="26" t="s">
        <v>39</v>
      </c>
      <c r="S258" s="26">
        <v>1.17</v>
      </c>
      <c r="T258" s="26">
        <v>1.17</v>
      </c>
      <c r="U258" s="26">
        <v>24585</v>
      </c>
      <c r="V258" s="26" t="s">
        <v>2047</v>
      </c>
      <c r="W258" s="26">
        <v>0.24</v>
      </c>
      <c r="X258" s="26">
        <v>0.01</v>
      </c>
      <c r="Y258" s="26" t="s">
        <v>41</v>
      </c>
      <c r="Z258" s="26" t="s">
        <v>71</v>
      </c>
      <c r="AA258" s="26">
        <v>10</v>
      </c>
      <c r="AB258" s="12">
        <v>8313</v>
      </c>
      <c r="AC258" s="12">
        <v>0</v>
      </c>
      <c r="AD258" s="12">
        <v>0</v>
      </c>
      <c r="AE258" s="12">
        <v>10535</v>
      </c>
      <c r="AF258" s="8">
        <v>21386</v>
      </c>
      <c r="AG258" s="8">
        <v>20138</v>
      </c>
      <c r="AH258" s="8">
        <v>24585</v>
      </c>
      <c r="AI258" s="8">
        <v>11392</v>
      </c>
      <c r="AJ258" s="10">
        <v>15336</v>
      </c>
      <c r="AK258" s="10">
        <v>9334</v>
      </c>
      <c r="AL258" s="10">
        <v>11650</v>
      </c>
      <c r="AM258" s="10">
        <v>10414</v>
      </c>
      <c r="AN258" s="26">
        <v>742</v>
      </c>
      <c r="AO258" s="26" t="s">
        <v>39</v>
      </c>
      <c r="AP258" s="26">
        <v>0.84296632599999999</v>
      </c>
      <c r="AQ258" s="26">
        <v>1</v>
      </c>
      <c r="AR258" s="26">
        <v>24585.1875</v>
      </c>
      <c r="AS258" s="26" t="s">
        <v>2048</v>
      </c>
      <c r="AT258" s="26">
        <v>1</v>
      </c>
      <c r="AU258" s="26" t="s">
        <v>1512</v>
      </c>
      <c r="AV258" s="26">
        <v>3.4536420840000002</v>
      </c>
      <c r="AW258" s="26">
        <v>1</v>
      </c>
      <c r="AY258" s="26">
        <f t="shared" ref="AY258:AY321" si="16">(SUM(AJ258:AM258))/(SUM(AF258:AI258))</f>
        <v>0.60301157404420591</v>
      </c>
      <c r="AZ258" s="26">
        <f t="shared" ref="AZ258:AZ321" si="17">(SUM(AB258:AE258))/(SUM(AF258:AI258))</f>
        <v>0.24319686197597451</v>
      </c>
      <c r="BA258" s="26">
        <f t="shared" ref="BA258:BA321" si="18">_xlfn.T.TEST(AJ258:AM258,AF258:AI258,2,2)</f>
        <v>4.8181175961690186E-2</v>
      </c>
      <c r="BB258" s="26">
        <f t="shared" ref="BB258:BB321" si="19">_xlfn.T.TEST(AF258:AI258,AB258:AE258,2,2)</f>
        <v>9.8909635472762235E-3</v>
      </c>
    </row>
    <row r="259" spans="1:54">
      <c r="A259" s="26">
        <v>158.1306147</v>
      </c>
      <c r="B259" s="26">
        <v>3.8479347019999999</v>
      </c>
      <c r="C259" s="26" t="s">
        <v>1411</v>
      </c>
      <c r="D259" s="26">
        <v>11</v>
      </c>
      <c r="E259" s="26" t="s">
        <v>1412</v>
      </c>
      <c r="F259" s="26">
        <v>7</v>
      </c>
      <c r="G259" s="26">
        <v>0</v>
      </c>
      <c r="H259" s="26" t="s">
        <v>1413</v>
      </c>
      <c r="I259" s="26">
        <v>-0.41316836200000001</v>
      </c>
      <c r="J259" s="26">
        <v>-29.600921459999999</v>
      </c>
      <c r="K259" s="26">
        <v>-0.41316836200000001</v>
      </c>
      <c r="L259" s="26" t="s">
        <v>38</v>
      </c>
      <c r="M259" s="26" t="s">
        <v>1412</v>
      </c>
      <c r="N259" s="26">
        <v>0</v>
      </c>
      <c r="O259" s="26" t="s">
        <v>39</v>
      </c>
      <c r="Q259" s="26">
        <v>0.3</v>
      </c>
      <c r="R259" s="26" t="s">
        <v>77</v>
      </c>
      <c r="S259" s="26">
        <v>0.48</v>
      </c>
      <c r="T259" s="26">
        <v>0.52</v>
      </c>
      <c r="U259" s="26">
        <v>3454229</v>
      </c>
      <c r="V259" s="26" t="s">
        <v>1414</v>
      </c>
      <c r="W259" s="26">
        <v>1.03</v>
      </c>
      <c r="X259" s="26">
        <v>0.93899999999999995</v>
      </c>
      <c r="Y259" s="26" t="s">
        <v>41</v>
      </c>
      <c r="Z259" s="26" t="s">
        <v>71</v>
      </c>
      <c r="AA259" s="26">
        <v>12</v>
      </c>
      <c r="AB259" s="12">
        <v>807264</v>
      </c>
      <c r="AC259" s="12">
        <v>2109033</v>
      </c>
      <c r="AD259" s="12">
        <v>3171403</v>
      </c>
      <c r="AE259" s="12">
        <v>3010962</v>
      </c>
      <c r="AF259" s="8">
        <v>3454229</v>
      </c>
      <c r="AG259" s="8">
        <v>1384921</v>
      </c>
      <c r="AH259" s="8">
        <v>2473393</v>
      </c>
      <c r="AI259" s="8">
        <v>1556939</v>
      </c>
      <c r="AJ259" s="10">
        <v>3415802</v>
      </c>
      <c r="AK259" s="10">
        <v>1574231</v>
      </c>
      <c r="AL259" s="10">
        <v>1287901</v>
      </c>
      <c r="AM259" s="10">
        <v>1406252</v>
      </c>
      <c r="AN259" s="26">
        <v>35</v>
      </c>
      <c r="AO259" s="26" t="s">
        <v>39</v>
      </c>
      <c r="AP259" s="26">
        <v>0.96382524800000002</v>
      </c>
      <c r="AQ259" s="26">
        <v>1</v>
      </c>
      <c r="AR259" s="26">
        <v>3454229</v>
      </c>
      <c r="AS259" s="26" t="s">
        <v>1415</v>
      </c>
      <c r="AT259" s="26">
        <v>1</v>
      </c>
      <c r="AU259" s="26" t="s">
        <v>1416</v>
      </c>
      <c r="AV259" s="26">
        <v>1.575314E-3</v>
      </c>
      <c r="AW259" s="26">
        <v>1</v>
      </c>
      <c r="AY259" s="26">
        <f t="shared" si="16"/>
        <v>0.8663624324396848</v>
      </c>
      <c r="AZ259" s="26">
        <f t="shared" si="17"/>
        <v>1.0258391640007838</v>
      </c>
      <c r="BA259" s="26">
        <f t="shared" si="18"/>
        <v>0.68340455354540275</v>
      </c>
      <c r="BB259" s="26">
        <f t="shared" si="19"/>
        <v>0.93931101653407101</v>
      </c>
    </row>
    <row r="260" spans="1:54">
      <c r="A260" s="26">
        <v>116.08370960000001</v>
      </c>
      <c r="B260" s="26">
        <v>4.4303847840000001</v>
      </c>
      <c r="C260" s="26" t="s">
        <v>1259</v>
      </c>
      <c r="D260" s="26">
        <v>16</v>
      </c>
      <c r="E260" s="26" t="s">
        <v>1260</v>
      </c>
      <c r="F260" s="26">
        <v>7</v>
      </c>
      <c r="G260" s="26">
        <v>0</v>
      </c>
      <c r="H260" s="26" t="s">
        <v>1261</v>
      </c>
      <c r="I260" s="26">
        <v>-0.175613301</v>
      </c>
      <c r="J260" s="26">
        <v>-36.350970359999998</v>
      </c>
      <c r="L260" s="26" t="s">
        <v>38</v>
      </c>
      <c r="M260" s="26" t="s">
        <v>1260</v>
      </c>
      <c r="N260" s="26">
        <v>0</v>
      </c>
      <c r="O260" s="26" t="s">
        <v>39</v>
      </c>
      <c r="Q260" s="26">
        <v>-0.6</v>
      </c>
      <c r="R260" s="26" t="s">
        <v>77</v>
      </c>
      <c r="S260" s="26">
        <v>0.65</v>
      </c>
      <c r="T260" s="26">
        <v>0.65</v>
      </c>
      <c r="U260" s="26">
        <v>6851565</v>
      </c>
      <c r="V260" s="26" t="s">
        <v>1262</v>
      </c>
      <c r="W260" s="26">
        <v>1.1100000000000001</v>
      </c>
      <c r="X260" s="26">
        <v>0.81299999999999994</v>
      </c>
      <c r="Y260" s="26" t="s">
        <v>41</v>
      </c>
      <c r="Z260" s="26" t="s">
        <v>50</v>
      </c>
      <c r="AA260" s="26">
        <v>12</v>
      </c>
      <c r="AB260" s="12">
        <v>902536</v>
      </c>
      <c r="AC260" s="12">
        <v>3190403</v>
      </c>
      <c r="AD260" s="12">
        <v>6851565</v>
      </c>
      <c r="AE260" s="12">
        <v>4322485</v>
      </c>
      <c r="AF260" s="8">
        <v>5509970</v>
      </c>
      <c r="AG260" s="8">
        <v>2092136</v>
      </c>
      <c r="AH260" s="8">
        <v>4131936</v>
      </c>
      <c r="AI260" s="8">
        <v>2046277</v>
      </c>
      <c r="AJ260" s="10">
        <v>4355890</v>
      </c>
      <c r="AK260" s="10">
        <v>1952232</v>
      </c>
      <c r="AL260" s="10">
        <v>1964398</v>
      </c>
      <c r="AM260" s="10">
        <v>1548879</v>
      </c>
      <c r="AN260" s="26">
        <v>22</v>
      </c>
      <c r="AO260" s="26" t="s">
        <v>39</v>
      </c>
      <c r="AP260" s="26">
        <v>0.949673879</v>
      </c>
      <c r="AQ260" s="26">
        <v>1</v>
      </c>
      <c r="AR260" s="26">
        <v>6851564.5</v>
      </c>
      <c r="AS260" s="26" t="s">
        <v>1263</v>
      </c>
      <c r="AT260" s="26">
        <v>1</v>
      </c>
      <c r="AU260" s="26" t="s">
        <v>1264</v>
      </c>
      <c r="AV260" s="26">
        <v>1.5420794E-2</v>
      </c>
      <c r="AW260" s="26">
        <v>1</v>
      </c>
      <c r="AY260" s="26">
        <f t="shared" si="16"/>
        <v>0.71271202067238071</v>
      </c>
      <c r="AZ260" s="26">
        <f t="shared" si="17"/>
        <v>1.1078835693135987</v>
      </c>
      <c r="BA260" s="26">
        <f t="shared" si="18"/>
        <v>0.3859502492262063</v>
      </c>
      <c r="BB260" s="26">
        <f t="shared" si="19"/>
        <v>0.81213721535347039</v>
      </c>
    </row>
    <row r="261" spans="1:54">
      <c r="A261" s="26">
        <v>136.0735392</v>
      </c>
      <c r="B261" s="26">
        <v>8.3366806449999995</v>
      </c>
      <c r="C261" s="26" t="s">
        <v>964</v>
      </c>
      <c r="D261" s="26">
        <v>2</v>
      </c>
      <c r="E261" s="26" t="s">
        <v>965</v>
      </c>
      <c r="F261" s="26">
        <v>7</v>
      </c>
      <c r="G261" s="26">
        <v>0</v>
      </c>
      <c r="H261" s="26" t="s">
        <v>966</v>
      </c>
      <c r="I261" s="26">
        <v>-0.153076306</v>
      </c>
      <c r="J261" s="26">
        <v>11.62724746</v>
      </c>
      <c r="L261" s="26" t="s">
        <v>38</v>
      </c>
      <c r="M261" s="26" t="s">
        <v>965</v>
      </c>
      <c r="N261" s="26">
        <v>0</v>
      </c>
      <c r="O261" s="26" t="s">
        <v>39</v>
      </c>
      <c r="Q261" s="26">
        <v>0.4</v>
      </c>
      <c r="R261" s="26" t="s">
        <v>967</v>
      </c>
      <c r="S261" s="26">
        <v>0.56999999999999995</v>
      </c>
      <c r="T261" s="26">
        <v>0.56999999999999995</v>
      </c>
      <c r="U261" s="26">
        <v>1161260</v>
      </c>
      <c r="V261" s="26" t="s">
        <v>968</v>
      </c>
      <c r="W261" s="26">
        <v>1.82</v>
      </c>
      <c r="X261" s="26">
        <v>0.215</v>
      </c>
      <c r="Y261" s="26" t="s">
        <v>41</v>
      </c>
      <c r="Z261" s="26" t="s">
        <v>92</v>
      </c>
      <c r="AA261" s="26">
        <v>12</v>
      </c>
      <c r="AB261" s="12">
        <v>527602</v>
      </c>
      <c r="AC261" s="12">
        <v>464266</v>
      </c>
      <c r="AD261" s="12">
        <v>1161260</v>
      </c>
      <c r="AE261" s="12">
        <v>367129</v>
      </c>
      <c r="AF261" s="8">
        <v>240801</v>
      </c>
      <c r="AG261" s="8">
        <v>448595</v>
      </c>
      <c r="AH261" s="8">
        <v>249556</v>
      </c>
      <c r="AI261" s="8">
        <v>443926</v>
      </c>
      <c r="AJ261" s="10">
        <v>402130</v>
      </c>
      <c r="AK261" s="10">
        <v>419753</v>
      </c>
      <c r="AL261" s="10">
        <v>658707</v>
      </c>
      <c r="AM261" s="10">
        <v>652324</v>
      </c>
      <c r="AN261" s="26">
        <v>107</v>
      </c>
      <c r="AO261" s="26" t="s">
        <v>39</v>
      </c>
      <c r="AP261" s="26">
        <v>0.94155315900000003</v>
      </c>
      <c r="AQ261" s="26">
        <v>1</v>
      </c>
      <c r="AR261" s="26">
        <v>1161259.625</v>
      </c>
      <c r="AS261" s="26" t="s">
        <v>969</v>
      </c>
      <c r="AT261" s="26">
        <v>1</v>
      </c>
      <c r="AU261" s="26" t="s">
        <v>970</v>
      </c>
      <c r="AV261" s="26">
        <v>0.56437940499999995</v>
      </c>
      <c r="AW261" s="26">
        <v>1</v>
      </c>
      <c r="AY261" s="26">
        <f t="shared" si="16"/>
        <v>1.5423732245360762</v>
      </c>
      <c r="AZ261" s="26">
        <f t="shared" si="17"/>
        <v>1.8224724089905255</v>
      </c>
      <c r="BA261" s="26">
        <f t="shared" si="18"/>
        <v>8.6338301242141452E-2</v>
      </c>
      <c r="BB261" s="26">
        <f t="shared" si="19"/>
        <v>0.18365312054967509</v>
      </c>
    </row>
    <row r="262" spans="1:54">
      <c r="A262" s="26">
        <v>128.12008510000001</v>
      </c>
      <c r="B262" s="26">
        <v>3.968136109</v>
      </c>
      <c r="C262" s="26" t="s">
        <v>1088</v>
      </c>
      <c r="D262" s="26">
        <v>4</v>
      </c>
      <c r="E262" s="26" t="s">
        <v>1089</v>
      </c>
      <c r="F262" s="26">
        <v>7</v>
      </c>
      <c r="G262" s="26">
        <v>0</v>
      </c>
      <c r="H262" s="26" t="s">
        <v>1090</v>
      </c>
      <c r="I262" s="26">
        <v>-0.27278509400000001</v>
      </c>
      <c r="J262" s="26">
        <v>-17.06806233</v>
      </c>
      <c r="K262" s="26">
        <v>-0.23375922700000001</v>
      </c>
      <c r="L262" s="26" t="s">
        <v>38</v>
      </c>
      <c r="M262" s="26" t="s">
        <v>1089</v>
      </c>
      <c r="N262" s="26">
        <v>0</v>
      </c>
      <c r="O262" s="26" t="s">
        <v>39</v>
      </c>
      <c r="S262" s="26">
        <v>0.18</v>
      </c>
      <c r="T262" s="26">
        <v>0.19</v>
      </c>
      <c r="U262" s="26">
        <v>284359</v>
      </c>
      <c r="V262" s="26" t="s">
        <v>1091</v>
      </c>
      <c r="W262" s="26">
        <v>1.26</v>
      </c>
      <c r="X262" s="26">
        <v>9.8000000000000004E-2</v>
      </c>
      <c r="Y262" s="26" t="s">
        <v>41</v>
      </c>
      <c r="Z262" s="26" t="s">
        <v>42</v>
      </c>
      <c r="AA262" s="26">
        <v>12</v>
      </c>
      <c r="AB262" s="12">
        <v>186675</v>
      </c>
      <c r="AC262" s="12">
        <v>276388</v>
      </c>
      <c r="AD262" s="12">
        <v>284359</v>
      </c>
      <c r="AE262" s="12">
        <v>250828</v>
      </c>
      <c r="AF262" s="8">
        <v>190133</v>
      </c>
      <c r="AG262" s="8">
        <v>195105</v>
      </c>
      <c r="AH262" s="8">
        <v>193867</v>
      </c>
      <c r="AI262" s="8">
        <v>210995</v>
      </c>
      <c r="AJ262" s="10">
        <v>134170</v>
      </c>
      <c r="AK262" s="10">
        <v>191039</v>
      </c>
      <c r="AL262" s="10">
        <v>136472</v>
      </c>
      <c r="AM262" s="10">
        <v>183207</v>
      </c>
      <c r="AN262" s="26">
        <v>317</v>
      </c>
      <c r="AO262" s="26" t="s">
        <v>39</v>
      </c>
      <c r="AP262" s="26">
        <v>0.94263604700000003</v>
      </c>
      <c r="AQ262" s="26">
        <v>1</v>
      </c>
      <c r="AR262" s="26">
        <v>284359.09379999997</v>
      </c>
      <c r="AS262" s="26" t="s">
        <v>1092</v>
      </c>
      <c r="AT262" s="26">
        <v>1</v>
      </c>
      <c r="AU262" s="26" t="s">
        <v>1093</v>
      </c>
      <c r="AV262" s="26">
        <v>1.3226234189999999</v>
      </c>
      <c r="AW262" s="26">
        <v>1</v>
      </c>
      <c r="AY262" s="26">
        <f t="shared" si="16"/>
        <v>0.81621060625237307</v>
      </c>
      <c r="AZ262" s="26">
        <f t="shared" si="17"/>
        <v>1.2634476648525503</v>
      </c>
      <c r="BA262" s="26">
        <f t="shared" si="18"/>
        <v>6.0536991972913852E-2</v>
      </c>
      <c r="BB262" s="26">
        <f t="shared" si="19"/>
        <v>6.1092240660166663E-2</v>
      </c>
    </row>
    <row r="263" spans="1:54">
      <c r="A263" s="26">
        <v>208.08871980000001</v>
      </c>
      <c r="B263" s="26">
        <v>4.2302347180000002</v>
      </c>
      <c r="C263" s="26" t="s">
        <v>1714</v>
      </c>
      <c r="D263" s="26">
        <v>2</v>
      </c>
      <c r="E263" s="26" t="s">
        <v>1715</v>
      </c>
      <c r="F263" s="26">
        <v>7</v>
      </c>
      <c r="G263" s="26">
        <v>0</v>
      </c>
      <c r="H263" s="26" t="s">
        <v>1716</v>
      </c>
      <c r="I263" s="26">
        <v>-0.481724386</v>
      </c>
      <c r="J263" s="26">
        <v>-11.903207889999999</v>
      </c>
      <c r="L263" s="26" t="s">
        <v>38</v>
      </c>
      <c r="M263" s="26" t="s">
        <v>1715</v>
      </c>
      <c r="N263" s="26">
        <v>0</v>
      </c>
      <c r="O263" s="26" t="s">
        <v>39</v>
      </c>
      <c r="P263" s="26" t="s">
        <v>1717</v>
      </c>
      <c r="S263" s="26">
        <v>0.23</v>
      </c>
      <c r="T263" s="26">
        <v>0.26</v>
      </c>
      <c r="U263" s="26">
        <v>410357</v>
      </c>
      <c r="V263" s="26" t="s">
        <v>1718</v>
      </c>
      <c r="W263" s="26">
        <v>0.83</v>
      </c>
      <c r="X263" s="26">
        <v>0.34399999999999997</v>
      </c>
      <c r="Y263" s="26" t="s">
        <v>41</v>
      </c>
      <c r="Z263" s="26" t="s">
        <v>92</v>
      </c>
      <c r="AA263" s="26">
        <v>12</v>
      </c>
      <c r="AB263" s="12">
        <v>184062</v>
      </c>
      <c r="AC263" s="12">
        <v>321350</v>
      </c>
      <c r="AD263" s="12">
        <v>273382</v>
      </c>
      <c r="AE263" s="12">
        <v>311574</v>
      </c>
      <c r="AF263" s="8">
        <v>409917</v>
      </c>
      <c r="AG263" s="8">
        <v>230229</v>
      </c>
      <c r="AH263" s="8">
        <v>391761</v>
      </c>
      <c r="AI263" s="8">
        <v>280083</v>
      </c>
      <c r="AJ263" s="10">
        <v>386511</v>
      </c>
      <c r="AK263" s="10">
        <v>410357</v>
      </c>
      <c r="AL263" s="10">
        <v>349190</v>
      </c>
      <c r="AM263" s="10">
        <v>348133</v>
      </c>
      <c r="AN263" s="26">
        <v>252</v>
      </c>
      <c r="AO263" s="26" t="s">
        <v>39</v>
      </c>
      <c r="AP263" s="26">
        <v>0.93562851899999999</v>
      </c>
      <c r="AQ263" s="26">
        <v>1</v>
      </c>
      <c r="AR263" s="26">
        <v>410356.90629999997</v>
      </c>
      <c r="AS263" s="26" t="s">
        <v>1719</v>
      </c>
      <c r="AT263" s="26">
        <v>1</v>
      </c>
      <c r="AU263" s="26" t="s">
        <v>1720</v>
      </c>
      <c r="AV263" s="26">
        <v>0.26797552800000002</v>
      </c>
      <c r="AW263" s="26">
        <v>1</v>
      </c>
      <c r="AY263" s="26">
        <f t="shared" si="16"/>
        <v>1.1388737719037492</v>
      </c>
      <c r="AZ263" s="26">
        <f t="shared" si="17"/>
        <v>0.8310795051791553</v>
      </c>
      <c r="BA263" s="26">
        <f t="shared" si="18"/>
        <v>0.36031336319263763</v>
      </c>
      <c r="BB263" s="26">
        <f t="shared" si="19"/>
        <v>0.3404290126327727</v>
      </c>
    </row>
    <row r="264" spans="1:54">
      <c r="A264" s="26">
        <v>178.1105723</v>
      </c>
      <c r="B264" s="26">
        <v>7.7020583680000003</v>
      </c>
      <c r="C264" s="26" t="s">
        <v>958</v>
      </c>
      <c r="D264" s="26">
        <v>7</v>
      </c>
      <c r="E264" s="26" t="s">
        <v>959</v>
      </c>
      <c r="F264" s="26">
        <v>7</v>
      </c>
      <c r="G264" s="26">
        <v>0</v>
      </c>
      <c r="H264" s="26" t="s">
        <v>960</v>
      </c>
      <c r="I264" s="26">
        <v>-0.21163907100000001</v>
      </c>
      <c r="J264" s="26">
        <v>5.739316434</v>
      </c>
      <c r="L264" s="26" t="s">
        <v>38</v>
      </c>
      <c r="M264" s="26" t="s">
        <v>959</v>
      </c>
      <c r="N264" s="26">
        <v>0</v>
      </c>
      <c r="O264" s="26" t="s">
        <v>39</v>
      </c>
      <c r="S264" s="26">
        <v>0.24</v>
      </c>
      <c r="T264" s="26">
        <v>0.66</v>
      </c>
      <c r="U264" s="26">
        <v>24076</v>
      </c>
      <c r="V264" s="26" t="s">
        <v>961</v>
      </c>
      <c r="W264" s="26">
        <v>1.83</v>
      </c>
      <c r="X264" s="26">
        <v>2.9000000000000001E-2</v>
      </c>
      <c r="Y264" s="26" t="s">
        <v>41</v>
      </c>
      <c r="Z264" s="26" t="s">
        <v>42</v>
      </c>
      <c r="AA264" s="26">
        <v>12</v>
      </c>
      <c r="AB264" s="12">
        <v>14816</v>
      </c>
      <c r="AC264" s="12">
        <v>15878</v>
      </c>
      <c r="AD264" s="12">
        <v>14356</v>
      </c>
      <c r="AE264" s="12">
        <v>22935</v>
      </c>
      <c r="AF264" s="8">
        <v>11544</v>
      </c>
      <c r="AG264" s="8">
        <v>13129</v>
      </c>
      <c r="AH264" s="8">
        <v>6666</v>
      </c>
      <c r="AI264" s="8">
        <v>5755</v>
      </c>
      <c r="AJ264" s="10">
        <v>6424</v>
      </c>
      <c r="AK264" s="10">
        <v>24076</v>
      </c>
      <c r="AL264" s="10">
        <v>7516</v>
      </c>
      <c r="AM264" s="10">
        <v>10951</v>
      </c>
      <c r="AN264" s="26">
        <v>1038</v>
      </c>
      <c r="AO264" s="26" t="s">
        <v>39</v>
      </c>
      <c r="AP264" s="26">
        <v>0.88009891200000001</v>
      </c>
      <c r="AQ264" s="26">
        <v>1</v>
      </c>
      <c r="AR264" s="26">
        <v>24076.460940000001</v>
      </c>
      <c r="AS264" s="26" t="s">
        <v>962</v>
      </c>
      <c r="AT264" s="26">
        <v>1</v>
      </c>
      <c r="AU264" s="26" t="s">
        <v>963</v>
      </c>
      <c r="AV264" s="26">
        <v>2.045739229</v>
      </c>
      <c r="AW264" s="26">
        <v>1</v>
      </c>
      <c r="AY264" s="26">
        <f t="shared" si="16"/>
        <v>1.3200787189302852</v>
      </c>
      <c r="AZ264" s="26">
        <f t="shared" si="17"/>
        <v>1.8327761902194426</v>
      </c>
      <c r="BA264" s="26">
        <f t="shared" si="18"/>
        <v>0.52911000973533162</v>
      </c>
      <c r="BB264" s="26">
        <f t="shared" si="19"/>
        <v>2.8768156037954483E-2</v>
      </c>
    </row>
    <row r="265" spans="1:54">
      <c r="A265" s="26">
        <v>298.25058480000001</v>
      </c>
      <c r="B265" s="26">
        <v>3.4983555900000001</v>
      </c>
      <c r="C265" s="26" t="s">
        <v>1930</v>
      </c>
      <c r="D265" s="26">
        <v>46</v>
      </c>
      <c r="E265" s="26" t="s">
        <v>1931</v>
      </c>
      <c r="F265" s="26">
        <v>7</v>
      </c>
      <c r="G265" s="26">
        <v>0</v>
      </c>
      <c r="H265" s="26" t="s">
        <v>1932</v>
      </c>
      <c r="I265" s="26">
        <v>-0.68802106100000004</v>
      </c>
      <c r="J265" s="26">
        <v>-5.6072625570000003</v>
      </c>
      <c r="L265" s="26" t="s">
        <v>38</v>
      </c>
      <c r="M265" s="26" t="s">
        <v>1931</v>
      </c>
      <c r="N265" s="26">
        <v>0</v>
      </c>
      <c r="O265" s="26" t="s">
        <v>39</v>
      </c>
      <c r="Q265" s="26">
        <v>-0.8</v>
      </c>
      <c r="R265" s="26" t="s">
        <v>1933</v>
      </c>
      <c r="S265" s="26">
        <v>0.23</v>
      </c>
      <c r="T265" s="26">
        <v>0.23</v>
      </c>
      <c r="U265" s="26">
        <v>3671016</v>
      </c>
      <c r="V265" s="26" t="s">
        <v>1934</v>
      </c>
      <c r="W265" s="26">
        <v>0.61</v>
      </c>
      <c r="X265" s="26">
        <v>1.2999999999999999E-2</v>
      </c>
      <c r="Y265" s="26" t="s">
        <v>41</v>
      </c>
      <c r="Z265" s="26" t="s">
        <v>92</v>
      </c>
      <c r="AA265" s="26">
        <v>12</v>
      </c>
      <c r="AB265" s="12">
        <v>2128737</v>
      </c>
      <c r="AC265" s="12">
        <v>1980660</v>
      </c>
      <c r="AD265" s="12">
        <v>1201407</v>
      </c>
      <c r="AE265" s="12">
        <v>1815791</v>
      </c>
      <c r="AF265" s="8">
        <v>2839631</v>
      </c>
      <c r="AG265" s="8">
        <v>2778801</v>
      </c>
      <c r="AH265" s="8">
        <v>2487802</v>
      </c>
      <c r="AI265" s="8">
        <v>3671016</v>
      </c>
      <c r="AJ265" s="10">
        <v>2352296</v>
      </c>
      <c r="AK265" s="10">
        <v>2032568</v>
      </c>
      <c r="AL265" s="10">
        <v>1936516</v>
      </c>
      <c r="AM265" s="10">
        <v>1832794</v>
      </c>
      <c r="AN265" s="26">
        <v>48</v>
      </c>
      <c r="AO265" s="26" t="s">
        <v>39</v>
      </c>
      <c r="AP265" s="26">
        <v>0.96321835600000005</v>
      </c>
      <c r="AQ265" s="26">
        <v>1</v>
      </c>
      <c r="AR265" s="26">
        <v>3671015.5</v>
      </c>
      <c r="AS265" s="26" t="s">
        <v>1935</v>
      </c>
      <c r="AT265" s="26">
        <v>1</v>
      </c>
      <c r="AU265" s="26" t="s">
        <v>1936</v>
      </c>
      <c r="AV265" s="26">
        <v>3.186239176</v>
      </c>
      <c r="AW265" s="26">
        <v>1</v>
      </c>
      <c r="AY265" s="26">
        <f t="shared" si="16"/>
        <v>0.69236655416162518</v>
      </c>
      <c r="AZ265" s="26">
        <f t="shared" si="17"/>
        <v>0.60511537073595278</v>
      </c>
      <c r="BA265" s="26">
        <f t="shared" si="18"/>
        <v>1.7237720865643156E-2</v>
      </c>
      <c r="BB265" s="26">
        <f t="shared" si="19"/>
        <v>1.1784078344169259E-2</v>
      </c>
    </row>
    <row r="266" spans="1:54">
      <c r="A266" s="26">
        <v>162.1156283</v>
      </c>
      <c r="B266" s="26">
        <v>5.3718179910000003</v>
      </c>
      <c r="C266" s="26" t="s">
        <v>1023</v>
      </c>
      <c r="D266" s="26">
        <v>4</v>
      </c>
      <c r="E266" s="26" t="s">
        <v>1024</v>
      </c>
      <c r="F266" s="26">
        <v>7</v>
      </c>
      <c r="G266" s="26">
        <v>0</v>
      </c>
      <c r="H266" s="26" t="s">
        <v>1025</v>
      </c>
      <c r="I266" s="26">
        <v>-0.44215948199999999</v>
      </c>
      <c r="J266" s="26">
        <v>-22.644201280000001</v>
      </c>
      <c r="L266" s="26" t="s">
        <v>38</v>
      </c>
      <c r="M266" s="26" t="s">
        <v>1024</v>
      </c>
      <c r="N266" s="26">
        <v>0</v>
      </c>
      <c r="O266" s="26" t="s">
        <v>39</v>
      </c>
      <c r="Q266" s="26">
        <v>-0.6</v>
      </c>
      <c r="R266" s="26" t="s">
        <v>77</v>
      </c>
      <c r="S266" s="26">
        <v>0.32</v>
      </c>
      <c r="T266" s="26">
        <v>0.39</v>
      </c>
      <c r="U266" s="26">
        <v>516165</v>
      </c>
      <c r="V266" s="26" t="s">
        <v>1026</v>
      </c>
      <c r="W266" s="26">
        <v>1.48</v>
      </c>
      <c r="X266" s="26">
        <v>0.16700000000000001</v>
      </c>
      <c r="Y266" s="26" t="s">
        <v>41</v>
      </c>
      <c r="Z266" s="26" t="s">
        <v>42</v>
      </c>
      <c r="AA266" s="26">
        <v>12</v>
      </c>
      <c r="AB266" s="12">
        <v>405660</v>
      </c>
      <c r="AC266" s="12">
        <v>238622</v>
      </c>
      <c r="AD266" s="12">
        <v>326343</v>
      </c>
      <c r="AE266" s="12">
        <v>516165</v>
      </c>
      <c r="AF266" s="8">
        <v>257804</v>
      </c>
      <c r="AG266" s="8">
        <v>369446</v>
      </c>
      <c r="AH266" s="8">
        <v>245268</v>
      </c>
      <c r="AI266" s="8">
        <v>128838</v>
      </c>
      <c r="AJ266" s="10">
        <v>220687</v>
      </c>
      <c r="AK266" s="10">
        <v>330012</v>
      </c>
      <c r="AL266" s="10">
        <v>267238</v>
      </c>
      <c r="AM266" s="10">
        <v>369519</v>
      </c>
      <c r="AN266" s="26">
        <v>219</v>
      </c>
      <c r="AO266" s="26" t="s">
        <v>39</v>
      </c>
      <c r="AP266" s="26">
        <v>0.98921298300000005</v>
      </c>
      <c r="AQ266" s="26">
        <v>1</v>
      </c>
      <c r="AR266" s="26">
        <v>516164.6875</v>
      </c>
      <c r="AS266" s="26" t="s">
        <v>1027</v>
      </c>
      <c r="AT266" s="26">
        <v>1</v>
      </c>
      <c r="AU266" s="26" t="s">
        <v>1028</v>
      </c>
      <c r="AV266" s="26">
        <v>0.62388089300000005</v>
      </c>
      <c r="AW266" s="26">
        <v>1</v>
      </c>
      <c r="AY266" s="26">
        <f t="shared" si="16"/>
        <v>1.18584799012539</v>
      </c>
      <c r="AZ266" s="26">
        <f t="shared" si="17"/>
        <v>1.4847766428722653</v>
      </c>
      <c r="BA266" s="26">
        <f t="shared" si="18"/>
        <v>0.46199467818847628</v>
      </c>
      <c r="BB266" s="26">
        <f t="shared" si="19"/>
        <v>0.16525142708139096</v>
      </c>
    </row>
    <row r="267" spans="1:54">
      <c r="A267" s="26">
        <v>147.08944880000001</v>
      </c>
      <c r="B267" s="26">
        <v>6.8263569300000002</v>
      </c>
      <c r="C267" s="26" t="s">
        <v>946</v>
      </c>
      <c r="D267" s="26">
        <v>2</v>
      </c>
      <c r="E267" s="26" t="s">
        <v>947</v>
      </c>
      <c r="F267" s="26">
        <v>7</v>
      </c>
      <c r="G267" s="26">
        <v>0</v>
      </c>
      <c r="H267" s="26">
        <v>0</v>
      </c>
      <c r="I267" s="26">
        <v>-0.62014455300000004</v>
      </c>
      <c r="J267" s="26">
        <v>1.249473818</v>
      </c>
      <c r="L267" s="26" t="s">
        <v>38</v>
      </c>
      <c r="M267" s="26" t="s">
        <v>948</v>
      </c>
      <c r="N267" s="26">
        <v>0</v>
      </c>
      <c r="O267" s="26" t="s">
        <v>39</v>
      </c>
      <c r="S267" s="26">
        <v>0.47</v>
      </c>
      <c r="T267" s="26">
        <v>0.47</v>
      </c>
      <c r="U267" s="26">
        <v>321315</v>
      </c>
      <c r="V267" s="26" t="s">
        <v>949</v>
      </c>
      <c r="W267" s="26">
        <v>2.12</v>
      </c>
      <c r="X267" s="26">
        <v>0.108</v>
      </c>
      <c r="Y267" s="26" t="s">
        <v>41</v>
      </c>
      <c r="Z267" s="26" t="s">
        <v>42</v>
      </c>
      <c r="AA267" s="26">
        <v>12</v>
      </c>
      <c r="AB267" s="12">
        <v>321315</v>
      </c>
      <c r="AC267" s="12">
        <v>295439</v>
      </c>
      <c r="AD267" s="12">
        <v>109207</v>
      </c>
      <c r="AE267" s="12">
        <v>158529</v>
      </c>
      <c r="AF267" s="8">
        <v>91775</v>
      </c>
      <c r="AG267" s="8">
        <v>109706</v>
      </c>
      <c r="AH267" s="8">
        <v>112098</v>
      </c>
      <c r="AI267" s="8">
        <v>103547</v>
      </c>
      <c r="AJ267" s="10">
        <v>102824</v>
      </c>
      <c r="AK267" s="10">
        <v>92721</v>
      </c>
      <c r="AL267" s="10">
        <v>99558</v>
      </c>
      <c r="AM267" s="10">
        <v>103619</v>
      </c>
      <c r="AN267" s="26">
        <v>290</v>
      </c>
      <c r="AO267" s="26" t="s">
        <v>39</v>
      </c>
      <c r="AP267" s="26">
        <v>0.95818599000000004</v>
      </c>
      <c r="AQ267" s="26">
        <v>1</v>
      </c>
      <c r="AR267" s="26">
        <v>321314.625</v>
      </c>
      <c r="AS267" s="26" t="s">
        <v>950</v>
      </c>
      <c r="AT267" s="26">
        <v>1</v>
      </c>
      <c r="AU267" s="26" t="s">
        <v>951</v>
      </c>
      <c r="AV267" s="26">
        <v>1.269853283</v>
      </c>
      <c r="AW267" s="26">
        <v>0.70139727200000002</v>
      </c>
      <c r="AY267" s="26">
        <f t="shared" si="16"/>
        <v>0.95587903894746429</v>
      </c>
      <c r="AZ267" s="26">
        <f t="shared" si="17"/>
        <v>2.1204384286762274</v>
      </c>
      <c r="BA267" s="26">
        <f t="shared" si="18"/>
        <v>0.40815339922843707</v>
      </c>
      <c r="BB267" s="26">
        <f t="shared" si="19"/>
        <v>6.5103903862386292E-2</v>
      </c>
    </row>
    <row r="268" spans="1:54">
      <c r="A268" s="26">
        <v>298.15352919999998</v>
      </c>
      <c r="B268" s="26">
        <v>4.7023763440000002</v>
      </c>
      <c r="C268" s="26" t="s">
        <v>997</v>
      </c>
      <c r="D268" s="26">
        <v>1</v>
      </c>
      <c r="E268" s="26" t="s">
        <v>998</v>
      </c>
      <c r="F268" s="26">
        <v>7</v>
      </c>
      <c r="G268" s="26">
        <v>0</v>
      </c>
      <c r="H268" s="26">
        <v>0</v>
      </c>
      <c r="I268" s="26">
        <v>-2.2833747340000001</v>
      </c>
      <c r="J268" s="26">
        <v>-7.7794490779999999</v>
      </c>
      <c r="K268" s="26">
        <v>-3.6215535E-2</v>
      </c>
      <c r="L268" s="26" t="s">
        <v>229</v>
      </c>
      <c r="M268" s="26" t="s">
        <v>998</v>
      </c>
      <c r="N268" s="26">
        <v>0</v>
      </c>
      <c r="O268" s="26" t="s">
        <v>39</v>
      </c>
      <c r="P268" s="26" t="s">
        <v>999</v>
      </c>
      <c r="S268" s="26">
        <v>0.65</v>
      </c>
      <c r="T268" s="26">
        <v>1.26</v>
      </c>
      <c r="U268" s="26">
        <v>94629</v>
      </c>
      <c r="V268" s="26" t="s">
        <v>1000</v>
      </c>
      <c r="W268" s="26">
        <v>1.62</v>
      </c>
      <c r="X268" s="26">
        <v>0.48199999999999998</v>
      </c>
      <c r="Y268" s="26" t="s">
        <v>41</v>
      </c>
      <c r="Z268" s="26" t="s">
        <v>42</v>
      </c>
      <c r="AA268" s="26">
        <v>12</v>
      </c>
      <c r="AB268" s="12">
        <v>57321</v>
      </c>
      <c r="AC268" s="12">
        <v>50608</v>
      </c>
      <c r="AD268" s="12">
        <v>87908</v>
      </c>
      <c r="AE268" s="12">
        <v>7335</v>
      </c>
      <c r="AF268" s="8">
        <v>6182</v>
      </c>
      <c r="AG268" s="8">
        <v>90392</v>
      </c>
      <c r="AH268" s="8">
        <v>16731</v>
      </c>
      <c r="AI268" s="8">
        <v>12402</v>
      </c>
      <c r="AJ268" s="10">
        <v>29474</v>
      </c>
      <c r="AK268" s="10">
        <v>10058</v>
      </c>
      <c r="AL268" s="10">
        <v>94629</v>
      </c>
      <c r="AM268" s="10">
        <v>34033</v>
      </c>
      <c r="AN268" s="26">
        <v>643</v>
      </c>
      <c r="AO268" s="26" t="s">
        <v>39</v>
      </c>
      <c r="AP268" s="26">
        <v>0.89067632600000002</v>
      </c>
      <c r="AQ268" s="26">
        <v>1</v>
      </c>
      <c r="AR268" s="26">
        <v>94629.117190000004</v>
      </c>
      <c r="AS268" s="26" t="s">
        <v>1001</v>
      </c>
      <c r="AT268" s="26">
        <v>1</v>
      </c>
      <c r="AU268" s="26" t="s">
        <v>1002</v>
      </c>
      <c r="AV268" s="26">
        <v>0.14062777500000001</v>
      </c>
      <c r="AW268" s="26">
        <v>1</v>
      </c>
      <c r="AY268" s="26">
        <f t="shared" si="16"/>
        <v>1.3379843604572537</v>
      </c>
      <c r="AZ268" s="26">
        <f t="shared" si="17"/>
        <v>1.6162345772311804</v>
      </c>
      <c r="BA268" s="26">
        <f t="shared" si="18"/>
        <v>0.70690607514673331</v>
      </c>
      <c r="BB268" s="26">
        <f t="shared" si="19"/>
        <v>0.48161185376796789</v>
      </c>
    </row>
    <row r="269" spans="1:54">
      <c r="A269" s="26">
        <v>413.31374799999998</v>
      </c>
      <c r="B269" s="26">
        <v>3.6235625159999998</v>
      </c>
      <c r="C269" s="26" t="s">
        <v>1003</v>
      </c>
      <c r="D269" s="26">
        <v>1</v>
      </c>
      <c r="E269" s="26" t="s">
        <v>1004</v>
      </c>
      <c r="F269" s="26">
        <v>7</v>
      </c>
      <c r="G269" s="26">
        <v>0</v>
      </c>
      <c r="H269" s="26">
        <v>0</v>
      </c>
      <c r="I269" s="26">
        <v>-0.90008022200000004</v>
      </c>
      <c r="J269" s="26">
        <v>-10.38860189</v>
      </c>
      <c r="L269" s="26" t="s">
        <v>38</v>
      </c>
      <c r="M269" s="26" t="s">
        <v>1004</v>
      </c>
      <c r="N269" s="26">
        <v>0</v>
      </c>
      <c r="O269" s="26" t="s">
        <v>39</v>
      </c>
      <c r="P269" s="26" t="s">
        <v>1005</v>
      </c>
      <c r="S269" s="26">
        <v>0.74</v>
      </c>
      <c r="T269" s="26">
        <v>0.74</v>
      </c>
      <c r="U269" s="26">
        <v>51220</v>
      </c>
      <c r="V269" s="26" t="s">
        <v>1006</v>
      </c>
      <c r="W269" s="26">
        <v>1.62</v>
      </c>
      <c r="X269" s="26">
        <v>0.38200000000000001</v>
      </c>
      <c r="Y269" s="26" t="s">
        <v>41</v>
      </c>
      <c r="Z269" s="26" t="s">
        <v>42</v>
      </c>
      <c r="AA269" s="26">
        <v>12</v>
      </c>
      <c r="AB269" s="12">
        <v>16446</v>
      </c>
      <c r="AC269" s="12">
        <v>51220</v>
      </c>
      <c r="AD269" s="12">
        <v>11854</v>
      </c>
      <c r="AE269" s="12">
        <v>17740</v>
      </c>
      <c r="AF269" s="8">
        <v>16972</v>
      </c>
      <c r="AG269" s="8">
        <v>13295</v>
      </c>
      <c r="AH269" s="8">
        <v>14271</v>
      </c>
      <c r="AI269" s="8">
        <v>15662</v>
      </c>
      <c r="AJ269" s="10">
        <v>22759</v>
      </c>
      <c r="AK269" s="10">
        <v>23288</v>
      </c>
      <c r="AL269" s="10">
        <v>33711</v>
      </c>
      <c r="AM269" s="10">
        <v>20528</v>
      </c>
      <c r="AN269" s="26">
        <v>851</v>
      </c>
      <c r="AO269" s="26" t="s">
        <v>39</v>
      </c>
      <c r="AP269" s="26">
        <v>0.93315587200000005</v>
      </c>
      <c r="AQ269" s="26">
        <v>1</v>
      </c>
      <c r="AR269" s="26">
        <v>51219.664060000003</v>
      </c>
      <c r="AS269" s="26" t="s">
        <v>1007</v>
      </c>
      <c r="AT269" s="26">
        <v>1</v>
      </c>
      <c r="AU269" s="26" t="s">
        <v>1008</v>
      </c>
      <c r="AV269" s="26">
        <v>0.25957586500000002</v>
      </c>
      <c r="AW269" s="26">
        <v>1</v>
      </c>
      <c r="AY269" s="26">
        <f t="shared" si="16"/>
        <v>1.6658803986710964</v>
      </c>
      <c r="AZ269" s="26">
        <f t="shared" si="17"/>
        <v>1.6156146179401993</v>
      </c>
      <c r="BA269" s="26">
        <f t="shared" si="18"/>
        <v>1.668353240411358E-2</v>
      </c>
      <c r="BB269" s="26">
        <f t="shared" si="19"/>
        <v>0.3475266172264857</v>
      </c>
    </row>
    <row r="270" spans="1:54">
      <c r="A270" s="26">
        <v>130.09938399999999</v>
      </c>
      <c r="B270" s="26">
        <v>4.135029157</v>
      </c>
      <c r="C270" s="26" t="s">
        <v>1029</v>
      </c>
      <c r="D270" s="26">
        <v>14</v>
      </c>
      <c r="E270" s="26" t="s">
        <v>1030</v>
      </c>
      <c r="F270" s="26">
        <v>7</v>
      </c>
      <c r="G270" s="26">
        <v>0</v>
      </c>
      <c r="H270" s="26">
        <v>0</v>
      </c>
      <c r="I270" s="26">
        <v>3.0556278999999999E-2</v>
      </c>
      <c r="J270" s="26">
        <v>-36.233732250000003</v>
      </c>
      <c r="K270" s="26">
        <v>3.0556278999999999E-2</v>
      </c>
      <c r="L270" s="26" t="s">
        <v>56</v>
      </c>
      <c r="M270" s="26" t="s">
        <v>1030</v>
      </c>
      <c r="N270" s="26">
        <v>0</v>
      </c>
      <c r="O270" s="26" t="s">
        <v>39</v>
      </c>
      <c r="Q270" s="26">
        <v>-0.5</v>
      </c>
      <c r="R270" s="26" t="s">
        <v>77</v>
      </c>
      <c r="S270" s="26">
        <v>0.62</v>
      </c>
      <c r="T270" s="26">
        <v>0.9</v>
      </c>
      <c r="U270" s="26">
        <v>1542610</v>
      </c>
      <c r="V270" s="26" t="s">
        <v>1031</v>
      </c>
      <c r="W270" s="26">
        <v>1.45</v>
      </c>
      <c r="X270" s="26">
        <v>0.436</v>
      </c>
      <c r="Y270" s="26" t="s">
        <v>41</v>
      </c>
      <c r="Z270" s="26" t="s">
        <v>92</v>
      </c>
      <c r="AA270" s="26">
        <v>12</v>
      </c>
      <c r="AB270" s="12">
        <v>325821</v>
      </c>
      <c r="AC270" s="12">
        <v>345008</v>
      </c>
      <c r="AD270" s="12">
        <v>424697</v>
      </c>
      <c r="AE270" s="12">
        <v>1019053</v>
      </c>
      <c r="AF270" s="8">
        <v>648995</v>
      </c>
      <c r="AG270" s="8">
        <v>371560</v>
      </c>
      <c r="AH270" s="8">
        <v>246708</v>
      </c>
      <c r="AI270" s="8">
        <v>190190</v>
      </c>
      <c r="AJ270" s="10">
        <v>1542610</v>
      </c>
      <c r="AK270" s="10">
        <v>437809</v>
      </c>
      <c r="AL270" s="10">
        <v>272285</v>
      </c>
      <c r="AM270" s="10">
        <v>375960</v>
      </c>
      <c r="AN270" s="26">
        <v>97</v>
      </c>
      <c r="AO270" s="26" t="s">
        <v>39</v>
      </c>
      <c r="AP270" s="26">
        <v>0.94068960700000004</v>
      </c>
      <c r="AQ270" s="26">
        <v>1</v>
      </c>
      <c r="AR270" s="26">
        <v>1542610</v>
      </c>
      <c r="AS270" s="26" t="s">
        <v>1032</v>
      </c>
      <c r="AT270" s="26">
        <v>1</v>
      </c>
      <c r="AU270" s="26" t="s">
        <v>1033</v>
      </c>
      <c r="AV270" s="26">
        <v>0.17936052999999999</v>
      </c>
      <c r="AW270" s="26">
        <v>1</v>
      </c>
      <c r="AY270" s="26">
        <f t="shared" si="16"/>
        <v>1.8036012138984927</v>
      </c>
      <c r="AZ270" s="26">
        <f t="shared" si="17"/>
        <v>1.4508728583357404</v>
      </c>
      <c r="BA270" s="26">
        <f t="shared" si="18"/>
        <v>0.38733677957538554</v>
      </c>
      <c r="BB270" s="26">
        <f t="shared" si="19"/>
        <v>0.4294691143035958</v>
      </c>
    </row>
    <row r="271" spans="1:54">
      <c r="A271" s="26">
        <v>356.16204640000001</v>
      </c>
      <c r="B271" s="26">
        <v>3.8612610919999999</v>
      </c>
      <c r="C271" s="26" t="s">
        <v>1056</v>
      </c>
      <c r="D271" s="26">
        <v>11</v>
      </c>
      <c r="E271" s="26" t="s">
        <v>1057</v>
      </c>
      <c r="F271" s="26">
        <v>7</v>
      </c>
      <c r="G271" s="26">
        <v>0</v>
      </c>
      <c r="H271" s="26">
        <v>0</v>
      </c>
      <c r="I271" s="26">
        <v>-0.908468685</v>
      </c>
      <c r="J271" s="26">
        <v>-21.080537769999999</v>
      </c>
      <c r="L271" s="26" t="s">
        <v>38</v>
      </c>
      <c r="M271" s="26" t="s">
        <v>1057</v>
      </c>
      <c r="N271" s="26">
        <v>0</v>
      </c>
      <c r="O271" s="26" t="s">
        <v>39</v>
      </c>
      <c r="P271" s="26" t="s">
        <v>1058</v>
      </c>
      <c r="R271" s="26" t="s">
        <v>1059</v>
      </c>
      <c r="S271" s="26">
        <v>0.19</v>
      </c>
      <c r="T271" s="26">
        <v>0.39</v>
      </c>
      <c r="U271" s="26">
        <v>254229</v>
      </c>
      <c r="V271" s="26" t="s">
        <v>1060</v>
      </c>
      <c r="W271" s="26">
        <v>1.34</v>
      </c>
      <c r="X271" s="26">
        <v>0.13200000000000001</v>
      </c>
      <c r="Y271" s="26" t="s">
        <v>41</v>
      </c>
      <c r="Z271" s="26" t="s">
        <v>42</v>
      </c>
      <c r="AA271" s="26">
        <v>12</v>
      </c>
      <c r="AB271" s="12">
        <v>254229</v>
      </c>
      <c r="AC271" s="12">
        <v>208462</v>
      </c>
      <c r="AD271" s="12">
        <v>162603</v>
      </c>
      <c r="AE271" s="12">
        <v>189754</v>
      </c>
      <c r="AF271" s="8">
        <v>213197</v>
      </c>
      <c r="AG271" s="8">
        <v>143893</v>
      </c>
      <c r="AH271" s="8">
        <v>105848</v>
      </c>
      <c r="AI271" s="8">
        <v>145886</v>
      </c>
      <c r="AJ271" s="10">
        <v>174264</v>
      </c>
      <c r="AK271" s="10">
        <v>99209</v>
      </c>
      <c r="AL271" s="10">
        <v>99727</v>
      </c>
      <c r="AM271" s="10">
        <v>73786</v>
      </c>
      <c r="AN271" s="26">
        <v>344</v>
      </c>
      <c r="AO271" s="26" t="s">
        <v>39</v>
      </c>
      <c r="AP271" s="26">
        <v>0.93667921899999995</v>
      </c>
      <c r="AQ271" s="26">
        <v>1</v>
      </c>
      <c r="AR271" s="26">
        <v>254229.2188</v>
      </c>
      <c r="AS271" s="26" t="s">
        <v>1061</v>
      </c>
      <c r="AT271" s="26">
        <v>1</v>
      </c>
      <c r="AU271" s="26" t="s">
        <v>1062</v>
      </c>
      <c r="AV271" s="26">
        <v>0.76398659700000005</v>
      </c>
      <c r="AW271" s="26">
        <v>1</v>
      </c>
      <c r="AY271" s="26">
        <f t="shared" si="16"/>
        <v>0.73417933590003026</v>
      </c>
      <c r="AZ271" s="26">
        <f t="shared" si="17"/>
        <v>1.3387251488114791</v>
      </c>
      <c r="BA271" s="26">
        <f t="shared" si="18"/>
        <v>0.24140654702831105</v>
      </c>
      <c r="BB271" s="26">
        <f t="shared" si="19"/>
        <v>0.13102769082189253</v>
      </c>
    </row>
    <row r="272" spans="1:54">
      <c r="A272" s="26">
        <v>112.0523841</v>
      </c>
      <c r="B272" s="26">
        <v>3.9309027990000001</v>
      </c>
      <c r="C272" s="26" t="s">
        <v>1094</v>
      </c>
      <c r="D272" s="26">
        <v>17</v>
      </c>
      <c r="E272" s="26" t="s">
        <v>1095</v>
      </c>
      <c r="F272" s="26">
        <v>7</v>
      </c>
      <c r="G272" s="26">
        <v>0</v>
      </c>
      <c r="H272" s="26">
        <v>0</v>
      </c>
      <c r="I272" s="26">
        <v>-0.40972840999999999</v>
      </c>
      <c r="J272" s="26">
        <v>-1.757794699</v>
      </c>
      <c r="K272" s="26">
        <v>-0.40972840999999999</v>
      </c>
      <c r="L272" s="26" t="s">
        <v>38</v>
      </c>
      <c r="M272" s="26" t="s">
        <v>1095</v>
      </c>
      <c r="N272" s="26">
        <v>0</v>
      </c>
      <c r="O272" s="26" t="s">
        <v>39</v>
      </c>
      <c r="S272" s="26">
        <v>0.14000000000000001</v>
      </c>
      <c r="T272" s="26">
        <v>0.15</v>
      </c>
      <c r="U272" s="26">
        <v>102585</v>
      </c>
      <c r="V272" s="26" t="s">
        <v>1096</v>
      </c>
      <c r="W272" s="26">
        <v>1.25</v>
      </c>
      <c r="X272" s="26">
        <v>5.0999999999999997E-2</v>
      </c>
      <c r="Y272" s="26" t="s">
        <v>41</v>
      </c>
      <c r="Z272" s="26" t="s">
        <v>42</v>
      </c>
      <c r="AA272" s="26">
        <v>12</v>
      </c>
      <c r="AB272" s="12">
        <v>84198</v>
      </c>
      <c r="AC272" s="12">
        <v>102585</v>
      </c>
      <c r="AD272" s="12">
        <v>74098</v>
      </c>
      <c r="AE272" s="12">
        <v>88509</v>
      </c>
      <c r="AF272" s="8">
        <v>73398</v>
      </c>
      <c r="AG272" s="8">
        <v>71481</v>
      </c>
      <c r="AH272" s="8">
        <v>70977</v>
      </c>
      <c r="AI272" s="8">
        <v>62686</v>
      </c>
      <c r="AJ272" s="10">
        <v>60895</v>
      </c>
      <c r="AK272" s="10">
        <v>62801</v>
      </c>
      <c r="AL272" s="10">
        <v>81577</v>
      </c>
      <c r="AM272" s="10">
        <v>79754</v>
      </c>
      <c r="AN272" s="26">
        <v>611</v>
      </c>
      <c r="AO272" s="26" t="s">
        <v>39</v>
      </c>
      <c r="AP272" s="26">
        <v>0.95888753000000004</v>
      </c>
      <c r="AQ272" s="26">
        <v>1</v>
      </c>
      <c r="AR272" s="26">
        <v>102584.5938</v>
      </c>
      <c r="AS272" s="26" t="s">
        <v>1097</v>
      </c>
      <c r="AT272" s="26">
        <v>1</v>
      </c>
      <c r="AU272" s="26" t="s">
        <v>1098</v>
      </c>
      <c r="AV272" s="26">
        <v>1.9338618139999999</v>
      </c>
      <c r="AW272" s="26">
        <v>1</v>
      </c>
      <c r="AY272" s="26">
        <f t="shared" si="16"/>
        <v>1.0232819467082164</v>
      </c>
      <c r="AZ272" s="26">
        <f t="shared" si="17"/>
        <v>1.2543530239604799</v>
      </c>
      <c r="BA272" s="26">
        <f t="shared" si="18"/>
        <v>0.7944831798259705</v>
      </c>
      <c r="BB272" s="26">
        <f t="shared" si="19"/>
        <v>3.1942377961582558E-2</v>
      </c>
    </row>
    <row r="273" spans="1:54">
      <c r="A273" s="26">
        <v>201.13649839999999</v>
      </c>
      <c r="B273" s="26">
        <v>4.0880416869999996</v>
      </c>
      <c r="C273" s="26" t="s">
        <v>1117</v>
      </c>
      <c r="D273" s="26">
        <v>2</v>
      </c>
      <c r="E273" s="26" t="s">
        <v>1118</v>
      </c>
      <c r="F273" s="26">
        <v>7</v>
      </c>
      <c r="G273" s="26">
        <v>0</v>
      </c>
      <c r="H273" s="26">
        <v>0</v>
      </c>
      <c r="I273" s="26">
        <v>4.1515858000000003E-2</v>
      </c>
      <c r="J273" s="26">
        <v>-30.952444119999999</v>
      </c>
      <c r="L273" s="26" t="s">
        <v>38</v>
      </c>
      <c r="M273" s="26" t="s">
        <v>1118</v>
      </c>
      <c r="N273" s="26">
        <v>0</v>
      </c>
      <c r="O273" s="26" t="s">
        <v>39</v>
      </c>
      <c r="P273" s="26" t="s">
        <v>1119</v>
      </c>
      <c r="S273" s="26">
        <v>0.26</v>
      </c>
      <c r="T273" s="26">
        <v>0.27</v>
      </c>
      <c r="U273" s="26">
        <v>72544</v>
      </c>
      <c r="V273" s="26" t="s">
        <v>1120</v>
      </c>
      <c r="W273" s="26">
        <v>1.22</v>
      </c>
      <c r="X273" s="26">
        <v>0.28299999999999997</v>
      </c>
      <c r="Y273" s="26" t="s">
        <v>41</v>
      </c>
      <c r="Z273" s="26" t="s">
        <v>42</v>
      </c>
      <c r="AA273" s="26">
        <v>12</v>
      </c>
      <c r="AB273" s="12">
        <v>42708</v>
      </c>
      <c r="AC273" s="12">
        <v>68738</v>
      </c>
      <c r="AD273" s="12">
        <v>43185</v>
      </c>
      <c r="AE273" s="12">
        <v>66932</v>
      </c>
      <c r="AF273" s="8">
        <v>54725</v>
      </c>
      <c r="AG273" s="8">
        <v>43008</v>
      </c>
      <c r="AH273" s="8">
        <v>47120</v>
      </c>
      <c r="AI273" s="8">
        <v>37251</v>
      </c>
      <c r="AJ273" s="10">
        <v>47174</v>
      </c>
      <c r="AK273" s="10">
        <v>44571</v>
      </c>
      <c r="AL273" s="10">
        <v>42263</v>
      </c>
      <c r="AM273" s="10">
        <v>72544</v>
      </c>
      <c r="AN273" s="26">
        <v>729</v>
      </c>
      <c r="AO273" s="26" t="s">
        <v>39</v>
      </c>
      <c r="AP273" s="26">
        <v>0.82363826900000003</v>
      </c>
      <c r="AQ273" s="26">
        <v>1</v>
      </c>
      <c r="AR273" s="26">
        <v>72544.125</v>
      </c>
      <c r="AS273" s="26" t="s">
        <v>1121</v>
      </c>
      <c r="AT273" s="26">
        <v>1</v>
      </c>
      <c r="AU273" s="26" t="s">
        <v>1122</v>
      </c>
      <c r="AV273" s="26">
        <v>0.37280098</v>
      </c>
      <c r="AW273" s="26">
        <v>1</v>
      </c>
      <c r="AY273" s="26">
        <f t="shared" si="16"/>
        <v>1.1342529543557527</v>
      </c>
      <c r="AZ273" s="26">
        <f t="shared" si="17"/>
        <v>1.21668387295172</v>
      </c>
      <c r="BA273" s="26">
        <f t="shared" si="18"/>
        <v>0.47072194409318113</v>
      </c>
      <c r="BB273" s="26">
        <f t="shared" si="19"/>
        <v>0.26784993514819472</v>
      </c>
    </row>
    <row r="274" spans="1:54">
      <c r="A274" s="26">
        <v>229.16765860000001</v>
      </c>
      <c r="B274" s="26">
        <v>4.324387572</v>
      </c>
      <c r="C274" s="26" t="s">
        <v>1123</v>
      </c>
      <c r="D274" s="26">
        <v>1</v>
      </c>
      <c r="E274" s="26" t="s">
        <v>1124</v>
      </c>
      <c r="F274" s="26">
        <v>7</v>
      </c>
      <c r="G274" s="26">
        <v>0</v>
      </c>
      <c r="H274" s="26">
        <v>0</v>
      </c>
      <c r="I274" s="26">
        <v>-0.61712258900000005</v>
      </c>
      <c r="J274" s="26">
        <v>-10.87640245</v>
      </c>
      <c r="L274" s="26" t="s">
        <v>38</v>
      </c>
      <c r="M274" s="26" t="s">
        <v>1124</v>
      </c>
      <c r="N274" s="26">
        <v>0</v>
      </c>
      <c r="O274" s="26" t="s">
        <v>39</v>
      </c>
      <c r="R274" s="26" t="s">
        <v>411</v>
      </c>
      <c r="S274" s="26">
        <v>7.0000000000000007E-2</v>
      </c>
      <c r="T274" s="26">
        <v>0.21</v>
      </c>
      <c r="U274" s="26">
        <v>102875</v>
      </c>
      <c r="V274" s="26" t="s">
        <v>1125</v>
      </c>
      <c r="W274" s="26">
        <v>1.2</v>
      </c>
      <c r="X274" s="26">
        <v>1.0999999999999999E-2</v>
      </c>
      <c r="Y274" s="26" t="s">
        <v>41</v>
      </c>
      <c r="Z274" s="26" t="s">
        <v>42</v>
      </c>
      <c r="AA274" s="26">
        <v>12</v>
      </c>
      <c r="AB274" s="12">
        <v>102875</v>
      </c>
      <c r="AC274" s="12">
        <v>96138</v>
      </c>
      <c r="AD274" s="12">
        <v>87211</v>
      </c>
      <c r="AE274" s="12">
        <v>99799</v>
      </c>
      <c r="AF274" s="8">
        <v>83877</v>
      </c>
      <c r="AG274" s="8">
        <v>85056</v>
      </c>
      <c r="AH274" s="8">
        <v>79847</v>
      </c>
      <c r="AI274" s="8">
        <v>73679</v>
      </c>
      <c r="AJ274" s="10">
        <v>83172</v>
      </c>
      <c r="AK274" s="10">
        <v>97671</v>
      </c>
      <c r="AL274" s="10">
        <v>67603</v>
      </c>
      <c r="AM274" s="10">
        <v>61665</v>
      </c>
      <c r="AN274" s="26">
        <v>609</v>
      </c>
      <c r="AO274" s="26" t="s">
        <v>39</v>
      </c>
      <c r="AP274" s="26">
        <v>0.924530764</v>
      </c>
      <c r="AQ274" s="26">
        <v>1</v>
      </c>
      <c r="AR274" s="26">
        <v>102875.02340000001</v>
      </c>
      <c r="AS274" s="26" t="s">
        <v>1126</v>
      </c>
      <c r="AT274" s="26">
        <v>1</v>
      </c>
      <c r="AU274" s="26" t="s">
        <v>1127</v>
      </c>
      <c r="AV274" s="26">
        <v>3.4911491809999999</v>
      </c>
      <c r="AW274" s="26">
        <v>1</v>
      </c>
      <c r="AY274" s="26">
        <f t="shared" si="16"/>
        <v>0.96170675961905239</v>
      </c>
      <c r="AZ274" s="26">
        <f t="shared" si="17"/>
        <v>1.1971227349833622</v>
      </c>
      <c r="BA274" s="26">
        <f t="shared" si="18"/>
        <v>0.72889479130151213</v>
      </c>
      <c r="BB274" s="26">
        <f t="shared" si="19"/>
        <v>9.6578135116056705E-3</v>
      </c>
    </row>
    <row r="275" spans="1:54">
      <c r="A275" s="26">
        <v>271.25060580000002</v>
      </c>
      <c r="B275" s="26">
        <v>6.777095879</v>
      </c>
      <c r="C275" s="26" t="s">
        <v>1140</v>
      </c>
      <c r="D275" s="26">
        <v>4</v>
      </c>
      <c r="E275" s="26" t="s">
        <v>1141</v>
      </c>
      <c r="F275" s="26">
        <v>7</v>
      </c>
      <c r="G275" s="26">
        <v>0</v>
      </c>
      <c r="H275" s="26">
        <v>0</v>
      </c>
      <c r="I275" s="26">
        <v>-1.932464886</v>
      </c>
      <c r="J275" s="26">
        <v>38.800250040000002</v>
      </c>
      <c r="L275" s="26" t="s">
        <v>38</v>
      </c>
      <c r="M275" s="26" t="s">
        <v>1141</v>
      </c>
      <c r="N275" s="26">
        <v>0</v>
      </c>
      <c r="O275" s="26" t="s">
        <v>39</v>
      </c>
      <c r="S275" s="26">
        <v>0.34</v>
      </c>
      <c r="T275" s="26">
        <v>0.34</v>
      </c>
      <c r="U275" s="26">
        <v>324815</v>
      </c>
      <c r="V275" s="26" t="s">
        <v>1142</v>
      </c>
      <c r="W275" s="26">
        <v>1.19</v>
      </c>
      <c r="X275" s="26">
        <v>0.45100000000000001</v>
      </c>
      <c r="Y275" s="26" t="s">
        <v>41</v>
      </c>
      <c r="Z275" s="26" t="s">
        <v>42</v>
      </c>
      <c r="AA275" s="26">
        <v>12</v>
      </c>
      <c r="AB275" s="12">
        <v>150158</v>
      </c>
      <c r="AC275" s="12">
        <v>216775</v>
      </c>
      <c r="AD275" s="12">
        <v>193765</v>
      </c>
      <c r="AE275" s="12">
        <v>324815</v>
      </c>
      <c r="AF275" s="8">
        <v>246985</v>
      </c>
      <c r="AG275" s="8">
        <v>179734</v>
      </c>
      <c r="AH275" s="8">
        <v>168174</v>
      </c>
      <c r="AI275" s="8">
        <v>150491</v>
      </c>
      <c r="AJ275" s="10">
        <v>160315</v>
      </c>
      <c r="AK275" s="10">
        <v>137932</v>
      </c>
      <c r="AL275" s="10">
        <v>114014</v>
      </c>
      <c r="AM275" s="10">
        <v>119833</v>
      </c>
      <c r="AN275" s="26">
        <v>288</v>
      </c>
      <c r="AO275" s="26" t="s">
        <v>39</v>
      </c>
      <c r="AP275" s="26">
        <v>0.80956293700000004</v>
      </c>
      <c r="AQ275" s="26">
        <v>1</v>
      </c>
      <c r="AR275" s="26">
        <v>324815.4375</v>
      </c>
      <c r="AS275" s="26" t="s">
        <v>1143</v>
      </c>
      <c r="AT275" s="26">
        <v>1</v>
      </c>
      <c r="AU275" s="26" t="s">
        <v>1144</v>
      </c>
      <c r="AV275" s="26">
        <v>0.16818008300000001</v>
      </c>
      <c r="AW275" s="26">
        <v>1</v>
      </c>
      <c r="AY275" s="26">
        <f t="shared" si="16"/>
        <v>0.71385218893885571</v>
      </c>
      <c r="AZ275" s="26">
        <f t="shared" si="17"/>
        <v>1.1879957176435234</v>
      </c>
      <c r="BA275" s="26">
        <f t="shared" si="18"/>
        <v>6.3959486969210583E-2</v>
      </c>
      <c r="BB275" s="26">
        <f t="shared" si="19"/>
        <v>0.44345972614832618</v>
      </c>
    </row>
    <row r="276" spans="1:54">
      <c r="A276" s="26">
        <v>246.14653250000001</v>
      </c>
      <c r="B276" s="26">
        <v>4.2299930359999998</v>
      </c>
      <c r="C276" s="26" t="s">
        <v>1151</v>
      </c>
      <c r="D276" s="26">
        <v>1</v>
      </c>
      <c r="E276" s="26" t="s">
        <v>1152</v>
      </c>
      <c r="F276" s="26">
        <v>7</v>
      </c>
      <c r="G276" s="26">
        <v>0</v>
      </c>
      <c r="H276" s="26">
        <v>0</v>
      </c>
      <c r="I276" s="26">
        <v>-0.80242641000000003</v>
      </c>
      <c r="J276" s="26">
        <v>-29.882073219999999</v>
      </c>
      <c r="L276" s="26" t="s">
        <v>38</v>
      </c>
      <c r="M276" s="26" t="s">
        <v>1152</v>
      </c>
      <c r="N276" s="26">
        <v>0</v>
      </c>
      <c r="O276" s="26" t="s">
        <v>39</v>
      </c>
      <c r="P276" s="26" t="s">
        <v>1153</v>
      </c>
      <c r="S276" s="26">
        <v>0.09</v>
      </c>
      <c r="T276" s="26">
        <v>0.14000000000000001</v>
      </c>
      <c r="U276" s="26">
        <v>123545</v>
      </c>
      <c r="V276" s="26" t="s">
        <v>1154</v>
      </c>
      <c r="W276" s="26">
        <v>1.18</v>
      </c>
      <c r="X276" s="26">
        <v>3.2000000000000001E-2</v>
      </c>
      <c r="Y276" s="26" t="s">
        <v>41</v>
      </c>
      <c r="Z276" s="26" t="s">
        <v>92</v>
      </c>
      <c r="AA276" s="26">
        <v>12</v>
      </c>
      <c r="AB276" s="12">
        <v>100524</v>
      </c>
      <c r="AC276" s="12">
        <v>123545</v>
      </c>
      <c r="AD276" s="12">
        <v>112031</v>
      </c>
      <c r="AE276" s="12">
        <v>119437</v>
      </c>
      <c r="AF276" s="8">
        <v>103228</v>
      </c>
      <c r="AG276" s="8">
        <v>100076</v>
      </c>
      <c r="AH276" s="8">
        <v>88406</v>
      </c>
      <c r="AI276" s="8">
        <v>93692</v>
      </c>
      <c r="AJ276" s="10">
        <v>113679</v>
      </c>
      <c r="AK276" s="10">
        <v>97590</v>
      </c>
      <c r="AL276" s="10">
        <v>96421</v>
      </c>
      <c r="AM276" s="10">
        <v>80700</v>
      </c>
      <c r="AN276" s="26">
        <v>545</v>
      </c>
      <c r="AO276" s="26" t="s">
        <v>39</v>
      </c>
      <c r="AP276" s="26">
        <v>0.93172134299999998</v>
      </c>
      <c r="AQ276" s="26">
        <v>1</v>
      </c>
      <c r="AR276" s="26">
        <v>123544.83590000001</v>
      </c>
      <c r="AS276" s="26" t="s">
        <v>1155</v>
      </c>
      <c r="AT276" s="26">
        <v>1</v>
      </c>
      <c r="AU276" s="26" t="s">
        <v>1156</v>
      </c>
      <c r="AV276" s="26">
        <v>2.1083360450000002</v>
      </c>
      <c r="AW276" s="26">
        <v>1</v>
      </c>
      <c r="AY276" s="26">
        <f t="shared" si="16"/>
        <v>1.0077529436795865</v>
      </c>
      <c r="AZ276" s="26">
        <f t="shared" si="17"/>
        <v>1.1819788169236278</v>
      </c>
      <c r="BA276" s="26">
        <f t="shared" si="18"/>
        <v>0.92395608816667707</v>
      </c>
      <c r="BB276" s="26">
        <f t="shared" si="19"/>
        <v>2.7191865540009883E-2</v>
      </c>
    </row>
    <row r="277" spans="1:54" s="6" customFormat="1">
      <c r="A277" s="26">
        <v>95.997622680000006</v>
      </c>
      <c r="B277" s="26">
        <v>7.3103291410000004</v>
      </c>
      <c r="C277" s="26" t="s">
        <v>1157</v>
      </c>
      <c r="D277" s="26">
        <v>1</v>
      </c>
      <c r="E277" s="26" t="s">
        <v>1158</v>
      </c>
      <c r="F277" s="26">
        <v>7</v>
      </c>
      <c r="G277" s="26">
        <v>0</v>
      </c>
      <c r="H277" s="26">
        <v>0</v>
      </c>
      <c r="I277" s="26">
        <v>-7.6303272000000005E-2</v>
      </c>
      <c r="J277" s="26">
        <v>-20.583147289999999</v>
      </c>
      <c r="K277" s="26"/>
      <c r="L277" s="26" t="s">
        <v>38</v>
      </c>
      <c r="M277" s="26" t="s">
        <v>1158</v>
      </c>
      <c r="N277" s="26">
        <v>0</v>
      </c>
      <c r="O277" s="26" t="s">
        <v>39</v>
      </c>
      <c r="P277" s="26"/>
      <c r="Q277" s="26"/>
      <c r="R277" s="26"/>
      <c r="S277" s="26">
        <v>0.33</v>
      </c>
      <c r="T277" s="26">
        <v>0.33</v>
      </c>
      <c r="U277" s="26">
        <v>23204</v>
      </c>
      <c r="V277" s="26" t="s">
        <v>1159</v>
      </c>
      <c r="W277" s="26">
        <v>1.18</v>
      </c>
      <c r="X277" s="26">
        <v>0.51100000000000001</v>
      </c>
      <c r="Y277" s="26" t="s">
        <v>41</v>
      </c>
      <c r="Z277" s="26" t="s">
        <v>71</v>
      </c>
      <c r="AA277" s="26">
        <v>12</v>
      </c>
      <c r="AB277" s="12">
        <v>9780</v>
      </c>
      <c r="AC277" s="12">
        <v>15776</v>
      </c>
      <c r="AD277" s="12">
        <v>17291</v>
      </c>
      <c r="AE277" s="12">
        <v>23204</v>
      </c>
      <c r="AF277" s="8">
        <v>20508</v>
      </c>
      <c r="AG277" s="8">
        <v>10754</v>
      </c>
      <c r="AH277" s="8">
        <v>14248</v>
      </c>
      <c r="AI277" s="8">
        <v>10425</v>
      </c>
      <c r="AJ277" s="10">
        <v>18644</v>
      </c>
      <c r="AK277" s="10">
        <v>12967</v>
      </c>
      <c r="AL277" s="10">
        <v>12658</v>
      </c>
      <c r="AM277" s="10">
        <v>10900</v>
      </c>
      <c r="AN277" s="26">
        <v>756</v>
      </c>
      <c r="AO277" s="26" t="s">
        <v>39</v>
      </c>
      <c r="AP277" s="26">
        <v>0.93471691999999995</v>
      </c>
      <c r="AQ277" s="26">
        <v>1</v>
      </c>
      <c r="AR277" s="26">
        <v>23204.412110000001</v>
      </c>
      <c r="AS277" s="26" t="s">
        <v>1160</v>
      </c>
      <c r="AT277" s="26">
        <v>1</v>
      </c>
      <c r="AU277" s="26" t="s">
        <v>1161</v>
      </c>
      <c r="AV277" s="26">
        <v>0.122219973</v>
      </c>
      <c r="AW277" s="26">
        <v>1</v>
      </c>
      <c r="AX277" s="26"/>
      <c r="AY277" s="26">
        <f t="shared" si="16"/>
        <v>0.98630553320818803</v>
      </c>
      <c r="AZ277" s="26">
        <f t="shared" si="17"/>
        <v>1.1808527755430411</v>
      </c>
      <c r="BA277" s="26">
        <f t="shared" si="18"/>
        <v>0.94916366841109667</v>
      </c>
      <c r="BB277" s="26">
        <f t="shared" si="19"/>
        <v>0.51059763175946937</v>
      </c>
    </row>
    <row r="278" spans="1:54">
      <c r="A278" s="26">
        <v>202.0477698</v>
      </c>
      <c r="B278" s="26">
        <v>10.79116101</v>
      </c>
      <c r="C278" s="26" t="s">
        <v>1174</v>
      </c>
      <c r="D278" s="26">
        <v>1</v>
      </c>
      <c r="E278" s="26" t="s">
        <v>1175</v>
      </c>
      <c r="F278" s="26">
        <v>7</v>
      </c>
      <c r="G278" s="26">
        <v>0</v>
      </c>
      <c r="H278" s="26">
        <v>0</v>
      </c>
      <c r="I278" s="26">
        <v>0.14753730500000001</v>
      </c>
      <c r="J278" s="26">
        <v>10.1195267</v>
      </c>
      <c r="L278" s="26" t="s">
        <v>38</v>
      </c>
      <c r="M278" s="26" t="s">
        <v>1175</v>
      </c>
      <c r="N278" s="26">
        <v>0</v>
      </c>
      <c r="O278" s="26" t="s">
        <v>39</v>
      </c>
      <c r="P278" s="26" t="s">
        <v>1176</v>
      </c>
      <c r="S278" s="26">
        <v>0.49</v>
      </c>
      <c r="T278" s="26">
        <v>0.49</v>
      </c>
      <c r="U278" s="26">
        <v>16460</v>
      </c>
      <c r="V278" s="26" t="s">
        <v>1177</v>
      </c>
      <c r="W278" s="26">
        <v>1.17</v>
      </c>
      <c r="X278" s="26">
        <v>0.6</v>
      </c>
      <c r="Y278" s="26" t="s">
        <v>41</v>
      </c>
      <c r="Z278" s="26" t="s">
        <v>71</v>
      </c>
      <c r="AA278" s="26">
        <v>12</v>
      </c>
      <c r="AB278" s="12">
        <v>5453</v>
      </c>
      <c r="AC278" s="12">
        <v>7889</v>
      </c>
      <c r="AD278" s="12">
        <v>9092</v>
      </c>
      <c r="AE278" s="12">
        <v>16460</v>
      </c>
      <c r="AF278" s="8">
        <v>9789</v>
      </c>
      <c r="AG278" s="8">
        <v>7914</v>
      </c>
      <c r="AH278" s="8">
        <v>7398</v>
      </c>
      <c r="AI278" s="8">
        <v>8173</v>
      </c>
      <c r="AJ278" s="10">
        <v>8875</v>
      </c>
      <c r="AK278" s="10">
        <v>7096</v>
      </c>
      <c r="AL278" s="10">
        <v>9611</v>
      </c>
      <c r="AM278" s="10">
        <v>9661</v>
      </c>
      <c r="AN278" s="26">
        <v>822</v>
      </c>
      <c r="AO278" s="26" t="s">
        <v>39</v>
      </c>
      <c r="AP278" s="26">
        <v>0.83109627799999997</v>
      </c>
      <c r="AQ278" s="26">
        <v>1</v>
      </c>
      <c r="AR278" s="26">
        <v>16459.501950000002</v>
      </c>
      <c r="AS278" s="26" t="s">
        <v>1178</v>
      </c>
      <c r="AT278" s="26">
        <v>1</v>
      </c>
      <c r="AU278" s="26" t="s">
        <v>1179</v>
      </c>
      <c r="AV278" s="26">
        <v>8.3911366000000001E-2</v>
      </c>
      <c r="AW278" s="26">
        <v>0.303970452</v>
      </c>
      <c r="AY278" s="26">
        <f t="shared" si="16"/>
        <v>1.0591753320911221</v>
      </c>
      <c r="AZ278" s="26">
        <f t="shared" si="17"/>
        <v>1.1689006431447977</v>
      </c>
      <c r="BA278" s="26">
        <f t="shared" si="18"/>
        <v>0.5564807140893081</v>
      </c>
      <c r="BB278" s="26">
        <f t="shared" si="19"/>
        <v>0.58343719181721931</v>
      </c>
    </row>
    <row r="279" spans="1:54">
      <c r="A279" s="26">
        <v>142.06301490000001</v>
      </c>
      <c r="B279" s="26">
        <v>4.533786053</v>
      </c>
      <c r="C279" s="26" t="s">
        <v>1186</v>
      </c>
      <c r="D279" s="26">
        <v>5</v>
      </c>
      <c r="E279" s="26" t="s">
        <v>1187</v>
      </c>
      <c r="F279" s="26">
        <v>7</v>
      </c>
      <c r="G279" s="26">
        <v>0</v>
      </c>
      <c r="H279" s="26">
        <v>0</v>
      </c>
      <c r="I279" s="26">
        <v>0.17495063299999999</v>
      </c>
      <c r="J279" s="26">
        <v>-42.875749999999996</v>
      </c>
      <c r="L279" s="26" t="s">
        <v>38</v>
      </c>
      <c r="M279" s="26" t="s">
        <v>1187</v>
      </c>
      <c r="N279" s="26">
        <v>0</v>
      </c>
      <c r="O279" s="26" t="s">
        <v>39</v>
      </c>
      <c r="S279" s="26">
        <v>0.17</v>
      </c>
      <c r="T279" s="26">
        <v>0.25</v>
      </c>
      <c r="U279" s="26">
        <v>40450</v>
      </c>
      <c r="V279" s="26" t="s">
        <v>1188</v>
      </c>
      <c r="W279" s="26">
        <v>1.1499999999999999</v>
      </c>
      <c r="X279" s="26">
        <v>0.36299999999999999</v>
      </c>
      <c r="Y279" s="26" t="s">
        <v>41</v>
      </c>
      <c r="Z279" s="26" t="s">
        <v>42</v>
      </c>
      <c r="AA279" s="26">
        <v>12</v>
      </c>
      <c r="AB279" s="12">
        <v>26740</v>
      </c>
      <c r="AC279" s="12">
        <v>37034</v>
      </c>
      <c r="AD279" s="12">
        <v>39395</v>
      </c>
      <c r="AE279" s="12">
        <v>32012</v>
      </c>
      <c r="AF279" s="8">
        <v>22572</v>
      </c>
      <c r="AG279" s="8">
        <v>34780</v>
      </c>
      <c r="AH279" s="8">
        <v>23472</v>
      </c>
      <c r="AI279" s="8">
        <v>36235</v>
      </c>
      <c r="AJ279" s="10">
        <v>30746</v>
      </c>
      <c r="AK279" s="10">
        <v>35947</v>
      </c>
      <c r="AL279" s="10">
        <v>34919</v>
      </c>
      <c r="AM279" s="10">
        <v>40450</v>
      </c>
      <c r="AN279" s="26">
        <v>929</v>
      </c>
      <c r="AO279" s="26" t="s">
        <v>39</v>
      </c>
      <c r="AP279" s="26">
        <v>0.87531043799999997</v>
      </c>
      <c r="AQ279" s="26">
        <v>1</v>
      </c>
      <c r="AR279" s="26">
        <v>40450.265630000002</v>
      </c>
      <c r="AS279" s="26" t="s">
        <v>1189</v>
      </c>
      <c r="AT279" s="26">
        <v>1</v>
      </c>
      <c r="AU279" s="26" t="s">
        <v>1190</v>
      </c>
      <c r="AV279" s="26">
        <v>0.24419465600000001</v>
      </c>
      <c r="AW279" s="26">
        <v>1</v>
      </c>
      <c r="AY279" s="26">
        <f t="shared" si="16"/>
        <v>1.2135931453369668</v>
      </c>
      <c r="AZ279" s="26">
        <f t="shared" si="17"/>
        <v>1.1548108218932334</v>
      </c>
      <c r="BA279" s="26">
        <f t="shared" si="18"/>
        <v>0.18120084529356686</v>
      </c>
      <c r="BB279" s="26">
        <f t="shared" si="19"/>
        <v>0.3611547528908351</v>
      </c>
    </row>
    <row r="280" spans="1:54">
      <c r="A280" s="26">
        <v>255.25596250000001</v>
      </c>
      <c r="B280" s="26">
        <v>6.7993000029999999</v>
      </c>
      <c r="C280" s="26" t="s">
        <v>1191</v>
      </c>
      <c r="D280" s="26">
        <v>1</v>
      </c>
      <c r="E280" s="26" t="s">
        <v>1192</v>
      </c>
      <c r="F280" s="26">
        <v>7</v>
      </c>
      <c r="G280" s="26">
        <v>0</v>
      </c>
      <c r="H280" s="26">
        <v>0</v>
      </c>
      <c r="I280" s="26">
        <v>-0.96978234100000005</v>
      </c>
      <c r="J280" s="26">
        <v>45.50936695</v>
      </c>
      <c r="L280" s="26" t="s">
        <v>38</v>
      </c>
      <c r="M280" s="26" t="s">
        <v>1192</v>
      </c>
      <c r="N280" s="26">
        <v>0</v>
      </c>
      <c r="O280" s="26" t="s">
        <v>39</v>
      </c>
      <c r="Q280" s="26">
        <v>4.5999999999999996</v>
      </c>
      <c r="R280" s="26" t="s">
        <v>77</v>
      </c>
      <c r="S280" s="26">
        <v>0.33</v>
      </c>
      <c r="T280" s="26">
        <v>0.33</v>
      </c>
      <c r="U280" s="26">
        <v>919601</v>
      </c>
      <c r="V280" s="26" t="s">
        <v>1193</v>
      </c>
      <c r="W280" s="26">
        <v>1.1499999999999999</v>
      </c>
      <c r="X280" s="26">
        <v>0.495</v>
      </c>
      <c r="Y280" s="26" t="s">
        <v>41</v>
      </c>
      <c r="Z280" s="26" t="s">
        <v>42</v>
      </c>
      <c r="AA280" s="26">
        <v>12</v>
      </c>
      <c r="AB280" s="12">
        <v>447569</v>
      </c>
      <c r="AC280" s="12">
        <v>919601</v>
      </c>
      <c r="AD280" s="12">
        <v>565246</v>
      </c>
      <c r="AE280" s="12">
        <v>868185</v>
      </c>
      <c r="AF280" s="8">
        <v>665546</v>
      </c>
      <c r="AG280" s="8">
        <v>596094</v>
      </c>
      <c r="AH280" s="8">
        <v>674552</v>
      </c>
      <c r="AI280" s="8">
        <v>495652</v>
      </c>
      <c r="AJ280" s="10">
        <v>704229</v>
      </c>
      <c r="AK280" s="10">
        <v>668942</v>
      </c>
      <c r="AL280" s="10">
        <v>855695</v>
      </c>
      <c r="AM280" s="10">
        <v>870556</v>
      </c>
      <c r="AN280" s="26">
        <v>130</v>
      </c>
      <c r="AO280" s="26" t="s">
        <v>39</v>
      </c>
      <c r="AP280" s="26">
        <v>0.89803865599999999</v>
      </c>
      <c r="AQ280" s="26">
        <v>1</v>
      </c>
      <c r="AR280" s="26">
        <v>919601.4375</v>
      </c>
      <c r="AS280" s="26" t="s">
        <v>1194</v>
      </c>
      <c r="AT280" s="26">
        <v>1</v>
      </c>
      <c r="AU280" s="26" t="s">
        <v>1195</v>
      </c>
      <c r="AV280" s="26">
        <v>0.142522699</v>
      </c>
      <c r="AW280" s="26">
        <v>1</v>
      </c>
      <c r="AY280" s="26">
        <f t="shared" si="16"/>
        <v>1.2745151415962537</v>
      </c>
      <c r="AZ280" s="26">
        <f t="shared" si="17"/>
        <v>1.1516367826225695</v>
      </c>
      <c r="BA280" s="26">
        <f t="shared" si="18"/>
        <v>4.4950747379719692E-2</v>
      </c>
      <c r="BB280" s="26">
        <f t="shared" si="19"/>
        <v>0.47880273843085397</v>
      </c>
    </row>
    <row r="281" spans="1:54">
      <c r="A281" s="26">
        <v>272.19841810000003</v>
      </c>
      <c r="B281" s="26">
        <v>3.7598957909999999</v>
      </c>
      <c r="C281" s="26" t="s">
        <v>1196</v>
      </c>
      <c r="D281" s="26">
        <v>3</v>
      </c>
      <c r="E281" s="26" t="s">
        <v>1197</v>
      </c>
      <c r="F281" s="26">
        <v>7</v>
      </c>
      <c r="G281" s="26">
        <v>0</v>
      </c>
      <c r="H281" s="26">
        <v>0</v>
      </c>
      <c r="I281" s="26">
        <v>-1.2561599910000001</v>
      </c>
      <c r="J281" s="26">
        <v>-20.418110769999998</v>
      </c>
      <c r="L281" s="26" t="s">
        <v>56</v>
      </c>
      <c r="M281" s="26" t="s">
        <v>1197</v>
      </c>
      <c r="N281" s="26">
        <v>0</v>
      </c>
      <c r="O281" s="26" t="s">
        <v>39</v>
      </c>
      <c r="R281" s="26" t="s">
        <v>1198</v>
      </c>
      <c r="S281" s="26">
        <v>0.2</v>
      </c>
      <c r="T281" s="26">
        <v>1.21</v>
      </c>
      <c r="U281" s="26">
        <v>235228</v>
      </c>
      <c r="V281" s="26" t="s">
        <v>1199</v>
      </c>
      <c r="W281" s="26">
        <v>1.1499999999999999</v>
      </c>
      <c r="X281" s="26">
        <v>0.65400000000000003</v>
      </c>
      <c r="Y281" s="26" t="s">
        <v>41</v>
      </c>
      <c r="Z281" s="26" t="s">
        <v>92</v>
      </c>
      <c r="AA281" s="26">
        <v>12</v>
      </c>
      <c r="AB281" s="12">
        <v>39172</v>
      </c>
      <c r="AC281" s="12">
        <v>50392</v>
      </c>
      <c r="AD281" s="12">
        <v>49699</v>
      </c>
      <c r="AE281" s="12">
        <v>63777</v>
      </c>
      <c r="AF281" s="8">
        <v>81397</v>
      </c>
      <c r="AG281" s="8">
        <v>38272</v>
      </c>
      <c r="AH281" s="8">
        <v>26553</v>
      </c>
      <c r="AI281" s="8">
        <v>30494</v>
      </c>
      <c r="AJ281" s="10">
        <v>235228</v>
      </c>
      <c r="AK281" s="10">
        <v>40478</v>
      </c>
      <c r="AL281" s="10">
        <v>21910</v>
      </c>
      <c r="AM281" s="10">
        <v>37058</v>
      </c>
      <c r="AN281" s="26">
        <v>364</v>
      </c>
      <c r="AO281" s="26" t="s">
        <v>39</v>
      </c>
      <c r="AP281" s="26">
        <v>0.90735757699999997</v>
      </c>
      <c r="AQ281" s="26">
        <v>1</v>
      </c>
      <c r="AR281" s="26">
        <v>235228.125</v>
      </c>
      <c r="AS281" s="26" t="s">
        <v>1200</v>
      </c>
      <c r="AT281" s="26">
        <v>1</v>
      </c>
      <c r="AU281" s="26" t="s">
        <v>1201</v>
      </c>
      <c r="AV281" s="26">
        <v>5.8448939999999998E-2</v>
      </c>
      <c r="AW281" s="26">
        <v>1</v>
      </c>
      <c r="AY281" s="26">
        <f t="shared" si="16"/>
        <v>1.8938522827587767</v>
      </c>
      <c r="AZ281" s="26">
        <f t="shared" si="17"/>
        <v>1.148962176599742</v>
      </c>
      <c r="BA281" s="26">
        <f t="shared" si="18"/>
        <v>0.47826121111013697</v>
      </c>
      <c r="BB281" s="26">
        <f t="shared" si="19"/>
        <v>0.64586758242912889</v>
      </c>
    </row>
    <row r="282" spans="1:54">
      <c r="A282" s="26">
        <v>339.34986950000001</v>
      </c>
      <c r="B282" s="26">
        <v>6.7917569479999997</v>
      </c>
      <c r="C282" s="26" t="s">
        <v>1214</v>
      </c>
      <c r="D282" s="26">
        <v>1</v>
      </c>
      <c r="E282" s="26" t="s">
        <v>1215</v>
      </c>
      <c r="F282" s="26">
        <v>7</v>
      </c>
      <c r="G282" s="26">
        <v>0</v>
      </c>
      <c r="H282" s="26">
        <v>0</v>
      </c>
      <c r="I282" s="26">
        <v>-0.76774536699999996</v>
      </c>
      <c r="J282" s="26">
        <v>49.808156279999999</v>
      </c>
      <c r="L282" s="26" t="s">
        <v>38</v>
      </c>
      <c r="M282" s="26" t="s">
        <v>1215</v>
      </c>
      <c r="N282" s="26">
        <v>0</v>
      </c>
      <c r="O282" s="26" t="s">
        <v>39</v>
      </c>
      <c r="Q282" s="26">
        <v>2.7</v>
      </c>
      <c r="R282" s="26" t="s">
        <v>77</v>
      </c>
      <c r="S282" s="26">
        <v>0.18</v>
      </c>
      <c r="T282" s="26">
        <v>0.18</v>
      </c>
      <c r="U282" s="26">
        <v>6233975</v>
      </c>
      <c r="V282" s="26" t="s">
        <v>1216</v>
      </c>
      <c r="W282" s="26">
        <v>1.1399999999999999</v>
      </c>
      <c r="X282" s="26">
        <v>0.30299999999999999</v>
      </c>
      <c r="Y282" s="26" t="s">
        <v>41</v>
      </c>
      <c r="Z282" s="26" t="s">
        <v>42</v>
      </c>
      <c r="AA282" s="26">
        <v>12</v>
      </c>
      <c r="AB282" s="12">
        <v>4069968</v>
      </c>
      <c r="AC282" s="12">
        <v>4832345</v>
      </c>
      <c r="AD282" s="12">
        <v>4776702</v>
      </c>
      <c r="AE282" s="12">
        <v>6233975</v>
      </c>
      <c r="AF282" s="8">
        <v>5116191</v>
      </c>
      <c r="AG282" s="8">
        <v>4067758</v>
      </c>
      <c r="AH282" s="8">
        <v>4332740</v>
      </c>
      <c r="AI282" s="8">
        <v>3988082</v>
      </c>
      <c r="AJ282" s="10">
        <v>4339090</v>
      </c>
      <c r="AK282" s="10">
        <v>3703640</v>
      </c>
      <c r="AL282" s="10">
        <v>5196648</v>
      </c>
      <c r="AM282" s="10">
        <v>4329406</v>
      </c>
      <c r="AN282" s="26">
        <v>34</v>
      </c>
      <c r="AO282" s="26" t="s">
        <v>39</v>
      </c>
      <c r="AP282" s="26">
        <v>0.82974225000000001</v>
      </c>
      <c r="AQ282" s="26">
        <v>1</v>
      </c>
      <c r="AR282" s="26">
        <v>6233975</v>
      </c>
      <c r="AS282" s="26" t="s">
        <v>1217</v>
      </c>
      <c r="AT282" s="26">
        <v>1</v>
      </c>
      <c r="AU282" s="26" t="s">
        <v>1218</v>
      </c>
      <c r="AV282" s="26">
        <v>0.33366575199999998</v>
      </c>
      <c r="AW282" s="26">
        <v>1</v>
      </c>
      <c r="AY282" s="26">
        <f t="shared" si="16"/>
        <v>1.0036568887419322</v>
      </c>
      <c r="AZ282" s="26">
        <f t="shared" si="17"/>
        <v>1.1375750074079805</v>
      </c>
      <c r="BA282" s="26">
        <f t="shared" si="18"/>
        <v>0.96941065051587172</v>
      </c>
      <c r="BB282" s="26">
        <f t="shared" si="19"/>
        <v>0.29190251049535892</v>
      </c>
    </row>
    <row r="283" spans="1:54">
      <c r="A283" s="26">
        <v>418.30816190000002</v>
      </c>
      <c r="B283" s="26">
        <v>3.5965638690000001</v>
      </c>
      <c r="C283" s="26" t="s">
        <v>1219</v>
      </c>
      <c r="D283" s="26">
        <v>10</v>
      </c>
      <c r="E283" s="26" t="s">
        <v>1220</v>
      </c>
      <c r="F283" s="26">
        <v>7</v>
      </c>
      <c r="G283" s="26">
        <v>0</v>
      </c>
      <c r="H283" s="26">
        <v>0</v>
      </c>
      <c r="I283" s="26">
        <v>-0.354007024</v>
      </c>
      <c r="J283" s="26">
        <v>-11.217265859999999</v>
      </c>
      <c r="L283" s="26" t="s">
        <v>38</v>
      </c>
      <c r="M283" s="26" t="s">
        <v>1220</v>
      </c>
      <c r="N283" s="26">
        <v>0</v>
      </c>
      <c r="O283" s="26" t="s">
        <v>39</v>
      </c>
      <c r="P283" s="26" t="s">
        <v>1221</v>
      </c>
      <c r="S283" s="26">
        <v>0.17</v>
      </c>
      <c r="T283" s="26">
        <v>0.39</v>
      </c>
      <c r="U283" s="26">
        <v>20606</v>
      </c>
      <c r="V283" s="26" t="s">
        <v>1222</v>
      </c>
      <c r="W283" s="26">
        <v>1.1399999999999999</v>
      </c>
      <c r="X283" s="26">
        <v>0.56599999999999995</v>
      </c>
      <c r="Y283" s="26" t="s">
        <v>41</v>
      </c>
      <c r="Z283" s="26" t="s">
        <v>42</v>
      </c>
      <c r="AA283" s="26">
        <v>12</v>
      </c>
      <c r="AB283" s="12">
        <v>13592</v>
      </c>
      <c r="AC283" s="12">
        <v>13813</v>
      </c>
      <c r="AD283" s="12">
        <v>14505</v>
      </c>
      <c r="AE283" s="12">
        <v>9537</v>
      </c>
      <c r="AF283" s="8">
        <v>16436</v>
      </c>
      <c r="AG283" s="8">
        <v>6386</v>
      </c>
      <c r="AH283" s="8">
        <v>9062</v>
      </c>
      <c r="AI283" s="8">
        <v>13376</v>
      </c>
      <c r="AJ283" s="10">
        <v>16136</v>
      </c>
      <c r="AK283" s="10">
        <v>20606</v>
      </c>
      <c r="AL283" s="10">
        <v>11316</v>
      </c>
      <c r="AM283" s="10">
        <v>10986</v>
      </c>
      <c r="AN283" s="26">
        <v>1059</v>
      </c>
      <c r="AO283" s="26" t="s">
        <v>39</v>
      </c>
      <c r="AP283" s="26">
        <v>0.84163184599999996</v>
      </c>
      <c r="AQ283" s="26">
        <v>1</v>
      </c>
      <c r="AR283" s="26">
        <v>20605.78125</v>
      </c>
      <c r="AS283" s="26" t="s">
        <v>1223</v>
      </c>
      <c r="AT283" s="26">
        <v>1</v>
      </c>
      <c r="AU283" s="26" t="s">
        <v>1224</v>
      </c>
      <c r="AV283" s="26">
        <v>9.5704894999999998E-2</v>
      </c>
      <c r="AW283" s="26">
        <v>1</v>
      </c>
      <c r="AY283" s="26">
        <f t="shared" si="16"/>
        <v>1.3045514803358373</v>
      </c>
      <c r="AZ283" s="26">
        <f t="shared" si="17"/>
        <v>1.136699072028281</v>
      </c>
      <c r="BA283" s="26">
        <f t="shared" si="18"/>
        <v>0.32135228133467547</v>
      </c>
      <c r="BB283" s="26">
        <f t="shared" si="19"/>
        <v>0.55894629551861363</v>
      </c>
    </row>
    <row r="284" spans="1:54">
      <c r="A284" s="26">
        <v>133.0738485</v>
      </c>
      <c r="B284" s="26">
        <v>7.1300637990000002</v>
      </c>
      <c r="C284" s="26" t="s">
        <v>1248</v>
      </c>
      <c r="D284" s="26">
        <v>4</v>
      </c>
      <c r="E284" s="26" t="s">
        <v>1249</v>
      </c>
      <c r="F284" s="26">
        <v>7</v>
      </c>
      <c r="G284" s="26">
        <v>0</v>
      </c>
      <c r="H284" s="26">
        <v>0</v>
      </c>
      <c r="I284" s="26">
        <v>-0.311629832</v>
      </c>
      <c r="J284" s="26">
        <v>-35.5381353</v>
      </c>
      <c r="L284" s="26" t="s">
        <v>38</v>
      </c>
      <c r="M284" s="26" t="s">
        <v>1249</v>
      </c>
      <c r="N284" s="26">
        <v>0</v>
      </c>
      <c r="O284" s="26" t="s">
        <v>39</v>
      </c>
      <c r="S284" s="26">
        <v>0.25</v>
      </c>
      <c r="T284" s="26">
        <v>0.41</v>
      </c>
      <c r="U284" s="26">
        <v>807821</v>
      </c>
      <c r="V284" s="26" t="s">
        <v>1250</v>
      </c>
      <c r="W284" s="26">
        <v>1.1200000000000001</v>
      </c>
      <c r="X284" s="26">
        <v>0.47199999999999998</v>
      </c>
      <c r="Y284" s="26" t="s">
        <v>41</v>
      </c>
      <c r="Z284" s="26" t="s">
        <v>42</v>
      </c>
      <c r="AA284" s="26">
        <v>12</v>
      </c>
      <c r="AB284" s="12">
        <v>528739</v>
      </c>
      <c r="AC284" s="12">
        <v>585541</v>
      </c>
      <c r="AD284" s="12">
        <v>807821</v>
      </c>
      <c r="AE284" s="12">
        <v>466384</v>
      </c>
      <c r="AF284" s="8">
        <v>503481</v>
      </c>
      <c r="AG284" s="8">
        <v>512335</v>
      </c>
      <c r="AH284" s="8">
        <v>552450</v>
      </c>
      <c r="AI284" s="8">
        <v>573443</v>
      </c>
      <c r="AJ284" s="10">
        <v>726637</v>
      </c>
      <c r="AK284" s="10">
        <v>466339</v>
      </c>
      <c r="AL284" s="10">
        <v>332651</v>
      </c>
      <c r="AM284" s="10">
        <v>318464</v>
      </c>
      <c r="AN284" s="26">
        <v>146</v>
      </c>
      <c r="AO284" s="26" t="s">
        <v>39</v>
      </c>
      <c r="AP284" s="26">
        <v>0.96535149200000003</v>
      </c>
      <c r="AQ284" s="26">
        <v>1</v>
      </c>
      <c r="AR284" s="26">
        <v>807820.75</v>
      </c>
      <c r="AS284" s="26" t="s">
        <v>1251</v>
      </c>
      <c r="AT284" s="26">
        <v>1</v>
      </c>
      <c r="AU284" s="26" t="s">
        <v>1252</v>
      </c>
      <c r="AV284" s="26">
        <v>0.16409157199999999</v>
      </c>
      <c r="AW284" s="26">
        <v>1</v>
      </c>
      <c r="AY284" s="26">
        <f t="shared" si="16"/>
        <v>0.86103714370159534</v>
      </c>
      <c r="AZ284" s="26">
        <f t="shared" si="17"/>
        <v>1.115223870283031</v>
      </c>
      <c r="BA284" s="26">
        <f t="shared" si="18"/>
        <v>0.46789791980597384</v>
      </c>
      <c r="BB284" s="26">
        <f t="shared" si="19"/>
        <v>0.44877623606219608</v>
      </c>
    </row>
    <row r="285" spans="1:54">
      <c r="A285" s="26">
        <v>218.11535480000001</v>
      </c>
      <c r="B285" s="26">
        <v>6.7859930669999997</v>
      </c>
      <c r="C285" s="26" t="s">
        <v>1265</v>
      </c>
      <c r="D285" s="26">
        <v>2</v>
      </c>
      <c r="E285" s="26" t="s">
        <v>1266</v>
      </c>
      <c r="F285" s="26">
        <v>7</v>
      </c>
      <c r="G285" s="26">
        <v>0</v>
      </c>
      <c r="H285" s="26">
        <v>0</v>
      </c>
      <c r="I285" s="26">
        <v>-0.298929732</v>
      </c>
      <c r="J285" s="26">
        <v>6.8181635280000004</v>
      </c>
      <c r="L285" s="26" t="s">
        <v>38</v>
      </c>
      <c r="M285" s="26" t="s">
        <v>1266</v>
      </c>
      <c r="N285" s="26">
        <v>0</v>
      </c>
      <c r="O285" s="26" t="s">
        <v>39</v>
      </c>
      <c r="P285" s="26" t="s">
        <v>1267</v>
      </c>
      <c r="R285" s="26" t="s">
        <v>411</v>
      </c>
      <c r="S285" s="26">
        <v>0.19</v>
      </c>
      <c r="T285" s="26">
        <v>0.35</v>
      </c>
      <c r="U285" s="26">
        <v>63537</v>
      </c>
      <c r="V285" s="26" t="s">
        <v>1268</v>
      </c>
      <c r="W285" s="26">
        <v>1.1100000000000001</v>
      </c>
      <c r="X285" s="26">
        <v>0.623</v>
      </c>
      <c r="Y285" s="26" t="s">
        <v>41</v>
      </c>
      <c r="Z285" s="26" t="s">
        <v>71</v>
      </c>
      <c r="AA285" s="26">
        <v>12</v>
      </c>
      <c r="AB285" s="12">
        <v>33426</v>
      </c>
      <c r="AC285" s="12">
        <v>47680</v>
      </c>
      <c r="AD285" s="12">
        <v>53627</v>
      </c>
      <c r="AE285" s="12">
        <v>50795</v>
      </c>
      <c r="AF285" s="8">
        <v>63537</v>
      </c>
      <c r="AG285" s="8">
        <v>33060</v>
      </c>
      <c r="AH285" s="8">
        <v>36951</v>
      </c>
      <c r="AI285" s="8">
        <v>34155</v>
      </c>
      <c r="AJ285" s="10">
        <v>39681</v>
      </c>
      <c r="AK285" s="10">
        <v>30396</v>
      </c>
      <c r="AL285" s="10">
        <v>28242</v>
      </c>
      <c r="AM285" s="10">
        <v>27910</v>
      </c>
      <c r="AN285" s="26">
        <v>512</v>
      </c>
      <c r="AO285" s="26" t="s">
        <v>39</v>
      </c>
      <c r="AP285" s="26">
        <v>0.82024450999999998</v>
      </c>
      <c r="AQ285" s="26">
        <v>1</v>
      </c>
      <c r="AR285" s="26">
        <v>63537.023439999997</v>
      </c>
      <c r="AS285" s="26" t="s">
        <v>1269</v>
      </c>
      <c r="AT285" s="26">
        <v>1</v>
      </c>
      <c r="AU285" s="26" t="s">
        <v>1167</v>
      </c>
      <c r="AV285" s="26">
        <v>6.8301943000000004E-2</v>
      </c>
      <c r="AW285" s="26">
        <v>1</v>
      </c>
      <c r="AY285" s="26">
        <f t="shared" si="16"/>
        <v>0.75269375026087781</v>
      </c>
      <c r="AZ285" s="26">
        <f t="shared" si="17"/>
        <v>1.1062890944109527</v>
      </c>
      <c r="BA285" s="26">
        <f t="shared" si="18"/>
        <v>0.22988737651289523</v>
      </c>
      <c r="BB285" s="26">
        <f t="shared" si="19"/>
        <v>0.61993151907307087</v>
      </c>
    </row>
    <row r="286" spans="1:54">
      <c r="A286" s="26">
        <v>523.36396939999997</v>
      </c>
      <c r="B286" s="26">
        <v>4.2646374810000003</v>
      </c>
      <c r="C286" s="26" t="s">
        <v>1288</v>
      </c>
      <c r="D286" s="26">
        <v>9</v>
      </c>
      <c r="E286" s="26" t="s">
        <v>1289</v>
      </c>
      <c r="F286" s="26">
        <v>7</v>
      </c>
      <c r="G286" s="26">
        <v>0</v>
      </c>
      <c r="H286" s="26">
        <v>0</v>
      </c>
      <c r="I286" s="26">
        <v>0.34274296300000001</v>
      </c>
      <c r="J286" s="26">
        <v>6.2053921819999998</v>
      </c>
      <c r="L286" s="26" t="s">
        <v>38</v>
      </c>
      <c r="M286" s="26" t="s">
        <v>1289</v>
      </c>
      <c r="N286" s="26">
        <v>0</v>
      </c>
      <c r="O286" s="26" t="s">
        <v>39</v>
      </c>
      <c r="Q286" s="26">
        <v>8.5</v>
      </c>
      <c r="R286" s="26" t="s">
        <v>77</v>
      </c>
      <c r="S286" s="26">
        <v>0.27</v>
      </c>
      <c r="T286" s="26">
        <v>0.35</v>
      </c>
      <c r="U286" s="26">
        <v>623728</v>
      </c>
      <c r="V286" s="26" t="s">
        <v>1290</v>
      </c>
      <c r="W286" s="26">
        <v>1.0900000000000001</v>
      </c>
      <c r="X286" s="26">
        <v>0.66200000000000003</v>
      </c>
      <c r="Y286" s="26" t="s">
        <v>41</v>
      </c>
      <c r="Z286" s="26" t="s">
        <v>42</v>
      </c>
      <c r="AA286" s="26">
        <v>12</v>
      </c>
      <c r="AB286" s="12">
        <v>326405</v>
      </c>
      <c r="AC286" s="12">
        <v>432477</v>
      </c>
      <c r="AD286" s="12">
        <v>215428</v>
      </c>
      <c r="AE286" s="12">
        <v>379886</v>
      </c>
      <c r="AF286" s="8">
        <v>316006</v>
      </c>
      <c r="AG286" s="8">
        <v>370989</v>
      </c>
      <c r="AH286" s="8">
        <v>351923</v>
      </c>
      <c r="AI286" s="8">
        <v>206137</v>
      </c>
      <c r="AJ286" s="10">
        <v>623728</v>
      </c>
      <c r="AK286" s="10">
        <v>583999</v>
      </c>
      <c r="AL286" s="10">
        <v>413423</v>
      </c>
      <c r="AM286" s="10">
        <v>260777</v>
      </c>
      <c r="AN286" s="26">
        <v>187</v>
      </c>
      <c r="AO286" s="26" t="s">
        <v>39</v>
      </c>
      <c r="AP286" s="26">
        <v>0.96653036000000003</v>
      </c>
      <c r="AQ286" s="26">
        <v>1</v>
      </c>
      <c r="AR286" s="26">
        <v>623728.25</v>
      </c>
      <c r="AS286" s="26" t="s">
        <v>1291</v>
      </c>
      <c r="AT286" s="26">
        <v>1</v>
      </c>
      <c r="AU286" s="26" t="s">
        <v>1292</v>
      </c>
      <c r="AV286" s="26">
        <v>5.3010676999999999E-2</v>
      </c>
      <c r="AW286" s="26">
        <v>1</v>
      </c>
      <c r="AY286" s="26">
        <f t="shared" si="16"/>
        <v>1.511521177779295</v>
      </c>
      <c r="AZ286" s="26">
        <f t="shared" si="17"/>
        <v>1.0876595813036372</v>
      </c>
      <c r="BA286" s="26">
        <f t="shared" si="18"/>
        <v>0.13158889570942536</v>
      </c>
      <c r="BB286" s="26">
        <f t="shared" si="19"/>
        <v>0.66138700833906294</v>
      </c>
    </row>
    <row r="287" spans="1:54">
      <c r="A287" s="26">
        <v>270.1103688</v>
      </c>
      <c r="B287" s="26">
        <v>7.0449749419999996</v>
      </c>
      <c r="C287" s="26" t="s">
        <v>1293</v>
      </c>
      <c r="D287" s="26">
        <v>1</v>
      </c>
      <c r="E287" s="26" t="s">
        <v>1294</v>
      </c>
      <c r="F287" s="26">
        <v>7</v>
      </c>
      <c r="G287" s="26">
        <v>0</v>
      </c>
      <c r="H287" s="26">
        <v>0</v>
      </c>
      <c r="I287" s="26">
        <v>-2.355153826</v>
      </c>
      <c r="J287" s="26">
        <v>-41.945146469999997</v>
      </c>
      <c r="L287" s="26" t="s">
        <v>38</v>
      </c>
      <c r="M287" s="26" t="s">
        <v>1294</v>
      </c>
      <c r="N287" s="26">
        <v>0</v>
      </c>
      <c r="O287" s="26" t="s">
        <v>39</v>
      </c>
      <c r="S287" s="26">
        <v>0.17</v>
      </c>
      <c r="T287" s="26">
        <v>0.17</v>
      </c>
      <c r="U287" s="26">
        <v>52004</v>
      </c>
      <c r="V287" s="26" t="s">
        <v>1295</v>
      </c>
      <c r="W287" s="26">
        <v>1.08</v>
      </c>
      <c r="X287" s="26">
        <v>0.51900000000000002</v>
      </c>
      <c r="Y287" s="26" t="s">
        <v>424</v>
      </c>
      <c r="Z287" s="26" t="s">
        <v>71</v>
      </c>
      <c r="AA287" s="26">
        <v>12</v>
      </c>
      <c r="AB287" s="12">
        <v>37855</v>
      </c>
      <c r="AC287" s="12">
        <v>39502</v>
      </c>
      <c r="AD287" s="12">
        <v>52004</v>
      </c>
      <c r="AE287" s="12">
        <v>51593</v>
      </c>
      <c r="AF287" s="8">
        <v>43590</v>
      </c>
      <c r="AG287" s="8">
        <v>36145</v>
      </c>
      <c r="AH287" s="8">
        <v>50625</v>
      </c>
      <c r="AI287" s="8">
        <v>36586</v>
      </c>
      <c r="AJ287" s="10">
        <v>50699</v>
      </c>
      <c r="AK287" s="10">
        <v>39840</v>
      </c>
      <c r="AL287" s="10">
        <v>35945</v>
      </c>
      <c r="AM287" s="10">
        <v>42142</v>
      </c>
      <c r="AN287" s="26">
        <v>560</v>
      </c>
      <c r="AO287" s="26" t="s">
        <v>39</v>
      </c>
      <c r="AP287" s="26">
        <v>0.96186565999999996</v>
      </c>
      <c r="AQ287" s="26">
        <v>1</v>
      </c>
      <c r="AR287" s="26">
        <v>52004.328130000002</v>
      </c>
      <c r="AS287" s="26" t="s">
        <v>1296</v>
      </c>
      <c r="AT287" s="26">
        <v>1</v>
      </c>
      <c r="AU287" s="26" t="s">
        <v>1297</v>
      </c>
      <c r="AV287" s="26">
        <v>0.117226022</v>
      </c>
      <c r="AW287" s="26">
        <v>0.28668136700000002</v>
      </c>
      <c r="AY287" s="26">
        <f t="shared" si="16"/>
        <v>1.0100631341871025</v>
      </c>
      <c r="AZ287" s="26">
        <f t="shared" si="17"/>
        <v>1.0839073712457921</v>
      </c>
      <c r="BA287" s="26">
        <f t="shared" si="18"/>
        <v>0.93066186931438843</v>
      </c>
      <c r="BB287" s="26">
        <f t="shared" si="19"/>
        <v>0.51902394203720159</v>
      </c>
    </row>
    <row r="288" spans="1:54">
      <c r="A288" s="26">
        <v>305.27180620000001</v>
      </c>
      <c r="B288" s="26">
        <v>4.1848888610000001</v>
      </c>
      <c r="C288" s="26" t="s">
        <v>1311</v>
      </c>
      <c r="D288" s="26">
        <v>1</v>
      </c>
      <c r="E288" s="26" t="s">
        <v>1312</v>
      </c>
      <c r="F288" s="26">
        <v>7</v>
      </c>
      <c r="G288" s="26">
        <v>0</v>
      </c>
      <c r="H288" s="26">
        <v>0</v>
      </c>
      <c r="I288" s="26">
        <v>-0.17633937799999999</v>
      </c>
      <c r="J288" s="26">
        <v>4.4180112559999998</v>
      </c>
      <c r="L288" s="26" t="s">
        <v>38</v>
      </c>
      <c r="M288" s="26" t="s">
        <v>1312</v>
      </c>
      <c r="N288" s="26">
        <v>0</v>
      </c>
      <c r="O288" s="26" t="s">
        <v>39</v>
      </c>
      <c r="Q288" s="26">
        <v>1</v>
      </c>
      <c r="R288" s="26" t="s">
        <v>1313</v>
      </c>
      <c r="S288" s="26">
        <v>0.15</v>
      </c>
      <c r="T288" s="26">
        <v>0.19</v>
      </c>
      <c r="U288" s="26">
        <v>539120</v>
      </c>
      <c r="V288" s="26" t="s">
        <v>1314</v>
      </c>
      <c r="W288" s="26">
        <v>1.07</v>
      </c>
      <c r="X288" s="26">
        <v>0.58899999999999997</v>
      </c>
      <c r="Y288" s="26" t="s">
        <v>41</v>
      </c>
      <c r="Z288" s="26" t="s">
        <v>42</v>
      </c>
      <c r="AA288" s="26">
        <v>12</v>
      </c>
      <c r="AB288" s="12">
        <v>373398</v>
      </c>
      <c r="AC288" s="12">
        <v>469753</v>
      </c>
      <c r="AD288" s="12">
        <v>448450</v>
      </c>
      <c r="AE288" s="12">
        <v>539120</v>
      </c>
      <c r="AF288" s="8">
        <v>448933</v>
      </c>
      <c r="AG288" s="8">
        <v>395660</v>
      </c>
      <c r="AH288" s="8">
        <v>529308</v>
      </c>
      <c r="AI288" s="8">
        <v>334059</v>
      </c>
      <c r="AJ288" s="10">
        <v>506808</v>
      </c>
      <c r="AK288" s="10">
        <v>456095</v>
      </c>
      <c r="AL288" s="10">
        <v>508867</v>
      </c>
      <c r="AM288" s="10">
        <v>479224</v>
      </c>
      <c r="AN288" s="26">
        <v>214</v>
      </c>
      <c r="AO288" s="26" t="s">
        <v>39</v>
      </c>
      <c r="AP288" s="26">
        <v>0.96376800799999995</v>
      </c>
      <c r="AQ288" s="26">
        <v>1</v>
      </c>
      <c r="AR288" s="26">
        <v>539120.0625</v>
      </c>
      <c r="AS288" s="26" t="s">
        <v>1315</v>
      </c>
      <c r="AT288" s="26">
        <v>1</v>
      </c>
      <c r="AU288" s="26" t="s">
        <v>1316</v>
      </c>
      <c r="AV288" s="26">
        <v>8.1820662000000002E-2</v>
      </c>
      <c r="AW288" s="26">
        <v>1</v>
      </c>
      <c r="AY288" s="26">
        <f t="shared" si="16"/>
        <v>1.142294901519942</v>
      </c>
      <c r="AZ288" s="26">
        <f t="shared" si="17"/>
        <v>1.0718758050539825</v>
      </c>
      <c r="BA288" s="26">
        <f t="shared" si="18"/>
        <v>0.20972053368774007</v>
      </c>
      <c r="BB288" s="26">
        <f t="shared" si="19"/>
        <v>0.58804125739730262</v>
      </c>
    </row>
    <row r="289" spans="1:54">
      <c r="A289" s="26">
        <v>132.078632</v>
      </c>
      <c r="B289" s="26">
        <v>3.9172583259999998</v>
      </c>
      <c r="C289" s="26" t="s">
        <v>1317</v>
      </c>
      <c r="D289" s="26">
        <v>14</v>
      </c>
      <c r="E289" s="26" t="s">
        <v>1318</v>
      </c>
      <c r="F289" s="26">
        <v>7</v>
      </c>
      <c r="G289" s="26">
        <v>0</v>
      </c>
      <c r="H289" s="26">
        <v>0</v>
      </c>
      <c r="I289" s="26">
        <v>-6.0557369999999999E-2</v>
      </c>
      <c r="J289" s="26">
        <v>-2.1122342949999999</v>
      </c>
      <c r="L289" s="26" t="s">
        <v>38</v>
      </c>
      <c r="M289" s="26" t="s">
        <v>1318</v>
      </c>
      <c r="N289" s="26">
        <v>0</v>
      </c>
      <c r="O289" s="26" t="s">
        <v>39</v>
      </c>
      <c r="S289" s="26">
        <v>0.46</v>
      </c>
      <c r="T289" s="26">
        <v>0.46</v>
      </c>
      <c r="U289" s="26">
        <v>716819</v>
      </c>
      <c r="V289" s="26" t="s">
        <v>1319</v>
      </c>
      <c r="W289" s="26">
        <v>1.06</v>
      </c>
      <c r="X289" s="26">
        <v>0.85</v>
      </c>
      <c r="Y289" s="26" t="s">
        <v>41</v>
      </c>
      <c r="Z289" s="26" t="s">
        <v>42</v>
      </c>
      <c r="AA289" s="26">
        <v>12</v>
      </c>
      <c r="AB289" s="12">
        <v>340002</v>
      </c>
      <c r="AC289" s="12">
        <v>716819</v>
      </c>
      <c r="AD289" s="12">
        <v>303012</v>
      </c>
      <c r="AE289" s="12">
        <v>335207</v>
      </c>
      <c r="AF289" s="8">
        <v>475685</v>
      </c>
      <c r="AG289" s="8">
        <v>352870</v>
      </c>
      <c r="AH289" s="8">
        <v>241506</v>
      </c>
      <c r="AI289" s="8">
        <v>531614</v>
      </c>
      <c r="AJ289" s="10">
        <v>405818</v>
      </c>
      <c r="AK289" s="10">
        <v>256470</v>
      </c>
      <c r="AL289" s="10">
        <v>251126</v>
      </c>
      <c r="AM289" s="10">
        <v>134806</v>
      </c>
      <c r="AN289" s="26">
        <v>161</v>
      </c>
      <c r="AO289" s="26" t="s">
        <v>39</v>
      </c>
      <c r="AP289" s="26">
        <v>0.90008846399999998</v>
      </c>
      <c r="AQ289" s="26">
        <v>1</v>
      </c>
      <c r="AR289" s="26">
        <v>716818.9375</v>
      </c>
      <c r="AS289" s="26" t="s">
        <v>1320</v>
      </c>
      <c r="AT289" s="26">
        <v>1</v>
      </c>
      <c r="AU289" s="26" t="s">
        <v>567</v>
      </c>
      <c r="AV289" s="26">
        <v>9.8628610000000005E-3</v>
      </c>
      <c r="AW289" s="26">
        <v>1</v>
      </c>
      <c r="AY289" s="26">
        <f t="shared" si="16"/>
        <v>0.65445237017497304</v>
      </c>
      <c r="AZ289" s="26">
        <f t="shared" si="17"/>
        <v>1.0582921004573338</v>
      </c>
      <c r="BA289" s="26">
        <f t="shared" si="18"/>
        <v>0.1560892734726933</v>
      </c>
      <c r="BB289" s="26">
        <f t="shared" si="19"/>
        <v>0.84911417874836015</v>
      </c>
    </row>
    <row r="290" spans="1:54">
      <c r="A290" s="26">
        <v>206.16698299999999</v>
      </c>
      <c r="B290" s="26">
        <v>3.8780639219999999</v>
      </c>
      <c r="C290" s="26" t="s">
        <v>1327</v>
      </c>
      <c r="D290" s="26">
        <v>5</v>
      </c>
      <c r="E290" s="26" t="s">
        <v>1328</v>
      </c>
      <c r="F290" s="26">
        <v>7</v>
      </c>
      <c r="G290" s="26">
        <v>0</v>
      </c>
      <c r="H290" s="26">
        <v>0</v>
      </c>
      <c r="I290" s="26">
        <v>-0.42190104899999997</v>
      </c>
      <c r="J290" s="26">
        <v>-3.144251358</v>
      </c>
      <c r="K290" s="26">
        <v>-0.39764888300000001</v>
      </c>
      <c r="L290" s="26" t="s">
        <v>38</v>
      </c>
      <c r="M290" s="26" t="s">
        <v>1328</v>
      </c>
      <c r="N290" s="26">
        <v>0</v>
      </c>
      <c r="O290" s="26" t="s">
        <v>39</v>
      </c>
      <c r="Q290" s="26">
        <v>0.9</v>
      </c>
      <c r="R290" s="26" t="s">
        <v>77</v>
      </c>
      <c r="S290" s="26">
        <v>0.48</v>
      </c>
      <c r="T290" s="26">
        <v>0.56000000000000005</v>
      </c>
      <c r="U290" s="26">
        <v>623488</v>
      </c>
      <c r="V290" s="26" t="s">
        <v>1329</v>
      </c>
      <c r="W290" s="26">
        <v>1.06</v>
      </c>
      <c r="X290" s="26">
        <v>0.88700000000000001</v>
      </c>
      <c r="Y290" s="26" t="s">
        <v>41</v>
      </c>
      <c r="Z290" s="26" t="s">
        <v>71</v>
      </c>
      <c r="AA290" s="26">
        <v>12</v>
      </c>
      <c r="AB290" s="12">
        <v>153524</v>
      </c>
      <c r="AC290" s="12">
        <v>329109</v>
      </c>
      <c r="AD290" s="12">
        <v>550385</v>
      </c>
      <c r="AE290" s="12">
        <v>530099</v>
      </c>
      <c r="AF290" s="8">
        <v>451937</v>
      </c>
      <c r="AG290" s="8">
        <v>218780</v>
      </c>
      <c r="AH290" s="8">
        <v>623488</v>
      </c>
      <c r="AI290" s="8">
        <v>186645</v>
      </c>
      <c r="AJ290" s="10">
        <v>615610</v>
      </c>
      <c r="AK290" s="10">
        <v>443834</v>
      </c>
      <c r="AL290" s="10">
        <v>473520</v>
      </c>
      <c r="AM290" s="10">
        <v>419426</v>
      </c>
      <c r="AN290" s="26">
        <v>114</v>
      </c>
      <c r="AO290" s="26" t="s">
        <v>39</v>
      </c>
      <c r="AP290" s="26">
        <v>0.97972759600000003</v>
      </c>
      <c r="AQ290" s="26">
        <v>1</v>
      </c>
      <c r="AR290" s="26">
        <v>623488.4375</v>
      </c>
      <c r="AS290" s="26" t="s">
        <v>1330</v>
      </c>
      <c r="AT290" s="26">
        <v>1</v>
      </c>
      <c r="AU290" s="26" t="s">
        <v>1331</v>
      </c>
      <c r="AV290" s="26">
        <v>5.4593630000000001E-3</v>
      </c>
      <c r="AW290" s="26">
        <v>1</v>
      </c>
      <c r="AY290" s="26">
        <f t="shared" si="16"/>
        <v>1.3184252287537563</v>
      </c>
      <c r="AZ290" s="26">
        <f t="shared" si="17"/>
        <v>1.0555539048519431</v>
      </c>
      <c r="BA290" s="26">
        <f t="shared" si="18"/>
        <v>0.33319172246242162</v>
      </c>
      <c r="BB290" s="26">
        <f t="shared" si="19"/>
        <v>0.88735975077420148</v>
      </c>
    </row>
    <row r="291" spans="1:54">
      <c r="A291" s="26">
        <v>243.1833393</v>
      </c>
      <c r="B291" s="26">
        <v>4.1440625080000002</v>
      </c>
      <c r="C291" s="26" t="s">
        <v>1332</v>
      </c>
      <c r="D291" s="26">
        <v>1</v>
      </c>
      <c r="E291" s="26" t="s">
        <v>1333</v>
      </c>
      <c r="F291" s="26">
        <v>7</v>
      </c>
      <c r="G291" s="26">
        <v>0</v>
      </c>
      <c r="H291" s="26">
        <v>0</v>
      </c>
      <c r="I291" s="26">
        <v>-0.41415955399999999</v>
      </c>
      <c r="J291" s="26">
        <v>-10.36435028</v>
      </c>
      <c r="L291" s="26" t="s">
        <v>38</v>
      </c>
      <c r="M291" s="26" t="s">
        <v>1333</v>
      </c>
      <c r="N291" s="26">
        <v>0</v>
      </c>
      <c r="O291" s="26" t="s">
        <v>39</v>
      </c>
      <c r="R291" s="26" t="s">
        <v>1078</v>
      </c>
      <c r="S291" s="26">
        <v>0.11</v>
      </c>
      <c r="T291" s="26">
        <v>0.21</v>
      </c>
      <c r="U291" s="26">
        <v>352380</v>
      </c>
      <c r="V291" s="26" t="s">
        <v>1334</v>
      </c>
      <c r="W291" s="26">
        <v>1.05</v>
      </c>
      <c r="X291" s="26">
        <v>0.44900000000000001</v>
      </c>
      <c r="Y291" s="26" t="s">
        <v>41</v>
      </c>
      <c r="Z291" s="26" t="s">
        <v>92</v>
      </c>
      <c r="AA291" s="26">
        <v>12</v>
      </c>
      <c r="AB291" s="12">
        <v>340518</v>
      </c>
      <c r="AC291" s="12">
        <v>301130</v>
      </c>
      <c r="AD291" s="12">
        <v>274526</v>
      </c>
      <c r="AE291" s="12">
        <v>352380</v>
      </c>
      <c r="AF291" s="8">
        <v>287848</v>
      </c>
      <c r="AG291" s="8">
        <v>304679</v>
      </c>
      <c r="AH291" s="8">
        <v>318438</v>
      </c>
      <c r="AI291" s="8">
        <v>292959</v>
      </c>
      <c r="AJ291" s="10">
        <v>315302</v>
      </c>
      <c r="AK291" s="10">
        <v>243064</v>
      </c>
      <c r="AL291" s="10">
        <v>222868</v>
      </c>
      <c r="AM291" s="10">
        <v>198604</v>
      </c>
      <c r="AN291" s="26">
        <v>279</v>
      </c>
      <c r="AO291" s="26" t="s">
        <v>39</v>
      </c>
      <c r="AP291" s="26">
        <v>0.95278822500000004</v>
      </c>
      <c r="AQ291" s="26">
        <v>1</v>
      </c>
      <c r="AR291" s="26">
        <v>352380.34379999997</v>
      </c>
      <c r="AS291" s="26" t="s">
        <v>1335</v>
      </c>
      <c r="AT291" s="26">
        <v>1</v>
      </c>
      <c r="AU291" s="26" t="s">
        <v>1336</v>
      </c>
      <c r="AV291" s="26">
        <v>0.177355079</v>
      </c>
      <c r="AW291" s="26">
        <v>1</v>
      </c>
      <c r="AY291" s="26">
        <f t="shared" si="16"/>
        <v>0.81387031075051253</v>
      </c>
      <c r="AZ291" s="26">
        <f t="shared" si="17"/>
        <v>1.053682790608045</v>
      </c>
      <c r="BA291" s="26">
        <f t="shared" si="18"/>
        <v>7.5058065615016628E-2</v>
      </c>
      <c r="BB291" s="26">
        <f t="shared" si="19"/>
        <v>0.43191901139078265</v>
      </c>
    </row>
    <row r="292" spans="1:54">
      <c r="A292" s="26">
        <v>284.16227190000001</v>
      </c>
      <c r="B292" s="26">
        <v>3.7935236400000001</v>
      </c>
      <c r="C292" s="26" t="s">
        <v>1343</v>
      </c>
      <c r="D292" s="26">
        <v>2</v>
      </c>
      <c r="E292" s="26" t="s">
        <v>1344</v>
      </c>
      <c r="F292" s="26">
        <v>7</v>
      </c>
      <c r="G292" s="26">
        <v>0</v>
      </c>
      <c r="H292" s="26">
        <v>0</v>
      </c>
      <c r="I292" s="26">
        <v>-0.39809632099999998</v>
      </c>
      <c r="J292" s="26">
        <v>-5.4428647210000003</v>
      </c>
      <c r="L292" s="26" t="s">
        <v>38</v>
      </c>
      <c r="M292" s="26" t="s">
        <v>1344</v>
      </c>
      <c r="N292" s="26">
        <v>0</v>
      </c>
      <c r="O292" s="26" t="s">
        <v>39</v>
      </c>
      <c r="R292" s="26" t="s">
        <v>1345</v>
      </c>
      <c r="S292" s="26">
        <v>0.17</v>
      </c>
      <c r="T292" s="26">
        <v>0.44</v>
      </c>
      <c r="U292" s="26">
        <v>182832</v>
      </c>
      <c r="V292" s="26" t="s">
        <v>1346</v>
      </c>
      <c r="W292" s="26">
        <v>1.05</v>
      </c>
      <c r="X292" s="26">
        <v>0.83299999999999996</v>
      </c>
      <c r="Y292" s="26" t="s">
        <v>424</v>
      </c>
      <c r="Z292" s="26" t="s">
        <v>42</v>
      </c>
      <c r="AA292" s="26">
        <v>12</v>
      </c>
      <c r="AB292" s="12">
        <v>103882</v>
      </c>
      <c r="AC292" s="12">
        <v>142425</v>
      </c>
      <c r="AD292" s="12">
        <v>145978</v>
      </c>
      <c r="AE292" s="12">
        <v>109139</v>
      </c>
      <c r="AF292" s="8">
        <v>79592</v>
      </c>
      <c r="AG292" s="8">
        <v>139393</v>
      </c>
      <c r="AH292" s="8">
        <v>74262</v>
      </c>
      <c r="AI292" s="8">
        <v>182832</v>
      </c>
      <c r="AJ292" s="10">
        <v>119974</v>
      </c>
      <c r="AK292" s="10">
        <v>139050</v>
      </c>
      <c r="AL292" s="10">
        <v>96595</v>
      </c>
      <c r="AM292" s="10">
        <v>68185</v>
      </c>
      <c r="AN292" s="26">
        <v>434</v>
      </c>
      <c r="AO292" s="26" t="s">
        <v>39</v>
      </c>
      <c r="AP292" s="26">
        <v>0.92801118900000001</v>
      </c>
      <c r="AQ292" s="26">
        <v>1</v>
      </c>
      <c r="AR292" s="26">
        <v>182832.01560000001</v>
      </c>
      <c r="AS292" s="26" t="s">
        <v>1347</v>
      </c>
      <c r="AT292" s="26">
        <v>1</v>
      </c>
      <c r="AU292" s="26" t="s">
        <v>1348</v>
      </c>
      <c r="AV292" s="26">
        <v>1.2696727999999999E-2</v>
      </c>
      <c r="AW292" s="26">
        <v>1</v>
      </c>
      <c r="AY292" s="26">
        <f t="shared" si="16"/>
        <v>0.89019679506972582</v>
      </c>
      <c r="AZ292" s="26">
        <f t="shared" si="17"/>
        <v>1.0532369627729852</v>
      </c>
      <c r="BA292" s="26">
        <f t="shared" si="18"/>
        <v>0.67904592739260539</v>
      </c>
      <c r="BB292" s="26">
        <f t="shared" si="19"/>
        <v>0.82917384525498872</v>
      </c>
    </row>
    <row r="293" spans="1:54">
      <c r="A293" s="26">
        <v>370.308018</v>
      </c>
      <c r="B293" s="26">
        <v>3.6663069410000002</v>
      </c>
      <c r="C293" s="26" t="s">
        <v>1356</v>
      </c>
      <c r="D293" s="26">
        <v>3</v>
      </c>
      <c r="E293" s="26" t="s">
        <v>1357</v>
      </c>
      <c r="F293" s="26">
        <v>7</v>
      </c>
      <c r="G293" s="26">
        <v>0</v>
      </c>
      <c r="H293" s="26">
        <v>0</v>
      </c>
      <c r="I293" s="26">
        <v>-0.78861723100000003</v>
      </c>
      <c r="J293" s="26">
        <v>4.9961768859999998</v>
      </c>
      <c r="L293" s="26" t="s">
        <v>38</v>
      </c>
      <c r="M293" s="26" t="s">
        <v>1357</v>
      </c>
      <c r="N293" s="26">
        <v>0</v>
      </c>
      <c r="O293" s="26" t="s">
        <v>39</v>
      </c>
      <c r="P293" s="26" t="s">
        <v>1358</v>
      </c>
      <c r="Q293" s="26">
        <v>-0.7</v>
      </c>
      <c r="R293" s="26" t="s">
        <v>77</v>
      </c>
      <c r="S293" s="26">
        <v>0.21</v>
      </c>
      <c r="T293" s="26">
        <v>0.55000000000000004</v>
      </c>
      <c r="U293" s="26">
        <v>322458</v>
      </c>
      <c r="V293" s="26" t="s">
        <v>1359</v>
      </c>
      <c r="W293" s="26">
        <v>1.05</v>
      </c>
      <c r="X293" s="26">
        <v>0.73</v>
      </c>
      <c r="Y293" s="26" t="s">
        <v>41</v>
      </c>
      <c r="Z293" s="26" t="s">
        <v>42</v>
      </c>
      <c r="AA293" s="26">
        <v>12</v>
      </c>
      <c r="AB293" s="12">
        <v>269527</v>
      </c>
      <c r="AC293" s="12">
        <v>192935</v>
      </c>
      <c r="AD293" s="12">
        <v>322458</v>
      </c>
      <c r="AE293" s="12">
        <v>235539</v>
      </c>
      <c r="AF293" s="8">
        <v>240336</v>
      </c>
      <c r="AG293" s="8">
        <v>288916</v>
      </c>
      <c r="AH293" s="8">
        <v>248675</v>
      </c>
      <c r="AI293" s="8">
        <v>193719</v>
      </c>
      <c r="AJ293" s="10">
        <v>310515</v>
      </c>
      <c r="AK293" s="10">
        <v>152135</v>
      </c>
      <c r="AL293" s="10">
        <v>137580</v>
      </c>
      <c r="AM293" s="10">
        <v>90875</v>
      </c>
      <c r="AN293" s="26">
        <v>289</v>
      </c>
      <c r="AO293" s="26" t="s">
        <v>39</v>
      </c>
      <c r="AP293" s="26">
        <v>0.95692417900000004</v>
      </c>
      <c r="AQ293" s="26">
        <v>1</v>
      </c>
      <c r="AR293" s="26">
        <v>322457.5</v>
      </c>
      <c r="AS293" s="26" t="s">
        <v>1360</v>
      </c>
      <c r="AT293" s="26">
        <v>1</v>
      </c>
      <c r="AU293" s="26" t="s">
        <v>1361</v>
      </c>
      <c r="AV293" s="26">
        <v>3.2924241E-2</v>
      </c>
      <c r="AW293" s="26">
        <v>1</v>
      </c>
      <c r="AY293" s="26">
        <f t="shared" si="16"/>
        <v>0.71127241814405662</v>
      </c>
      <c r="AZ293" s="26">
        <f t="shared" si="17"/>
        <v>1.0502374321512156</v>
      </c>
      <c r="BA293" s="26">
        <f t="shared" si="18"/>
        <v>0.22275518665935007</v>
      </c>
      <c r="BB293" s="26">
        <f t="shared" si="19"/>
        <v>0.72911352773681393</v>
      </c>
    </row>
    <row r="294" spans="1:54">
      <c r="A294" s="26">
        <v>311.20948140000002</v>
      </c>
      <c r="B294" s="26">
        <v>3.5582583319999999</v>
      </c>
      <c r="C294" s="26" t="s">
        <v>1362</v>
      </c>
      <c r="D294" s="26">
        <v>1</v>
      </c>
      <c r="E294" s="26" t="s">
        <v>1363</v>
      </c>
      <c r="F294" s="26">
        <v>7</v>
      </c>
      <c r="G294" s="26">
        <v>0</v>
      </c>
      <c r="H294" s="26">
        <v>0</v>
      </c>
      <c r="I294" s="26">
        <v>-0.57404712899999999</v>
      </c>
      <c r="J294" s="26">
        <v>-38.843245690000003</v>
      </c>
      <c r="L294" s="26" t="s">
        <v>38</v>
      </c>
      <c r="M294" s="26" t="s">
        <v>1363</v>
      </c>
      <c r="N294" s="26">
        <v>0</v>
      </c>
      <c r="O294" s="26" t="s">
        <v>39</v>
      </c>
      <c r="Q294" s="26">
        <v>-0.2</v>
      </c>
      <c r="R294" s="26" t="s">
        <v>1364</v>
      </c>
      <c r="S294" s="26">
        <v>0.09</v>
      </c>
      <c r="T294" s="26">
        <v>0.12</v>
      </c>
      <c r="U294" s="26">
        <v>792935</v>
      </c>
      <c r="V294" s="26" t="s">
        <v>1365</v>
      </c>
      <c r="W294" s="26">
        <v>1.04</v>
      </c>
      <c r="X294" s="26">
        <v>0.57899999999999996</v>
      </c>
      <c r="Y294" s="26" t="s">
        <v>41</v>
      </c>
      <c r="Z294" s="26" t="s">
        <v>42</v>
      </c>
      <c r="AA294" s="26">
        <v>12</v>
      </c>
      <c r="AB294" s="12">
        <v>645946</v>
      </c>
      <c r="AC294" s="12">
        <v>730555</v>
      </c>
      <c r="AD294" s="12">
        <v>792935</v>
      </c>
      <c r="AE294" s="12">
        <v>774963</v>
      </c>
      <c r="AF294" s="8">
        <v>763474</v>
      </c>
      <c r="AG294" s="8">
        <v>611550</v>
      </c>
      <c r="AH294" s="8">
        <v>654430</v>
      </c>
      <c r="AI294" s="8">
        <v>788606</v>
      </c>
      <c r="AJ294" s="10">
        <v>707464</v>
      </c>
      <c r="AK294" s="10">
        <v>716158</v>
      </c>
      <c r="AL294" s="10">
        <v>766112</v>
      </c>
      <c r="AM294" s="10">
        <v>697276</v>
      </c>
      <c r="AN294" s="26">
        <v>148</v>
      </c>
      <c r="AO294" s="26" t="s">
        <v>39</v>
      </c>
      <c r="AP294" s="26">
        <v>0.96627196699999995</v>
      </c>
      <c r="AQ294" s="26">
        <v>1</v>
      </c>
      <c r="AR294" s="26">
        <v>792934.75</v>
      </c>
      <c r="AS294" s="26" t="s">
        <v>1366</v>
      </c>
      <c r="AT294" s="26">
        <v>1</v>
      </c>
      <c r="AU294" s="26" t="s">
        <v>1367</v>
      </c>
      <c r="AV294" s="26">
        <v>8.6501921999999995E-2</v>
      </c>
      <c r="AW294" s="26">
        <v>1</v>
      </c>
      <c r="AY294" s="26">
        <f t="shared" si="16"/>
        <v>1.0244671866461323</v>
      </c>
      <c r="AZ294" s="26">
        <f t="shared" si="17"/>
        <v>1.0448319056372115</v>
      </c>
      <c r="BA294" s="26">
        <f t="shared" si="18"/>
        <v>0.7159890098540258</v>
      </c>
      <c r="BB294" s="26">
        <f t="shared" si="19"/>
        <v>0.57783333813742055</v>
      </c>
    </row>
    <row r="295" spans="1:54">
      <c r="A295" s="26">
        <v>112.0887651</v>
      </c>
      <c r="B295" s="26">
        <v>4.2984542210000001</v>
      </c>
      <c r="C295" s="26" t="s">
        <v>1368</v>
      </c>
      <c r="D295" s="26">
        <v>6</v>
      </c>
      <c r="E295" s="26" t="s">
        <v>1369</v>
      </c>
      <c r="F295" s="26">
        <v>7</v>
      </c>
      <c r="G295" s="26">
        <v>0</v>
      </c>
      <c r="H295" s="26">
        <v>0</v>
      </c>
      <c r="I295" s="26">
        <v>-0.48956717500000002</v>
      </c>
      <c r="J295" s="26">
        <v>-16.748035489999999</v>
      </c>
      <c r="K295" s="26">
        <v>-0.44495971299999998</v>
      </c>
      <c r="L295" s="26" t="s">
        <v>38</v>
      </c>
      <c r="M295" s="26" t="s">
        <v>1369</v>
      </c>
      <c r="N295" s="26">
        <v>0</v>
      </c>
      <c r="O295" s="26" t="s">
        <v>39</v>
      </c>
      <c r="S295" s="26">
        <v>0.15</v>
      </c>
      <c r="T295" s="26">
        <v>0.16</v>
      </c>
      <c r="U295" s="26">
        <v>39253</v>
      </c>
      <c r="V295" s="26" t="s">
        <v>1370</v>
      </c>
      <c r="W295" s="26">
        <v>1.04</v>
      </c>
      <c r="X295" s="26">
        <v>0.623</v>
      </c>
      <c r="Y295" s="26" t="s">
        <v>41</v>
      </c>
      <c r="Z295" s="26" t="s">
        <v>42</v>
      </c>
      <c r="AA295" s="26">
        <v>12</v>
      </c>
      <c r="AB295" s="12">
        <v>31404</v>
      </c>
      <c r="AC295" s="12">
        <v>34337</v>
      </c>
      <c r="AD295" s="12">
        <v>27786</v>
      </c>
      <c r="AE295" s="12">
        <v>39253</v>
      </c>
      <c r="AF295" s="8">
        <v>30760</v>
      </c>
      <c r="AG295" s="8">
        <v>32242</v>
      </c>
      <c r="AH295" s="8">
        <v>33688</v>
      </c>
      <c r="AI295" s="8">
        <v>30651</v>
      </c>
      <c r="AJ295" s="10">
        <v>30852</v>
      </c>
      <c r="AK295" s="10">
        <v>23162</v>
      </c>
      <c r="AL295" s="10">
        <v>32222</v>
      </c>
      <c r="AM295" s="10">
        <v>24551</v>
      </c>
      <c r="AN295" s="26">
        <v>941</v>
      </c>
      <c r="AO295" s="26" t="s">
        <v>39</v>
      </c>
      <c r="AP295" s="26">
        <v>0.82981595200000002</v>
      </c>
      <c r="AQ295" s="26">
        <v>1</v>
      </c>
      <c r="AR295" s="26">
        <v>39253.371090000001</v>
      </c>
      <c r="AS295" s="26" t="s">
        <v>1371</v>
      </c>
      <c r="AT295" s="26">
        <v>1</v>
      </c>
      <c r="AU295" s="26" t="s">
        <v>1098</v>
      </c>
      <c r="AV295" s="26">
        <v>7.2412826999999999E-2</v>
      </c>
      <c r="AW295" s="26">
        <v>1</v>
      </c>
      <c r="AY295" s="26">
        <f t="shared" si="16"/>
        <v>0.87000259146700587</v>
      </c>
      <c r="AZ295" s="26">
        <f t="shared" si="17"/>
        <v>1.0427120880156431</v>
      </c>
      <c r="BA295" s="26">
        <f t="shared" si="18"/>
        <v>0.13054759855525572</v>
      </c>
      <c r="BB295" s="26">
        <f t="shared" si="19"/>
        <v>0.60987198510668528</v>
      </c>
    </row>
    <row r="296" spans="1:54">
      <c r="A296" s="26">
        <v>366.14616130000002</v>
      </c>
      <c r="B296" s="26">
        <v>3.567895826</v>
      </c>
      <c r="C296" s="26" t="s">
        <v>1378</v>
      </c>
      <c r="D296" s="26">
        <v>8</v>
      </c>
      <c r="E296" s="26" t="s">
        <v>1379</v>
      </c>
      <c r="F296" s="26">
        <v>7</v>
      </c>
      <c r="G296" s="26">
        <v>0</v>
      </c>
      <c r="H296" s="26">
        <v>0</v>
      </c>
      <c r="I296" s="26">
        <v>-1.5259748689999999</v>
      </c>
      <c r="J296" s="26">
        <v>-17.631746</v>
      </c>
      <c r="L296" s="26" t="s">
        <v>38</v>
      </c>
      <c r="M296" s="26" t="s">
        <v>1379</v>
      </c>
      <c r="N296" s="26">
        <v>0</v>
      </c>
      <c r="O296" s="26" t="s">
        <v>39</v>
      </c>
      <c r="Q296" s="26">
        <v>0.4</v>
      </c>
      <c r="R296" s="26" t="s">
        <v>77</v>
      </c>
      <c r="S296" s="26">
        <v>0.06</v>
      </c>
      <c r="T296" s="26">
        <v>0.27</v>
      </c>
      <c r="U296" s="26">
        <v>133010</v>
      </c>
      <c r="V296" s="26" t="s">
        <v>1380</v>
      </c>
      <c r="W296" s="26">
        <v>1.04</v>
      </c>
      <c r="X296" s="26">
        <v>0.54700000000000004</v>
      </c>
      <c r="Y296" s="26" t="s">
        <v>41</v>
      </c>
      <c r="Z296" s="26" t="s">
        <v>50</v>
      </c>
      <c r="AA296" s="26">
        <v>12</v>
      </c>
      <c r="AB296" s="12">
        <v>90954</v>
      </c>
      <c r="AC296" s="12">
        <v>83924</v>
      </c>
      <c r="AD296" s="12">
        <v>90461</v>
      </c>
      <c r="AE296" s="12">
        <v>98102</v>
      </c>
      <c r="AF296" s="8">
        <v>91461</v>
      </c>
      <c r="AG296" s="8">
        <v>74273</v>
      </c>
      <c r="AH296" s="8">
        <v>95326</v>
      </c>
      <c r="AI296" s="8">
        <v>88384</v>
      </c>
      <c r="AJ296" s="10">
        <v>133010</v>
      </c>
      <c r="AK296" s="10">
        <v>73373</v>
      </c>
      <c r="AL296" s="10">
        <v>83918</v>
      </c>
      <c r="AM296" s="10">
        <v>92411</v>
      </c>
      <c r="AN296" s="26">
        <v>346</v>
      </c>
      <c r="AO296" s="26" t="s">
        <v>39</v>
      </c>
      <c r="AP296" s="26">
        <v>0.95369785299999998</v>
      </c>
      <c r="AQ296" s="26">
        <v>1</v>
      </c>
      <c r="AR296" s="26">
        <v>133010.29689999999</v>
      </c>
      <c r="AS296" s="26" t="s">
        <v>1381</v>
      </c>
      <c r="AT296" s="26">
        <v>1</v>
      </c>
      <c r="AU296" s="26" t="s">
        <v>1382</v>
      </c>
      <c r="AV296" s="26">
        <v>0.10395552600000001</v>
      </c>
      <c r="AW296" s="26">
        <v>1</v>
      </c>
      <c r="AY296" s="26">
        <f t="shared" si="16"/>
        <v>1.0952026648046611</v>
      </c>
      <c r="AZ296" s="26">
        <f t="shared" si="17"/>
        <v>1.0400550588935566</v>
      </c>
      <c r="BA296" s="26">
        <f t="shared" si="18"/>
        <v>0.56939700812892047</v>
      </c>
      <c r="BB296" s="26">
        <f t="shared" si="19"/>
        <v>0.5428557460251715</v>
      </c>
    </row>
    <row r="297" spans="1:54">
      <c r="A297" s="26">
        <v>352.13071280000003</v>
      </c>
      <c r="B297" s="26">
        <v>3.6722708169999998</v>
      </c>
      <c r="C297" s="26" t="s">
        <v>1383</v>
      </c>
      <c r="D297" s="26">
        <v>10</v>
      </c>
      <c r="E297" s="26" t="s">
        <v>1384</v>
      </c>
      <c r="F297" s="26">
        <v>7</v>
      </c>
      <c r="G297" s="26">
        <v>0</v>
      </c>
      <c r="H297" s="26">
        <v>0</v>
      </c>
      <c r="I297" s="26">
        <v>-1.0144486479999999</v>
      </c>
      <c r="J297" s="26">
        <v>-24.8105935</v>
      </c>
      <c r="L297" s="26" t="s">
        <v>38</v>
      </c>
      <c r="M297" s="26" t="s">
        <v>1384</v>
      </c>
      <c r="N297" s="26">
        <v>0</v>
      </c>
      <c r="O297" s="26" t="s">
        <v>39</v>
      </c>
      <c r="S297" s="26">
        <v>0.16</v>
      </c>
      <c r="T297" s="26">
        <v>0.27</v>
      </c>
      <c r="U297" s="26">
        <v>62371</v>
      </c>
      <c r="V297" s="26" t="s">
        <v>1385</v>
      </c>
      <c r="W297" s="26">
        <v>1.04</v>
      </c>
      <c r="X297" s="26">
        <v>0.79500000000000004</v>
      </c>
      <c r="Y297" s="26" t="s">
        <v>41</v>
      </c>
      <c r="Z297" s="26" t="s">
        <v>71</v>
      </c>
      <c r="AA297" s="26">
        <v>12</v>
      </c>
      <c r="AB297" s="12">
        <v>35238</v>
      </c>
      <c r="AC297" s="12">
        <v>52927</v>
      </c>
      <c r="AD297" s="12">
        <v>48490</v>
      </c>
      <c r="AE297" s="12">
        <v>47175</v>
      </c>
      <c r="AF297" s="8">
        <v>48221</v>
      </c>
      <c r="AG297" s="8">
        <v>30142</v>
      </c>
      <c r="AH297" s="8">
        <v>54211</v>
      </c>
      <c r="AI297" s="8">
        <v>44309</v>
      </c>
      <c r="AJ297" s="10">
        <v>62371</v>
      </c>
      <c r="AK297" s="10">
        <v>36017</v>
      </c>
      <c r="AL297" s="10">
        <v>51267</v>
      </c>
      <c r="AM297" s="10">
        <v>36949</v>
      </c>
      <c r="AN297" s="26">
        <v>517</v>
      </c>
      <c r="AO297" s="26" t="s">
        <v>39</v>
      </c>
      <c r="AP297" s="26">
        <v>0.93295768300000004</v>
      </c>
      <c r="AQ297" s="26">
        <v>1</v>
      </c>
      <c r="AR297" s="26">
        <v>62370.71875</v>
      </c>
      <c r="AS297" s="26" t="s">
        <v>1386</v>
      </c>
      <c r="AT297" s="26">
        <v>1</v>
      </c>
      <c r="AU297" s="26" t="s">
        <v>1387</v>
      </c>
      <c r="AV297" s="26">
        <v>1.8632698E-2</v>
      </c>
      <c r="AW297" s="26">
        <v>1</v>
      </c>
      <c r="AY297" s="26">
        <f t="shared" si="16"/>
        <v>1.0549572316163791</v>
      </c>
      <c r="AZ297" s="26">
        <f t="shared" si="17"/>
        <v>1.0392745487129911</v>
      </c>
      <c r="BA297" s="26">
        <f t="shared" si="18"/>
        <v>0.7746004311452962</v>
      </c>
      <c r="BB297" s="26">
        <f t="shared" si="19"/>
        <v>0.79395385680023411</v>
      </c>
    </row>
    <row r="298" spans="1:54">
      <c r="A298" s="26">
        <v>189.069346</v>
      </c>
      <c r="B298" s="26">
        <v>8.3465486309999992</v>
      </c>
      <c r="C298" s="26" t="s">
        <v>1399</v>
      </c>
      <c r="D298" s="26">
        <v>3</v>
      </c>
      <c r="E298" s="26" t="s">
        <v>1400</v>
      </c>
      <c r="F298" s="26">
        <v>7</v>
      </c>
      <c r="G298" s="26">
        <v>0</v>
      </c>
      <c r="H298" s="26">
        <v>0</v>
      </c>
      <c r="I298" s="26">
        <v>3.1913413000000002E-2</v>
      </c>
      <c r="J298" s="26">
        <v>-19.928373059999998</v>
      </c>
      <c r="L298" s="26" t="s">
        <v>38</v>
      </c>
      <c r="M298" s="26" t="s">
        <v>1400</v>
      </c>
      <c r="N298" s="26">
        <v>0</v>
      </c>
      <c r="O298" s="26" t="s">
        <v>39</v>
      </c>
      <c r="S298" s="26">
        <v>0.15</v>
      </c>
      <c r="T298" s="26">
        <v>0.31</v>
      </c>
      <c r="U298" s="26">
        <v>40614</v>
      </c>
      <c r="V298" s="26" t="s">
        <v>1401</v>
      </c>
      <c r="W298" s="26">
        <v>1.03</v>
      </c>
      <c r="X298" s="26">
        <v>0.878</v>
      </c>
      <c r="Y298" s="26" t="s">
        <v>424</v>
      </c>
      <c r="Z298" s="26" t="s">
        <v>42</v>
      </c>
      <c r="AA298" s="26">
        <v>12</v>
      </c>
      <c r="AB298" s="12">
        <v>33557</v>
      </c>
      <c r="AC298" s="12">
        <v>33589</v>
      </c>
      <c r="AD298" s="12">
        <v>27502</v>
      </c>
      <c r="AE298" s="12">
        <v>24915</v>
      </c>
      <c r="AF298" s="8">
        <v>20662</v>
      </c>
      <c r="AG298" s="8">
        <v>31511</v>
      </c>
      <c r="AH298" s="8">
        <v>23529</v>
      </c>
      <c r="AI298" s="8">
        <v>40614</v>
      </c>
      <c r="AJ298" s="10">
        <v>11365</v>
      </c>
      <c r="AK298" s="10">
        <v>13055</v>
      </c>
      <c r="AL298" s="10">
        <v>8537</v>
      </c>
      <c r="AM298" s="10">
        <v>10896</v>
      </c>
      <c r="AN298" s="26">
        <v>928</v>
      </c>
      <c r="AO298" s="26" t="s">
        <v>39</v>
      </c>
      <c r="AP298" s="26">
        <v>0.86668754299999995</v>
      </c>
      <c r="AQ298" s="26">
        <v>1</v>
      </c>
      <c r="AR298" s="26">
        <v>40614.261720000002</v>
      </c>
      <c r="AS298" s="26" t="s">
        <v>1402</v>
      </c>
      <c r="AT298" s="26">
        <v>1</v>
      </c>
      <c r="AU298" s="26" t="s">
        <v>1403</v>
      </c>
      <c r="AV298" s="26">
        <v>6.6238590000000002E-3</v>
      </c>
      <c r="AW298" s="26">
        <v>1</v>
      </c>
      <c r="AY298" s="26">
        <f t="shared" si="16"/>
        <v>0.37701605969943947</v>
      </c>
      <c r="AZ298" s="26">
        <f t="shared" si="17"/>
        <v>1.027915334089893</v>
      </c>
      <c r="BA298" s="26">
        <f t="shared" si="18"/>
        <v>7.445999313399375E-3</v>
      </c>
      <c r="BB298" s="26">
        <f t="shared" si="19"/>
        <v>0.87599142578390365</v>
      </c>
    </row>
    <row r="299" spans="1:54">
      <c r="A299" s="26">
        <v>266.15503389999998</v>
      </c>
      <c r="B299" s="26">
        <v>3.379711109</v>
      </c>
      <c r="C299" s="26" t="s">
        <v>1446</v>
      </c>
      <c r="D299" s="26">
        <v>1</v>
      </c>
      <c r="E299" s="26" t="s">
        <v>1447</v>
      </c>
      <c r="F299" s="26">
        <v>7</v>
      </c>
      <c r="G299" s="26">
        <v>0</v>
      </c>
      <c r="H299" s="26">
        <v>0</v>
      </c>
      <c r="I299" s="26">
        <v>-0.54887534800000004</v>
      </c>
      <c r="J299" s="26">
        <v>-19.815433110000001</v>
      </c>
      <c r="L299" s="26" t="s">
        <v>38</v>
      </c>
      <c r="M299" s="26" t="s">
        <v>1447</v>
      </c>
      <c r="N299" s="26">
        <v>0</v>
      </c>
      <c r="O299" s="26" t="s">
        <v>39</v>
      </c>
      <c r="Q299" s="26">
        <v>-0.9</v>
      </c>
      <c r="R299" s="26" t="s">
        <v>1448</v>
      </c>
      <c r="S299" s="26">
        <v>0.35</v>
      </c>
      <c r="T299" s="26">
        <v>0.35</v>
      </c>
      <c r="U299" s="26">
        <v>4179574</v>
      </c>
      <c r="V299" s="26" t="s">
        <v>1449</v>
      </c>
      <c r="W299" s="26">
        <v>1.01</v>
      </c>
      <c r="X299" s="26">
        <v>0.96699999999999997</v>
      </c>
      <c r="Y299" s="26" t="s">
        <v>41</v>
      </c>
      <c r="Z299" s="26" t="s">
        <v>71</v>
      </c>
      <c r="AA299" s="26">
        <v>12</v>
      </c>
      <c r="AB299" s="12">
        <v>1796307</v>
      </c>
      <c r="AC299" s="12">
        <v>2710428</v>
      </c>
      <c r="AD299" s="12">
        <v>4179574</v>
      </c>
      <c r="AE299" s="12">
        <v>3943193</v>
      </c>
      <c r="AF299" s="8">
        <v>3902669</v>
      </c>
      <c r="AG299" s="8">
        <v>2135853</v>
      </c>
      <c r="AH299" s="8">
        <v>3687421</v>
      </c>
      <c r="AI299" s="8">
        <v>2782552</v>
      </c>
      <c r="AJ299" s="10">
        <v>4003613</v>
      </c>
      <c r="AK299" s="10">
        <v>2620984</v>
      </c>
      <c r="AL299" s="10">
        <v>2424671</v>
      </c>
      <c r="AM299" s="10">
        <v>2470963</v>
      </c>
      <c r="AN299" s="26">
        <v>28</v>
      </c>
      <c r="AO299" s="26" t="s">
        <v>39</v>
      </c>
      <c r="AP299" s="26">
        <v>0.96413691400000001</v>
      </c>
      <c r="AQ299" s="26">
        <v>1</v>
      </c>
      <c r="AR299" s="26">
        <v>4179573.75</v>
      </c>
      <c r="AS299" s="26" t="s">
        <v>1450</v>
      </c>
      <c r="AT299" s="26">
        <v>1</v>
      </c>
      <c r="AU299" s="26" t="s">
        <v>1451</v>
      </c>
      <c r="AV299" s="26">
        <v>4.7902399999999999E-4</v>
      </c>
      <c r="AW299" s="26">
        <v>1</v>
      </c>
      <c r="AY299" s="26">
        <f t="shared" si="16"/>
        <v>0.92099257344708541</v>
      </c>
      <c r="AZ299" s="26">
        <f t="shared" si="17"/>
        <v>1.0096739855594139</v>
      </c>
      <c r="BA299" s="26">
        <f t="shared" si="18"/>
        <v>0.67282237632720832</v>
      </c>
      <c r="BB299" s="26">
        <f t="shared" si="19"/>
        <v>0.96650546799225356</v>
      </c>
    </row>
    <row r="300" spans="1:54">
      <c r="A300" s="26">
        <v>126.0680456</v>
      </c>
      <c r="B300" s="26">
        <v>4.5355680249999999</v>
      </c>
      <c r="C300" s="26" t="s">
        <v>1452</v>
      </c>
      <c r="D300" s="26">
        <v>7</v>
      </c>
      <c r="E300" s="26" t="s">
        <v>1453</v>
      </c>
      <c r="F300" s="26">
        <v>7</v>
      </c>
      <c r="G300" s="26">
        <v>0</v>
      </c>
      <c r="H300" s="26">
        <v>0</v>
      </c>
      <c r="I300" s="26">
        <v>-0.27322674400000002</v>
      </c>
      <c r="J300" s="26">
        <v>-33.561327839999997</v>
      </c>
      <c r="K300" s="26">
        <v>-0.27322674400000002</v>
      </c>
      <c r="L300" s="26" t="s">
        <v>38</v>
      </c>
      <c r="M300" s="26" t="s">
        <v>1453</v>
      </c>
      <c r="N300" s="26">
        <v>0</v>
      </c>
      <c r="O300" s="26" t="s">
        <v>39</v>
      </c>
      <c r="S300" s="26">
        <v>0.17</v>
      </c>
      <c r="T300" s="26">
        <v>0.28000000000000003</v>
      </c>
      <c r="U300" s="26">
        <v>91479</v>
      </c>
      <c r="V300" s="26" t="s">
        <v>1454</v>
      </c>
      <c r="W300" s="26">
        <v>1</v>
      </c>
      <c r="X300" s="26">
        <v>0.98799999999999999</v>
      </c>
      <c r="Y300" s="26" t="s">
        <v>41</v>
      </c>
      <c r="Z300" s="26" t="s">
        <v>42</v>
      </c>
      <c r="AA300" s="26">
        <v>12</v>
      </c>
      <c r="AB300" s="12">
        <v>66332</v>
      </c>
      <c r="AC300" s="12">
        <v>67364</v>
      </c>
      <c r="AD300" s="12">
        <v>91479</v>
      </c>
      <c r="AE300" s="12">
        <v>66212</v>
      </c>
      <c r="AF300" s="8">
        <v>64709</v>
      </c>
      <c r="AG300" s="8">
        <v>69028</v>
      </c>
      <c r="AH300" s="8">
        <v>71865</v>
      </c>
      <c r="AI300" s="8">
        <v>85311</v>
      </c>
      <c r="AJ300" s="10">
        <v>40462</v>
      </c>
      <c r="AK300" s="10">
        <v>58622</v>
      </c>
      <c r="AL300" s="10">
        <v>57456</v>
      </c>
      <c r="AM300" s="10">
        <v>81020</v>
      </c>
      <c r="AN300" s="26">
        <v>658</v>
      </c>
      <c r="AO300" s="26" t="s">
        <v>39</v>
      </c>
      <c r="AP300" s="26">
        <v>0.82429247699999997</v>
      </c>
      <c r="AQ300" s="26">
        <v>1</v>
      </c>
      <c r="AR300" s="26">
        <v>91478.523440000004</v>
      </c>
      <c r="AS300" s="26" t="s">
        <v>1455</v>
      </c>
      <c r="AT300" s="26">
        <v>1</v>
      </c>
      <c r="AU300" s="26" t="s">
        <v>324</v>
      </c>
      <c r="AV300" s="27">
        <v>5.9864800000000003E-5</v>
      </c>
      <c r="AW300" s="26">
        <v>1</v>
      </c>
      <c r="AY300" s="26">
        <f t="shared" si="16"/>
        <v>0.81660152691698207</v>
      </c>
      <c r="AZ300" s="26">
        <f t="shared" si="17"/>
        <v>1.0016293531055676</v>
      </c>
      <c r="BA300" s="26">
        <f t="shared" si="18"/>
        <v>0.20704492252850476</v>
      </c>
      <c r="BB300" s="26">
        <f t="shared" si="19"/>
        <v>0.98813052621669084</v>
      </c>
    </row>
    <row r="301" spans="1:54">
      <c r="A301" s="26">
        <v>329.21998480000002</v>
      </c>
      <c r="B301" s="26">
        <v>3.6826541690000001</v>
      </c>
      <c r="C301" s="26" t="s">
        <v>1463</v>
      </c>
      <c r="D301" s="26">
        <v>1</v>
      </c>
      <c r="E301" s="26" t="s">
        <v>1464</v>
      </c>
      <c r="F301" s="26">
        <v>7</v>
      </c>
      <c r="G301" s="26">
        <v>0</v>
      </c>
      <c r="H301" s="26">
        <v>0</v>
      </c>
      <c r="I301" s="26">
        <v>-0.71447893799999995</v>
      </c>
      <c r="J301" s="26">
        <v>-35.469960569999998</v>
      </c>
      <c r="L301" s="26" t="s">
        <v>38</v>
      </c>
      <c r="M301" s="26" t="s">
        <v>1464</v>
      </c>
      <c r="N301" s="26">
        <v>0</v>
      </c>
      <c r="O301" s="26" t="s">
        <v>39</v>
      </c>
      <c r="Q301" s="26">
        <v>8</v>
      </c>
      <c r="R301" s="26" t="s">
        <v>77</v>
      </c>
      <c r="S301" s="26">
        <v>0.09</v>
      </c>
      <c r="T301" s="26">
        <v>0.32</v>
      </c>
      <c r="U301" s="26">
        <v>164599</v>
      </c>
      <c r="V301" s="26" t="s">
        <v>1465</v>
      </c>
      <c r="W301" s="26">
        <v>1</v>
      </c>
      <c r="X301" s="26">
        <v>0.996</v>
      </c>
      <c r="Y301" s="26" t="s">
        <v>41</v>
      </c>
      <c r="Z301" s="26" t="s">
        <v>42</v>
      </c>
      <c r="AA301" s="26">
        <v>12</v>
      </c>
      <c r="AB301" s="12">
        <v>118241</v>
      </c>
      <c r="AC301" s="12">
        <v>105542</v>
      </c>
      <c r="AD301" s="12">
        <v>105441</v>
      </c>
      <c r="AE301" s="12">
        <v>125277</v>
      </c>
      <c r="AF301" s="8">
        <v>101225</v>
      </c>
      <c r="AG301" s="8">
        <v>111730</v>
      </c>
      <c r="AH301" s="8">
        <v>77336</v>
      </c>
      <c r="AI301" s="8">
        <v>164599</v>
      </c>
      <c r="AJ301" s="10">
        <v>144786</v>
      </c>
      <c r="AK301" s="10">
        <v>106486</v>
      </c>
      <c r="AL301" s="10">
        <v>121110</v>
      </c>
      <c r="AM301" s="10">
        <v>73915</v>
      </c>
      <c r="AN301" s="26">
        <v>463</v>
      </c>
      <c r="AO301" s="26" t="s">
        <v>39</v>
      </c>
      <c r="AP301" s="26">
        <v>0.93268514999999996</v>
      </c>
      <c r="AQ301" s="26">
        <v>1</v>
      </c>
      <c r="AR301" s="26">
        <v>164599.20310000001</v>
      </c>
      <c r="AS301" s="26" t="s">
        <v>1466</v>
      </c>
      <c r="AT301" s="26">
        <v>1</v>
      </c>
      <c r="AU301" s="26" t="s">
        <v>1467</v>
      </c>
      <c r="AV301" s="27">
        <v>6.4865100000000003E-6</v>
      </c>
      <c r="AW301" s="26">
        <v>1</v>
      </c>
      <c r="AY301" s="26">
        <f t="shared" si="16"/>
        <v>0.98110971883312448</v>
      </c>
      <c r="AZ301" s="26">
        <f t="shared" si="17"/>
        <v>0.99914484820506055</v>
      </c>
      <c r="BA301" s="26">
        <f t="shared" si="18"/>
        <v>0.93057373276600774</v>
      </c>
      <c r="BB301" s="26">
        <f t="shared" si="19"/>
        <v>0.99609551539760632</v>
      </c>
    </row>
    <row r="302" spans="1:54">
      <c r="A302" s="26">
        <v>282.12532220000003</v>
      </c>
      <c r="B302" s="26">
        <v>3.8478305389999998</v>
      </c>
      <c r="C302" s="26" t="s">
        <v>1480</v>
      </c>
      <c r="D302" s="26">
        <v>2</v>
      </c>
      <c r="E302" s="26" t="s">
        <v>1481</v>
      </c>
      <c r="F302" s="26">
        <v>7</v>
      </c>
      <c r="G302" s="26">
        <v>0</v>
      </c>
      <c r="H302" s="26">
        <v>0</v>
      </c>
      <c r="I302" s="26">
        <v>-0.94926986199999996</v>
      </c>
      <c r="J302" s="26">
        <v>-3.9546819740000001</v>
      </c>
      <c r="K302" s="26">
        <v>-1.020160204</v>
      </c>
      <c r="L302" s="26" t="s">
        <v>38</v>
      </c>
      <c r="M302" s="26" t="s">
        <v>1481</v>
      </c>
      <c r="N302" s="26">
        <v>0</v>
      </c>
      <c r="O302" s="26" t="s">
        <v>39</v>
      </c>
      <c r="S302" s="26">
        <v>0.09</v>
      </c>
      <c r="T302" s="26">
        <v>0.22</v>
      </c>
      <c r="U302" s="26">
        <v>233813</v>
      </c>
      <c r="V302" s="26" t="s">
        <v>1482</v>
      </c>
      <c r="W302" s="26">
        <v>0.99</v>
      </c>
      <c r="X302" s="26">
        <v>0.91500000000000004</v>
      </c>
      <c r="Y302" s="26" t="s">
        <v>41</v>
      </c>
      <c r="Z302" s="26" t="s">
        <v>92</v>
      </c>
      <c r="AA302" s="26">
        <v>12</v>
      </c>
      <c r="AB302" s="12">
        <v>155752</v>
      </c>
      <c r="AC302" s="12">
        <v>194512</v>
      </c>
      <c r="AD302" s="12">
        <v>178067</v>
      </c>
      <c r="AE302" s="12">
        <v>183160</v>
      </c>
      <c r="AF302" s="8">
        <v>176075</v>
      </c>
      <c r="AG302" s="8">
        <v>173781</v>
      </c>
      <c r="AH302" s="8">
        <v>137623</v>
      </c>
      <c r="AI302" s="8">
        <v>233813</v>
      </c>
      <c r="AJ302" s="10">
        <v>217742</v>
      </c>
      <c r="AK302" s="10">
        <v>159642</v>
      </c>
      <c r="AL302" s="10">
        <v>184242</v>
      </c>
      <c r="AM302" s="10">
        <v>148657</v>
      </c>
      <c r="AN302" s="26">
        <v>366</v>
      </c>
      <c r="AO302" s="26" t="s">
        <v>39</v>
      </c>
      <c r="AP302" s="26">
        <v>0.95144131600000004</v>
      </c>
      <c r="AQ302" s="26">
        <v>1</v>
      </c>
      <c r="AR302" s="26">
        <v>233813.42189999999</v>
      </c>
      <c r="AS302" s="26" t="s">
        <v>1483</v>
      </c>
      <c r="AT302" s="26">
        <v>1</v>
      </c>
      <c r="AU302" s="26" t="s">
        <v>1484</v>
      </c>
      <c r="AV302" s="26">
        <v>3.252114E-3</v>
      </c>
      <c r="AW302" s="26">
        <v>1</v>
      </c>
      <c r="AY302" s="26">
        <f t="shared" si="16"/>
        <v>0.98473711062925973</v>
      </c>
      <c r="AZ302" s="26">
        <f t="shared" si="17"/>
        <v>0.98641188312084427</v>
      </c>
      <c r="BA302" s="26">
        <f t="shared" si="18"/>
        <v>0.91626614886235913</v>
      </c>
      <c r="BB302" s="26">
        <f t="shared" si="19"/>
        <v>0.91292469675294652</v>
      </c>
    </row>
    <row r="303" spans="1:54">
      <c r="A303" s="26">
        <v>142.09940320000001</v>
      </c>
      <c r="B303" s="26">
        <v>4.0201819309999998</v>
      </c>
      <c r="C303" s="26" t="s">
        <v>1485</v>
      </c>
      <c r="D303" s="26">
        <v>16</v>
      </c>
      <c r="E303" s="26" t="s">
        <v>1486</v>
      </c>
      <c r="F303" s="26">
        <v>7</v>
      </c>
      <c r="G303" s="26">
        <v>0</v>
      </c>
      <c r="H303" s="26">
        <v>0</v>
      </c>
      <c r="I303" s="26">
        <v>0.16357660399999999</v>
      </c>
      <c r="J303" s="26">
        <v>-35.80945036</v>
      </c>
      <c r="K303" s="26">
        <v>0.16357660399999999</v>
      </c>
      <c r="L303" s="26" t="s">
        <v>38</v>
      </c>
      <c r="M303" s="26" t="s">
        <v>1486</v>
      </c>
      <c r="N303" s="26">
        <v>0</v>
      </c>
      <c r="O303" s="26" t="s">
        <v>39</v>
      </c>
      <c r="S303" s="26">
        <v>0.54</v>
      </c>
      <c r="T303" s="26">
        <v>0.6</v>
      </c>
      <c r="U303" s="26">
        <v>148504</v>
      </c>
      <c r="V303" s="26" t="s">
        <v>1487</v>
      </c>
      <c r="W303" s="26">
        <v>0.98</v>
      </c>
      <c r="X303" s="26">
        <v>0.96499999999999997</v>
      </c>
      <c r="Y303" s="26" t="s">
        <v>41</v>
      </c>
      <c r="Z303" s="26" t="s">
        <v>50</v>
      </c>
      <c r="AA303" s="26">
        <v>12</v>
      </c>
      <c r="AB303" s="12">
        <v>27853</v>
      </c>
      <c r="AC303" s="12">
        <v>81351</v>
      </c>
      <c r="AD303" s="12">
        <v>138197</v>
      </c>
      <c r="AE303" s="12">
        <v>127083</v>
      </c>
      <c r="AF303" s="8">
        <v>148504</v>
      </c>
      <c r="AG303" s="8">
        <v>64242</v>
      </c>
      <c r="AH303" s="8">
        <v>106231</v>
      </c>
      <c r="AI303" s="8">
        <v>61428</v>
      </c>
      <c r="AJ303" s="10">
        <v>140477</v>
      </c>
      <c r="AK303" s="10">
        <v>65670</v>
      </c>
      <c r="AL303" s="10">
        <v>45974</v>
      </c>
      <c r="AM303" s="10">
        <v>47355</v>
      </c>
      <c r="AN303" s="26">
        <v>326</v>
      </c>
      <c r="AO303" s="26" t="s">
        <v>39</v>
      </c>
      <c r="AP303" s="26">
        <v>0.97630759600000006</v>
      </c>
      <c r="AQ303" s="26">
        <v>1</v>
      </c>
      <c r="AR303" s="26">
        <v>148503.98439999999</v>
      </c>
      <c r="AS303" s="26" t="s">
        <v>1488</v>
      </c>
      <c r="AT303" s="26">
        <v>1</v>
      </c>
      <c r="AU303" s="26" t="s">
        <v>1489</v>
      </c>
      <c r="AV303" s="26">
        <v>5.1979800000000003E-4</v>
      </c>
      <c r="AW303" s="26">
        <v>1</v>
      </c>
      <c r="AY303" s="26">
        <f t="shared" si="16"/>
        <v>0.78725568801671897</v>
      </c>
      <c r="AZ303" s="26">
        <f t="shared" si="17"/>
        <v>0.98443501005507283</v>
      </c>
      <c r="BA303" s="26">
        <f t="shared" si="18"/>
        <v>0.52960230280309362</v>
      </c>
      <c r="BB303" s="26">
        <f t="shared" si="19"/>
        <v>0.96510823035322024</v>
      </c>
    </row>
    <row r="304" spans="1:54">
      <c r="A304" s="26">
        <v>216.13610750000001</v>
      </c>
      <c r="B304" s="26">
        <v>6.946859699</v>
      </c>
      <c r="C304" s="26" t="s">
        <v>1501</v>
      </c>
      <c r="D304" s="26">
        <v>1</v>
      </c>
      <c r="E304" s="26" t="s">
        <v>1502</v>
      </c>
      <c r="F304" s="26">
        <v>7</v>
      </c>
      <c r="G304" s="26">
        <v>0</v>
      </c>
      <c r="H304" s="26">
        <v>0</v>
      </c>
      <c r="I304" s="26">
        <v>-0.24303275799999999</v>
      </c>
      <c r="J304" s="26">
        <v>22.648000199999998</v>
      </c>
      <c r="L304" s="26" t="s">
        <v>38</v>
      </c>
      <c r="M304" s="26" t="s">
        <v>1502</v>
      </c>
      <c r="N304" s="26">
        <v>0</v>
      </c>
      <c r="O304" s="26" t="s">
        <v>39</v>
      </c>
      <c r="S304" s="26">
        <v>0.23</v>
      </c>
      <c r="T304" s="26">
        <v>0.23</v>
      </c>
      <c r="U304" s="26">
        <v>51356</v>
      </c>
      <c r="V304" s="26" t="s">
        <v>1503</v>
      </c>
      <c r="W304" s="26">
        <v>0.98</v>
      </c>
      <c r="X304" s="26">
        <v>0.877</v>
      </c>
      <c r="Y304" s="26" t="s">
        <v>41</v>
      </c>
      <c r="Z304" s="26" t="s">
        <v>71</v>
      </c>
      <c r="AA304" s="26">
        <v>12</v>
      </c>
      <c r="AB304" s="12">
        <v>29675</v>
      </c>
      <c r="AC304" s="12">
        <v>36811</v>
      </c>
      <c r="AD304" s="12">
        <v>49725</v>
      </c>
      <c r="AE304" s="12">
        <v>48463</v>
      </c>
      <c r="AF304" s="8">
        <v>51356</v>
      </c>
      <c r="AG304" s="8">
        <v>33062</v>
      </c>
      <c r="AH304" s="8">
        <v>44968</v>
      </c>
      <c r="AI304" s="8">
        <v>39305</v>
      </c>
      <c r="AJ304" s="10">
        <v>50392</v>
      </c>
      <c r="AK304" s="10">
        <v>38224</v>
      </c>
      <c r="AL304" s="10">
        <v>34542</v>
      </c>
      <c r="AM304" s="10">
        <v>35848</v>
      </c>
      <c r="AN304" s="26">
        <v>566</v>
      </c>
      <c r="AO304" s="26" t="s">
        <v>39</v>
      </c>
      <c r="AP304" s="26">
        <v>0.95434065199999996</v>
      </c>
      <c r="AQ304" s="26">
        <v>1</v>
      </c>
      <c r="AR304" s="26">
        <v>51356.210939999997</v>
      </c>
      <c r="AS304" s="26" t="s">
        <v>1504</v>
      </c>
      <c r="AT304" s="26">
        <v>1</v>
      </c>
      <c r="AU304" s="26" t="s">
        <v>1505</v>
      </c>
      <c r="AV304" s="26">
        <v>6.5674260000000003E-3</v>
      </c>
      <c r="AW304" s="26">
        <v>1</v>
      </c>
      <c r="AY304" s="26">
        <f t="shared" si="16"/>
        <v>0.94258733423834107</v>
      </c>
      <c r="AZ304" s="26">
        <f t="shared" si="17"/>
        <v>0.97618722990556694</v>
      </c>
      <c r="BA304" s="26">
        <f t="shared" si="18"/>
        <v>0.66578635494964167</v>
      </c>
      <c r="BB304" s="26">
        <f t="shared" si="19"/>
        <v>0.87658985917623333</v>
      </c>
    </row>
    <row r="305" spans="1:54">
      <c r="A305" s="26">
        <v>99.956389830000006</v>
      </c>
      <c r="B305" s="26">
        <v>10.10182359</v>
      </c>
      <c r="C305" s="26" t="s">
        <v>1523</v>
      </c>
      <c r="D305" s="26">
        <v>1</v>
      </c>
      <c r="E305" s="26" t="s">
        <v>1524</v>
      </c>
      <c r="F305" s="26">
        <v>7</v>
      </c>
      <c r="G305" s="26">
        <v>0</v>
      </c>
      <c r="H305" s="26">
        <v>0</v>
      </c>
      <c r="I305" s="26">
        <v>0.49855790900000002</v>
      </c>
      <c r="J305" s="26">
        <v>31.877738149999999</v>
      </c>
      <c r="L305" s="26" t="s">
        <v>38</v>
      </c>
      <c r="M305" s="26" t="s">
        <v>1524</v>
      </c>
      <c r="N305" s="26">
        <v>0</v>
      </c>
      <c r="O305" s="26" t="s">
        <v>39</v>
      </c>
      <c r="S305" s="26">
        <v>0.38</v>
      </c>
      <c r="T305" s="26">
        <v>0.38</v>
      </c>
      <c r="U305" s="26">
        <v>49254</v>
      </c>
      <c r="V305" s="26" t="s">
        <v>1525</v>
      </c>
      <c r="W305" s="26">
        <v>0.97</v>
      </c>
      <c r="X305" s="26">
        <v>0.90400000000000003</v>
      </c>
      <c r="Y305" s="26" t="s">
        <v>41</v>
      </c>
      <c r="Z305" s="26" t="s">
        <v>71</v>
      </c>
      <c r="AA305" s="26">
        <v>12</v>
      </c>
      <c r="AB305" s="12">
        <v>18762</v>
      </c>
      <c r="AC305" s="12">
        <v>35769</v>
      </c>
      <c r="AD305" s="12">
        <v>46710</v>
      </c>
      <c r="AE305" s="12">
        <v>26214</v>
      </c>
      <c r="AF305" s="8">
        <v>23363</v>
      </c>
      <c r="AG305" s="8">
        <v>30373</v>
      </c>
      <c r="AH305" s="8">
        <v>30857</v>
      </c>
      <c r="AI305" s="8">
        <v>46792</v>
      </c>
      <c r="AJ305" s="10">
        <v>27874</v>
      </c>
      <c r="AK305" s="10">
        <v>26682</v>
      </c>
      <c r="AL305" s="10">
        <v>43588</v>
      </c>
      <c r="AM305" s="10">
        <v>49254</v>
      </c>
      <c r="AN305" s="26">
        <v>578</v>
      </c>
      <c r="AO305" s="26" t="s">
        <v>39</v>
      </c>
      <c r="AP305" s="26">
        <v>0.88890158699999999</v>
      </c>
      <c r="AQ305" s="26">
        <v>1</v>
      </c>
      <c r="AR305" s="26">
        <v>49253.824220000002</v>
      </c>
      <c r="AS305" s="26" t="s">
        <v>1526</v>
      </c>
      <c r="AT305" s="26">
        <v>1</v>
      </c>
      <c r="AU305" s="26" t="s">
        <v>1527</v>
      </c>
      <c r="AV305" s="26">
        <v>3.9470310000000002E-3</v>
      </c>
      <c r="AW305" s="26">
        <v>1</v>
      </c>
      <c r="AY305" s="26">
        <f t="shared" si="16"/>
        <v>1.1218784488335807</v>
      </c>
      <c r="AZ305" s="26">
        <f t="shared" si="17"/>
        <v>0.97008790957871904</v>
      </c>
      <c r="BA305" s="26">
        <f t="shared" si="18"/>
        <v>0.6133834282763917</v>
      </c>
      <c r="BB305" s="26">
        <f t="shared" si="19"/>
        <v>0.90411495700559641</v>
      </c>
    </row>
    <row r="306" spans="1:54">
      <c r="A306" s="26">
        <v>124.0306118</v>
      </c>
      <c r="B306" s="26">
        <v>11.58093601</v>
      </c>
      <c r="C306" s="26" t="s">
        <v>1528</v>
      </c>
      <c r="D306" s="26">
        <v>2</v>
      </c>
      <c r="E306" s="26" t="s">
        <v>1529</v>
      </c>
      <c r="F306" s="26">
        <v>7</v>
      </c>
      <c r="G306" s="26">
        <v>0</v>
      </c>
      <c r="H306" s="26">
        <v>0</v>
      </c>
      <c r="I306" s="26">
        <v>-2.9285928210000001</v>
      </c>
      <c r="J306" s="26">
        <v>42.576881630000003</v>
      </c>
      <c r="L306" s="26" t="s">
        <v>38</v>
      </c>
      <c r="M306" s="26" t="s">
        <v>1529</v>
      </c>
      <c r="N306" s="26">
        <v>0</v>
      </c>
      <c r="O306" s="26" t="s">
        <v>39</v>
      </c>
      <c r="S306" s="26">
        <v>0.64</v>
      </c>
      <c r="T306" s="26">
        <v>0.64</v>
      </c>
      <c r="U306" s="26">
        <v>66734</v>
      </c>
      <c r="V306" s="26" t="s">
        <v>1530</v>
      </c>
      <c r="W306" s="26">
        <v>0.97</v>
      </c>
      <c r="X306" s="26">
        <v>0.94399999999999995</v>
      </c>
      <c r="Y306" s="26" t="s">
        <v>424</v>
      </c>
      <c r="Z306" s="26" t="s">
        <v>42</v>
      </c>
      <c r="AA306" s="26">
        <v>12</v>
      </c>
      <c r="AB306" s="12">
        <v>11870</v>
      </c>
      <c r="AC306" s="12">
        <v>18977</v>
      </c>
      <c r="AD306" s="12">
        <v>50305</v>
      </c>
      <c r="AE306" s="12">
        <v>55589</v>
      </c>
      <c r="AF306" s="8">
        <v>66734</v>
      </c>
      <c r="AG306" s="8">
        <v>18245</v>
      </c>
      <c r="AH306" s="8">
        <v>37089</v>
      </c>
      <c r="AI306" s="8">
        <v>19313</v>
      </c>
      <c r="AJ306" s="10">
        <v>42568</v>
      </c>
      <c r="AK306" s="10">
        <v>23299</v>
      </c>
      <c r="AL306" s="10">
        <v>13404</v>
      </c>
      <c r="AM306" s="10">
        <v>16730</v>
      </c>
      <c r="AN306" s="26">
        <v>754</v>
      </c>
      <c r="AO306" s="26" t="s">
        <v>39</v>
      </c>
      <c r="AP306" s="26">
        <v>0.80026257099999998</v>
      </c>
      <c r="AQ306" s="26">
        <v>1</v>
      </c>
      <c r="AR306" s="26">
        <v>66733.5625</v>
      </c>
      <c r="AS306" s="26" t="s">
        <v>1531</v>
      </c>
      <c r="AT306" s="26">
        <v>1</v>
      </c>
      <c r="AU306" s="26" t="s">
        <v>1532</v>
      </c>
      <c r="AV306" s="26">
        <v>1.351264E-3</v>
      </c>
      <c r="AW306" s="26">
        <v>1</v>
      </c>
      <c r="AY306" s="26">
        <f t="shared" si="16"/>
        <v>0.67902334825754518</v>
      </c>
      <c r="AZ306" s="26">
        <f t="shared" si="17"/>
        <v>0.96718088003338498</v>
      </c>
      <c r="BA306" s="26">
        <f t="shared" si="18"/>
        <v>0.41855490728660072</v>
      </c>
      <c r="BB306" s="26">
        <f t="shared" si="19"/>
        <v>0.94375971816312287</v>
      </c>
    </row>
    <row r="307" spans="1:54">
      <c r="A307" s="26">
        <v>344.17741940000002</v>
      </c>
      <c r="B307" s="26">
        <v>3.849387487</v>
      </c>
      <c r="C307" s="26" t="s">
        <v>1540</v>
      </c>
      <c r="D307" s="26">
        <v>2</v>
      </c>
      <c r="E307" s="26" t="s">
        <v>1541</v>
      </c>
      <c r="F307" s="26">
        <v>7</v>
      </c>
      <c r="G307" s="26">
        <v>0</v>
      </c>
      <c r="H307" s="26">
        <v>0</v>
      </c>
      <c r="I307" s="26">
        <v>-0.61190947500000004</v>
      </c>
      <c r="J307" s="26">
        <v>4.6461852060000002</v>
      </c>
      <c r="L307" s="26" t="s">
        <v>38</v>
      </c>
      <c r="M307" s="26" t="s">
        <v>1541</v>
      </c>
      <c r="N307" s="26">
        <v>0</v>
      </c>
      <c r="O307" s="26" t="s">
        <v>39</v>
      </c>
      <c r="Q307" s="26">
        <v>3.1</v>
      </c>
      <c r="R307" s="26" t="s">
        <v>1542</v>
      </c>
      <c r="S307" s="26">
        <v>0.22</v>
      </c>
      <c r="T307" s="26">
        <v>0.22</v>
      </c>
      <c r="U307" s="26">
        <v>505663</v>
      </c>
      <c r="V307" s="26" t="s">
        <v>1543</v>
      </c>
      <c r="W307" s="26">
        <v>0.96</v>
      </c>
      <c r="X307" s="26">
        <v>0.77700000000000002</v>
      </c>
      <c r="Y307" s="26" t="s">
        <v>41</v>
      </c>
      <c r="Z307" s="26" t="s">
        <v>92</v>
      </c>
      <c r="AA307" s="26">
        <v>12</v>
      </c>
      <c r="AB307" s="12">
        <v>285716</v>
      </c>
      <c r="AC307" s="12">
        <v>399473</v>
      </c>
      <c r="AD307" s="12">
        <v>340598</v>
      </c>
      <c r="AE307" s="12">
        <v>236532</v>
      </c>
      <c r="AF307" s="8">
        <v>312785</v>
      </c>
      <c r="AG307" s="8">
        <v>279265</v>
      </c>
      <c r="AH307" s="8">
        <v>330455</v>
      </c>
      <c r="AI307" s="8">
        <v>389979</v>
      </c>
      <c r="AJ307" s="10">
        <v>385358</v>
      </c>
      <c r="AK307" s="10">
        <v>467808</v>
      </c>
      <c r="AL307" s="10">
        <v>505663</v>
      </c>
      <c r="AM307" s="10">
        <v>421713</v>
      </c>
      <c r="AN307" s="26">
        <v>223</v>
      </c>
      <c r="AO307" s="26" t="s">
        <v>39</v>
      </c>
      <c r="AP307" s="26">
        <v>0.953009051</v>
      </c>
      <c r="AQ307" s="26">
        <v>1</v>
      </c>
      <c r="AR307" s="26">
        <v>505663.34379999997</v>
      </c>
      <c r="AS307" s="26" t="s">
        <v>1544</v>
      </c>
      <c r="AT307" s="26">
        <v>1</v>
      </c>
      <c r="AU307" s="26" t="s">
        <v>1545</v>
      </c>
      <c r="AV307" s="26">
        <v>2.2195105E-2</v>
      </c>
      <c r="AW307" s="26">
        <v>1</v>
      </c>
      <c r="AY307" s="26">
        <f t="shared" si="16"/>
        <v>1.3566199664148286</v>
      </c>
      <c r="AZ307" s="26">
        <f t="shared" si="17"/>
        <v>0.96177858168175767</v>
      </c>
      <c r="BA307" s="26">
        <f t="shared" si="18"/>
        <v>1.5666062906867631E-2</v>
      </c>
      <c r="BB307" s="26">
        <f t="shared" si="19"/>
        <v>0.77577761790849187</v>
      </c>
    </row>
    <row r="308" spans="1:54">
      <c r="A308" s="26">
        <v>333.21466299999997</v>
      </c>
      <c r="B308" s="26">
        <v>3.5795207979999999</v>
      </c>
      <c r="C308" s="26" t="s">
        <v>1546</v>
      </c>
      <c r="D308" s="26">
        <v>1</v>
      </c>
      <c r="E308" s="26" t="s">
        <v>1547</v>
      </c>
      <c r="F308" s="26">
        <v>7</v>
      </c>
      <c r="G308" s="26">
        <v>0</v>
      </c>
      <c r="H308" s="26">
        <v>0</v>
      </c>
      <c r="I308" s="26">
        <v>-1.4315978920000001</v>
      </c>
      <c r="J308" s="26">
        <v>-30.911998239999999</v>
      </c>
      <c r="L308" s="26" t="s">
        <v>38</v>
      </c>
      <c r="M308" s="26" t="s">
        <v>1547</v>
      </c>
      <c r="N308" s="26">
        <v>0</v>
      </c>
      <c r="O308" s="26" t="s">
        <v>39</v>
      </c>
      <c r="S308" s="26">
        <v>0.2</v>
      </c>
      <c r="T308" s="26">
        <v>0.47</v>
      </c>
      <c r="U308" s="26">
        <v>61015</v>
      </c>
      <c r="V308" s="26" t="s">
        <v>1548</v>
      </c>
      <c r="W308" s="26">
        <v>0.96</v>
      </c>
      <c r="X308" s="26">
        <v>0.88100000000000001</v>
      </c>
      <c r="Y308" s="26" t="s">
        <v>41</v>
      </c>
      <c r="Z308" s="26" t="s">
        <v>71</v>
      </c>
      <c r="AA308" s="26">
        <v>12</v>
      </c>
      <c r="AB308" s="12">
        <v>27538</v>
      </c>
      <c r="AC308" s="12">
        <v>37972</v>
      </c>
      <c r="AD308" s="12">
        <v>38153</v>
      </c>
      <c r="AE308" s="12">
        <v>46043</v>
      </c>
      <c r="AF308" s="8">
        <v>32120</v>
      </c>
      <c r="AG308" s="8">
        <v>17825</v>
      </c>
      <c r="AH308" s="8">
        <v>61015</v>
      </c>
      <c r="AI308" s="8">
        <v>45115</v>
      </c>
      <c r="AJ308" s="10">
        <v>38848</v>
      </c>
      <c r="AK308" s="10">
        <v>33035</v>
      </c>
      <c r="AL308" s="10">
        <v>34784</v>
      </c>
      <c r="AM308" s="10">
        <v>21632</v>
      </c>
      <c r="AN308" s="26">
        <v>527</v>
      </c>
      <c r="AO308" s="26" t="s">
        <v>39</v>
      </c>
      <c r="AP308" s="26">
        <v>0.91154696400000002</v>
      </c>
      <c r="AQ308" s="26">
        <v>1</v>
      </c>
      <c r="AR308" s="26">
        <v>61014.6875</v>
      </c>
      <c r="AS308" s="26" t="s">
        <v>1549</v>
      </c>
      <c r="AT308" s="26">
        <v>1</v>
      </c>
      <c r="AU308" s="26" t="s">
        <v>1550</v>
      </c>
      <c r="AV308" s="26">
        <v>6.387724E-3</v>
      </c>
      <c r="AW308" s="26">
        <v>1</v>
      </c>
      <c r="AY308" s="26">
        <f t="shared" si="16"/>
        <v>0.82203427839179877</v>
      </c>
      <c r="AZ308" s="26">
        <f t="shared" si="17"/>
        <v>0.95919269581931765</v>
      </c>
      <c r="BA308" s="26">
        <f t="shared" si="18"/>
        <v>0.51015722643138606</v>
      </c>
      <c r="BB308" s="26">
        <f t="shared" si="19"/>
        <v>0.87824400480418952</v>
      </c>
    </row>
    <row r="309" spans="1:54">
      <c r="A309" s="26">
        <v>229.24043349999999</v>
      </c>
      <c r="B309" s="26">
        <v>4.4431346889999999</v>
      </c>
      <c r="C309" s="26" t="s">
        <v>1551</v>
      </c>
      <c r="D309" s="26">
        <v>1</v>
      </c>
      <c r="E309" s="26" t="s">
        <v>1552</v>
      </c>
      <c r="F309" s="26">
        <v>7</v>
      </c>
      <c r="G309" s="26">
        <v>0</v>
      </c>
      <c r="H309" s="26">
        <v>0</v>
      </c>
      <c r="I309" s="26">
        <v>-0.55170411799999997</v>
      </c>
      <c r="J309" s="26">
        <v>9.9734696409999994</v>
      </c>
      <c r="L309" s="26" t="s">
        <v>38</v>
      </c>
      <c r="M309" s="26" t="s">
        <v>1552</v>
      </c>
      <c r="N309" s="26">
        <v>0</v>
      </c>
      <c r="O309" s="26" t="s">
        <v>39</v>
      </c>
      <c r="Q309" s="26">
        <v>-0.7</v>
      </c>
      <c r="R309" s="26" t="s">
        <v>1553</v>
      </c>
      <c r="S309" s="26">
        <v>0.21</v>
      </c>
      <c r="T309" s="26">
        <v>0.21</v>
      </c>
      <c r="U309" s="26">
        <v>12959847</v>
      </c>
      <c r="V309" s="26" t="s">
        <v>1554</v>
      </c>
      <c r="W309" s="26">
        <v>0.95</v>
      </c>
      <c r="X309" s="26">
        <v>0.68600000000000005</v>
      </c>
      <c r="Y309" s="26" t="s">
        <v>41</v>
      </c>
      <c r="Z309" s="26" t="s">
        <v>42</v>
      </c>
      <c r="AA309" s="26">
        <v>12</v>
      </c>
      <c r="AB309" s="12">
        <v>7836435</v>
      </c>
      <c r="AC309" s="12">
        <v>9661837</v>
      </c>
      <c r="AD309" s="12">
        <v>11460977</v>
      </c>
      <c r="AE309" s="12">
        <v>12959847</v>
      </c>
      <c r="AF309" s="8">
        <v>12257836</v>
      </c>
      <c r="AG309" s="8">
        <v>10237801</v>
      </c>
      <c r="AH309" s="8">
        <v>11639063</v>
      </c>
      <c r="AI309" s="8">
        <v>9927038</v>
      </c>
      <c r="AJ309" s="10">
        <v>11287514</v>
      </c>
      <c r="AK309" s="10">
        <v>7911611</v>
      </c>
      <c r="AL309" s="10">
        <v>8587238</v>
      </c>
      <c r="AM309" s="10">
        <v>8386243</v>
      </c>
      <c r="AN309" s="26">
        <v>18</v>
      </c>
      <c r="AO309" s="26" t="s">
        <v>39</v>
      </c>
      <c r="AP309" s="26">
        <v>0.96823971099999995</v>
      </c>
      <c r="AQ309" s="26">
        <v>1</v>
      </c>
      <c r="AR309" s="26">
        <v>12959847</v>
      </c>
      <c r="AS309" s="26" t="s">
        <v>1555</v>
      </c>
      <c r="AT309" s="26">
        <v>1</v>
      </c>
      <c r="AU309" s="26" t="s">
        <v>1556</v>
      </c>
      <c r="AV309" s="26">
        <v>4.6550748000000003E-2</v>
      </c>
      <c r="AW309" s="26">
        <v>1</v>
      </c>
      <c r="AY309" s="26">
        <f t="shared" si="16"/>
        <v>0.82095277312937587</v>
      </c>
      <c r="AZ309" s="26">
        <f t="shared" si="17"/>
        <v>0.9513718228727156</v>
      </c>
      <c r="BA309" s="26">
        <f t="shared" si="18"/>
        <v>8.1514772022280552E-2</v>
      </c>
      <c r="BB309" s="26">
        <f t="shared" si="19"/>
        <v>0.68116986712124961</v>
      </c>
    </row>
    <row r="310" spans="1:54">
      <c r="A310" s="26">
        <v>186.05274449999999</v>
      </c>
      <c r="B310" s="26">
        <v>6.7787625629999999</v>
      </c>
      <c r="C310" s="26" t="s">
        <v>1557</v>
      </c>
      <c r="D310" s="26">
        <v>2</v>
      </c>
      <c r="E310" s="26" t="s">
        <v>1558</v>
      </c>
      <c r="F310" s="26">
        <v>7</v>
      </c>
      <c r="G310" s="26">
        <v>0</v>
      </c>
      <c r="H310" s="26">
        <v>0</v>
      </c>
      <c r="I310" s="26">
        <v>-0.40556660700000002</v>
      </c>
      <c r="J310" s="26">
        <v>-31.3699841</v>
      </c>
      <c r="L310" s="26" t="s">
        <v>38</v>
      </c>
      <c r="M310" s="26" t="s">
        <v>1558</v>
      </c>
      <c r="N310" s="26">
        <v>0</v>
      </c>
      <c r="O310" s="26" t="s">
        <v>39</v>
      </c>
      <c r="S310" s="26">
        <v>0.25</v>
      </c>
      <c r="T310" s="26">
        <v>0.26</v>
      </c>
      <c r="U310" s="26">
        <v>77635</v>
      </c>
      <c r="V310" s="26" t="s">
        <v>1559</v>
      </c>
      <c r="W310" s="26">
        <v>0.95</v>
      </c>
      <c r="X310" s="26">
        <v>0.745</v>
      </c>
      <c r="Y310" s="26" t="s">
        <v>41</v>
      </c>
      <c r="Z310" s="26" t="s">
        <v>71</v>
      </c>
      <c r="AA310" s="26">
        <v>12</v>
      </c>
      <c r="AB310" s="12">
        <v>45082</v>
      </c>
      <c r="AC310" s="12">
        <v>46888</v>
      </c>
      <c r="AD310" s="12">
        <v>75737</v>
      </c>
      <c r="AE310" s="12">
        <v>65572</v>
      </c>
      <c r="AF310" s="8">
        <v>52785</v>
      </c>
      <c r="AG310" s="8">
        <v>64000</v>
      </c>
      <c r="AH310" s="8">
        <v>77635</v>
      </c>
      <c r="AI310" s="8">
        <v>51897</v>
      </c>
      <c r="AJ310" s="10">
        <v>69735</v>
      </c>
      <c r="AK310" s="10">
        <v>43508</v>
      </c>
      <c r="AL310" s="10">
        <v>40644</v>
      </c>
      <c r="AM310" s="10">
        <v>51438</v>
      </c>
      <c r="AN310" s="26">
        <v>459</v>
      </c>
      <c r="AO310" s="26" t="s">
        <v>39</v>
      </c>
      <c r="AP310" s="26">
        <v>0.82309203500000006</v>
      </c>
      <c r="AQ310" s="26">
        <v>1</v>
      </c>
      <c r="AR310" s="26">
        <v>77635.304690000004</v>
      </c>
      <c r="AS310" s="26" t="s">
        <v>1560</v>
      </c>
      <c r="AT310" s="26">
        <v>1</v>
      </c>
      <c r="AU310" s="26" t="s">
        <v>1561</v>
      </c>
      <c r="AV310" s="26">
        <v>2.9062749999999998E-2</v>
      </c>
      <c r="AW310" s="26">
        <v>1</v>
      </c>
      <c r="AY310" s="26">
        <f t="shared" si="16"/>
        <v>0.83358030505405634</v>
      </c>
      <c r="AZ310" s="26">
        <f t="shared" si="17"/>
        <v>0.94706820885281973</v>
      </c>
      <c r="BA310" s="26">
        <f t="shared" si="18"/>
        <v>0.29296908993773252</v>
      </c>
      <c r="BB310" s="26">
        <f t="shared" si="19"/>
        <v>0.74474937254345086</v>
      </c>
    </row>
    <row r="311" spans="1:54">
      <c r="A311" s="26">
        <v>117.9358261</v>
      </c>
      <c r="B311" s="26">
        <v>14.116597240000001</v>
      </c>
      <c r="C311" s="26" t="s">
        <v>1562</v>
      </c>
      <c r="D311" s="26">
        <v>1</v>
      </c>
      <c r="E311" s="26" t="s">
        <v>1563</v>
      </c>
      <c r="F311" s="26">
        <v>7</v>
      </c>
      <c r="G311" s="26">
        <v>0</v>
      </c>
      <c r="H311" s="26">
        <v>0</v>
      </c>
      <c r="I311" s="26">
        <v>5.1585794999999997E-2</v>
      </c>
      <c r="J311" s="26">
        <v>38.89257233</v>
      </c>
      <c r="L311" s="26" t="s">
        <v>38</v>
      </c>
      <c r="M311" s="26" t="s">
        <v>1563</v>
      </c>
      <c r="N311" s="26">
        <v>0</v>
      </c>
      <c r="O311" s="26" t="s">
        <v>39</v>
      </c>
      <c r="S311" s="26">
        <v>0.26</v>
      </c>
      <c r="T311" s="26">
        <v>0.26</v>
      </c>
      <c r="U311" s="26">
        <v>292490</v>
      </c>
      <c r="V311" s="26" t="s">
        <v>1564</v>
      </c>
      <c r="W311" s="26">
        <v>0.94</v>
      </c>
      <c r="X311" s="26">
        <v>0.69699999999999995</v>
      </c>
      <c r="Y311" s="26" t="s">
        <v>41</v>
      </c>
      <c r="Z311" s="26" t="s">
        <v>71</v>
      </c>
      <c r="AA311" s="26">
        <v>12</v>
      </c>
      <c r="AB311" s="12">
        <v>179790</v>
      </c>
      <c r="AC311" s="12">
        <v>172126</v>
      </c>
      <c r="AD311" s="12">
        <v>258554</v>
      </c>
      <c r="AE311" s="12">
        <v>292490</v>
      </c>
      <c r="AF311" s="8">
        <v>272512</v>
      </c>
      <c r="AG311" s="8">
        <v>205490</v>
      </c>
      <c r="AH311" s="8">
        <v>278127</v>
      </c>
      <c r="AI311" s="8">
        <v>205686</v>
      </c>
      <c r="AJ311" s="10">
        <v>203100</v>
      </c>
      <c r="AK311" s="10">
        <v>155671</v>
      </c>
      <c r="AL311" s="10">
        <v>221611</v>
      </c>
      <c r="AM311" s="10">
        <v>147925</v>
      </c>
      <c r="AN311" s="26">
        <v>198</v>
      </c>
      <c r="AO311" s="26" t="s">
        <v>39</v>
      </c>
      <c r="AP311" s="26">
        <v>0.83867080800000005</v>
      </c>
      <c r="AQ311" s="26">
        <v>1</v>
      </c>
      <c r="AR311" s="26">
        <v>292490.09379999997</v>
      </c>
      <c r="AS311" s="26" t="s">
        <v>1565</v>
      </c>
      <c r="AT311" s="26">
        <v>1</v>
      </c>
      <c r="AU311" s="26" t="s">
        <v>1566</v>
      </c>
      <c r="AV311" s="26">
        <v>4.2183922999999998E-2</v>
      </c>
      <c r="AW311" s="26">
        <v>0.37687979199999999</v>
      </c>
      <c r="AY311" s="26">
        <f t="shared" si="16"/>
        <v>0.75722150309570968</v>
      </c>
      <c r="AZ311" s="26">
        <f t="shared" si="17"/>
        <v>0.93880839870453259</v>
      </c>
      <c r="BA311" s="26">
        <f t="shared" si="18"/>
        <v>7.3846357305374935E-2</v>
      </c>
      <c r="BB311" s="26">
        <f t="shared" si="19"/>
        <v>0.69550486738470307</v>
      </c>
    </row>
    <row r="312" spans="1:54">
      <c r="A312" s="26">
        <v>250.06986359999999</v>
      </c>
      <c r="B312" s="26">
        <v>7.56764306</v>
      </c>
      <c r="C312" s="26" t="s">
        <v>1585</v>
      </c>
      <c r="D312" s="26">
        <v>1</v>
      </c>
      <c r="E312" s="26" t="s">
        <v>1586</v>
      </c>
      <c r="F312" s="26">
        <v>7</v>
      </c>
      <c r="G312" s="26">
        <v>0</v>
      </c>
      <c r="H312" s="26">
        <v>0</v>
      </c>
      <c r="I312" s="26">
        <v>-0.42539178900000002</v>
      </c>
      <c r="J312" s="26">
        <v>-32.141538930000003</v>
      </c>
      <c r="L312" s="26" t="s">
        <v>172</v>
      </c>
      <c r="M312" s="26" t="s">
        <v>1586</v>
      </c>
      <c r="N312" s="26">
        <v>0</v>
      </c>
      <c r="O312" s="26" t="s">
        <v>39</v>
      </c>
      <c r="R312" s="26" t="s">
        <v>733</v>
      </c>
      <c r="S312" s="26">
        <v>0.83</v>
      </c>
      <c r="T312" s="26">
        <v>0.83</v>
      </c>
      <c r="U312" s="26">
        <v>182729</v>
      </c>
      <c r="V312" s="26" t="s">
        <v>1587</v>
      </c>
      <c r="W312" s="26">
        <v>0.93</v>
      </c>
      <c r="X312" s="26">
        <v>0.86799999999999999</v>
      </c>
      <c r="Y312" s="26" t="s">
        <v>424</v>
      </c>
      <c r="Z312" s="26" t="s">
        <v>42</v>
      </c>
      <c r="AA312" s="26">
        <v>12</v>
      </c>
      <c r="AB312" s="12">
        <v>53245</v>
      </c>
      <c r="AC312" s="12">
        <v>182729</v>
      </c>
      <c r="AD312" s="12">
        <v>19255</v>
      </c>
      <c r="AE312" s="12">
        <v>82815</v>
      </c>
      <c r="AF312" s="8">
        <v>108890</v>
      </c>
      <c r="AG312" s="8">
        <v>100277</v>
      </c>
      <c r="AH312" s="8">
        <v>95973</v>
      </c>
      <c r="AI312" s="8">
        <v>59263</v>
      </c>
      <c r="AJ312" s="10">
        <v>103251</v>
      </c>
      <c r="AK312" s="10">
        <v>94189</v>
      </c>
      <c r="AL312" s="10">
        <v>43615</v>
      </c>
      <c r="AM312" s="10">
        <v>26696</v>
      </c>
      <c r="AN312" s="26">
        <v>435</v>
      </c>
      <c r="AO312" s="26" t="s">
        <v>39</v>
      </c>
      <c r="AP312" s="26">
        <v>0.94231063199999998</v>
      </c>
      <c r="AQ312" s="26">
        <v>1</v>
      </c>
      <c r="AR312" s="26">
        <v>182729.1563</v>
      </c>
      <c r="AS312" s="26" t="s">
        <v>1588</v>
      </c>
      <c r="AT312" s="26">
        <v>1</v>
      </c>
      <c r="AU312" s="26" t="s">
        <v>1589</v>
      </c>
      <c r="AV312" s="26">
        <v>7.9798979999999992E-3</v>
      </c>
      <c r="AW312" s="26">
        <v>1</v>
      </c>
      <c r="AY312" s="26">
        <f t="shared" si="16"/>
        <v>0.73476617920269593</v>
      </c>
      <c r="AZ312" s="26">
        <f t="shared" si="17"/>
        <v>0.92766524973724152</v>
      </c>
      <c r="BA312" s="26">
        <f t="shared" si="18"/>
        <v>0.30856989720587247</v>
      </c>
      <c r="BB312" s="26">
        <f t="shared" si="19"/>
        <v>0.86407717837070985</v>
      </c>
    </row>
    <row r="313" spans="1:54">
      <c r="A313" s="26">
        <v>212.0910666</v>
      </c>
      <c r="B313" s="26">
        <v>8.5113847519999997</v>
      </c>
      <c r="C313" s="26" t="s">
        <v>1590</v>
      </c>
      <c r="D313" s="26">
        <v>1</v>
      </c>
      <c r="E313" s="26" t="s">
        <v>1591</v>
      </c>
      <c r="F313" s="26">
        <v>7</v>
      </c>
      <c r="G313" s="26">
        <v>0</v>
      </c>
      <c r="H313" s="26">
        <v>0</v>
      </c>
      <c r="I313" s="26">
        <v>0.597131466</v>
      </c>
      <c r="J313" s="26">
        <v>2.5931521659999999</v>
      </c>
      <c r="L313" s="26" t="s">
        <v>38</v>
      </c>
      <c r="M313" s="26" t="s">
        <v>1591</v>
      </c>
      <c r="N313" s="26">
        <v>0</v>
      </c>
      <c r="O313" s="26" t="s">
        <v>39</v>
      </c>
      <c r="R313" s="26" t="s">
        <v>1592</v>
      </c>
      <c r="S313" s="26">
        <v>0.18</v>
      </c>
      <c r="T313" s="26">
        <v>0.18</v>
      </c>
      <c r="U313" s="26">
        <v>456492</v>
      </c>
      <c r="V313" s="26" t="s">
        <v>1593</v>
      </c>
      <c r="W313" s="26">
        <v>0.93</v>
      </c>
      <c r="X313" s="26">
        <v>0.54200000000000004</v>
      </c>
      <c r="Y313" s="26" t="s">
        <v>41</v>
      </c>
      <c r="Z313" s="26" t="s">
        <v>42</v>
      </c>
      <c r="AA313" s="26">
        <v>12</v>
      </c>
      <c r="AB313" s="12">
        <v>362519</v>
      </c>
      <c r="AC313" s="12">
        <v>437989</v>
      </c>
      <c r="AD313" s="12">
        <v>287778</v>
      </c>
      <c r="AE313" s="12">
        <v>429294</v>
      </c>
      <c r="AF313" s="8">
        <v>427338</v>
      </c>
      <c r="AG313" s="8">
        <v>319519</v>
      </c>
      <c r="AH313" s="8">
        <v>434480</v>
      </c>
      <c r="AI313" s="8">
        <v>456492</v>
      </c>
      <c r="AJ313" s="10">
        <v>437416</v>
      </c>
      <c r="AK313" s="10">
        <v>399752</v>
      </c>
      <c r="AL313" s="10">
        <v>384870</v>
      </c>
      <c r="AM313" s="10">
        <v>342828</v>
      </c>
      <c r="AN313" s="26">
        <v>237</v>
      </c>
      <c r="AO313" s="26" t="s">
        <v>39</v>
      </c>
      <c r="AP313" s="26">
        <v>0.97401936700000002</v>
      </c>
      <c r="AQ313" s="26">
        <v>1</v>
      </c>
      <c r="AR313" s="26">
        <v>456492</v>
      </c>
      <c r="AS313" s="26" t="s">
        <v>1594</v>
      </c>
      <c r="AT313" s="26">
        <v>1</v>
      </c>
      <c r="AU313" s="26" t="s">
        <v>1595</v>
      </c>
      <c r="AV313" s="26">
        <v>0.104887904</v>
      </c>
      <c r="AW313" s="26">
        <v>1</v>
      </c>
      <c r="AY313" s="26">
        <f t="shared" si="16"/>
        <v>0.9554513932773202</v>
      </c>
      <c r="AZ313" s="26">
        <f t="shared" si="17"/>
        <v>0.92658024738846367</v>
      </c>
      <c r="BA313" s="26">
        <f t="shared" si="18"/>
        <v>0.63347165808378592</v>
      </c>
      <c r="BB313" s="26">
        <f t="shared" si="19"/>
        <v>0.54113724166195087</v>
      </c>
    </row>
    <row r="314" spans="1:54">
      <c r="A314" s="26">
        <v>153.99353500000001</v>
      </c>
      <c r="B314" s="26">
        <v>10.68557358</v>
      </c>
      <c r="C314" s="26" t="s">
        <v>1596</v>
      </c>
      <c r="D314" s="26">
        <v>1</v>
      </c>
      <c r="E314" s="26" t="s">
        <v>1597</v>
      </c>
      <c r="F314" s="26">
        <v>7</v>
      </c>
      <c r="G314" s="26">
        <v>0</v>
      </c>
      <c r="H314" s="26">
        <v>0</v>
      </c>
      <c r="I314" s="26">
        <v>-0.35734503000000001</v>
      </c>
      <c r="J314" s="26">
        <v>13.926174809999999</v>
      </c>
      <c r="L314" s="26" t="s">
        <v>38</v>
      </c>
      <c r="M314" s="26" t="s">
        <v>1597</v>
      </c>
      <c r="N314" s="26">
        <v>0</v>
      </c>
      <c r="O314" s="26" t="s">
        <v>39</v>
      </c>
      <c r="Q314" s="26">
        <v>0.1</v>
      </c>
      <c r="R314" s="26" t="s">
        <v>1598</v>
      </c>
      <c r="S314" s="26">
        <v>0.19</v>
      </c>
      <c r="T314" s="26">
        <v>0.19</v>
      </c>
      <c r="U314" s="26">
        <v>9543865</v>
      </c>
      <c r="V314" s="26" t="s">
        <v>1599</v>
      </c>
      <c r="W314" s="26">
        <v>0.92</v>
      </c>
      <c r="X314" s="26">
        <v>0.51800000000000002</v>
      </c>
      <c r="Y314" s="26" t="s">
        <v>41</v>
      </c>
      <c r="Z314" s="26" t="s">
        <v>71</v>
      </c>
      <c r="AA314" s="26">
        <v>12</v>
      </c>
      <c r="AB314" s="12">
        <v>5627788</v>
      </c>
      <c r="AC314" s="12">
        <v>8017810</v>
      </c>
      <c r="AD314" s="12">
        <v>8376980</v>
      </c>
      <c r="AE314" s="12">
        <v>8984997</v>
      </c>
      <c r="AF314" s="8">
        <v>9088571</v>
      </c>
      <c r="AG314" s="8">
        <v>7559720</v>
      </c>
      <c r="AH314" s="8">
        <v>9543865</v>
      </c>
      <c r="AI314" s="8">
        <v>7346271</v>
      </c>
      <c r="AJ314" s="10">
        <v>8778492</v>
      </c>
      <c r="AK314" s="10">
        <v>7946274</v>
      </c>
      <c r="AL314" s="10">
        <v>7557663</v>
      </c>
      <c r="AM314" s="10">
        <v>8139091</v>
      </c>
      <c r="AN314" s="26">
        <v>13</v>
      </c>
      <c r="AO314" s="26" t="s">
        <v>39</v>
      </c>
      <c r="AP314" s="26">
        <v>0.97389851900000002</v>
      </c>
      <c r="AQ314" s="26">
        <v>1</v>
      </c>
      <c r="AR314" s="26">
        <v>9543865</v>
      </c>
      <c r="AS314" s="26" t="s">
        <v>1600</v>
      </c>
      <c r="AT314" s="26">
        <v>1</v>
      </c>
      <c r="AU314" s="26" t="s">
        <v>545</v>
      </c>
      <c r="AV314" s="26">
        <v>0.11900487799999999</v>
      </c>
      <c r="AW314" s="26">
        <v>1</v>
      </c>
      <c r="AY314" s="26">
        <f t="shared" si="16"/>
        <v>0.96669769276895423</v>
      </c>
      <c r="AZ314" s="26">
        <f t="shared" si="17"/>
        <v>0.92453873880250859</v>
      </c>
      <c r="BA314" s="26">
        <f t="shared" si="18"/>
        <v>0.66014969013395075</v>
      </c>
      <c r="BB314" s="26">
        <f t="shared" si="19"/>
        <v>0.51601525088220102</v>
      </c>
    </row>
    <row r="315" spans="1:54">
      <c r="A315" s="26">
        <v>238.13173879999999</v>
      </c>
      <c r="B315" s="26">
        <v>6.7585208889999997</v>
      </c>
      <c r="C315" s="26" t="s">
        <v>1620</v>
      </c>
      <c r="D315" s="26">
        <v>3</v>
      </c>
      <c r="E315" s="26" t="s">
        <v>1621</v>
      </c>
      <c r="F315" s="26">
        <v>7</v>
      </c>
      <c r="G315" s="26">
        <v>0</v>
      </c>
      <c r="H315" s="26">
        <v>0</v>
      </c>
      <c r="I315" s="26">
        <v>-4.8652519999999996E-3</v>
      </c>
      <c r="J315" s="26">
        <v>-47.961368530000001</v>
      </c>
      <c r="L315" s="26" t="s">
        <v>38</v>
      </c>
      <c r="M315" s="26" t="s">
        <v>1621</v>
      </c>
      <c r="N315" s="26">
        <v>0</v>
      </c>
      <c r="O315" s="26" t="s">
        <v>39</v>
      </c>
      <c r="Q315" s="26">
        <v>-11.6</v>
      </c>
      <c r="R315" s="26" t="s">
        <v>77</v>
      </c>
      <c r="S315" s="26">
        <v>0.4</v>
      </c>
      <c r="T315" s="26">
        <v>0.4</v>
      </c>
      <c r="U315" s="26">
        <v>1859380</v>
      </c>
      <c r="V315" s="26" t="s">
        <v>1622</v>
      </c>
      <c r="W315" s="26">
        <v>0.91</v>
      </c>
      <c r="X315" s="26">
        <v>0.68799999999999994</v>
      </c>
      <c r="Y315" s="26" t="s">
        <v>424</v>
      </c>
      <c r="Z315" s="26" t="s">
        <v>71</v>
      </c>
      <c r="AA315" s="26">
        <v>12</v>
      </c>
      <c r="AB315" s="12">
        <v>710449</v>
      </c>
      <c r="AC315" s="12">
        <v>974966</v>
      </c>
      <c r="AD315" s="12">
        <v>1665137</v>
      </c>
      <c r="AE315" s="12">
        <v>1734536</v>
      </c>
      <c r="AF315" s="8">
        <v>1847770</v>
      </c>
      <c r="AG315" s="8">
        <v>1100140</v>
      </c>
      <c r="AH315" s="8">
        <v>1344373</v>
      </c>
      <c r="AI315" s="8">
        <v>1302931</v>
      </c>
      <c r="AJ315" s="10">
        <v>1859380</v>
      </c>
      <c r="AK315" s="10">
        <v>995280</v>
      </c>
      <c r="AL315" s="10">
        <v>1068146</v>
      </c>
      <c r="AM315" s="10">
        <v>985019</v>
      </c>
      <c r="AN315" s="26">
        <v>58</v>
      </c>
      <c r="AO315" s="26" t="s">
        <v>39</v>
      </c>
      <c r="AP315" s="26">
        <v>0.825327637</v>
      </c>
      <c r="AQ315" s="26">
        <v>1</v>
      </c>
      <c r="AR315" s="26">
        <v>1859379.75</v>
      </c>
      <c r="AS315" s="26" t="s">
        <v>1623</v>
      </c>
      <c r="AT315" s="26">
        <v>1</v>
      </c>
      <c r="AU315" s="26" t="s">
        <v>1624</v>
      </c>
      <c r="AV315" s="26">
        <v>4.5389184999999999E-2</v>
      </c>
      <c r="AW315" s="26">
        <v>1</v>
      </c>
      <c r="AY315" s="26">
        <f t="shared" si="16"/>
        <v>0.8771469688201381</v>
      </c>
      <c r="AZ315" s="26">
        <f t="shared" si="17"/>
        <v>0.90882815205995693</v>
      </c>
      <c r="BA315" s="26">
        <f t="shared" si="18"/>
        <v>0.54012765800030016</v>
      </c>
      <c r="BB315" s="26">
        <f t="shared" si="19"/>
        <v>0.68490101047078178</v>
      </c>
    </row>
    <row r="316" spans="1:54">
      <c r="A316" s="26">
        <v>173.1415264</v>
      </c>
      <c r="B316" s="26">
        <v>8.9801944309999993</v>
      </c>
      <c r="C316" s="26" t="s">
        <v>1625</v>
      </c>
      <c r="D316" s="26">
        <v>4</v>
      </c>
      <c r="E316" s="26" t="s">
        <v>1626</v>
      </c>
      <c r="F316" s="26">
        <v>7</v>
      </c>
      <c r="G316" s="26">
        <v>0</v>
      </c>
      <c r="H316" s="26">
        <v>0</v>
      </c>
      <c r="I316" s="26">
        <v>-0.30966682899999998</v>
      </c>
      <c r="J316" s="26">
        <v>29.828165670000001</v>
      </c>
      <c r="L316" s="26" t="s">
        <v>38</v>
      </c>
      <c r="M316" s="26" t="s">
        <v>1627</v>
      </c>
      <c r="N316" s="26">
        <v>0</v>
      </c>
      <c r="O316" s="26" t="s">
        <v>39</v>
      </c>
      <c r="S316" s="26">
        <v>0.26</v>
      </c>
      <c r="T316" s="26">
        <v>0.26</v>
      </c>
      <c r="U316" s="26">
        <v>23970</v>
      </c>
      <c r="V316" s="26" t="s">
        <v>1628</v>
      </c>
      <c r="W316" s="26">
        <v>0.91</v>
      </c>
      <c r="X316" s="26">
        <v>0.59899999999999998</v>
      </c>
      <c r="Y316" s="26" t="s">
        <v>41</v>
      </c>
      <c r="Z316" s="26" t="s">
        <v>42</v>
      </c>
      <c r="AA316" s="26">
        <v>12</v>
      </c>
      <c r="AB316" s="12">
        <v>15153</v>
      </c>
      <c r="AC316" s="12">
        <v>23711</v>
      </c>
      <c r="AD316" s="12">
        <v>14719</v>
      </c>
      <c r="AE316" s="12">
        <v>14858</v>
      </c>
      <c r="AF316" s="8">
        <v>21565</v>
      </c>
      <c r="AG316" s="8">
        <v>16463</v>
      </c>
      <c r="AH316" s="8">
        <v>13615</v>
      </c>
      <c r="AI316" s="8">
        <v>23970</v>
      </c>
      <c r="AJ316" s="10">
        <v>15494</v>
      </c>
      <c r="AK316" s="10">
        <v>21159</v>
      </c>
      <c r="AL316" s="10">
        <v>20789</v>
      </c>
      <c r="AM316" s="10">
        <v>13929</v>
      </c>
      <c r="AN316" s="26">
        <v>1039</v>
      </c>
      <c r="AO316" s="26" t="s">
        <v>39</v>
      </c>
      <c r="AP316" s="26">
        <v>0.93871646500000006</v>
      </c>
      <c r="AQ316" s="26">
        <v>1</v>
      </c>
      <c r="AR316" s="26">
        <v>23969.998049999998</v>
      </c>
      <c r="AS316" s="26" t="s">
        <v>1629</v>
      </c>
      <c r="AT316" s="26">
        <v>1</v>
      </c>
      <c r="AU316" s="26" t="s">
        <v>1630</v>
      </c>
      <c r="AV316" s="26">
        <v>7.7236413000000004E-2</v>
      </c>
      <c r="AW316" s="26">
        <v>0.77178182799999995</v>
      </c>
      <c r="AY316" s="26">
        <f t="shared" si="16"/>
        <v>0.94389853596603757</v>
      </c>
      <c r="AZ316" s="26">
        <f t="shared" si="17"/>
        <v>0.905148585560684</v>
      </c>
      <c r="BA316" s="26">
        <f t="shared" si="18"/>
        <v>0.73485281580423167</v>
      </c>
      <c r="BB316" s="26">
        <f t="shared" si="19"/>
        <v>0.59842451223326076</v>
      </c>
    </row>
    <row r="317" spans="1:54">
      <c r="A317" s="26">
        <v>193.07725189999999</v>
      </c>
      <c r="B317" s="26">
        <v>8.3920819180000006</v>
      </c>
      <c r="C317" s="26" t="s">
        <v>1642</v>
      </c>
      <c r="D317" s="26">
        <v>1</v>
      </c>
      <c r="E317" s="26" t="s">
        <v>1643</v>
      </c>
      <c r="F317" s="26">
        <v>7</v>
      </c>
      <c r="G317" s="26">
        <v>0</v>
      </c>
      <c r="H317" s="26">
        <v>0</v>
      </c>
      <c r="I317" s="26">
        <v>-1.2851230929999999</v>
      </c>
      <c r="J317" s="26">
        <v>3.9654599209999999</v>
      </c>
      <c r="L317" s="26" t="s">
        <v>38</v>
      </c>
      <c r="M317" s="26" t="s">
        <v>1643</v>
      </c>
      <c r="N317" s="26">
        <v>0</v>
      </c>
      <c r="O317" s="26" t="s">
        <v>39</v>
      </c>
      <c r="S317" s="26">
        <v>0.16</v>
      </c>
      <c r="T317" s="26">
        <v>0.16</v>
      </c>
      <c r="U317" s="26">
        <v>376647</v>
      </c>
      <c r="V317" s="26" t="s">
        <v>1644</v>
      </c>
      <c r="W317" s="26">
        <v>0.89</v>
      </c>
      <c r="X317" s="26">
        <v>0.23200000000000001</v>
      </c>
      <c r="Y317" s="26" t="s">
        <v>424</v>
      </c>
      <c r="Z317" s="26" t="s">
        <v>42</v>
      </c>
      <c r="AA317" s="26">
        <v>12</v>
      </c>
      <c r="AB317" s="12">
        <v>294783</v>
      </c>
      <c r="AC317" s="12">
        <v>357902</v>
      </c>
      <c r="AD317" s="12">
        <v>258456</v>
      </c>
      <c r="AE317" s="12">
        <v>359152</v>
      </c>
      <c r="AF317" s="8">
        <v>363516</v>
      </c>
      <c r="AG317" s="8">
        <v>339241</v>
      </c>
      <c r="AH317" s="8">
        <v>373399</v>
      </c>
      <c r="AI317" s="8">
        <v>343623</v>
      </c>
      <c r="AJ317" s="10">
        <v>376647</v>
      </c>
      <c r="AK317" s="10">
        <v>358080</v>
      </c>
      <c r="AL317" s="10">
        <v>349523</v>
      </c>
      <c r="AM317" s="10">
        <v>275377</v>
      </c>
      <c r="AN317" s="26">
        <v>262</v>
      </c>
      <c r="AO317" s="26" t="s">
        <v>39</v>
      </c>
      <c r="AP317" s="26">
        <v>0.96942915699999999</v>
      </c>
      <c r="AQ317" s="26">
        <v>1</v>
      </c>
      <c r="AR317" s="26">
        <v>376646.9375</v>
      </c>
      <c r="AS317" s="26" t="s">
        <v>1645</v>
      </c>
      <c r="AT317" s="26">
        <v>1</v>
      </c>
      <c r="AU317" s="26" t="s">
        <v>1646</v>
      </c>
      <c r="AV317" s="26">
        <v>0.513584967</v>
      </c>
      <c r="AW317" s="26">
        <v>1</v>
      </c>
      <c r="AY317" s="26">
        <f t="shared" si="16"/>
        <v>0.95763284285793771</v>
      </c>
      <c r="AZ317" s="26">
        <f t="shared" si="17"/>
        <v>0.89471178260841999</v>
      </c>
      <c r="BA317" s="26">
        <f t="shared" si="18"/>
        <v>0.54873322271281211</v>
      </c>
      <c r="BB317" s="26">
        <f t="shared" si="19"/>
        <v>0.20176036875080783</v>
      </c>
    </row>
    <row r="318" spans="1:54">
      <c r="A318" s="26">
        <v>313.33426689999999</v>
      </c>
      <c r="B318" s="26">
        <v>7.5358847720000002</v>
      </c>
      <c r="C318" s="26" t="s">
        <v>1653</v>
      </c>
      <c r="D318" s="26">
        <v>1</v>
      </c>
      <c r="E318" s="26" t="s">
        <v>1654</v>
      </c>
      <c r="F318" s="26">
        <v>7</v>
      </c>
      <c r="G318" s="26">
        <v>0</v>
      </c>
      <c r="H318" s="26">
        <v>0</v>
      </c>
      <c r="I318" s="26">
        <v>-0.64826018699999999</v>
      </c>
      <c r="J318" s="26">
        <v>47.638222450000001</v>
      </c>
      <c r="L318" s="26" t="s">
        <v>38</v>
      </c>
      <c r="M318" s="26" t="s">
        <v>1654</v>
      </c>
      <c r="N318" s="26">
        <v>0</v>
      </c>
      <c r="O318" s="26" t="s">
        <v>39</v>
      </c>
      <c r="S318" s="26">
        <v>7.0000000000000007E-2</v>
      </c>
      <c r="T318" s="26">
        <v>0.24</v>
      </c>
      <c r="U318" s="26">
        <v>84500</v>
      </c>
      <c r="V318" s="26" t="s">
        <v>1655</v>
      </c>
      <c r="W318" s="26">
        <v>0.89</v>
      </c>
      <c r="X318" s="26">
        <v>0.42</v>
      </c>
      <c r="Y318" s="26" t="s">
        <v>41</v>
      </c>
      <c r="Z318" s="26" t="s">
        <v>42</v>
      </c>
      <c r="AA318" s="26">
        <v>12</v>
      </c>
      <c r="AB318" s="12">
        <v>46051</v>
      </c>
      <c r="AC318" s="12">
        <v>40738</v>
      </c>
      <c r="AD318" s="12">
        <v>40484</v>
      </c>
      <c r="AE318" s="12">
        <v>44974</v>
      </c>
      <c r="AF318" s="8">
        <v>52494</v>
      </c>
      <c r="AG318" s="8">
        <v>49696</v>
      </c>
      <c r="AH318" s="8">
        <v>59983</v>
      </c>
      <c r="AI318" s="8">
        <v>32242</v>
      </c>
      <c r="AJ318" s="10">
        <v>57971</v>
      </c>
      <c r="AK318" s="10">
        <v>65975</v>
      </c>
      <c r="AL318" s="10">
        <v>84500</v>
      </c>
      <c r="AM318" s="10">
        <v>76703</v>
      </c>
      <c r="AN318" s="26">
        <v>692</v>
      </c>
      <c r="AO318" s="26" t="s">
        <v>39</v>
      </c>
      <c r="AP318" s="26">
        <v>0.84772160799999996</v>
      </c>
      <c r="AQ318" s="26">
        <v>1</v>
      </c>
      <c r="AR318" s="26">
        <v>84499.78125</v>
      </c>
      <c r="AS318" s="26" t="s">
        <v>1656</v>
      </c>
      <c r="AT318" s="26">
        <v>1</v>
      </c>
      <c r="AU318" s="26" t="s">
        <v>1657</v>
      </c>
      <c r="AV318" s="26">
        <v>0.210267804</v>
      </c>
      <c r="AW318" s="26">
        <v>0.99633302300000004</v>
      </c>
      <c r="AY318" s="26">
        <f t="shared" si="16"/>
        <v>1.4667026721189209</v>
      </c>
      <c r="AZ318" s="26">
        <f t="shared" si="17"/>
        <v>0.88597587634698971</v>
      </c>
      <c r="BA318" s="26">
        <f t="shared" si="18"/>
        <v>3.3775806984842359E-2</v>
      </c>
      <c r="BB318" s="26">
        <f t="shared" si="19"/>
        <v>0.39443310520587249</v>
      </c>
    </row>
    <row r="319" spans="1:54">
      <c r="A319" s="26">
        <v>200.1048424</v>
      </c>
      <c r="B319" s="26">
        <v>4.4153986190000003</v>
      </c>
      <c r="C319" s="26" t="s">
        <v>1658</v>
      </c>
      <c r="D319" s="26">
        <v>7</v>
      </c>
      <c r="E319" s="26" t="s">
        <v>1659</v>
      </c>
      <c r="F319" s="26">
        <v>7</v>
      </c>
      <c r="G319" s="26">
        <v>0</v>
      </c>
      <c r="H319" s="26">
        <v>0</v>
      </c>
      <c r="I319" s="26">
        <v>-8.8125586000000006E-2</v>
      </c>
      <c r="J319" s="26">
        <v>-34.461617760000003</v>
      </c>
      <c r="L319" s="26" t="s">
        <v>38</v>
      </c>
      <c r="M319" s="26" t="s">
        <v>1659</v>
      </c>
      <c r="N319" s="26">
        <v>0</v>
      </c>
      <c r="O319" s="26" t="s">
        <v>39</v>
      </c>
      <c r="R319" s="26" t="s">
        <v>1660</v>
      </c>
      <c r="S319" s="26">
        <v>0.1</v>
      </c>
      <c r="T319" s="26">
        <v>0.26</v>
      </c>
      <c r="U319" s="26">
        <v>443329</v>
      </c>
      <c r="V319" s="26" t="s">
        <v>1661</v>
      </c>
      <c r="W319" s="26">
        <v>0.88</v>
      </c>
      <c r="X319" s="26">
        <v>0.35899999999999999</v>
      </c>
      <c r="Y319" s="26" t="s">
        <v>41</v>
      </c>
      <c r="Z319" s="26" t="s">
        <v>92</v>
      </c>
      <c r="AA319" s="26">
        <v>12</v>
      </c>
      <c r="AB319" s="12">
        <v>299951</v>
      </c>
      <c r="AC319" s="12">
        <v>288290</v>
      </c>
      <c r="AD319" s="12">
        <v>278020</v>
      </c>
      <c r="AE319" s="12">
        <v>346531</v>
      </c>
      <c r="AF319" s="8">
        <v>345867</v>
      </c>
      <c r="AG319" s="8">
        <v>288387</v>
      </c>
      <c r="AH319" s="8">
        <v>295675</v>
      </c>
      <c r="AI319" s="8">
        <v>443329</v>
      </c>
      <c r="AJ319" s="10">
        <v>390133</v>
      </c>
      <c r="AK319" s="10">
        <v>266583</v>
      </c>
      <c r="AL319" s="10">
        <v>257766</v>
      </c>
      <c r="AM319" s="10">
        <v>221641</v>
      </c>
      <c r="AN319" s="26">
        <v>242</v>
      </c>
      <c r="AO319" s="26" t="s">
        <v>39</v>
      </c>
      <c r="AP319" s="26">
        <v>0.95789781100000004</v>
      </c>
      <c r="AQ319" s="26">
        <v>1</v>
      </c>
      <c r="AR319" s="26">
        <v>443328.65629999997</v>
      </c>
      <c r="AS319" s="26" t="s">
        <v>1662</v>
      </c>
      <c r="AT319" s="26">
        <v>1</v>
      </c>
      <c r="AU319" s="26" t="s">
        <v>1663</v>
      </c>
      <c r="AV319" s="26">
        <v>0.26762594899999997</v>
      </c>
      <c r="AW319" s="26">
        <v>1</v>
      </c>
      <c r="AY319" s="26">
        <f t="shared" si="16"/>
        <v>0.82731941121042074</v>
      </c>
      <c r="AZ319" s="26">
        <f t="shared" si="17"/>
        <v>0.88314941547764514</v>
      </c>
      <c r="BA319" s="26">
        <f t="shared" si="18"/>
        <v>0.29079751842062368</v>
      </c>
      <c r="BB319" s="26">
        <f t="shared" si="19"/>
        <v>0.3407243525287002</v>
      </c>
    </row>
    <row r="320" spans="1:54">
      <c r="A320" s="26">
        <v>404.16233890000001</v>
      </c>
      <c r="B320" s="26">
        <v>3.7904652909999998</v>
      </c>
      <c r="C320" s="26" t="s">
        <v>1664</v>
      </c>
      <c r="D320" s="26">
        <v>5</v>
      </c>
      <c r="E320" s="26" t="s">
        <v>1665</v>
      </c>
      <c r="F320" s="26">
        <v>7</v>
      </c>
      <c r="G320" s="26">
        <v>0</v>
      </c>
      <c r="H320" s="26">
        <v>0</v>
      </c>
      <c r="I320" s="26">
        <v>-7.7010690000000007E-2</v>
      </c>
      <c r="J320" s="26">
        <v>-5.5279416259999996</v>
      </c>
      <c r="L320" s="26" t="s">
        <v>38</v>
      </c>
      <c r="M320" s="26" t="s">
        <v>1665</v>
      </c>
      <c r="N320" s="26">
        <v>0</v>
      </c>
      <c r="O320" s="26" t="s">
        <v>39</v>
      </c>
      <c r="S320" s="26">
        <v>0.1</v>
      </c>
      <c r="T320" s="26">
        <v>0.12</v>
      </c>
      <c r="U320" s="26">
        <v>100589</v>
      </c>
      <c r="V320" s="26" t="s">
        <v>1666</v>
      </c>
      <c r="W320" s="26">
        <v>0.87</v>
      </c>
      <c r="X320" s="26">
        <v>9.2999999999999999E-2</v>
      </c>
      <c r="Y320" s="26" t="s">
        <v>41</v>
      </c>
      <c r="Z320" s="26" t="s">
        <v>42</v>
      </c>
      <c r="AA320" s="26">
        <v>12</v>
      </c>
      <c r="AB320" s="12">
        <v>81920</v>
      </c>
      <c r="AC320" s="12">
        <v>70482</v>
      </c>
      <c r="AD320" s="12">
        <v>84025</v>
      </c>
      <c r="AE320" s="12">
        <v>68147</v>
      </c>
      <c r="AF320" s="8">
        <v>86287</v>
      </c>
      <c r="AG320" s="8">
        <v>100589</v>
      </c>
      <c r="AH320" s="8">
        <v>83999</v>
      </c>
      <c r="AI320" s="8">
        <v>80956</v>
      </c>
      <c r="AJ320" s="10">
        <v>98136</v>
      </c>
      <c r="AK320" s="10">
        <v>80373</v>
      </c>
      <c r="AL320" s="10">
        <v>77098</v>
      </c>
      <c r="AM320" s="10">
        <v>77195</v>
      </c>
      <c r="AN320" s="26">
        <v>620</v>
      </c>
      <c r="AO320" s="26" t="s">
        <v>39</v>
      </c>
      <c r="AP320" s="26">
        <v>0.94682206499999999</v>
      </c>
      <c r="AQ320" s="26">
        <v>1</v>
      </c>
      <c r="AR320" s="26">
        <v>100588.80469999999</v>
      </c>
      <c r="AS320" s="26" t="s">
        <v>1667</v>
      </c>
      <c r="AT320" s="26">
        <v>1</v>
      </c>
      <c r="AU320" s="26" t="s">
        <v>1668</v>
      </c>
      <c r="AV320" s="26">
        <v>1.000518231</v>
      </c>
      <c r="AW320" s="26">
        <v>1</v>
      </c>
      <c r="AY320" s="26">
        <f t="shared" si="16"/>
        <v>0.94591437366235498</v>
      </c>
      <c r="AZ320" s="26">
        <f t="shared" si="17"/>
        <v>0.86568267150990108</v>
      </c>
      <c r="BA320" s="26">
        <f t="shared" si="18"/>
        <v>0.50153840188184529</v>
      </c>
      <c r="BB320" s="26">
        <f t="shared" si="19"/>
        <v>9.2361824577521859E-2</v>
      </c>
    </row>
    <row r="321" spans="1:54">
      <c r="A321" s="26">
        <v>355.3446864</v>
      </c>
      <c r="B321" s="26">
        <v>6.9404320190000002</v>
      </c>
      <c r="C321" s="26" t="s">
        <v>1669</v>
      </c>
      <c r="D321" s="26">
        <v>1</v>
      </c>
      <c r="E321" s="26" t="s">
        <v>1670</v>
      </c>
      <c r="F321" s="26">
        <v>7</v>
      </c>
      <c r="G321" s="26">
        <v>0</v>
      </c>
      <c r="H321" s="26">
        <v>0</v>
      </c>
      <c r="I321" s="26">
        <v>-0.96683625200000001</v>
      </c>
      <c r="J321" s="26">
        <v>42.366700100000003</v>
      </c>
      <c r="L321" s="26" t="s">
        <v>38</v>
      </c>
      <c r="M321" s="26" t="s">
        <v>1670</v>
      </c>
      <c r="N321" s="26">
        <v>0</v>
      </c>
      <c r="O321" s="26" t="s">
        <v>39</v>
      </c>
      <c r="S321" s="26">
        <v>0.17</v>
      </c>
      <c r="T321" s="26">
        <v>0.35</v>
      </c>
      <c r="U321" s="26">
        <v>89663</v>
      </c>
      <c r="V321" s="26" t="s">
        <v>1671</v>
      </c>
      <c r="W321" s="26">
        <v>0.86</v>
      </c>
      <c r="X321" s="26">
        <v>0.26400000000000001</v>
      </c>
      <c r="Y321" s="26" t="s">
        <v>41</v>
      </c>
      <c r="Z321" s="26" t="s">
        <v>42</v>
      </c>
      <c r="AA321" s="26">
        <v>12</v>
      </c>
      <c r="AB321" s="12">
        <v>38127</v>
      </c>
      <c r="AC321" s="12">
        <v>42269</v>
      </c>
      <c r="AD321" s="12">
        <v>31059</v>
      </c>
      <c r="AE321" s="12">
        <v>47480</v>
      </c>
      <c r="AF321" s="8">
        <v>47408</v>
      </c>
      <c r="AG321" s="8">
        <v>40874</v>
      </c>
      <c r="AH321" s="8">
        <v>55697</v>
      </c>
      <c r="AI321" s="8">
        <v>39825</v>
      </c>
      <c r="AJ321" s="10">
        <v>89663</v>
      </c>
      <c r="AK321" s="10">
        <v>46176</v>
      </c>
      <c r="AL321" s="10">
        <v>63697</v>
      </c>
      <c r="AM321" s="10">
        <v>44145</v>
      </c>
      <c r="AN321" s="26">
        <v>667</v>
      </c>
      <c r="AO321" s="26" t="s">
        <v>39</v>
      </c>
      <c r="AP321" s="26">
        <v>0.85315373999999999</v>
      </c>
      <c r="AQ321" s="26">
        <v>1</v>
      </c>
      <c r="AR321" s="26">
        <v>89663.429690000004</v>
      </c>
      <c r="AS321" s="26" t="s">
        <v>1672</v>
      </c>
      <c r="AT321" s="26">
        <v>1</v>
      </c>
      <c r="AU321" s="26" t="s">
        <v>1673</v>
      </c>
      <c r="AV321" s="26">
        <v>0.38059309099999999</v>
      </c>
      <c r="AW321" s="26">
        <v>1</v>
      </c>
      <c r="AY321" s="26">
        <f t="shared" si="16"/>
        <v>1.3257654893255859</v>
      </c>
      <c r="AZ321" s="26">
        <f t="shared" si="17"/>
        <v>0.86469826554373141</v>
      </c>
      <c r="BA321" s="26">
        <f t="shared" si="18"/>
        <v>0.22815005938679681</v>
      </c>
      <c r="BB321" s="26">
        <f t="shared" si="19"/>
        <v>0.26338717724717714</v>
      </c>
    </row>
    <row r="322" spans="1:54">
      <c r="A322" s="26">
        <v>230.0690874</v>
      </c>
      <c r="B322" s="26">
        <v>16.70923037</v>
      </c>
      <c r="C322" s="26" t="s">
        <v>1674</v>
      </c>
      <c r="D322" s="26">
        <v>1</v>
      </c>
      <c r="E322" s="26" t="s">
        <v>1675</v>
      </c>
      <c r="F322" s="26">
        <v>7</v>
      </c>
      <c r="G322" s="26">
        <v>0</v>
      </c>
      <c r="H322" s="26">
        <v>0</v>
      </c>
      <c r="I322" s="26">
        <v>1.184014935</v>
      </c>
      <c r="J322" s="26">
        <v>4.244542386</v>
      </c>
      <c r="L322" s="26" t="s">
        <v>172</v>
      </c>
      <c r="M322" s="26" t="s">
        <v>1675</v>
      </c>
      <c r="N322" s="26">
        <v>0</v>
      </c>
      <c r="O322" s="26" t="s">
        <v>39</v>
      </c>
      <c r="S322" s="26">
        <v>0.93</v>
      </c>
      <c r="T322" s="26">
        <v>0.93</v>
      </c>
      <c r="U322" s="26">
        <v>7591</v>
      </c>
      <c r="V322" s="26" t="s">
        <v>1676</v>
      </c>
      <c r="W322" s="26">
        <v>0.86</v>
      </c>
      <c r="X322" s="26">
        <v>0.75600000000000001</v>
      </c>
      <c r="Y322" s="26" t="s">
        <v>424</v>
      </c>
      <c r="Z322" s="26" t="s">
        <v>71</v>
      </c>
      <c r="AA322" s="26">
        <v>11</v>
      </c>
      <c r="AB322" s="12">
        <v>2819</v>
      </c>
      <c r="AC322" s="12">
        <v>7591</v>
      </c>
      <c r="AD322" s="12">
        <v>0</v>
      </c>
      <c r="AE322" s="12">
        <v>3063</v>
      </c>
      <c r="AF322" s="8">
        <v>3615</v>
      </c>
      <c r="AG322" s="8">
        <v>5662</v>
      </c>
      <c r="AH322" s="8">
        <v>3761</v>
      </c>
      <c r="AI322" s="8">
        <v>2683</v>
      </c>
      <c r="AJ322" s="10">
        <v>4713</v>
      </c>
      <c r="AK322" s="10">
        <v>4246</v>
      </c>
      <c r="AL322" s="10">
        <v>1712</v>
      </c>
      <c r="AM322" s="10">
        <v>992</v>
      </c>
      <c r="AN322" s="26">
        <v>892</v>
      </c>
      <c r="AO322" s="26" t="s">
        <v>39</v>
      </c>
      <c r="AP322" s="26">
        <v>0.95532747900000003</v>
      </c>
      <c r="AQ322" s="26">
        <v>1</v>
      </c>
      <c r="AR322" s="26">
        <v>7590.642578</v>
      </c>
      <c r="AS322" s="26" t="s">
        <v>1677</v>
      </c>
      <c r="AT322" s="26">
        <v>1</v>
      </c>
      <c r="AU322" s="26" t="s">
        <v>1173</v>
      </c>
      <c r="AV322" s="26">
        <v>2.7655835E-2</v>
      </c>
      <c r="AW322" s="26">
        <v>1</v>
      </c>
      <c r="AY322" s="26">
        <f t="shared" ref="AY322:AY385" si="20">(SUM(AJ322:AM322))/(SUM(AF322:AI322))</f>
        <v>0.74187392659500029</v>
      </c>
      <c r="AZ322" s="26">
        <f t="shared" ref="AZ322:AZ385" si="21">(SUM(AB322:AE322))/(SUM(AF322:AI322))</f>
        <v>0.8570065517460721</v>
      </c>
      <c r="BA322" s="26">
        <f t="shared" ref="BA322:BA385" si="22">_xlfn.T.TEST(AJ322:AM322,AF322:AI322,2,2)</f>
        <v>0.39667980513855611</v>
      </c>
      <c r="BB322" s="26">
        <f t="shared" ref="BB322:BB385" si="23">_xlfn.T.TEST(AF322:AI322,AB322:AE322,2,2)</f>
        <v>0.75072309418423711</v>
      </c>
    </row>
    <row r="323" spans="1:54">
      <c r="A323" s="26">
        <v>245.1625153</v>
      </c>
      <c r="B323" s="26">
        <v>4.016290283</v>
      </c>
      <c r="C323" s="26" t="s">
        <v>1690</v>
      </c>
      <c r="D323" s="26">
        <v>4</v>
      </c>
      <c r="E323" s="26" t="s">
        <v>1691</v>
      </c>
      <c r="F323" s="26">
        <v>7</v>
      </c>
      <c r="G323" s="26">
        <v>0</v>
      </c>
      <c r="H323" s="26">
        <v>0</v>
      </c>
      <c r="I323" s="26">
        <v>-0.79428656200000003</v>
      </c>
      <c r="J323" s="26">
        <v>-28.45462423</v>
      </c>
      <c r="L323" s="26" t="s">
        <v>38</v>
      </c>
      <c r="M323" s="26" t="s">
        <v>1691</v>
      </c>
      <c r="N323" s="26">
        <v>0</v>
      </c>
      <c r="O323" s="26" t="s">
        <v>39</v>
      </c>
      <c r="P323" s="26" t="s">
        <v>1692</v>
      </c>
      <c r="S323" s="26">
        <v>0.06</v>
      </c>
      <c r="T323" s="26">
        <v>0.3</v>
      </c>
      <c r="U323" s="26">
        <v>146153</v>
      </c>
      <c r="V323" s="26" t="s">
        <v>1693</v>
      </c>
      <c r="W323" s="26">
        <v>0.85</v>
      </c>
      <c r="X323" s="26">
        <v>0.13</v>
      </c>
      <c r="Y323" s="26" t="s">
        <v>41</v>
      </c>
      <c r="Z323" s="26" t="s">
        <v>42</v>
      </c>
      <c r="AA323" s="26">
        <v>12</v>
      </c>
      <c r="AB323" s="12">
        <v>95879</v>
      </c>
      <c r="AC323" s="12">
        <v>91416</v>
      </c>
      <c r="AD323" s="12">
        <v>84195</v>
      </c>
      <c r="AE323" s="12">
        <v>97241</v>
      </c>
      <c r="AF323" s="8">
        <v>111831</v>
      </c>
      <c r="AG323" s="8">
        <v>108288</v>
      </c>
      <c r="AH323" s="8">
        <v>87677</v>
      </c>
      <c r="AI323" s="8">
        <v>125967</v>
      </c>
      <c r="AJ323" s="10">
        <v>146153</v>
      </c>
      <c r="AK323" s="10">
        <v>81833</v>
      </c>
      <c r="AL323" s="10">
        <v>91198</v>
      </c>
      <c r="AM323" s="10">
        <v>85121</v>
      </c>
      <c r="AN323" s="26">
        <v>496</v>
      </c>
      <c r="AO323" s="26" t="s">
        <v>39</v>
      </c>
      <c r="AP323" s="26">
        <v>0.91793213900000004</v>
      </c>
      <c r="AQ323" s="26">
        <v>1</v>
      </c>
      <c r="AR323" s="26">
        <v>146153.1875</v>
      </c>
      <c r="AS323" s="26" t="s">
        <v>1694</v>
      </c>
      <c r="AT323" s="26">
        <v>1</v>
      </c>
      <c r="AU323" s="26" t="s">
        <v>1695</v>
      </c>
      <c r="AV323" s="26">
        <v>0.92914267100000003</v>
      </c>
      <c r="AW323" s="26">
        <v>0.18898076599999999</v>
      </c>
      <c r="AY323" s="26">
        <f t="shared" si="20"/>
        <v>0.93208733801638222</v>
      </c>
      <c r="AZ323" s="26">
        <f t="shared" si="21"/>
        <v>0.85007481043795807</v>
      </c>
      <c r="BA323" s="26">
        <f t="shared" si="22"/>
        <v>0.68154755155510682</v>
      </c>
      <c r="BB323" s="26">
        <f t="shared" si="23"/>
        <v>0.10215272446729413</v>
      </c>
    </row>
    <row r="324" spans="1:54">
      <c r="A324" s="26">
        <v>368.34408760000002</v>
      </c>
      <c r="B324" s="26">
        <v>3.647569668</v>
      </c>
      <c r="C324" s="26" t="s">
        <v>1709</v>
      </c>
      <c r="D324" s="26">
        <v>1</v>
      </c>
      <c r="E324" s="26" t="s">
        <v>1710</v>
      </c>
      <c r="F324" s="26">
        <v>7</v>
      </c>
      <c r="G324" s="26">
        <v>0</v>
      </c>
      <c r="H324" s="26">
        <v>0</v>
      </c>
      <c r="I324" s="26">
        <v>-0.576751287</v>
      </c>
      <c r="J324" s="26">
        <v>-9.6620589639999999</v>
      </c>
      <c r="L324" s="26" t="s">
        <v>172</v>
      </c>
      <c r="M324" s="26" t="s">
        <v>1710</v>
      </c>
      <c r="N324" s="26">
        <v>0</v>
      </c>
      <c r="O324" s="26" t="s">
        <v>39</v>
      </c>
      <c r="S324" s="26">
        <v>0.75</v>
      </c>
      <c r="T324" s="26">
        <v>0.75</v>
      </c>
      <c r="U324" s="26">
        <v>68131</v>
      </c>
      <c r="V324" s="26" t="s">
        <v>1711</v>
      </c>
      <c r="W324" s="26">
        <v>0.83</v>
      </c>
      <c r="X324" s="26">
        <v>0.65</v>
      </c>
      <c r="Y324" s="26" t="s">
        <v>41</v>
      </c>
      <c r="Z324" s="26" t="s">
        <v>42</v>
      </c>
      <c r="AA324" s="26">
        <v>11</v>
      </c>
      <c r="AB324" s="12">
        <v>27944</v>
      </c>
      <c r="AC324" s="12">
        <v>54203</v>
      </c>
      <c r="AD324" s="12">
        <v>0</v>
      </c>
      <c r="AE324" s="12">
        <v>41759</v>
      </c>
      <c r="AF324" s="8">
        <v>51138</v>
      </c>
      <c r="AG324" s="8">
        <v>38788</v>
      </c>
      <c r="AH324" s="8">
        <v>25234</v>
      </c>
      <c r="AI324" s="8">
        <v>33777</v>
      </c>
      <c r="AJ324" s="10">
        <v>47006</v>
      </c>
      <c r="AK324" s="10">
        <v>68131</v>
      </c>
      <c r="AL324" s="10">
        <v>26772</v>
      </c>
      <c r="AM324" s="10">
        <v>21437</v>
      </c>
      <c r="AN324" s="26">
        <v>749</v>
      </c>
      <c r="AO324" s="26" t="s">
        <v>39</v>
      </c>
      <c r="AP324" s="26">
        <v>0.86956337500000003</v>
      </c>
      <c r="AQ324" s="26">
        <v>1</v>
      </c>
      <c r="AR324" s="26">
        <v>68131.171879999994</v>
      </c>
      <c r="AS324" s="26" t="s">
        <v>1712</v>
      </c>
      <c r="AT324" s="26">
        <v>1</v>
      </c>
      <c r="AU324" s="26" t="s">
        <v>1713</v>
      </c>
      <c r="AV324" s="26">
        <v>5.9451183999999997E-2</v>
      </c>
      <c r="AW324" s="26">
        <v>1</v>
      </c>
      <c r="AY324" s="26">
        <f t="shared" si="20"/>
        <v>1.0967456038459213</v>
      </c>
      <c r="AZ324" s="26">
        <f t="shared" si="21"/>
        <v>0.83193565064423214</v>
      </c>
      <c r="BA324" s="26">
        <f t="shared" si="22"/>
        <v>0.77294726053911478</v>
      </c>
      <c r="BB324" s="26">
        <f t="shared" si="23"/>
        <v>0.64311082675129583</v>
      </c>
    </row>
    <row r="325" spans="1:54" s="6" customFormat="1">
      <c r="A325" s="26">
        <v>203.1269896</v>
      </c>
      <c r="B325" s="26">
        <v>9.0183694630000009</v>
      </c>
      <c r="C325" s="26" t="s">
        <v>1721</v>
      </c>
      <c r="D325" s="26">
        <v>1</v>
      </c>
      <c r="E325" s="26" t="s">
        <v>532</v>
      </c>
      <c r="F325" s="26">
        <v>7</v>
      </c>
      <c r="G325" s="26">
        <v>0</v>
      </c>
      <c r="H325" s="26">
        <v>0</v>
      </c>
      <c r="I325" s="26">
        <v>-2.156931E-3</v>
      </c>
      <c r="J325" s="26">
        <v>-20.351766520000002</v>
      </c>
      <c r="K325" s="26"/>
      <c r="L325" s="26" t="s">
        <v>38</v>
      </c>
      <c r="M325" s="26" t="s">
        <v>532</v>
      </c>
      <c r="N325" s="26">
        <v>0</v>
      </c>
      <c r="O325" s="26" t="s">
        <v>39</v>
      </c>
      <c r="P325" s="26"/>
      <c r="Q325" s="26">
        <v>3.7</v>
      </c>
      <c r="R325" s="26" t="s">
        <v>77</v>
      </c>
      <c r="S325" s="26">
        <v>0.7</v>
      </c>
      <c r="T325" s="26">
        <v>0.7</v>
      </c>
      <c r="U325" s="26">
        <v>460068</v>
      </c>
      <c r="V325" s="26" t="s">
        <v>533</v>
      </c>
      <c r="W325" s="26">
        <v>0.83</v>
      </c>
      <c r="X325" s="26">
        <v>0.61599999999999999</v>
      </c>
      <c r="Y325" s="26" t="s">
        <v>41</v>
      </c>
      <c r="Z325" s="26" t="s">
        <v>42</v>
      </c>
      <c r="AA325" s="26">
        <v>12</v>
      </c>
      <c r="AB325" s="12">
        <v>184247</v>
      </c>
      <c r="AC325" s="12">
        <v>460068</v>
      </c>
      <c r="AD325" s="12">
        <v>51208</v>
      </c>
      <c r="AE325" s="12">
        <v>295699</v>
      </c>
      <c r="AF325" s="8">
        <v>352309</v>
      </c>
      <c r="AG325" s="8">
        <v>333380</v>
      </c>
      <c r="AH325" s="8">
        <v>334198</v>
      </c>
      <c r="AI325" s="8">
        <v>177907</v>
      </c>
      <c r="AJ325" s="10">
        <v>347550</v>
      </c>
      <c r="AK325" s="10">
        <v>312718</v>
      </c>
      <c r="AL325" s="10">
        <v>107630</v>
      </c>
      <c r="AM325" s="10">
        <v>79691</v>
      </c>
      <c r="AN325" s="26">
        <v>236</v>
      </c>
      <c r="AO325" s="26" t="s">
        <v>39</v>
      </c>
      <c r="AP325" s="26">
        <v>0.96543344799999997</v>
      </c>
      <c r="AQ325" s="26">
        <v>1</v>
      </c>
      <c r="AR325" s="26">
        <v>460067.71879999997</v>
      </c>
      <c r="AS325" s="26" t="s">
        <v>1722</v>
      </c>
      <c r="AT325" s="26">
        <v>1</v>
      </c>
      <c r="AU325" s="26" t="s">
        <v>1723</v>
      </c>
      <c r="AV325" s="26">
        <v>7.2759879E-2</v>
      </c>
      <c r="AW325" s="26">
        <v>1</v>
      </c>
      <c r="AX325" s="26"/>
      <c r="AY325" s="26">
        <f t="shared" si="20"/>
        <v>0.70762501732351302</v>
      </c>
      <c r="AZ325" s="26">
        <f t="shared" si="21"/>
        <v>0.82753962701432804</v>
      </c>
      <c r="BA325" s="26">
        <f t="shared" si="22"/>
        <v>0.31588161929854686</v>
      </c>
      <c r="BB325" s="26">
        <f t="shared" si="23"/>
        <v>0.60897747920330447</v>
      </c>
    </row>
    <row r="326" spans="1:54" s="6" customFormat="1">
      <c r="A326" s="26">
        <v>99.068386669999995</v>
      </c>
      <c r="B326" s="26">
        <v>5.2385681579999996</v>
      </c>
      <c r="C326" s="26" t="s">
        <v>1744</v>
      </c>
      <c r="D326" s="26">
        <v>3</v>
      </c>
      <c r="E326" s="26" t="s">
        <v>1745</v>
      </c>
      <c r="F326" s="26">
        <v>7</v>
      </c>
      <c r="G326" s="26">
        <v>0</v>
      </c>
      <c r="H326" s="26">
        <v>0</v>
      </c>
      <c r="I326" s="26">
        <v>-0.23548212800000001</v>
      </c>
      <c r="J326" s="26">
        <v>-20.21553351</v>
      </c>
      <c r="K326" s="26"/>
      <c r="L326" s="26" t="s">
        <v>38</v>
      </c>
      <c r="M326" s="26" t="s">
        <v>1746</v>
      </c>
      <c r="N326" s="26">
        <v>0</v>
      </c>
      <c r="O326" s="26" t="s">
        <v>39</v>
      </c>
      <c r="P326" s="26"/>
      <c r="Q326" s="26"/>
      <c r="R326" s="26"/>
      <c r="S326" s="26">
        <v>0.21</v>
      </c>
      <c r="T326" s="26">
        <v>0.21</v>
      </c>
      <c r="U326" s="26">
        <v>258897</v>
      </c>
      <c r="V326" s="26" t="s">
        <v>1747</v>
      </c>
      <c r="W326" s="26">
        <v>0.82</v>
      </c>
      <c r="X326" s="26">
        <v>0.13500000000000001</v>
      </c>
      <c r="Y326" s="26" t="s">
        <v>41</v>
      </c>
      <c r="Z326" s="26" t="s">
        <v>42</v>
      </c>
      <c r="AA326" s="26">
        <v>12</v>
      </c>
      <c r="AB326" s="12">
        <v>131593</v>
      </c>
      <c r="AC326" s="12">
        <v>177993</v>
      </c>
      <c r="AD326" s="12">
        <v>197751</v>
      </c>
      <c r="AE326" s="12">
        <v>222258</v>
      </c>
      <c r="AF326" s="8">
        <v>258897</v>
      </c>
      <c r="AG326" s="8">
        <v>209171</v>
      </c>
      <c r="AH326" s="8">
        <v>211484</v>
      </c>
      <c r="AI326" s="8">
        <v>211204</v>
      </c>
      <c r="AJ326" s="10">
        <v>222417</v>
      </c>
      <c r="AK326" s="10">
        <v>159863</v>
      </c>
      <c r="AL326" s="10">
        <v>161152</v>
      </c>
      <c r="AM326" s="10">
        <v>184233</v>
      </c>
      <c r="AN326" s="26">
        <v>340</v>
      </c>
      <c r="AO326" s="26" t="s">
        <v>39</v>
      </c>
      <c r="AP326" s="26">
        <v>0.87111056600000003</v>
      </c>
      <c r="AQ326" s="26">
        <v>1</v>
      </c>
      <c r="AR326" s="26">
        <v>258896.70310000001</v>
      </c>
      <c r="AS326" s="26" t="s">
        <v>1748</v>
      </c>
      <c r="AT326" s="26">
        <v>1</v>
      </c>
      <c r="AU326" s="26" t="s">
        <v>1749</v>
      </c>
      <c r="AV326" s="26">
        <v>0.78848745899999995</v>
      </c>
      <c r="AW326" s="26">
        <v>0.96060330599999999</v>
      </c>
      <c r="AX326" s="26"/>
      <c r="AY326" s="26">
        <f t="shared" si="20"/>
        <v>0.81690721140244915</v>
      </c>
      <c r="AZ326" s="26">
        <f t="shared" si="21"/>
        <v>0.81907391025151666</v>
      </c>
      <c r="BA326" s="26">
        <f t="shared" si="22"/>
        <v>7.5074241455428514E-2</v>
      </c>
      <c r="BB326" s="26">
        <f t="shared" si="23"/>
        <v>0.12608453955981883</v>
      </c>
    </row>
    <row r="327" spans="1:54">
      <c r="A327" s="26">
        <v>187.1571635</v>
      </c>
      <c r="B327" s="26">
        <v>4.4909750620000004</v>
      </c>
      <c r="C327" s="26" t="s">
        <v>1750</v>
      </c>
      <c r="D327" s="26">
        <v>5</v>
      </c>
      <c r="E327" s="26" t="s">
        <v>1751</v>
      </c>
      <c r="F327" s="26">
        <v>7</v>
      </c>
      <c r="G327" s="26">
        <v>0</v>
      </c>
      <c r="H327" s="26">
        <v>0</v>
      </c>
      <c r="I327" s="26">
        <v>-0.35515793299999998</v>
      </c>
      <c r="J327" s="26">
        <v>-47.023180439999997</v>
      </c>
      <c r="L327" s="26" t="s">
        <v>38</v>
      </c>
      <c r="M327" s="26" t="s">
        <v>1751</v>
      </c>
      <c r="N327" s="26">
        <v>0</v>
      </c>
      <c r="O327" s="26" t="s">
        <v>39</v>
      </c>
      <c r="S327" s="26">
        <v>0.24</v>
      </c>
      <c r="T327" s="26">
        <v>0.28000000000000003</v>
      </c>
      <c r="U327" s="26">
        <v>24215</v>
      </c>
      <c r="V327" s="26" t="s">
        <v>1752</v>
      </c>
      <c r="W327" s="26">
        <v>0.82</v>
      </c>
      <c r="X327" s="26">
        <v>0.27</v>
      </c>
      <c r="Y327" s="26" t="s">
        <v>41</v>
      </c>
      <c r="Z327" s="26" t="s">
        <v>42</v>
      </c>
      <c r="AA327" s="26">
        <v>12</v>
      </c>
      <c r="AB327" s="12">
        <v>18932</v>
      </c>
      <c r="AC327" s="12">
        <v>15818</v>
      </c>
      <c r="AD327" s="12">
        <v>14599</v>
      </c>
      <c r="AE327" s="12">
        <v>10174</v>
      </c>
      <c r="AF327" s="8">
        <v>24215</v>
      </c>
      <c r="AG327" s="8">
        <v>15744</v>
      </c>
      <c r="AH327" s="8">
        <v>17160</v>
      </c>
      <c r="AI327" s="8">
        <v>15662</v>
      </c>
      <c r="AJ327" s="10">
        <v>19337</v>
      </c>
      <c r="AK327" s="10">
        <v>15689</v>
      </c>
      <c r="AL327" s="10">
        <v>9413</v>
      </c>
      <c r="AM327" s="10">
        <v>17058</v>
      </c>
      <c r="AN327" s="26">
        <v>1037</v>
      </c>
      <c r="AO327" s="26" t="s">
        <v>39</v>
      </c>
      <c r="AP327" s="26">
        <v>0.82284321100000002</v>
      </c>
      <c r="AQ327" s="26">
        <v>1</v>
      </c>
      <c r="AR327" s="26">
        <v>24214.66992</v>
      </c>
      <c r="AS327" s="26" t="s">
        <v>1753</v>
      </c>
      <c r="AT327" s="26">
        <v>1</v>
      </c>
      <c r="AU327" s="26" t="s">
        <v>1754</v>
      </c>
      <c r="AV327" s="26">
        <v>0.36926544500000003</v>
      </c>
      <c r="AW327" s="26">
        <v>1</v>
      </c>
      <c r="AY327" s="26">
        <f t="shared" si="20"/>
        <v>0.84495953614267461</v>
      </c>
      <c r="AZ327" s="26">
        <f t="shared" si="21"/>
        <v>0.81783707286242291</v>
      </c>
      <c r="BA327" s="26">
        <f t="shared" si="22"/>
        <v>0.37474743516053505</v>
      </c>
      <c r="BB327" s="26">
        <f t="shared" si="23"/>
        <v>0.26989943218796086</v>
      </c>
    </row>
    <row r="328" spans="1:54">
      <c r="A328" s="26">
        <v>325.37049789999998</v>
      </c>
      <c r="B328" s="26">
        <v>6.7899986270000001</v>
      </c>
      <c r="C328" s="26" t="s">
        <v>1761</v>
      </c>
      <c r="D328" s="26">
        <v>1</v>
      </c>
      <c r="E328" s="26" t="s">
        <v>1762</v>
      </c>
      <c r="F328" s="26">
        <v>7</v>
      </c>
      <c r="G328" s="26">
        <v>0</v>
      </c>
      <c r="H328" s="26">
        <v>0</v>
      </c>
      <c r="I328" s="26">
        <v>-1.0822836499999999</v>
      </c>
      <c r="J328" s="26">
        <v>0</v>
      </c>
      <c r="L328" s="26" t="s">
        <v>38</v>
      </c>
      <c r="M328" s="26" t="s">
        <v>1762</v>
      </c>
      <c r="N328" s="26">
        <v>0</v>
      </c>
      <c r="O328" s="26" t="s">
        <v>39</v>
      </c>
      <c r="Q328" s="26">
        <v>-1.1000000000000001</v>
      </c>
      <c r="R328" s="26" t="s">
        <v>77</v>
      </c>
      <c r="S328" s="26">
        <v>0.24</v>
      </c>
      <c r="T328" s="26">
        <v>0.24</v>
      </c>
      <c r="U328" s="26">
        <v>302642720</v>
      </c>
      <c r="V328" s="26" t="s">
        <v>1763</v>
      </c>
      <c r="W328" s="26">
        <v>0.81</v>
      </c>
      <c r="X328" s="26">
        <v>0.20399999999999999</v>
      </c>
      <c r="Y328" s="26" t="s">
        <v>41</v>
      </c>
      <c r="Z328" s="26" t="s">
        <v>42</v>
      </c>
      <c r="AA328" s="26">
        <v>12</v>
      </c>
      <c r="AB328" s="12">
        <v>192232544</v>
      </c>
      <c r="AC328" s="12">
        <v>185720352</v>
      </c>
      <c r="AD328" s="12">
        <v>149608720</v>
      </c>
      <c r="AE328" s="12">
        <v>261775392</v>
      </c>
      <c r="AF328" s="8">
        <v>285178720</v>
      </c>
      <c r="AG328" s="8">
        <v>235914096</v>
      </c>
      <c r="AH328" s="8">
        <v>265344720</v>
      </c>
      <c r="AI328" s="8">
        <v>185126112</v>
      </c>
      <c r="AJ328" s="10">
        <v>271964576</v>
      </c>
      <c r="AK328" s="10">
        <v>212547152</v>
      </c>
      <c r="AL328" s="10">
        <v>302642720</v>
      </c>
      <c r="AM328" s="10">
        <v>210888480</v>
      </c>
      <c r="AN328" s="26">
        <v>0</v>
      </c>
      <c r="AO328" s="26" t="s">
        <v>39</v>
      </c>
      <c r="AP328" s="26">
        <v>0.82467939899999998</v>
      </c>
      <c r="AQ328" s="26">
        <v>1</v>
      </c>
      <c r="AR328" s="26">
        <v>302642720</v>
      </c>
      <c r="AS328" s="26" t="s">
        <v>1764</v>
      </c>
      <c r="AT328" s="26">
        <v>1</v>
      </c>
      <c r="AU328" s="26" t="s">
        <v>1765</v>
      </c>
      <c r="AV328" s="26">
        <v>0.50746905499999995</v>
      </c>
      <c r="AW328" s="26">
        <v>1</v>
      </c>
      <c r="AY328" s="26">
        <f t="shared" si="20"/>
        <v>1.0272542926595789</v>
      </c>
      <c r="AZ328" s="26">
        <f t="shared" si="21"/>
        <v>0.81243983307205825</v>
      </c>
      <c r="BA328" s="26">
        <f t="shared" si="22"/>
        <v>0.84021277524967275</v>
      </c>
      <c r="BB328" s="26">
        <f t="shared" si="23"/>
        <v>0.2041072346493944</v>
      </c>
    </row>
    <row r="329" spans="1:54">
      <c r="A329" s="26">
        <v>167.02518689999999</v>
      </c>
      <c r="B329" s="26">
        <v>7.2309513089999999</v>
      </c>
      <c r="C329" s="26" t="s">
        <v>1795</v>
      </c>
      <c r="D329" s="26">
        <v>1</v>
      </c>
      <c r="E329" s="26" t="s">
        <v>1796</v>
      </c>
      <c r="F329" s="26">
        <v>7</v>
      </c>
      <c r="G329" s="26">
        <v>0</v>
      </c>
      <c r="H329" s="26">
        <v>0</v>
      </c>
      <c r="I329" s="26">
        <v>-0.197966594</v>
      </c>
      <c r="J329" s="26">
        <v>-45.719824389999999</v>
      </c>
      <c r="L329" s="26" t="s">
        <v>38</v>
      </c>
      <c r="M329" s="26" t="s">
        <v>1796</v>
      </c>
      <c r="N329" s="26">
        <v>0</v>
      </c>
      <c r="O329" s="26" t="s">
        <v>39</v>
      </c>
      <c r="R329" s="26" t="s">
        <v>411</v>
      </c>
      <c r="S329" s="26">
        <v>0.59</v>
      </c>
      <c r="T329" s="26">
        <v>0.63</v>
      </c>
      <c r="U329" s="26">
        <v>106693</v>
      </c>
      <c r="V329" s="26" t="s">
        <v>1797</v>
      </c>
      <c r="W329" s="26">
        <v>0.79</v>
      </c>
      <c r="X329" s="26">
        <v>0.48399999999999999</v>
      </c>
      <c r="Y329" s="26" t="s">
        <v>41</v>
      </c>
      <c r="Z329" s="26" t="s">
        <v>71</v>
      </c>
      <c r="AA329" s="26">
        <v>12</v>
      </c>
      <c r="AB329" s="12">
        <v>36755</v>
      </c>
      <c r="AC329" s="12">
        <v>103586</v>
      </c>
      <c r="AD329" s="12">
        <v>26686</v>
      </c>
      <c r="AE329" s="12">
        <v>88128</v>
      </c>
      <c r="AF329" s="8">
        <v>106693</v>
      </c>
      <c r="AG329" s="8">
        <v>80198</v>
      </c>
      <c r="AH329" s="8">
        <v>85650</v>
      </c>
      <c r="AI329" s="8">
        <v>49828</v>
      </c>
      <c r="AJ329" s="10">
        <v>97176</v>
      </c>
      <c r="AK329" s="10">
        <v>64748</v>
      </c>
      <c r="AL329" s="10">
        <v>26350</v>
      </c>
      <c r="AM329" s="10">
        <v>27608</v>
      </c>
      <c r="AN329" s="26">
        <v>391</v>
      </c>
      <c r="AO329" s="26" t="s">
        <v>39</v>
      </c>
      <c r="AP329" s="26">
        <v>0.97342090400000003</v>
      </c>
      <c r="AQ329" s="26">
        <v>1</v>
      </c>
      <c r="AR329" s="26">
        <v>106693.47659999999</v>
      </c>
      <c r="AS329" s="26" t="s">
        <v>1798</v>
      </c>
      <c r="AT329" s="26">
        <v>1</v>
      </c>
      <c r="AU329" s="26" t="s">
        <v>1799</v>
      </c>
      <c r="AV329" s="26">
        <v>0.142672101</v>
      </c>
      <c r="AW329" s="26">
        <v>1</v>
      </c>
      <c r="AY329" s="26">
        <f t="shared" si="20"/>
        <v>0.66967357283113449</v>
      </c>
      <c r="AZ329" s="26">
        <f t="shared" si="21"/>
        <v>0.79149980302076195</v>
      </c>
      <c r="BA329" s="26">
        <f t="shared" si="22"/>
        <v>0.24385949453255004</v>
      </c>
      <c r="BB329" s="26">
        <f t="shared" si="23"/>
        <v>0.47857763569812595</v>
      </c>
    </row>
    <row r="330" spans="1:54">
      <c r="A330" s="26">
        <v>188.06600700000001</v>
      </c>
      <c r="B330" s="26">
        <v>8.2250291190000002</v>
      </c>
      <c r="C330" s="26" t="s">
        <v>1800</v>
      </c>
      <c r="D330" s="26">
        <v>2</v>
      </c>
      <c r="E330" s="26" t="s">
        <v>1801</v>
      </c>
      <c r="F330" s="26">
        <v>7</v>
      </c>
      <c r="G330" s="26">
        <v>0</v>
      </c>
      <c r="H330" s="26">
        <v>0</v>
      </c>
      <c r="I330" s="26">
        <v>2.5097681559999998</v>
      </c>
      <c r="J330" s="26">
        <v>42.29927275</v>
      </c>
      <c r="L330" s="26" t="s">
        <v>38</v>
      </c>
      <c r="M330" s="26" t="s">
        <v>1801</v>
      </c>
      <c r="N330" s="26">
        <v>0</v>
      </c>
      <c r="O330" s="26" t="s">
        <v>39</v>
      </c>
      <c r="S330" s="26">
        <v>0.06</v>
      </c>
      <c r="T330" s="26">
        <v>0.31</v>
      </c>
      <c r="U330" s="26">
        <v>572579</v>
      </c>
      <c r="V330" s="26" t="s">
        <v>1802</v>
      </c>
      <c r="W330" s="26">
        <v>0.79</v>
      </c>
      <c r="X330" s="26">
        <v>0.17499999999999999</v>
      </c>
      <c r="Y330" s="26" t="s">
        <v>424</v>
      </c>
      <c r="Z330" s="26" t="s">
        <v>42</v>
      </c>
      <c r="AA330" s="26">
        <v>12</v>
      </c>
      <c r="AB330" s="12">
        <v>365652</v>
      </c>
      <c r="AC330" s="12">
        <v>318315</v>
      </c>
      <c r="AD330" s="12">
        <v>322527</v>
      </c>
      <c r="AE330" s="12">
        <v>341066</v>
      </c>
      <c r="AF330" s="8">
        <v>399800</v>
      </c>
      <c r="AG330" s="8">
        <v>385138</v>
      </c>
      <c r="AH330" s="8">
        <v>345456</v>
      </c>
      <c r="AI330" s="8">
        <v>572579</v>
      </c>
      <c r="AJ330" s="10">
        <v>257633</v>
      </c>
      <c r="AK330" s="10">
        <v>187949</v>
      </c>
      <c r="AL330" s="10">
        <v>134976</v>
      </c>
      <c r="AM330" s="10">
        <v>144111</v>
      </c>
      <c r="AN330" s="26">
        <v>204</v>
      </c>
      <c r="AO330" s="26" t="s">
        <v>39</v>
      </c>
      <c r="AP330" s="26">
        <v>0.97856768199999999</v>
      </c>
      <c r="AQ330" s="26">
        <v>1</v>
      </c>
      <c r="AR330" s="26">
        <v>572578.5</v>
      </c>
      <c r="AS330" s="26" t="s">
        <v>1803</v>
      </c>
      <c r="AT330" s="26">
        <v>1</v>
      </c>
      <c r="AU330" s="26" t="s">
        <v>1804</v>
      </c>
      <c r="AV330" s="26">
        <v>0.74657539399999995</v>
      </c>
      <c r="AW330" s="26">
        <v>1</v>
      </c>
      <c r="AY330" s="26">
        <f t="shared" si="20"/>
        <v>0.42553170249910011</v>
      </c>
      <c r="AZ330" s="26">
        <f t="shared" si="21"/>
        <v>0.79129851148550212</v>
      </c>
      <c r="BA330" s="26">
        <f t="shared" si="22"/>
        <v>5.3763779860209696E-3</v>
      </c>
      <c r="BB330" s="26">
        <f t="shared" si="23"/>
        <v>0.13471059012935499</v>
      </c>
    </row>
    <row r="331" spans="1:54">
      <c r="A331" s="26">
        <v>238.09922539999999</v>
      </c>
      <c r="B331" s="26">
        <v>4.3712319690000001</v>
      </c>
      <c r="C331" s="26" t="s">
        <v>1815</v>
      </c>
      <c r="D331" s="26">
        <v>1</v>
      </c>
      <c r="E331" s="26" t="s">
        <v>1816</v>
      </c>
      <c r="F331" s="26">
        <v>7</v>
      </c>
      <c r="G331" s="26">
        <v>0</v>
      </c>
      <c r="H331" s="26">
        <v>0</v>
      </c>
      <c r="I331" s="26">
        <v>-0.64915194700000001</v>
      </c>
      <c r="J331" s="26">
        <v>-6.2138302830000001</v>
      </c>
      <c r="K331" s="26">
        <v>2.2068046739999998</v>
      </c>
      <c r="L331" s="26" t="s">
        <v>38</v>
      </c>
      <c r="M331" s="26" t="s">
        <v>1816</v>
      </c>
      <c r="N331" s="26">
        <v>0</v>
      </c>
      <c r="O331" s="26" t="s">
        <v>39</v>
      </c>
      <c r="S331" s="26">
        <v>0.2</v>
      </c>
      <c r="T331" s="26">
        <v>0.26</v>
      </c>
      <c r="U331" s="26">
        <v>977764</v>
      </c>
      <c r="V331" s="26" t="s">
        <v>1817</v>
      </c>
      <c r="W331" s="26">
        <v>0.77</v>
      </c>
      <c r="X331" s="26">
        <v>6.5000000000000002E-2</v>
      </c>
      <c r="Y331" s="26" t="s">
        <v>41</v>
      </c>
      <c r="Z331" s="26" t="s">
        <v>92</v>
      </c>
      <c r="AA331" s="26">
        <v>12</v>
      </c>
      <c r="AB331" s="12">
        <v>533406</v>
      </c>
      <c r="AC331" s="12">
        <v>588133</v>
      </c>
      <c r="AD331" s="12">
        <v>389051</v>
      </c>
      <c r="AE331" s="12">
        <v>415920</v>
      </c>
      <c r="AF331" s="8">
        <v>588215</v>
      </c>
      <c r="AG331" s="8">
        <v>647096</v>
      </c>
      <c r="AH331" s="8">
        <v>535147</v>
      </c>
      <c r="AI331" s="8">
        <v>746772</v>
      </c>
      <c r="AJ331" s="10">
        <v>557566</v>
      </c>
      <c r="AK331" s="10">
        <v>610911</v>
      </c>
      <c r="AL331" s="10">
        <v>977764</v>
      </c>
      <c r="AM331" s="10">
        <v>824468</v>
      </c>
      <c r="AN331" s="26">
        <v>124</v>
      </c>
      <c r="AO331" s="26" t="s">
        <v>39</v>
      </c>
      <c r="AP331" s="26">
        <v>0.97845981599999998</v>
      </c>
      <c r="AQ331" s="26">
        <v>1</v>
      </c>
      <c r="AR331" s="26">
        <v>977763.8125</v>
      </c>
      <c r="AS331" s="26" t="s">
        <v>1818</v>
      </c>
      <c r="AT331" s="26">
        <v>1</v>
      </c>
      <c r="AU331" s="26" t="s">
        <v>1139</v>
      </c>
      <c r="AV331" s="26">
        <v>1.26845472</v>
      </c>
      <c r="AW331" s="26">
        <v>1</v>
      </c>
      <c r="AY331" s="26">
        <f t="shared" si="20"/>
        <v>1.180150006157562</v>
      </c>
      <c r="AZ331" s="26">
        <f t="shared" si="21"/>
        <v>0.76532935011897996</v>
      </c>
      <c r="BA331" s="26">
        <f t="shared" si="22"/>
        <v>0.33153294881225276</v>
      </c>
      <c r="BB331" s="26">
        <f t="shared" si="23"/>
        <v>6.5216405627301924E-2</v>
      </c>
    </row>
    <row r="332" spans="1:54">
      <c r="A332" s="26">
        <v>285.30290359999998</v>
      </c>
      <c r="B332" s="26">
        <v>4.1716833329999998</v>
      </c>
      <c r="C332" s="26" t="s">
        <v>1819</v>
      </c>
      <c r="D332" s="26">
        <v>1</v>
      </c>
      <c r="E332" s="26" t="s">
        <v>1820</v>
      </c>
      <c r="F332" s="26">
        <v>7</v>
      </c>
      <c r="G332" s="26">
        <v>0</v>
      </c>
      <c r="H332" s="26">
        <v>0</v>
      </c>
      <c r="I332" s="26">
        <v>-0.89866778899999999</v>
      </c>
      <c r="J332" s="26">
        <v>3.7785781639999998</v>
      </c>
      <c r="L332" s="26" t="s">
        <v>38</v>
      </c>
      <c r="M332" s="26" t="s">
        <v>1820</v>
      </c>
      <c r="N332" s="26">
        <v>0</v>
      </c>
      <c r="O332" s="26" t="s">
        <v>39</v>
      </c>
      <c r="Q332" s="26">
        <v>-2.2000000000000002</v>
      </c>
      <c r="R332" s="26" t="s">
        <v>77</v>
      </c>
      <c r="S332" s="26">
        <v>0.18</v>
      </c>
      <c r="T332" s="26">
        <v>0.25</v>
      </c>
      <c r="U332" s="26">
        <v>573406</v>
      </c>
      <c r="V332" s="26" t="s">
        <v>1821</v>
      </c>
      <c r="W332" s="26">
        <v>0.76</v>
      </c>
      <c r="X332" s="26">
        <v>5.2999999999999999E-2</v>
      </c>
      <c r="Y332" s="26" t="s">
        <v>41</v>
      </c>
      <c r="Z332" s="26" t="s">
        <v>42</v>
      </c>
      <c r="AA332" s="26">
        <v>12</v>
      </c>
      <c r="AB332" s="12">
        <v>301159</v>
      </c>
      <c r="AC332" s="12">
        <v>345189</v>
      </c>
      <c r="AD332" s="12">
        <v>249512</v>
      </c>
      <c r="AE332" s="12">
        <v>378939</v>
      </c>
      <c r="AF332" s="8">
        <v>507516</v>
      </c>
      <c r="AG332" s="8">
        <v>405314</v>
      </c>
      <c r="AH332" s="8">
        <v>398870</v>
      </c>
      <c r="AI332" s="8">
        <v>364895</v>
      </c>
      <c r="AJ332" s="10">
        <v>573406</v>
      </c>
      <c r="AK332" s="10">
        <v>401116</v>
      </c>
      <c r="AL332" s="10">
        <v>359516</v>
      </c>
      <c r="AM332" s="10">
        <v>340532</v>
      </c>
      <c r="AN332" s="26">
        <v>203</v>
      </c>
      <c r="AO332" s="26" t="s">
        <v>39</v>
      </c>
      <c r="AP332" s="26">
        <v>0.965778778</v>
      </c>
      <c r="AQ332" s="26">
        <v>1</v>
      </c>
      <c r="AR332" s="26">
        <v>573406.0625</v>
      </c>
      <c r="AS332" s="26" t="s">
        <v>1822</v>
      </c>
      <c r="AT332" s="26">
        <v>1</v>
      </c>
      <c r="AU332" s="26" t="s">
        <v>1823</v>
      </c>
      <c r="AV332" s="26">
        <v>1.4566810130000001</v>
      </c>
      <c r="AW332" s="26">
        <v>1</v>
      </c>
      <c r="AY332" s="26">
        <f t="shared" si="20"/>
        <v>0.99879219489501048</v>
      </c>
      <c r="AZ332" s="26">
        <f t="shared" si="21"/>
        <v>0.76034999507931256</v>
      </c>
      <c r="BA332" s="26">
        <f t="shared" si="22"/>
        <v>0.99368674111981292</v>
      </c>
      <c r="BB332" s="26">
        <f t="shared" si="23"/>
        <v>5.2297520639195343E-2</v>
      </c>
    </row>
    <row r="333" spans="1:54">
      <c r="A333" s="26">
        <v>95.037092770000001</v>
      </c>
      <c r="B333" s="26">
        <v>8.049269443</v>
      </c>
      <c r="C333" s="26" t="s">
        <v>1824</v>
      </c>
      <c r="D333" s="26">
        <v>3</v>
      </c>
      <c r="E333" s="26" t="s">
        <v>1825</v>
      </c>
      <c r="F333" s="26">
        <v>7</v>
      </c>
      <c r="G333" s="26">
        <v>0</v>
      </c>
      <c r="H333" s="26">
        <v>0</v>
      </c>
      <c r="I333" s="26">
        <v>-0.18127786300000001</v>
      </c>
      <c r="J333" s="26">
        <v>-3.7007092589999999</v>
      </c>
      <c r="K333" s="26">
        <v>-0.23388887799999999</v>
      </c>
      <c r="L333" s="26" t="s">
        <v>38</v>
      </c>
      <c r="M333" s="26" t="s">
        <v>1826</v>
      </c>
      <c r="N333" s="26">
        <v>0</v>
      </c>
      <c r="O333" s="26" t="s">
        <v>39</v>
      </c>
      <c r="S333" s="26">
        <v>0.34</v>
      </c>
      <c r="T333" s="26">
        <v>0.45</v>
      </c>
      <c r="U333" s="26">
        <v>37137</v>
      </c>
      <c r="V333" s="26" t="s">
        <v>1827</v>
      </c>
      <c r="W333" s="26">
        <v>0.76</v>
      </c>
      <c r="X333" s="26">
        <v>0.18</v>
      </c>
      <c r="Y333" s="26" t="s">
        <v>41</v>
      </c>
      <c r="Z333" s="26" t="s">
        <v>42</v>
      </c>
      <c r="AA333" s="26">
        <v>12</v>
      </c>
      <c r="AB333" s="12">
        <v>19279</v>
      </c>
      <c r="AC333" s="12">
        <v>35336</v>
      </c>
      <c r="AD333" s="12">
        <v>18578</v>
      </c>
      <c r="AE333" s="12">
        <v>20616</v>
      </c>
      <c r="AF333" s="8">
        <v>33671</v>
      </c>
      <c r="AG333" s="8">
        <v>37137</v>
      </c>
      <c r="AH333" s="8">
        <v>28292</v>
      </c>
      <c r="AI333" s="8">
        <v>24641</v>
      </c>
      <c r="AJ333" s="10">
        <v>33583</v>
      </c>
      <c r="AK333" s="10">
        <v>21412</v>
      </c>
      <c r="AL333" s="10">
        <v>12950</v>
      </c>
      <c r="AM333" s="10">
        <v>14806</v>
      </c>
      <c r="AN333" s="26">
        <v>953</v>
      </c>
      <c r="AO333" s="26" t="s">
        <v>39</v>
      </c>
      <c r="AP333" s="26">
        <v>0.81747990500000001</v>
      </c>
      <c r="AQ333" s="26">
        <v>1</v>
      </c>
      <c r="AR333" s="26">
        <v>37137.242189999997</v>
      </c>
      <c r="AS333" s="26" t="s">
        <v>1828</v>
      </c>
      <c r="AT333" s="26">
        <v>1</v>
      </c>
      <c r="AU333" s="26" t="s">
        <v>1829</v>
      </c>
      <c r="AV333" s="26">
        <v>0.59363503200000001</v>
      </c>
      <c r="AW333" s="26">
        <v>0.32731936</v>
      </c>
      <c r="AY333" s="26">
        <f t="shared" si="20"/>
        <v>0.66874358539206891</v>
      </c>
      <c r="AZ333" s="26">
        <f t="shared" si="21"/>
        <v>0.75810766035509658</v>
      </c>
      <c r="BA333" s="26">
        <f t="shared" si="22"/>
        <v>0.10807525859058367</v>
      </c>
      <c r="BB333" s="26">
        <f t="shared" si="23"/>
        <v>0.17427032841334769</v>
      </c>
    </row>
    <row r="334" spans="1:54">
      <c r="A334" s="26">
        <v>270.21919789999998</v>
      </c>
      <c r="B334" s="26">
        <v>3.5526555590000002</v>
      </c>
      <c r="C334" s="26" t="s">
        <v>1871</v>
      </c>
      <c r="D334" s="26">
        <v>19</v>
      </c>
      <c r="E334" s="26" t="s">
        <v>1872</v>
      </c>
      <c r="F334" s="26">
        <v>7</v>
      </c>
      <c r="G334" s="26">
        <v>0</v>
      </c>
      <c r="H334" s="26">
        <v>0</v>
      </c>
      <c r="I334" s="26">
        <v>-1.0809951719999999</v>
      </c>
      <c r="J334" s="26">
        <v>-10.1466856</v>
      </c>
      <c r="L334" s="26" t="s">
        <v>38</v>
      </c>
      <c r="M334" s="26" t="s">
        <v>1872</v>
      </c>
      <c r="N334" s="26">
        <v>0</v>
      </c>
      <c r="O334" s="26" t="s">
        <v>39</v>
      </c>
      <c r="Q334" s="26">
        <v>0</v>
      </c>
      <c r="R334" s="26" t="s">
        <v>1873</v>
      </c>
      <c r="S334" s="26">
        <v>0.16</v>
      </c>
      <c r="T334" s="26">
        <v>0.25</v>
      </c>
      <c r="U334" s="26">
        <v>5166159</v>
      </c>
      <c r="V334" s="26" t="s">
        <v>1874</v>
      </c>
      <c r="W334" s="26">
        <v>0.69</v>
      </c>
      <c r="X334" s="26">
        <v>8.4000000000000005E-2</v>
      </c>
      <c r="Y334" s="26" t="s">
        <v>41</v>
      </c>
      <c r="Z334" s="26" t="s">
        <v>92</v>
      </c>
      <c r="AA334" s="26">
        <v>12</v>
      </c>
      <c r="AB334" s="12">
        <v>3055013</v>
      </c>
      <c r="AC334" s="12">
        <v>2895941</v>
      </c>
      <c r="AD334" s="12">
        <v>2133260</v>
      </c>
      <c r="AE334" s="12">
        <v>2513954</v>
      </c>
      <c r="AF334" s="8">
        <v>3911331</v>
      </c>
      <c r="AG334" s="8">
        <v>3584868</v>
      </c>
      <c r="AH334" s="8">
        <v>2803588</v>
      </c>
      <c r="AI334" s="8">
        <v>5166159</v>
      </c>
      <c r="AJ334" s="10">
        <v>3560784</v>
      </c>
      <c r="AK334" s="10">
        <v>2792273</v>
      </c>
      <c r="AL334" s="10">
        <v>2469709</v>
      </c>
      <c r="AM334" s="10">
        <v>2511528</v>
      </c>
      <c r="AN334" s="26">
        <v>40</v>
      </c>
      <c r="AO334" s="26" t="s">
        <v>39</v>
      </c>
      <c r="AP334" s="26">
        <v>0.95385852699999996</v>
      </c>
      <c r="AQ334" s="26">
        <v>1</v>
      </c>
      <c r="AR334" s="26">
        <v>5166158.5</v>
      </c>
      <c r="AS334" s="26" t="s">
        <v>1875</v>
      </c>
      <c r="AT334" s="26">
        <v>1</v>
      </c>
      <c r="AU334" s="26" t="s">
        <v>1876</v>
      </c>
      <c r="AV334" s="26">
        <v>1.3027880759999999</v>
      </c>
      <c r="AW334" s="26">
        <v>1</v>
      </c>
      <c r="AY334" s="26">
        <f t="shared" si="20"/>
        <v>0.73285488000540022</v>
      </c>
      <c r="AZ334" s="26">
        <f t="shared" si="21"/>
        <v>0.68525830880309557</v>
      </c>
      <c r="BA334" s="26">
        <f t="shared" si="22"/>
        <v>0.11090040068634163</v>
      </c>
      <c r="BB334" s="26">
        <f t="shared" si="23"/>
        <v>6.2559362264726859E-2</v>
      </c>
    </row>
    <row r="335" spans="1:54">
      <c r="A335" s="26">
        <v>259.18940409999999</v>
      </c>
      <c r="B335" s="26">
        <v>13.30859163</v>
      </c>
      <c r="C335" s="26" t="s">
        <v>1887</v>
      </c>
      <c r="D335" s="26">
        <v>2</v>
      </c>
      <c r="E335" s="26" t="s">
        <v>1888</v>
      </c>
      <c r="F335" s="26">
        <v>7</v>
      </c>
      <c r="G335" s="26">
        <v>0</v>
      </c>
      <c r="H335" s="26">
        <v>0</v>
      </c>
      <c r="I335" s="26">
        <v>-0.71716272999999997</v>
      </c>
      <c r="J335" s="26">
        <v>44.828144190000003</v>
      </c>
      <c r="L335" s="26" t="s">
        <v>38</v>
      </c>
      <c r="M335" s="26" t="s">
        <v>1888</v>
      </c>
      <c r="N335" s="26">
        <v>0</v>
      </c>
      <c r="O335" s="26" t="s">
        <v>39</v>
      </c>
      <c r="S335" s="26">
        <v>0.36</v>
      </c>
      <c r="T335" s="26">
        <v>0.36</v>
      </c>
      <c r="U335" s="26">
        <v>11547</v>
      </c>
      <c r="V335" s="26" t="s">
        <v>1889</v>
      </c>
      <c r="W335" s="26">
        <v>0.67</v>
      </c>
      <c r="X335" s="26">
        <v>0.11700000000000001</v>
      </c>
      <c r="Y335" s="26" t="s">
        <v>41</v>
      </c>
      <c r="Z335" s="26" t="s">
        <v>42</v>
      </c>
      <c r="AA335" s="26">
        <v>12</v>
      </c>
      <c r="AB335" s="12">
        <v>6691</v>
      </c>
      <c r="AC335" s="12">
        <v>7498</v>
      </c>
      <c r="AD335" s="12">
        <v>2829</v>
      </c>
      <c r="AE335" s="12">
        <v>6953</v>
      </c>
      <c r="AF335" s="8">
        <v>11547</v>
      </c>
      <c r="AG335" s="8">
        <v>7235</v>
      </c>
      <c r="AH335" s="8">
        <v>10614</v>
      </c>
      <c r="AI335" s="8">
        <v>6546</v>
      </c>
      <c r="AJ335" s="10">
        <v>8328</v>
      </c>
      <c r="AK335" s="10">
        <v>6425</v>
      </c>
      <c r="AL335" s="10">
        <v>6626</v>
      </c>
      <c r="AM335" s="10">
        <v>4373</v>
      </c>
      <c r="AN335" s="26">
        <v>1105</v>
      </c>
      <c r="AO335" s="26" t="s">
        <v>39</v>
      </c>
      <c r="AP335" s="26">
        <v>0.85233184200000001</v>
      </c>
      <c r="AQ335" s="26">
        <v>1</v>
      </c>
      <c r="AR335" s="26">
        <v>11546.597659999999</v>
      </c>
      <c r="AS335" s="26" t="s">
        <v>1890</v>
      </c>
      <c r="AT335" s="26">
        <v>1</v>
      </c>
      <c r="AU335" s="26" t="s">
        <v>1429</v>
      </c>
      <c r="AV335" s="26">
        <v>0.84217842300000001</v>
      </c>
      <c r="AW335" s="26">
        <v>1</v>
      </c>
      <c r="AY335" s="26">
        <f t="shared" si="20"/>
        <v>0.71648767458683438</v>
      </c>
      <c r="AZ335" s="26">
        <f t="shared" si="21"/>
        <v>0.66693561849646654</v>
      </c>
      <c r="BA335" s="26">
        <f t="shared" si="22"/>
        <v>0.13484809979273771</v>
      </c>
      <c r="BB335" s="26">
        <f t="shared" si="23"/>
        <v>0.1161543644992743</v>
      </c>
    </row>
    <row r="336" spans="1:54">
      <c r="A336" s="26">
        <v>231.1330275</v>
      </c>
      <c r="B336" s="26">
        <v>11.179675039999999</v>
      </c>
      <c r="C336" s="26" t="s">
        <v>1903</v>
      </c>
      <c r="D336" s="26">
        <v>1</v>
      </c>
      <c r="E336" s="26" t="s">
        <v>1904</v>
      </c>
      <c r="F336" s="26">
        <v>7</v>
      </c>
      <c r="G336" s="26">
        <v>0</v>
      </c>
      <c r="H336" s="26">
        <v>0</v>
      </c>
      <c r="I336" s="26">
        <v>-0.486709167</v>
      </c>
      <c r="J336" s="26">
        <v>14.41689176</v>
      </c>
      <c r="L336" s="26" t="s">
        <v>38</v>
      </c>
      <c r="M336" s="26" t="s">
        <v>1904</v>
      </c>
      <c r="N336" s="26">
        <v>0</v>
      </c>
      <c r="O336" s="26" t="s">
        <v>39</v>
      </c>
      <c r="P336" s="26" t="s">
        <v>1905</v>
      </c>
      <c r="S336" s="26">
        <v>0.66</v>
      </c>
      <c r="T336" s="26">
        <v>0.66</v>
      </c>
      <c r="U336" s="26">
        <v>25978</v>
      </c>
      <c r="V336" s="26" t="s">
        <v>1906</v>
      </c>
      <c r="W336" s="26">
        <v>0.62</v>
      </c>
      <c r="X336" s="26">
        <v>0.20599999999999999</v>
      </c>
      <c r="Y336" s="26" t="s">
        <v>41</v>
      </c>
      <c r="Z336" s="26" t="s">
        <v>42</v>
      </c>
      <c r="AA336" s="26">
        <v>12</v>
      </c>
      <c r="AB336" s="12">
        <v>3732</v>
      </c>
      <c r="AC336" s="12">
        <v>19966</v>
      </c>
      <c r="AD336" s="12">
        <v>6815</v>
      </c>
      <c r="AE336" s="12">
        <v>12785</v>
      </c>
      <c r="AF336" s="8">
        <v>25978</v>
      </c>
      <c r="AG336" s="8">
        <v>15055</v>
      </c>
      <c r="AH336" s="8">
        <v>16820</v>
      </c>
      <c r="AI336" s="8">
        <v>12044</v>
      </c>
      <c r="AJ336" s="10">
        <v>12754</v>
      </c>
      <c r="AK336" s="10">
        <v>8954</v>
      </c>
      <c r="AL336" s="10">
        <v>3010</v>
      </c>
      <c r="AM336" s="10">
        <v>7559</v>
      </c>
      <c r="AN336" s="26">
        <v>1023</v>
      </c>
      <c r="AO336" s="26" t="s">
        <v>39</v>
      </c>
      <c r="AP336" s="26">
        <v>0.91368653899999996</v>
      </c>
      <c r="AQ336" s="26">
        <v>1</v>
      </c>
      <c r="AR336" s="26">
        <v>25977.51367</v>
      </c>
      <c r="AS336" s="26" t="s">
        <v>1907</v>
      </c>
      <c r="AT336" s="26">
        <v>1</v>
      </c>
      <c r="AU336" s="26" t="s">
        <v>1908</v>
      </c>
      <c r="AV336" s="26">
        <v>0.50654200199999999</v>
      </c>
      <c r="AW336" s="26">
        <v>1</v>
      </c>
      <c r="AY336" s="26">
        <f t="shared" si="20"/>
        <v>0.46177947551397058</v>
      </c>
      <c r="AZ336" s="26">
        <f t="shared" si="21"/>
        <v>0.61945433995736587</v>
      </c>
      <c r="BA336" s="26">
        <f t="shared" si="22"/>
        <v>4.0503858932300109E-2</v>
      </c>
      <c r="BB336" s="26">
        <f t="shared" si="23"/>
        <v>0.2044548390309463</v>
      </c>
    </row>
    <row r="337" spans="1:54">
      <c r="A337" s="26">
        <v>247.1417582</v>
      </c>
      <c r="B337" s="26">
        <v>8.6422390409999998</v>
      </c>
      <c r="C337" s="26" t="s">
        <v>1909</v>
      </c>
      <c r="D337" s="26">
        <v>1</v>
      </c>
      <c r="E337" s="26" t="s">
        <v>1910</v>
      </c>
      <c r="F337" s="26">
        <v>7</v>
      </c>
      <c r="G337" s="26">
        <v>0</v>
      </c>
      <c r="H337" s="26">
        <v>0</v>
      </c>
      <c r="I337" s="26">
        <v>-0.85709700799999999</v>
      </c>
      <c r="J337" s="26">
        <v>11.030830140000001</v>
      </c>
      <c r="L337" s="26" t="s">
        <v>38</v>
      </c>
      <c r="M337" s="26" t="s">
        <v>1910</v>
      </c>
      <c r="N337" s="26">
        <v>0</v>
      </c>
      <c r="O337" s="26" t="s">
        <v>39</v>
      </c>
      <c r="P337" s="26" t="s">
        <v>1911</v>
      </c>
      <c r="S337" s="26">
        <v>0.36</v>
      </c>
      <c r="T337" s="26">
        <v>0.36</v>
      </c>
      <c r="U337" s="26">
        <v>44246</v>
      </c>
      <c r="V337" s="26" t="s">
        <v>1912</v>
      </c>
      <c r="W337" s="26">
        <v>0.61</v>
      </c>
      <c r="X337" s="26">
        <v>3.4000000000000002E-2</v>
      </c>
      <c r="Y337" s="26" t="s">
        <v>41</v>
      </c>
      <c r="Z337" s="26" t="s">
        <v>42</v>
      </c>
      <c r="AA337" s="26">
        <v>12</v>
      </c>
      <c r="AB337" s="12">
        <v>22722</v>
      </c>
      <c r="AC337" s="12">
        <v>16188</v>
      </c>
      <c r="AD337" s="12">
        <v>22283</v>
      </c>
      <c r="AE337" s="12">
        <v>36992</v>
      </c>
      <c r="AF337" s="8">
        <v>37548</v>
      </c>
      <c r="AG337" s="8">
        <v>38977</v>
      </c>
      <c r="AH337" s="8">
        <v>44246</v>
      </c>
      <c r="AI337" s="8">
        <v>38930</v>
      </c>
      <c r="AJ337" s="10">
        <v>31569</v>
      </c>
      <c r="AK337" s="10">
        <v>32678</v>
      </c>
      <c r="AL337" s="10">
        <v>21940</v>
      </c>
      <c r="AM337" s="10">
        <v>21225</v>
      </c>
      <c r="AN337" s="26">
        <v>907</v>
      </c>
      <c r="AO337" s="26" t="s">
        <v>39</v>
      </c>
      <c r="AP337" s="26">
        <v>0.82933102599999997</v>
      </c>
      <c r="AQ337" s="26">
        <v>1</v>
      </c>
      <c r="AR337" s="26">
        <v>44245.972659999999</v>
      </c>
      <c r="AS337" s="26" t="s">
        <v>1913</v>
      </c>
      <c r="AT337" s="26">
        <v>1</v>
      </c>
      <c r="AU337" s="26" t="s">
        <v>1914</v>
      </c>
      <c r="AV337" s="26">
        <v>2.7351982430000001</v>
      </c>
      <c r="AW337" s="26">
        <v>0.72054848100000002</v>
      </c>
      <c r="AY337" s="26">
        <f t="shared" si="20"/>
        <v>0.67258188740208269</v>
      </c>
      <c r="AZ337" s="26">
        <f t="shared" si="21"/>
        <v>0.61480516715612299</v>
      </c>
      <c r="BA337" s="26">
        <f t="shared" si="22"/>
        <v>8.4393419769885677E-3</v>
      </c>
      <c r="BB337" s="26">
        <f t="shared" si="23"/>
        <v>1.6252250810780782E-2</v>
      </c>
    </row>
    <row r="338" spans="1:54">
      <c r="A338" s="26">
        <v>292.10908010000003</v>
      </c>
      <c r="B338" s="26">
        <v>3.794558356</v>
      </c>
      <c r="C338" s="26" t="s">
        <v>1915</v>
      </c>
      <c r="D338" s="26">
        <v>4</v>
      </c>
      <c r="E338" s="26" t="s">
        <v>1916</v>
      </c>
      <c r="F338" s="26">
        <v>7</v>
      </c>
      <c r="G338" s="26">
        <v>0</v>
      </c>
      <c r="H338" s="26">
        <v>0</v>
      </c>
      <c r="I338" s="26">
        <v>-2.9436040659999998</v>
      </c>
      <c r="J338" s="26">
        <v>-19.494148760000002</v>
      </c>
      <c r="L338" s="26" t="s">
        <v>38</v>
      </c>
      <c r="M338" s="26" t="s">
        <v>1916</v>
      </c>
      <c r="N338" s="26">
        <v>0</v>
      </c>
      <c r="O338" s="26" t="s">
        <v>39</v>
      </c>
      <c r="S338" s="26">
        <v>0.2</v>
      </c>
      <c r="T338" s="26">
        <v>0.27</v>
      </c>
      <c r="U338" s="26">
        <v>64160</v>
      </c>
      <c r="V338" s="26" t="s">
        <v>1917</v>
      </c>
      <c r="W338" s="26">
        <v>0.61</v>
      </c>
      <c r="X338" s="26">
        <v>2.4E-2</v>
      </c>
      <c r="Y338" s="26" t="s">
        <v>41</v>
      </c>
      <c r="Z338" s="26" t="s">
        <v>42</v>
      </c>
      <c r="AA338" s="26">
        <v>12</v>
      </c>
      <c r="AB338" s="12">
        <v>29182</v>
      </c>
      <c r="AC338" s="12">
        <v>22941</v>
      </c>
      <c r="AD338" s="12">
        <v>37386</v>
      </c>
      <c r="AE338" s="12">
        <v>30348</v>
      </c>
      <c r="AF338" s="8">
        <v>64160</v>
      </c>
      <c r="AG338" s="8">
        <v>45919</v>
      </c>
      <c r="AH338" s="8">
        <v>46445</v>
      </c>
      <c r="AI338" s="8">
        <v>40519</v>
      </c>
      <c r="AJ338" s="10">
        <v>39494</v>
      </c>
      <c r="AK338" s="10">
        <v>38080</v>
      </c>
      <c r="AL338" s="10">
        <v>20238</v>
      </c>
      <c r="AM338" s="10">
        <v>37814</v>
      </c>
      <c r="AN338" s="26">
        <v>773</v>
      </c>
      <c r="AO338" s="26" t="s">
        <v>39</v>
      </c>
      <c r="AP338" s="26">
        <v>0.80072781999999998</v>
      </c>
      <c r="AQ338" s="26">
        <v>1</v>
      </c>
      <c r="AR338" s="26">
        <v>64159.730470000002</v>
      </c>
      <c r="AS338" s="26" t="s">
        <v>1918</v>
      </c>
      <c r="AT338" s="26">
        <v>1</v>
      </c>
      <c r="AU338" s="26" t="s">
        <v>1919</v>
      </c>
      <c r="AV338" s="26">
        <v>2.6429118119999999</v>
      </c>
      <c r="AW338" s="26">
        <v>1</v>
      </c>
      <c r="AY338" s="26">
        <f t="shared" si="20"/>
        <v>0.68830661327730491</v>
      </c>
      <c r="AZ338" s="26">
        <f t="shared" si="21"/>
        <v>0.60827839608613343</v>
      </c>
      <c r="BA338" s="26">
        <f t="shared" si="22"/>
        <v>6.7147252909402391E-2</v>
      </c>
      <c r="BB338" s="26">
        <f t="shared" si="23"/>
        <v>1.743595630295957E-2</v>
      </c>
    </row>
    <row r="339" spans="1:54">
      <c r="A339" s="26">
        <v>114.0681127</v>
      </c>
      <c r="B339" s="26">
        <v>3.9107986239999999</v>
      </c>
      <c r="C339" s="26" t="s">
        <v>1924</v>
      </c>
      <c r="D339" s="26">
        <v>21</v>
      </c>
      <c r="E339" s="26" t="s">
        <v>1925</v>
      </c>
      <c r="F339" s="26">
        <v>7</v>
      </c>
      <c r="G339" s="26">
        <v>0</v>
      </c>
      <c r="H339" s="26">
        <v>0</v>
      </c>
      <c r="I339" s="26">
        <v>0.28631961700000003</v>
      </c>
      <c r="J339" s="26">
        <v>-2.2808992419999998</v>
      </c>
      <c r="K339" s="26">
        <v>0.28631961700000003</v>
      </c>
      <c r="L339" s="26" t="s">
        <v>38</v>
      </c>
      <c r="M339" s="26" t="s">
        <v>1925</v>
      </c>
      <c r="N339" s="26">
        <v>0</v>
      </c>
      <c r="O339" s="26" t="s">
        <v>39</v>
      </c>
      <c r="Q339" s="26">
        <v>-0.3</v>
      </c>
      <c r="R339" s="26" t="s">
        <v>1926</v>
      </c>
      <c r="S339" s="26">
        <v>0.12</v>
      </c>
      <c r="T339" s="26">
        <v>0.38</v>
      </c>
      <c r="U339" s="26">
        <v>2067171</v>
      </c>
      <c r="V339" s="26" t="s">
        <v>1927</v>
      </c>
      <c r="W339" s="26">
        <v>0.61</v>
      </c>
      <c r="X339" s="26">
        <v>0.13</v>
      </c>
      <c r="Y339" s="26" t="s">
        <v>41</v>
      </c>
      <c r="Z339" s="26" t="s">
        <v>42</v>
      </c>
      <c r="AA339" s="26">
        <v>12</v>
      </c>
      <c r="AB339" s="12">
        <v>763766</v>
      </c>
      <c r="AC339" s="12">
        <v>892345</v>
      </c>
      <c r="AD339" s="12">
        <v>947658</v>
      </c>
      <c r="AE339" s="12">
        <v>735337</v>
      </c>
      <c r="AF339" s="8">
        <v>1157413</v>
      </c>
      <c r="AG339" s="8">
        <v>1457494</v>
      </c>
      <c r="AH339" s="8">
        <v>828147</v>
      </c>
      <c r="AI339" s="8">
        <v>2067171</v>
      </c>
      <c r="AJ339" s="10">
        <v>912760</v>
      </c>
      <c r="AK339" s="10">
        <v>774306</v>
      </c>
      <c r="AL339" s="10">
        <v>730332</v>
      </c>
      <c r="AM339" s="10">
        <v>473855</v>
      </c>
      <c r="AN339" s="26">
        <v>84</v>
      </c>
      <c r="AO339" s="26" t="s">
        <v>39</v>
      </c>
      <c r="AP339" s="26">
        <v>0.94641516599999997</v>
      </c>
      <c r="AQ339" s="26">
        <v>1</v>
      </c>
      <c r="AR339" s="26">
        <v>2067171</v>
      </c>
      <c r="AS339" s="26" t="s">
        <v>1928</v>
      </c>
      <c r="AT339" s="26">
        <v>1</v>
      </c>
      <c r="AU339" s="26" t="s">
        <v>1929</v>
      </c>
      <c r="AV339" s="26">
        <v>1.0238280749999999</v>
      </c>
      <c r="AW339" s="26">
        <v>1</v>
      </c>
      <c r="AY339" s="26">
        <f t="shared" si="20"/>
        <v>0.52470688583497049</v>
      </c>
      <c r="AZ339" s="26">
        <f t="shared" si="21"/>
        <v>0.60598360321039524</v>
      </c>
      <c r="BA339" s="26">
        <f t="shared" si="22"/>
        <v>5.7209051101498293E-2</v>
      </c>
      <c r="BB339" s="26">
        <f t="shared" si="23"/>
        <v>8.9442271368629686E-2</v>
      </c>
    </row>
    <row r="340" spans="1:54">
      <c r="A340" s="26">
        <v>272.23501820000001</v>
      </c>
      <c r="B340" s="26">
        <v>3.6481652580000001</v>
      </c>
      <c r="C340" s="26" t="s">
        <v>1941</v>
      </c>
      <c r="D340" s="26">
        <v>18</v>
      </c>
      <c r="E340" s="26" t="s">
        <v>1942</v>
      </c>
      <c r="F340" s="26">
        <v>7</v>
      </c>
      <c r="G340" s="26">
        <v>0</v>
      </c>
      <c r="H340" s="26">
        <v>0</v>
      </c>
      <c r="I340" s="26">
        <v>-0.44733369499999998</v>
      </c>
      <c r="J340" s="26">
        <v>-7.9344398509999996</v>
      </c>
      <c r="L340" s="26" t="s">
        <v>38</v>
      </c>
      <c r="M340" s="26" t="s">
        <v>1942</v>
      </c>
      <c r="N340" s="26">
        <v>0</v>
      </c>
      <c r="O340" s="26" t="s">
        <v>39</v>
      </c>
      <c r="Q340" s="26">
        <v>-1.9</v>
      </c>
      <c r="R340" s="26" t="s">
        <v>77</v>
      </c>
      <c r="S340" s="26">
        <v>0.35</v>
      </c>
      <c r="T340" s="26">
        <v>0.45</v>
      </c>
      <c r="U340" s="26">
        <v>1494954</v>
      </c>
      <c r="V340" s="26" t="s">
        <v>1943</v>
      </c>
      <c r="W340" s="26">
        <v>0.57999999999999996</v>
      </c>
      <c r="X340" s="26">
        <v>7.3999999999999996E-2</v>
      </c>
      <c r="Y340" s="26" t="s">
        <v>41</v>
      </c>
      <c r="Z340" s="26" t="s">
        <v>71</v>
      </c>
      <c r="AA340" s="26">
        <v>12</v>
      </c>
      <c r="AB340" s="12">
        <v>430954</v>
      </c>
      <c r="AC340" s="12">
        <v>537912</v>
      </c>
      <c r="AD340" s="12">
        <v>682845</v>
      </c>
      <c r="AE340" s="12">
        <v>949064</v>
      </c>
      <c r="AF340" s="8">
        <v>1494954</v>
      </c>
      <c r="AG340" s="8">
        <v>701383</v>
      </c>
      <c r="AH340" s="8">
        <v>1307651</v>
      </c>
      <c r="AI340" s="8">
        <v>974458</v>
      </c>
      <c r="AJ340" s="10">
        <v>1111712</v>
      </c>
      <c r="AK340" s="10">
        <v>523118</v>
      </c>
      <c r="AL340" s="10">
        <v>484781</v>
      </c>
      <c r="AM340" s="10">
        <v>539484</v>
      </c>
      <c r="AN340" s="26">
        <v>69</v>
      </c>
      <c r="AO340" s="26" t="s">
        <v>39</v>
      </c>
      <c r="AP340" s="26">
        <v>0.96633367100000001</v>
      </c>
      <c r="AQ340" s="26">
        <v>1</v>
      </c>
      <c r="AR340" s="26">
        <v>1494954</v>
      </c>
      <c r="AS340" s="26" t="s">
        <v>1944</v>
      </c>
      <c r="AT340" s="26">
        <v>1</v>
      </c>
      <c r="AU340" s="26" t="s">
        <v>1945</v>
      </c>
      <c r="AV340" s="26">
        <v>1.2632763149999999</v>
      </c>
      <c r="AW340" s="26">
        <v>1</v>
      </c>
      <c r="AY340" s="26">
        <f t="shared" si="20"/>
        <v>0.59375394947265192</v>
      </c>
      <c r="AZ340" s="26">
        <f t="shared" si="21"/>
        <v>0.58073157519371676</v>
      </c>
      <c r="BA340" s="26">
        <f t="shared" si="22"/>
        <v>9.6445221373626364E-2</v>
      </c>
      <c r="BB340" s="26">
        <f t="shared" si="23"/>
        <v>6.5629128375416582E-2</v>
      </c>
    </row>
    <row r="341" spans="1:54">
      <c r="A341" s="26">
        <v>186.1003183</v>
      </c>
      <c r="B341" s="26">
        <v>8.3801849869999998</v>
      </c>
      <c r="C341" s="26" t="s">
        <v>1946</v>
      </c>
      <c r="D341" s="26">
        <v>1</v>
      </c>
      <c r="E341" s="26" t="s">
        <v>1947</v>
      </c>
      <c r="F341" s="26">
        <v>7</v>
      </c>
      <c r="G341" s="26">
        <v>0</v>
      </c>
      <c r="H341" s="26">
        <v>0</v>
      </c>
      <c r="I341" s="26">
        <v>-0.65406940499999999</v>
      </c>
      <c r="J341" s="26">
        <v>-1.448119723</v>
      </c>
      <c r="K341" s="26">
        <v>-0.65406940499999999</v>
      </c>
      <c r="L341" s="26" t="s">
        <v>282</v>
      </c>
      <c r="M341" s="26" t="s">
        <v>1947</v>
      </c>
      <c r="N341" s="26">
        <v>0</v>
      </c>
      <c r="O341" s="26" t="s">
        <v>39</v>
      </c>
      <c r="S341" s="26">
        <v>0.67</v>
      </c>
      <c r="T341" s="26">
        <v>0.74</v>
      </c>
      <c r="U341" s="26">
        <v>15553</v>
      </c>
      <c r="V341" s="26" t="s">
        <v>1948</v>
      </c>
      <c r="W341" s="26">
        <v>0.56999999999999995</v>
      </c>
      <c r="X341" s="26">
        <v>0.104</v>
      </c>
      <c r="Y341" s="26" t="s">
        <v>41</v>
      </c>
      <c r="Z341" s="26" t="s">
        <v>42</v>
      </c>
      <c r="AA341" s="26">
        <v>10</v>
      </c>
      <c r="AB341" s="12">
        <v>11424</v>
      </c>
      <c r="AC341" s="12">
        <v>0</v>
      </c>
      <c r="AD341" s="12">
        <v>10404</v>
      </c>
      <c r="AE341" s="12">
        <v>10647</v>
      </c>
      <c r="AF341" s="8">
        <v>15553</v>
      </c>
      <c r="AG341" s="8">
        <v>14942</v>
      </c>
      <c r="AH341" s="8">
        <v>12780</v>
      </c>
      <c r="AI341" s="8">
        <v>14024</v>
      </c>
      <c r="AJ341" s="10">
        <v>0</v>
      </c>
      <c r="AK341" s="10">
        <v>7652</v>
      </c>
      <c r="AL341" s="10">
        <v>6413</v>
      </c>
      <c r="AM341" s="10">
        <v>11245</v>
      </c>
      <c r="AN341" s="26">
        <v>1082</v>
      </c>
      <c r="AO341" s="26" t="s">
        <v>39</v>
      </c>
      <c r="AP341" s="26">
        <v>0.81335685400000002</v>
      </c>
      <c r="AQ341" s="26">
        <v>1</v>
      </c>
      <c r="AR341" s="26">
        <v>15553.4707</v>
      </c>
      <c r="AS341" s="26" t="s">
        <v>1949</v>
      </c>
      <c r="AT341" s="26">
        <v>1</v>
      </c>
      <c r="AU341" s="26" t="s">
        <v>1561</v>
      </c>
      <c r="AV341" s="26">
        <v>1.244739292</v>
      </c>
      <c r="AW341" s="26">
        <v>1</v>
      </c>
      <c r="AY341" s="26">
        <f t="shared" si="20"/>
        <v>0.44171800554983509</v>
      </c>
      <c r="AZ341" s="26">
        <f t="shared" si="21"/>
        <v>0.5667638178676766</v>
      </c>
      <c r="BA341" s="26">
        <f t="shared" si="22"/>
        <v>1.6346640522784936E-2</v>
      </c>
      <c r="BB341" s="26">
        <f t="shared" si="23"/>
        <v>6.7133941780138762E-2</v>
      </c>
    </row>
    <row r="342" spans="1:54">
      <c r="A342" s="26">
        <v>456.1315596</v>
      </c>
      <c r="B342" s="26">
        <v>6.9860513480000002</v>
      </c>
      <c r="C342" s="26" t="s">
        <v>1956</v>
      </c>
      <c r="D342" s="26">
        <v>1</v>
      </c>
      <c r="E342" s="26" t="s">
        <v>1957</v>
      </c>
      <c r="F342" s="26">
        <v>7</v>
      </c>
      <c r="G342" s="26">
        <v>0</v>
      </c>
      <c r="H342" s="26">
        <v>0</v>
      </c>
      <c r="I342" s="26">
        <v>0.17461837099999999</v>
      </c>
      <c r="J342" s="26">
        <v>-43.142377609999997</v>
      </c>
      <c r="L342" s="26" t="s">
        <v>38</v>
      </c>
      <c r="M342" s="26" t="s">
        <v>1957</v>
      </c>
      <c r="N342" s="26">
        <v>0</v>
      </c>
      <c r="O342" s="26" t="s">
        <v>39</v>
      </c>
      <c r="S342" s="26">
        <v>0.35</v>
      </c>
      <c r="T342" s="26">
        <v>0.35</v>
      </c>
      <c r="U342" s="26">
        <v>38162</v>
      </c>
      <c r="V342" s="26" t="s">
        <v>1958</v>
      </c>
      <c r="W342" s="26">
        <v>0.54</v>
      </c>
      <c r="X342" s="26">
        <v>1.2999999999999999E-2</v>
      </c>
      <c r="Y342" s="26" t="s">
        <v>41</v>
      </c>
      <c r="Z342" s="26" t="s">
        <v>71</v>
      </c>
      <c r="AA342" s="26">
        <v>12</v>
      </c>
      <c r="AB342" s="12">
        <v>11808</v>
      </c>
      <c r="AC342" s="12">
        <v>8466</v>
      </c>
      <c r="AD342" s="12">
        <v>18977</v>
      </c>
      <c r="AE342" s="12">
        <v>11294</v>
      </c>
      <c r="AF342" s="8">
        <v>24969</v>
      </c>
      <c r="AG342" s="8">
        <v>21309</v>
      </c>
      <c r="AH342" s="8">
        <v>23227</v>
      </c>
      <c r="AI342" s="8">
        <v>23547</v>
      </c>
      <c r="AJ342" s="10">
        <v>21048</v>
      </c>
      <c r="AK342" s="10">
        <v>18324</v>
      </c>
      <c r="AL342" s="10">
        <v>38162</v>
      </c>
      <c r="AM342" s="10">
        <v>30866</v>
      </c>
      <c r="AN342" s="26">
        <v>641</v>
      </c>
      <c r="AO342" s="26" t="s">
        <v>39</v>
      </c>
      <c r="AP342" s="26">
        <v>0.90891151400000003</v>
      </c>
      <c r="AQ342" s="26">
        <v>1</v>
      </c>
      <c r="AR342" s="26">
        <v>38162.183590000001</v>
      </c>
      <c r="AS342" s="26" t="s">
        <v>1959</v>
      </c>
      <c r="AT342" s="26">
        <v>1</v>
      </c>
      <c r="AU342" s="26" t="s">
        <v>1960</v>
      </c>
      <c r="AV342" s="26">
        <v>5.0643329159999997</v>
      </c>
      <c r="AW342" s="26">
        <v>1</v>
      </c>
      <c r="AY342" s="26">
        <f t="shared" si="20"/>
        <v>1.1649400335296394</v>
      </c>
      <c r="AZ342" s="26">
        <f t="shared" si="21"/>
        <v>0.54319090401066072</v>
      </c>
      <c r="BA342" s="26">
        <f t="shared" si="22"/>
        <v>0.43877562702958023</v>
      </c>
      <c r="BB342" s="26">
        <f t="shared" si="23"/>
        <v>4.1001209972946961E-3</v>
      </c>
    </row>
    <row r="343" spans="1:54" s="6" customFormat="1">
      <c r="A343" s="26">
        <v>202.15691129999999</v>
      </c>
      <c r="B343" s="26">
        <v>3.9163708370000001</v>
      </c>
      <c r="C343" s="26" t="s">
        <v>1961</v>
      </c>
      <c r="D343" s="26">
        <v>6</v>
      </c>
      <c r="E343" s="26" t="s">
        <v>1962</v>
      </c>
      <c r="F343" s="26">
        <v>7</v>
      </c>
      <c r="G343" s="26">
        <v>0</v>
      </c>
      <c r="H343" s="26">
        <v>0</v>
      </c>
      <c r="I343" s="26">
        <v>0.10535422799999999</v>
      </c>
      <c r="J343" s="26">
        <v>-22.19332661</v>
      </c>
      <c r="K343" s="26"/>
      <c r="L343" s="26" t="s">
        <v>38</v>
      </c>
      <c r="M343" s="26" t="s">
        <v>1962</v>
      </c>
      <c r="N343" s="26">
        <v>0</v>
      </c>
      <c r="O343" s="26" t="s">
        <v>39</v>
      </c>
      <c r="P343" s="26"/>
      <c r="Q343" s="26">
        <v>-0.7</v>
      </c>
      <c r="R343" s="26" t="s">
        <v>1012</v>
      </c>
      <c r="S343" s="26">
        <v>0.47</v>
      </c>
      <c r="T343" s="26">
        <v>0.62</v>
      </c>
      <c r="U343" s="26">
        <v>7658022</v>
      </c>
      <c r="V343" s="26" t="s">
        <v>1963</v>
      </c>
      <c r="W343" s="26">
        <v>0.54</v>
      </c>
      <c r="X343" s="26">
        <v>8.8999999999999996E-2</v>
      </c>
      <c r="Y343" s="26" t="s">
        <v>41</v>
      </c>
      <c r="Z343" s="26" t="s">
        <v>71</v>
      </c>
      <c r="AA343" s="26">
        <v>12</v>
      </c>
      <c r="AB343" s="12">
        <v>1390704</v>
      </c>
      <c r="AC343" s="12">
        <v>2156037</v>
      </c>
      <c r="AD343" s="12">
        <v>3908255</v>
      </c>
      <c r="AE343" s="12">
        <v>4280752</v>
      </c>
      <c r="AF343" s="8">
        <v>7658022</v>
      </c>
      <c r="AG343" s="8">
        <v>3134463</v>
      </c>
      <c r="AH343" s="8">
        <v>6182487</v>
      </c>
      <c r="AI343" s="8">
        <v>4655334</v>
      </c>
      <c r="AJ343" s="10">
        <v>6198203</v>
      </c>
      <c r="AK343" s="10">
        <v>2201510</v>
      </c>
      <c r="AL343" s="10">
        <v>1921105</v>
      </c>
      <c r="AM343" s="10">
        <v>2563490</v>
      </c>
      <c r="AN343" s="26">
        <v>21</v>
      </c>
      <c r="AO343" s="26" t="s">
        <v>39</v>
      </c>
      <c r="AP343" s="26">
        <v>0.96037879100000001</v>
      </c>
      <c r="AQ343" s="26">
        <v>1</v>
      </c>
      <c r="AR343" s="26">
        <v>7658021.5</v>
      </c>
      <c r="AS343" s="26" t="s">
        <v>1964</v>
      </c>
      <c r="AT343" s="26">
        <v>1</v>
      </c>
      <c r="AU343" s="26" t="s">
        <v>1965</v>
      </c>
      <c r="AV343" s="26">
        <v>1.0704969040000001</v>
      </c>
      <c r="AW343" s="26">
        <v>1</v>
      </c>
      <c r="AX343" s="26"/>
      <c r="AY343" s="26">
        <f t="shared" si="20"/>
        <v>0.59565999667318625</v>
      </c>
      <c r="AZ343" s="26">
        <f t="shared" si="21"/>
        <v>0.54256042424919926</v>
      </c>
      <c r="BA343" s="26">
        <f t="shared" si="22"/>
        <v>0.16861618676147</v>
      </c>
      <c r="BB343" s="26">
        <f t="shared" si="23"/>
        <v>8.3969143180210051E-2</v>
      </c>
    </row>
    <row r="344" spans="1:54">
      <c r="A344" s="26">
        <v>188.07957519999999</v>
      </c>
      <c r="B344" s="26">
        <v>7.9725805489999999</v>
      </c>
      <c r="C344" s="26" t="s">
        <v>1966</v>
      </c>
      <c r="D344" s="26">
        <v>2</v>
      </c>
      <c r="E344" s="26" t="s">
        <v>1967</v>
      </c>
      <c r="F344" s="26">
        <v>7</v>
      </c>
      <c r="G344" s="26">
        <v>0</v>
      </c>
      <c r="H344" s="26">
        <v>0</v>
      </c>
      <c r="I344" s="26">
        <v>-0.716696836</v>
      </c>
      <c r="J344" s="26">
        <v>-0.218015651</v>
      </c>
      <c r="L344" s="26" t="s">
        <v>38</v>
      </c>
      <c r="M344" s="26" t="s">
        <v>1968</v>
      </c>
      <c r="N344" s="26">
        <v>-29.051745669999999</v>
      </c>
      <c r="O344" s="26" t="s">
        <v>487</v>
      </c>
      <c r="S344" s="26">
        <v>0.23</v>
      </c>
      <c r="T344" s="26">
        <v>0.23</v>
      </c>
      <c r="U344" s="26">
        <v>82243</v>
      </c>
      <c r="V344" s="26" t="s">
        <v>1969</v>
      </c>
      <c r="W344" s="26">
        <v>0.53</v>
      </c>
      <c r="X344" s="26">
        <v>3.0000000000000001E-3</v>
      </c>
      <c r="Y344" s="26" t="s">
        <v>41</v>
      </c>
      <c r="Z344" s="26" t="s">
        <v>42</v>
      </c>
      <c r="AA344" s="26">
        <v>12</v>
      </c>
      <c r="AB344" s="12">
        <v>32044</v>
      </c>
      <c r="AC344" s="12">
        <v>48504</v>
      </c>
      <c r="AD344" s="12">
        <v>34694</v>
      </c>
      <c r="AE344" s="12">
        <v>29998</v>
      </c>
      <c r="AF344" s="8">
        <v>82243</v>
      </c>
      <c r="AG344" s="8">
        <v>61889</v>
      </c>
      <c r="AH344" s="8">
        <v>60850</v>
      </c>
      <c r="AI344" s="8">
        <v>67943</v>
      </c>
      <c r="AJ344" s="10">
        <v>44989</v>
      </c>
      <c r="AK344" s="10">
        <v>32067</v>
      </c>
      <c r="AL344" s="10">
        <v>31638</v>
      </c>
      <c r="AM344" s="10">
        <v>30683</v>
      </c>
      <c r="AN344" s="26">
        <v>82</v>
      </c>
      <c r="AO344" s="26" t="s">
        <v>487</v>
      </c>
      <c r="AP344" s="26">
        <v>0.94198863099999997</v>
      </c>
      <c r="AR344" s="26">
        <v>82243.101559999996</v>
      </c>
      <c r="AS344" s="26" t="s">
        <v>1970</v>
      </c>
      <c r="AT344" s="26">
        <v>0.97355571200000002</v>
      </c>
      <c r="AV344" s="26">
        <v>6.1081478320000002</v>
      </c>
      <c r="AW344" s="26">
        <v>1</v>
      </c>
      <c r="AY344" s="26">
        <f t="shared" si="20"/>
        <v>0.51067875790052208</v>
      </c>
      <c r="AZ344" s="26">
        <f t="shared" si="21"/>
        <v>0.53216085005038016</v>
      </c>
      <c r="BA344" s="26">
        <f t="shared" si="22"/>
        <v>1.4043669632301063E-3</v>
      </c>
      <c r="BB344" s="26">
        <f t="shared" si="23"/>
        <v>2.5963030257716941E-3</v>
      </c>
    </row>
    <row r="345" spans="1:54">
      <c r="A345" s="26">
        <v>218.0901001</v>
      </c>
      <c r="B345" s="26">
        <v>7.7917305419999998</v>
      </c>
      <c r="C345" s="26" t="s">
        <v>1982</v>
      </c>
      <c r="D345" s="26">
        <v>3</v>
      </c>
      <c r="E345" s="26" t="s">
        <v>1983</v>
      </c>
      <c r="F345" s="26">
        <v>7</v>
      </c>
      <c r="G345" s="26">
        <v>0</v>
      </c>
      <c r="H345" s="26">
        <v>0</v>
      </c>
      <c r="I345" s="26">
        <v>-0.77888693099999995</v>
      </c>
      <c r="J345" s="26">
        <v>-21.534924</v>
      </c>
      <c r="K345" s="26">
        <v>-0.77888693099999995</v>
      </c>
      <c r="L345" s="26" t="s">
        <v>38</v>
      </c>
      <c r="M345" s="26" t="s">
        <v>1983</v>
      </c>
      <c r="N345" s="26">
        <v>0</v>
      </c>
      <c r="O345" s="26" t="s">
        <v>39</v>
      </c>
      <c r="S345" s="26">
        <v>0.69</v>
      </c>
      <c r="T345" s="26">
        <v>0.69</v>
      </c>
      <c r="U345" s="26">
        <v>26318</v>
      </c>
      <c r="V345" s="26" t="s">
        <v>1984</v>
      </c>
      <c r="W345" s="26">
        <v>0.51</v>
      </c>
      <c r="X345" s="26">
        <v>7.1999999999999995E-2</v>
      </c>
      <c r="Y345" s="26" t="s">
        <v>41</v>
      </c>
      <c r="Z345" s="26" t="s">
        <v>42</v>
      </c>
      <c r="AA345" s="26">
        <v>12</v>
      </c>
      <c r="AB345" s="12">
        <v>8954</v>
      </c>
      <c r="AC345" s="12">
        <v>18910</v>
      </c>
      <c r="AD345" s="12">
        <v>4349</v>
      </c>
      <c r="AE345" s="12">
        <v>5912</v>
      </c>
      <c r="AF345" s="8">
        <v>26318</v>
      </c>
      <c r="AG345" s="8">
        <v>14155</v>
      </c>
      <c r="AH345" s="8">
        <v>16489</v>
      </c>
      <c r="AI345" s="8">
        <v>18168</v>
      </c>
      <c r="AJ345" s="10">
        <v>16247</v>
      </c>
      <c r="AK345" s="10">
        <v>12324</v>
      </c>
      <c r="AL345" s="10">
        <v>4116</v>
      </c>
      <c r="AM345" s="10">
        <v>5242</v>
      </c>
      <c r="AN345" s="26">
        <v>1022</v>
      </c>
      <c r="AO345" s="26" t="s">
        <v>39</v>
      </c>
      <c r="AP345" s="26">
        <v>0.83867465299999999</v>
      </c>
      <c r="AQ345" s="26">
        <v>1</v>
      </c>
      <c r="AR345" s="26">
        <v>26318.289059999999</v>
      </c>
      <c r="AS345" s="26" t="s">
        <v>1985</v>
      </c>
      <c r="AT345" s="26">
        <v>1</v>
      </c>
      <c r="AU345" s="26" t="s">
        <v>1167</v>
      </c>
      <c r="AV345" s="26">
        <v>1.210635254</v>
      </c>
      <c r="AW345" s="26">
        <v>1</v>
      </c>
      <c r="AY345" s="26">
        <f t="shared" si="20"/>
        <v>0.50484493544522824</v>
      </c>
      <c r="AZ345" s="26">
        <f t="shared" si="21"/>
        <v>0.50745374683881272</v>
      </c>
      <c r="BA345" s="26">
        <f t="shared" si="22"/>
        <v>5.5355950015293955E-2</v>
      </c>
      <c r="BB345" s="26">
        <f t="shared" si="23"/>
        <v>7.0046295715501486E-2</v>
      </c>
    </row>
    <row r="346" spans="1:54">
      <c r="A346" s="26">
        <v>245.173698</v>
      </c>
      <c r="B346" s="26">
        <v>14.796594410000001</v>
      </c>
      <c r="C346" s="26" t="s">
        <v>2007</v>
      </c>
      <c r="D346" s="26">
        <v>1</v>
      </c>
      <c r="E346" s="26" t="s">
        <v>2008</v>
      </c>
      <c r="F346" s="26">
        <v>7</v>
      </c>
      <c r="G346" s="26">
        <v>0</v>
      </c>
      <c r="H346" s="26">
        <v>0</v>
      </c>
      <c r="I346" s="26">
        <v>-0.98717922499999999</v>
      </c>
      <c r="J346" s="26">
        <v>40.601538320000003</v>
      </c>
      <c r="K346" s="26">
        <v>-1.374658699</v>
      </c>
      <c r="L346" s="26" t="s">
        <v>38</v>
      </c>
      <c r="M346" s="26" t="s">
        <v>2008</v>
      </c>
      <c r="N346" s="26">
        <v>0</v>
      </c>
      <c r="O346" s="26" t="s">
        <v>39</v>
      </c>
      <c r="Q346" s="26">
        <v>2.4</v>
      </c>
      <c r="R346" s="26" t="s">
        <v>77</v>
      </c>
      <c r="S346" s="26">
        <v>0.12</v>
      </c>
      <c r="T346" s="26">
        <v>0.24</v>
      </c>
      <c r="U346" s="26">
        <v>115790</v>
      </c>
      <c r="V346" s="26" t="s">
        <v>2009</v>
      </c>
      <c r="W346" s="26">
        <v>0.41</v>
      </c>
      <c r="X346" s="26">
        <v>1.4E-2</v>
      </c>
      <c r="Y346" s="26" t="s">
        <v>41</v>
      </c>
      <c r="Z346" s="26" t="s">
        <v>42</v>
      </c>
      <c r="AA346" s="26">
        <v>12</v>
      </c>
      <c r="AB346" s="12">
        <v>30999</v>
      </c>
      <c r="AC346" s="12">
        <v>40940</v>
      </c>
      <c r="AD346" s="12">
        <v>33638</v>
      </c>
      <c r="AE346" s="12">
        <v>33646</v>
      </c>
      <c r="AF346" s="8">
        <v>115790</v>
      </c>
      <c r="AG346" s="8">
        <v>69640</v>
      </c>
      <c r="AH346" s="8">
        <v>80515</v>
      </c>
      <c r="AI346" s="8">
        <v>75987</v>
      </c>
      <c r="AJ346" s="10">
        <v>48701</v>
      </c>
      <c r="AK346" s="10">
        <v>34189</v>
      </c>
      <c r="AL346" s="10">
        <v>29074</v>
      </c>
      <c r="AM346" s="10">
        <v>34360</v>
      </c>
      <c r="AN346" s="26">
        <v>572</v>
      </c>
      <c r="AO346" s="26" t="s">
        <v>39</v>
      </c>
      <c r="AP346" s="26">
        <v>0.97157605700000005</v>
      </c>
      <c r="AQ346" s="26">
        <v>1</v>
      </c>
      <c r="AR346" s="26">
        <v>115790.3281</v>
      </c>
      <c r="AS346" s="26" t="s">
        <v>2010</v>
      </c>
      <c r="AT346" s="26">
        <v>1</v>
      </c>
      <c r="AU346" s="26" t="s">
        <v>2011</v>
      </c>
      <c r="AV346" s="26">
        <v>5.7529393940000002</v>
      </c>
      <c r="AW346" s="26">
        <v>1</v>
      </c>
      <c r="AY346" s="26">
        <f t="shared" si="20"/>
        <v>0.42793303931775911</v>
      </c>
      <c r="AZ346" s="26">
        <f t="shared" si="21"/>
        <v>0.40716575225483431</v>
      </c>
      <c r="BA346" s="26">
        <f t="shared" si="22"/>
        <v>4.6861924432760804E-3</v>
      </c>
      <c r="BB346" s="26">
        <f t="shared" si="23"/>
        <v>3.0095807957336014E-3</v>
      </c>
    </row>
    <row r="347" spans="1:54">
      <c r="A347" s="26">
        <v>321.06912729999999</v>
      </c>
      <c r="B347" s="26">
        <v>11.72628615</v>
      </c>
      <c r="C347" s="26" t="s">
        <v>2012</v>
      </c>
      <c r="D347" s="26">
        <v>1</v>
      </c>
      <c r="E347" s="26" t="s">
        <v>2013</v>
      </c>
      <c r="F347" s="26">
        <v>7</v>
      </c>
      <c r="G347" s="26">
        <v>0</v>
      </c>
      <c r="H347" s="26">
        <v>0</v>
      </c>
      <c r="I347" s="26">
        <v>-1.50331568</v>
      </c>
      <c r="J347" s="26">
        <v>-12.4553028</v>
      </c>
      <c r="L347" s="26" t="s">
        <v>38</v>
      </c>
      <c r="M347" s="26" t="s">
        <v>2013</v>
      </c>
      <c r="N347" s="26">
        <v>0</v>
      </c>
      <c r="O347" s="26" t="s">
        <v>39</v>
      </c>
      <c r="Q347" s="26">
        <v>0.2</v>
      </c>
      <c r="R347" s="26" t="s">
        <v>2014</v>
      </c>
      <c r="S347" s="26">
        <v>0.32</v>
      </c>
      <c r="T347" s="26">
        <v>0.36</v>
      </c>
      <c r="U347" s="26">
        <v>178877</v>
      </c>
      <c r="V347" s="26" t="s">
        <v>2015</v>
      </c>
      <c r="W347" s="26">
        <v>0.4</v>
      </c>
      <c r="X347" s="26">
        <v>1.6E-2</v>
      </c>
      <c r="Y347" s="26" t="s">
        <v>41</v>
      </c>
      <c r="Z347" s="26" t="s">
        <v>50</v>
      </c>
      <c r="AA347" s="26">
        <v>12</v>
      </c>
      <c r="AB347" s="12">
        <v>48217</v>
      </c>
      <c r="AC347" s="12">
        <v>36149</v>
      </c>
      <c r="AD347" s="12">
        <v>75644</v>
      </c>
      <c r="AE347" s="12">
        <v>47553</v>
      </c>
      <c r="AF347" s="8">
        <v>178877</v>
      </c>
      <c r="AG347" s="8">
        <v>92304</v>
      </c>
      <c r="AH347" s="8">
        <v>121174</v>
      </c>
      <c r="AI347" s="8">
        <v>123102</v>
      </c>
      <c r="AJ347" s="10">
        <v>79401</v>
      </c>
      <c r="AK347" s="10">
        <v>38929</v>
      </c>
      <c r="AL347" s="10">
        <v>43265</v>
      </c>
      <c r="AM347" s="10">
        <v>44534</v>
      </c>
      <c r="AN347" s="26">
        <v>287</v>
      </c>
      <c r="AO347" s="26" t="s">
        <v>39</v>
      </c>
      <c r="AP347" s="26">
        <v>0.94732821499999997</v>
      </c>
      <c r="AQ347" s="26">
        <v>1</v>
      </c>
      <c r="AR347" s="26">
        <v>178877.375</v>
      </c>
      <c r="AS347" s="26" t="s">
        <v>2016</v>
      </c>
      <c r="AT347" s="26">
        <v>1</v>
      </c>
      <c r="AU347" s="26" t="s">
        <v>2017</v>
      </c>
      <c r="AV347" s="26">
        <v>3.722718178</v>
      </c>
      <c r="AW347" s="26">
        <v>1</v>
      </c>
      <c r="AY347" s="26">
        <f t="shared" si="20"/>
        <v>0.39989562659930894</v>
      </c>
      <c r="AZ347" s="26">
        <f t="shared" si="21"/>
        <v>0.4026776239337132</v>
      </c>
      <c r="BA347" s="26">
        <f t="shared" si="22"/>
        <v>9.0215119405546336E-3</v>
      </c>
      <c r="BB347" s="26">
        <f t="shared" si="23"/>
        <v>8.373006545943253E-3</v>
      </c>
    </row>
    <row r="348" spans="1:54">
      <c r="A348" s="26">
        <v>245.16247190000001</v>
      </c>
      <c r="B348" s="26">
        <v>7.1008027819999997</v>
      </c>
      <c r="C348" s="26" t="s">
        <v>1690</v>
      </c>
      <c r="D348" s="26">
        <v>4</v>
      </c>
      <c r="E348" s="26" t="s">
        <v>1691</v>
      </c>
      <c r="F348" s="26">
        <v>7</v>
      </c>
      <c r="G348" s="26">
        <v>0</v>
      </c>
      <c r="H348" s="26">
        <v>0</v>
      </c>
      <c r="I348" s="26">
        <v>-0.97109117899999997</v>
      </c>
      <c r="J348" s="26">
        <v>27.34468553</v>
      </c>
      <c r="L348" s="26" t="s">
        <v>38</v>
      </c>
      <c r="M348" s="26" t="s">
        <v>1691</v>
      </c>
      <c r="N348" s="26">
        <v>0</v>
      </c>
      <c r="O348" s="26" t="s">
        <v>39</v>
      </c>
      <c r="Q348" s="26">
        <v>1.6</v>
      </c>
      <c r="R348" s="26" t="s">
        <v>77</v>
      </c>
      <c r="S348" s="26">
        <v>0.28000000000000003</v>
      </c>
      <c r="T348" s="26">
        <v>0.37</v>
      </c>
      <c r="U348" s="26">
        <v>773375</v>
      </c>
      <c r="V348" s="26" t="s">
        <v>2024</v>
      </c>
      <c r="W348" s="26">
        <v>0.38</v>
      </c>
      <c r="X348" s="26">
        <v>1.6E-2</v>
      </c>
      <c r="Y348" s="26" t="s">
        <v>41</v>
      </c>
      <c r="Z348" s="26" t="s">
        <v>42</v>
      </c>
      <c r="AA348" s="26">
        <v>12</v>
      </c>
      <c r="AB348" s="12">
        <v>217239</v>
      </c>
      <c r="AC348" s="12">
        <v>311713</v>
      </c>
      <c r="AD348" s="12">
        <v>165907</v>
      </c>
      <c r="AE348" s="12">
        <v>196149</v>
      </c>
      <c r="AF348" s="8">
        <v>773375</v>
      </c>
      <c r="AG348" s="8">
        <v>527276</v>
      </c>
      <c r="AH348" s="8">
        <v>389027</v>
      </c>
      <c r="AI348" s="8">
        <v>638680</v>
      </c>
      <c r="AJ348" s="10">
        <v>267892</v>
      </c>
      <c r="AK348" s="10">
        <v>201020</v>
      </c>
      <c r="AL348" s="10">
        <v>117831</v>
      </c>
      <c r="AM348" s="10">
        <v>138520</v>
      </c>
      <c r="AN348" s="26">
        <v>152</v>
      </c>
      <c r="AO348" s="26" t="s">
        <v>39</v>
      </c>
      <c r="AP348" s="26">
        <v>0.964545231</v>
      </c>
      <c r="AQ348" s="26">
        <v>1</v>
      </c>
      <c r="AR348" s="26">
        <v>773375.1875</v>
      </c>
      <c r="AS348" s="26" t="s">
        <v>2025</v>
      </c>
      <c r="AT348" s="26">
        <v>1</v>
      </c>
      <c r="AU348" s="26" t="s">
        <v>2026</v>
      </c>
      <c r="AV348" s="26">
        <v>4.2126750839999998</v>
      </c>
      <c r="AW348" s="26">
        <v>1</v>
      </c>
      <c r="AY348" s="26">
        <f t="shared" si="20"/>
        <v>0.31149118821074767</v>
      </c>
      <c r="AZ348" s="26">
        <f t="shared" si="21"/>
        <v>0.38267654716327987</v>
      </c>
      <c r="BA348" s="26">
        <f t="shared" si="22"/>
        <v>3.9640114097866863E-3</v>
      </c>
      <c r="BB348" s="26">
        <f t="shared" si="23"/>
        <v>6.3220776651477829E-3</v>
      </c>
    </row>
    <row r="349" spans="1:54">
      <c r="A349" s="26">
        <v>246.05035240000001</v>
      </c>
      <c r="B349" s="26">
        <v>8.9882472569999994</v>
      </c>
      <c r="C349" s="26" t="s">
        <v>2027</v>
      </c>
      <c r="D349" s="26">
        <v>3</v>
      </c>
      <c r="E349" s="26" t="s">
        <v>2028</v>
      </c>
      <c r="F349" s="26">
        <v>7</v>
      </c>
      <c r="G349" s="26">
        <v>0</v>
      </c>
      <c r="H349" s="26">
        <v>0</v>
      </c>
      <c r="I349" s="26">
        <v>-0.43736710299999998</v>
      </c>
      <c r="J349" s="26">
        <v>20.813905890000001</v>
      </c>
      <c r="L349" s="26" t="s">
        <v>38</v>
      </c>
      <c r="M349" s="26" t="s">
        <v>2029</v>
      </c>
      <c r="N349" s="26">
        <v>0</v>
      </c>
      <c r="O349" s="26" t="s">
        <v>39</v>
      </c>
      <c r="S349" s="26">
        <v>0.2</v>
      </c>
      <c r="T349" s="26">
        <v>0.38</v>
      </c>
      <c r="U349" s="26">
        <v>71265</v>
      </c>
      <c r="V349" s="26" t="s">
        <v>2030</v>
      </c>
      <c r="W349" s="26">
        <v>0.37</v>
      </c>
      <c r="X349" s="26">
        <v>1.6E-2</v>
      </c>
      <c r="Y349" s="26" t="s">
        <v>41</v>
      </c>
      <c r="Z349" s="26" t="s">
        <v>71</v>
      </c>
      <c r="AA349" s="26">
        <v>12</v>
      </c>
      <c r="AB349" s="12">
        <v>14205</v>
      </c>
      <c r="AC349" s="12">
        <v>18961</v>
      </c>
      <c r="AD349" s="12">
        <v>23694</v>
      </c>
      <c r="AE349" s="12">
        <v>20122</v>
      </c>
      <c r="AF349" s="8">
        <v>71265</v>
      </c>
      <c r="AG349" s="8">
        <v>37037</v>
      </c>
      <c r="AH349" s="8">
        <v>51928</v>
      </c>
      <c r="AI349" s="8">
        <v>47609</v>
      </c>
      <c r="AJ349" s="10">
        <v>32247</v>
      </c>
      <c r="AK349" s="10">
        <v>20001</v>
      </c>
      <c r="AL349" s="10">
        <v>14334</v>
      </c>
      <c r="AM349" s="10">
        <v>16706</v>
      </c>
      <c r="AN349" s="26">
        <v>482</v>
      </c>
      <c r="AO349" s="26" t="s">
        <v>39</v>
      </c>
      <c r="AP349" s="26">
        <v>0.94307020699999999</v>
      </c>
      <c r="AQ349" s="26">
        <v>1</v>
      </c>
      <c r="AR349" s="26">
        <v>71265.445309999996</v>
      </c>
      <c r="AS349" s="26" t="s">
        <v>2031</v>
      </c>
      <c r="AT349" s="26">
        <v>1</v>
      </c>
      <c r="AU349" s="26" t="s">
        <v>426</v>
      </c>
      <c r="AV349" s="26">
        <v>4.8619442490000004</v>
      </c>
      <c r="AW349" s="26">
        <v>0.66115280799999998</v>
      </c>
      <c r="AY349" s="26">
        <f t="shared" si="20"/>
        <v>0.40073325987904101</v>
      </c>
      <c r="AZ349" s="26">
        <f t="shared" si="21"/>
        <v>0.370392467246282</v>
      </c>
      <c r="BA349" s="26">
        <f t="shared" si="22"/>
        <v>8.9387144840884659E-3</v>
      </c>
      <c r="BB349" s="26">
        <f t="shared" si="23"/>
        <v>4.5193669120809641E-3</v>
      </c>
    </row>
    <row r="350" spans="1:54">
      <c r="A350" s="26">
        <v>193.04083489999999</v>
      </c>
      <c r="B350" s="26">
        <v>8.2672639209999996</v>
      </c>
      <c r="C350" s="26" t="s">
        <v>2032</v>
      </c>
      <c r="D350" s="26">
        <v>1</v>
      </c>
      <c r="E350" s="26" t="s">
        <v>2033</v>
      </c>
      <c r="F350" s="26">
        <v>7</v>
      </c>
      <c r="G350" s="26">
        <v>0</v>
      </c>
      <c r="H350" s="26">
        <v>0</v>
      </c>
      <c r="I350" s="26">
        <v>-0.233736424</v>
      </c>
      <c r="J350" s="26">
        <v>-21.584145920000001</v>
      </c>
      <c r="L350" s="26" t="s">
        <v>38</v>
      </c>
      <c r="M350" s="26" t="s">
        <v>2033</v>
      </c>
      <c r="N350" s="26">
        <v>0</v>
      </c>
      <c r="O350" s="26" t="s">
        <v>39</v>
      </c>
      <c r="S350" s="26">
        <v>0.26</v>
      </c>
      <c r="T350" s="26">
        <v>0.26</v>
      </c>
      <c r="U350" s="26">
        <v>154726</v>
      </c>
      <c r="V350" s="26" t="s">
        <v>2034</v>
      </c>
      <c r="W350" s="26">
        <v>0.33</v>
      </c>
      <c r="X350" s="26">
        <v>0</v>
      </c>
      <c r="Y350" s="26" t="s">
        <v>41</v>
      </c>
      <c r="Z350" s="26" t="s">
        <v>92</v>
      </c>
      <c r="AA350" s="26">
        <v>12</v>
      </c>
      <c r="AB350" s="12">
        <v>52790</v>
      </c>
      <c r="AC350" s="12">
        <v>29843</v>
      </c>
      <c r="AD350" s="12">
        <v>55281</v>
      </c>
      <c r="AE350" s="12">
        <v>41620</v>
      </c>
      <c r="AF350" s="8">
        <v>154726</v>
      </c>
      <c r="AG350" s="8">
        <v>122411</v>
      </c>
      <c r="AH350" s="8">
        <v>142109</v>
      </c>
      <c r="AI350" s="8">
        <v>121012</v>
      </c>
      <c r="AJ350" s="10">
        <v>58732</v>
      </c>
      <c r="AK350" s="10">
        <v>56702</v>
      </c>
      <c r="AL350" s="10">
        <v>64639</v>
      </c>
      <c r="AM350" s="10">
        <v>51989</v>
      </c>
      <c r="AN350" s="26">
        <v>481</v>
      </c>
      <c r="AO350" s="26" t="s">
        <v>39</v>
      </c>
      <c r="AP350" s="26">
        <v>0.95846869000000001</v>
      </c>
      <c r="AQ350" s="26">
        <v>1</v>
      </c>
      <c r="AR350" s="26">
        <v>154726.20310000001</v>
      </c>
      <c r="AS350" s="26" t="s">
        <v>2035</v>
      </c>
      <c r="AT350" s="26">
        <v>1</v>
      </c>
      <c r="AU350" s="26" t="s">
        <v>2036</v>
      </c>
      <c r="AV350" s="26">
        <v>20.310137690000001</v>
      </c>
      <c r="AW350" s="26">
        <v>1</v>
      </c>
      <c r="AY350" s="26">
        <f t="shared" si="20"/>
        <v>0.4295392201503726</v>
      </c>
      <c r="AZ350" s="26">
        <f t="shared" si="21"/>
        <v>0.33231159927293996</v>
      </c>
      <c r="BA350" s="26">
        <f t="shared" si="22"/>
        <v>1.0416943194644134E-4</v>
      </c>
      <c r="BB350" s="26">
        <f t="shared" si="23"/>
        <v>1.0439691500554514E-4</v>
      </c>
    </row>
    <row r="351" spans="1:54">
      <c r="A351" s="26">
        <v>174.0640578</v>
      </c>
      <c r="B351" s="26">
        <v>7.9212083599999996</v>
      </c>
      <c r="C351" s="26" t="s">
        <v>828</v>
      </c>
      <c r="D351" s="26">
        <v>4</v>
      </c>
      <c r="E351" s="26" t="s">
        <v>2456</v>
      </c>
      <c r="F351" s="26">
        <v>6</v>
      </c>
      <c r="G351" s="26" t="s">
        <v>5</v>
      </c>
      <c r="H351" s="26" t="s">
        <v>2457</v>
      </c>
      <c r="I351" s="26">
        <v>-1.2789182E-2</v>
      </c>
      <c r="J351" s="26">
        <v>-0.71655555800000004</v>
      </c>
      <c r="L351" s="26" t="s">
        <v>38</v>
      </c>
      <c r="M351" s="26" t="s">
        <v>1968</v>
      </c>
      <c r="N351" s="26">
        <v>-43.067263099999998</v>
      </c>
      <c r="O351" s="26" t="s">
        <v>487</v>
      </c>
      <c r="S351" s="26">
        <v>0.34</v>
      </c>
      <c r="T351" s="26">
        <v>0.34</v>
      </c>
      <c r="U351" s="26">
        <v>27253</v>
      </c>
      <c r="V351" s="26" t="s">
        <v>1969</v>
      </c>
      <c r="W351" s="26">
        <v>0.42</v>
      </c>
      <c r="X351" s="26">
        <v>5.0000000000000001E-3</v>
      </c>
      <c r="Y351" s="26" t="s">
        <v>41</v>
      </c>
      <c r="Z351" s="26" t="s">
        <v>42</v>
      </c>
      <c r="AA351" s="26">
        <v>12</v>
      </c>
      <c r="AB351" s="12">
        <v>12220</v>
      </c>
      <c r="AC351" s="12">
        <v>10941</v>
      </c>
      <c r="AD351" s="12">
        <v>5974</v>
      </c>
      <c r="AE351" s="12">
        <v>6903</v>
      </c>
      <c r="AF351" s="8">
        <v>27253</v>
      </c>
      <c r="AG351" s="8">
        <v>19714</v>
      </c>
      <c r="AH351" s="8">
        <v>16694</v>
      </c>
      <c r="AI351" s="8">
        <v>22818</v>
      </c>
      <c r="AJ351" s="10">
        <v>15643</v>
      </c>
      <c r="AK351" s="10">
        <v>12749</v>
      </c>
      <c r="AL351" s="10">
        <v>12031</v>
      </c>
      <c r="AM351" s="10">
        <v>7738</v>
      </c>
      <c r="AN351" s="26">
        <v>82</v>
      </c>
      <c r="AO351" s="26" t="s">
        <v>487</v>
      </c>
      <c r="AP351" s="26">
        <v>0.889355962</v>
      </c>
      <c r="AR351" s="26">
        <v>27252.902340000001</v>
      </c>
      <c r="AS351" s="26" t="s">
        <v>2458</v>
      </c>
      <c r="AT351" s="26">
        <v>0.90653445200000005</v>
      </c>
      <c r="AV351" s="26">
        <v>5.3749710129999997</v>
      </c>
      <c r="AW351" s="26">
        <v>0.67482976400000005</v>
      </c>
      <c r="AY351" s="26">
        <f t="shared" si="20"/>
        <v>0.55690977000196584</v>
      </c>
      <c r="AZ351" s="26">
        <f t="shared" si="21"/>
        <v>0.41672544779657489</v>
      </c>
      <c r="BA351" s="26">
        <f t="shared" si="22"/>
        <v>1.3800496225845695E-2</v>
      </c>
      <c r="BB351" s="26">
        <f t="shared" si="23"/>
        <v>3.5522457214716995E-3</v>
      </c>
    </row>
    <row r="352" spans="1:54">
      <c r="A352" s="26">
        <v>139.97791100000001</v>
      </c>
      <c r="B352" s="26">
        <v>11.35437351</v>
      </c>
      <c r="C352" s="26" t="s">
        <v>2167</v>
      </c>
      <c r="D352" s="26">
        <v>1</v>
      </c>
      <c r="E352" s="26" t="s">
        <v>2168</v>
      </c>
      <c r="F352" s="26">
        <v>6</v>
      </c>
      <c r="G352" s="26" t="s">
        <v>5</v>
      </c>
      <c r="H352" s="26" t="s">
        <v>2169</v>
      </c>
      <c r="I352" s="26">
        <v>-0.27861218900000001</v>
      </c>
      <c r="J352" s="26">
        <v>14.579647189999999</v>
      </c>
      <c r="L352" s="26" t="s">
        <v>282</v>
      </c>
      <c r="M352" s="26" t="s">
        <v>1475</v>
      </c>
      <c r="N352" s="26">
        <v>21.951291300000001</v>
      </c>
      <c r="O352" s="26" t="s">
        <v>374</v>
      </c>
      <c r="S352" s="26">
        <v>0.91</v>
      </c>
      <c r="T352" s="26">
        <v>0.98</v>
      </c>
      <c r="U352" s="26">
        <v>288639</v>
      </c>
      <c r="V352" s="26" t="s">
        <v>1477</v>
      </c>
      <c r="W352" s="26">
        <v>0.95</v>
      </c>
      <c r="X352" s="26">
        <v>0.93200000000000005</v>
      </c>
      <c r="Y352" s="26" t="s">
        <v>41</v>
      </c>
      <c r="Z352" s="26" t="s">
        <v>71</v>
      </c>
      <c r="AA352" s="26">
        <v>12</v>
      </c>
      <c r="AB352" s="12">
        <v>34555</v>
      </c>
      <c r="AC352" s="12">
        <v>288639</v>
      </c>
      <c r="AD352" s="12">
        <v>33178</v>
      </c>
      <c r="AE352" s="12">
        <v>200387</v>
      </c>
      <c r="AF352" s="8">
        <v>210223</v>
      </c>
      <c r="AG352" s="8">
        <v>155414</v>
      </c>
      <c r="AH352" s="8">
        <v>185556</v>
      </c>
      <c r="AI352" s="8">
        <v>32397</v>
      </c>
      <c r="AJ352" s="10">
        <v>226589</v>
      </c>
      <c r="AK352" s="10">
        <v>194899</v>
      </c>
      <c r="AL352" s="10">
        <v>19990</v>
      </c>
      <c r="AM352" s="10">
        <v>16977</v>
      </c>
      <c r="AN352" s="26">
        <v>119</v>
      </c>
      <c r="AO352" s="26" t="s">
        <v>374</v>
      </c>
      <c r="AP352" s="26">
        <v>0.90621524499999995</v>
      </c>
      <c r="AR352" s="26">
        <v>288638.84379999997</v>
      </c>
      <c r="AS352" s="26" t="s">
        <v>2170</v>
      </c>
      <c r="AT352" s="26">
        <v>0.92968332600000003</v>
      </c>
      <c r="AV352" s="26">
        <v>2.0163730000000001E-3</v>
      </c>
      <c r="AW352" s="26">
        <v>1</v>
      </c>
      <c r="AY352" s="26">
        <f t="shared" si="20"/>
        <v>0.7855772031734608</v>
      </c>
      <c r="AZ352" s="26">
        <f t="shared" si="21"/>
        <v>0.95402422933909081</v>
      </c>
      <c r="BA352" s="26">
        <f t="shared" si="22"/>
        <v>0.66353400547222752</v>
      </c>
      <c r="BB352" s="26">
        <f t="shared" si="23"/>
        <v>0.9313665881068709</v>
      </c>
    </row>
    <row r="353" spans="1:54">
      <c r="A353" s="26">
        <v>169.0502894</v>
      </c>
      <c r="B353" s="26">
        <v>9.4643222379999994</v>
      </c>
      <c r="C353" s="26" t="s">
        <v>2476</v>
      </c>
      <c r="D353" s="26">
        <v>1</v>
      </c>
      <c r="E353" s="26" t="s">
        <v>2477</v>
      </c>
      <c r="F353" s="26">
        <v>6</v>
      </c>
      <c r="G353" s="26" t="s">
        <v>5</v>
      </c>
      <c r="H353" s="26" t="s">
        <v>2478</v>
      </c>
      <c r="I353" s="26">
        <v>-0.65399976599999998</v>
      </c>
      <c r="J353" s="26">
        <v>20.520836119999998</v>
      </c>
      <c r="L353" s="26" t="s">
        <v>38</v>
      </c>
      <c r="M353" s="26" t="s">
        <v>295</v>
      </c>
      <c r="N353" s="26">
        <v>53.986992880000003</v>
      </c>
      <c r="O353" s="26" t="s">
        <v>374</v>
      </c>
      <c r="S353" s="26">
        <v>0.2</v>
      </c>
      <c r="T353" s="26">
        <v>0.2</v>
      </c>
      <c r="U353" s="26">
        <v>81739</v>
      </c>
      <c r="V353" s="26" t="s">
        <v>298</v>
      </c>
      <c r="W353" s="26">
        <v>0.36</v>
      </c>
      <c r="X353" s="26">
        <v>0</v>
      </c>
      <c r="Y353" s="26" t="s">
        <v>41</v>
      </c>
      <c r="Z353" s="26" t="s">
        <v>92</v>
      </c>
      <c r="AA353" s="26">
        <v>12</v>
      </c>
      <c r="AB353" s="12">
        <v>31841</v>
      </c>
      <c r="AC353" s="12">
        <v>27436</v>
      </c>
      <c r="AD353" s="12">
        <v>24766</v>
      </c>
      <c r="AE353" s="12">
        <v>19266</v>
      </c>
      <c r="AF353" s="8">
        <v>81739</v>
      </c>
      <c r="AG353" s="8">
        <v>61288</v>
      </c>
      <c r="AH353" s="8">
        <v>66917</v>
      </c>
      <c r="AI353" s="8">
        <v>74707</v>
      </c>
      <c r="AJ353" s="10">
        <v>42162</v>
      </c>
      <c r="AK353" s="10">
        <v>29766</v>
      </c>
      <c r="AL353" s="10">
        <v>32982</v>
      </c>
      <c r="AM353" s="10">
        <v>31921</v>
      </c>
      <c r="AN353" s="26">
        <v>10</v>
      </c>
      <c r="AO353" s="26" t="s">
        <v>374</v>
      </c>
      <c r="AP353" s="26">
        <v>0.95027386800000002</v>
      </c>
      <c r="AR353" s="26">
        <v>81739.21875</v>
      </c>
      <c r="AS353" s="26" t="s">
        <v>2479</v>
      </c>
      <c r="AT353" s="26">
        <v>0.76682091200000002</v>
      </c>
      <c r="AV353" s="26">
        <v>19.09663244</v>
      </c>
      <c r="AW353" s="26">
        <v>1</v>
      </c>
      <c r="AY353" s="26">
        <f t="shared" si="20"/>
        <v>0.48069741543152844</v>
      </c>
      <c r="AZ353" s="26">
        <f t="shared" si="21"/>
        <v>0.36293215200368167</v>
      </c>
      <c r="BA353" s="26">
        <f t="shared" si="22"/>
        <v>4.0730894580496071E-4</v>
      </c>
      <c r="BB353" s="26">
        <f t="shared" si="23"/>
        <v>1.2416175355903504E-4</v>
      </c>
    </row>
    <row r="354" spans="1:54">
      <c r="A354" s="26">
        <v>203.0793304</v>
      </c>
      <c r="B354" s="26">
        <v>10.48325144</v>
      </c>
      <c r="C354" s="26" t="s">
        <v>2139</v>
      </c>
      <c r="D354" s="26">
        <v>2</v>
      </c>
      <c r="E354" s="26" t="s">
        <v>2140</v>
      </c>
      <c r="F354" s="26">
        <v>6</v>
      </c>
      <c r="G354" s="26" t="s">
        <v>5</v>
      </c>
      <c r="H354" s="26" t="s">
        <v>2141</v>
      </c>
      <c r="I354" s="26">
        <v>-0.19475677399999999</v>
      </c>
      <c r="J354" s="26">
        <v>19.681799869999999</v>
      </c>
      <c r="L354" s="26" t="s">
        <v>38</v>
      </c>
      <c r="M354" s="26" t="s">
        <v>206</v>
      </c>
      <c r="N354" s="26">
        <v>71.025881679999998</v>
      </c>
      <c r="O354" s="26" t="s">
        <v>374</v>
      </c>
      <c r="S354" s="26">
        <v>0.59</v>
      </c>
      <c r="T354" s="26">
        <v>0.75</v>
      </c>
      <c r="U354" s="26">
        <v>117485</v>
      </c>
      <c r="V354" s="26" t="s">
        <v>209</v>
      </c>
      <c r="W354" s="26">
        <v>0.99</v>
      </c>
      <c r="X354" s="26">
        <v>0.98399999999999999</v>
      </c>
      <c r="Y354" s="26" t="s">
        <v>41</v>
      </c>
      <c r="Z354" s="26" t="s">
        <v>42</v>
      </c>
      <c r="AA354" s="26">
        <v>12</v>
      </c>
      <c r="AB354" s="12">
        <v>44309</v>
      </c>
      <c r="AC354" s="12">
        <v>114975</v>
      </c>
      <c r="AD354" s="12">
        <v>29950</v>
      </c>
      <c r="AE354" s="12">
        <v>110991</v>
      </c>
      <c r="AF354" s="8">
        <v>104836</v>
      </c>
      <c r="AG354" s="8">
        <v>69578</v>
      </c>
      <c r="AH354" s="8">
        <v>78279</v>
      </c>
      <c r="AI354" s="8">
        <v>49613</v>
      </c>
      <c r="AJ354" s="10">
        <v>117485</v>
      </c>
      <c r="AK354" s="10">
        <v>74529</v>
      </c>
      <c r="AL354" s="10">
        <v>26057</v>
      </c>
      <c r="AM354" s="10">
        <v>22733</v>
      </c>
      <c r="AN354" s="26">
        <v>78</v>
      </c>
      <c r="AO354" s="26" t="s">
        <v>374</v>
      </c>
      <c r="AP354" s="26">
        <v>0.936862898</v>
      </c>
      <c r="AR354" s="26">
        <v>117485.36719999999</v>
      </c>
      <c r="AS354" s="26" t="s">
        <v>2142</v>
      </c>
      <c r="AT354" s="26">
        <v>0.83705358900000004</v>
      </c>
      <c r="AV354" s="26">
        <v>1.09083E-4</v>
      </c>
      <c r="AW354" s="26">
        <v>1</v>
      </c>
      <c r="AY354" s="26">
        <f t="shared" si="20"/>
        <v>0.79655713085416768</v>
      </c>
      <c r="AZ354" s="26">
        <f t="shared" si="21"/>
        <v>0.99311624645227026</v>
      </c>
      <c r="BA354" s="26">
        <f t="shared" si="22"/>
        <v>0.56438248016208759</v>
      </c>
      <c r="BB354" s="26">
        <f t="shared" si="23"/>
        <v>0.98400607645267102</v>
      </c>
    </row>
    <row r="355" spans="1:54">
      <c r="A355" s="26">
        <v>180.0423285</v>
      </c>
      <c r="B355" s="26">
        <v>8.2137207879999998</v>
      </c>
      <c r="C355" s="26" t="s">
        <v>2171</v>
      </c>
      <c r="D355" s="26">
        <v>11</v>
      </c>
      <c r="E355" s="26" t="s">
        <v>2172</v>
      </c>
      <c r="F355" s="26">
        <v>6</v>
      </c>
      <c r="G355" s="26" t="s">
        <v>5</v>
      </c>
      <c r="H355" s="26" t="s">
        <v>2173</v>
      </c>
      <c r="I355" s="26">
        <v>0.38057512700000001</v>
      </c>
      <c r="J355" s="26">
        <v>16.11708951</v>
      </c>
      <c r="L355" s="26" t="s">
        <v>38</v>
      </c>
      <c r="M355" s="26" t="s">
        <v>702</v>
      </c>
      <c r="N355" s="26">
        <v>14.96332627</v>
      </c>
      <c r="O355" s="26" t="s">
        <v>374</v>
      </c>
      <c r="S355" s="26">
        <v>0.28999999999999998</v>
      </c>
      <c r="T355" s="26">
        <v>0.28999999999999998</v>
      </c>
      <c r="U355" s="26">
        <v>22090</v>
      </c>
      <c r="V355" s="26" t="s">
        <v>2156</v>
      </c>
      <c r="W355" s="26">
        <v>0.95</v>
      </c>
      <c r="X355" s="26">
        <v>0.77100000000000002</v>
      </c>
      <c r="Y355" s="26" t="s">
        <v>41</v>
      </c>
      <c r="Z355" s="26" t="s">
        <v>71</v>
      </c>
      <c r="AA355" s="26">
        <v>12</v>
      </c>
      <c r="AB355" s="12">
        <v>13121</v>
      </c>
      <c r="AC355" s="12">
        <v>22090</v>
      </c>
      <c r="AD355" s="12">
        <v>12463</v>
      </c>
      <c r="AE355" s="12">
        <v>19879</v>
      </c>
      <c r="AF355" s="8">
        <v>18801</v>
      </c>
      <c r="AG355" s="8">
        <v>21772</v>
      </c>
      <c r="AH355" s="8">
        <v>18356</v>
      </c>
      <c r="AI355" s="8">
        <v>12414</v>
      </c>
      <c r="AJ355" s="10">
        <v>21601</v>
      </c>
      <c r="AK355" s="10">
        <v>16596</v>
      </c>
      <c r="AL355" s="10">
        <v>12006</v>
      </c>
      <c r="AM355" s="10">
        <v>12529</v>
      </c>
      <c r="AN355" s="26">
        <v>27</v>
      </c>
      <c r="AO355" s="26" t="s">
        <v>374</v>
      </c>
      <c r="AP355" s="26">
        <v>0.95867555999999998</v>
      </c>
      <c r="AR355" s="26">
        <v>22089.875</v>
      </c>
      <c r="AS355" s="26" t="s">
        <v>2174</v>
      </c>
      <c r="AT355" s="26">
        <v>0.89129659800000005</v>
      </c>
      <c r="AV355" s="26">
        <v>2.3247482999999999E-2</v>
      </c>
      <c r="AW355" s="26">
        <v>0.493443831</v>
      </c>
      <c r="AY355" s="26">
        <f t="shared" si="20"/>
        <v>0.87930140308089089</v>
      </c>
      <c r="AZ355" s="26">
        <f t="shared" si="21"/>
        <v>0.9468763578767363</v>
      </c>
      <c r="BA355" s="26">
        <f t="shared" si="22"/>
        <v>0.49498671735082034</v>
      </c>
      <c r="BB355" s="26">
        <f t="shared" si="23"/>
        <v>0.77072782572239884</v>
      </c>
    </row>
    <row r="356" spans="1:54">
      <c r="A356" s="26">
        <v>166.06290910000001</v>
      </c>
      <c r="B356" s="26">
        <v>6.769536167</v>
      </c>
      <c r="C356" s="26" t="s">
        <v>2309</v>
      </c>
      <c r="D356" s="26">
        <v>17</v>
      </c>
      <c r="E356" s="26" t="s">
        <v>2310</v>
      </c>
      <c r="F356" s="26">
        <v>6</v>
      </c>
      <c r="G356" s="26" t="s">
        <v>5</v>
      </c>
      <c r="H356" s="26" t="s">
        <v>2311</v>
      </c>
      <c r="I356" s="26">
        <v>-0.54754837599999995</v>
      </c>
      <c r="J356" s="26">
        <v>5.6085441720000002</v>
      </c>
      <c r="L356" s="26" t="s">
        <v>38</v>
      </c>
      <c r="M356" s="26" t="s">
        <v>1621</v>
      </c>
      <c r="N356" s="26">
        <v>-72.068829769999994</v>
      </c>
      <c r="O356" s="26" t="s">
        <v>487</v>
      </c>
      <c r="S356" s="26">
        <v>0.37</v>
      </c>
      <c r="T356" s="26">
        <v>0.54</v>
      </c>
      <c r="U356" s="26">
        <v>80510</v>
      </c>
      <c r="V356" s="26" t="s">
        <v>1622</v>
      </c>
      <c r="W356" s="26">
        <v>0.79</v>
      </c>
      <c r="X356" s="26">
        <v>0.498</v>
      </c>
      <c r="Y356" s="26" t="s">
        <v>41</v>
      </c>
      <c r="Z356" s="26" t="s">
        <v>71</v>
      </c>
      <c r="AA356" s="26">
        <v>12</v>
      </c>
      <c r="AB356" s="12">
        <v>23598</v>
      </c>
      <c r="AC356" s="12">
        <v>31208</v>
      </c>
      <c r="AD356" s="12">
        <v>50972</v>
      </c>
      <c r="AE356" s="12">
        <v>53707</v>
      </c>
      <c r="AF356" s="8">
        <v>80510</v>
      </c>
      <c r="AG356" s="8">
        <v>29029</v>
      </c>
      <c r="AH356" s="8">
        <v>58560</v>
      </c>
      <c r="AI356" s="8">
        <v>32699</v>
      </c>
      <c r="AJ356" s="10">
        <v>58966</v>
      </c>
      <c r="AK356" s="10">
        <v>25568</v>
      </c>
      <c r="AL356" s="10">
        <v>20730</v>
      </c>
      <c r="AM356" s="10">
        <v>25858</v>
      </c>
      <c r="AN356" s="26">
        <v>58</v>
      </c>
      <c r="AO356" s="26" t="s">
        <v>487</v>
      </c>
      <c r="AP356" s="26">
        <v>0.85863403599999999</v>
      </c>
      <c r="AR356" s="26">
        <v>80509.984379999994</v>
      </c>
      <c r="AS356" s="26" t="s">
        <v>2312</v>
      </c>
      <c r="AT356" s="26">
        <v>0.88102487100000004</v>
      </c>
      <c r="AV356" s="26">
        <v>0.13347751399999999</v>
      </c>
      <c r="AW356" s="26">
        <v>1</v>
      </c>
      <c r="AY356" s="26">
        <f t="shared" si="20"/>
        <v>0.6530045119971315</v>
      </c>
      <c r="AZ356" s="26">
        <f t="shared" si="21"/>
        <v>0.79425591888365421</v>
      </c>
      <c r="BA356" s="26">
        <f t="shared" si="22"/>
        <v>0.28751923508913974</v>
      </c>
      <c r="BB356" s="26">
        <f t="shared" si="23"/>
        <v>0.49250743720403944</v>
      </c>
    </row>
    <row r="357" spans="1:54" s="6" customFormat="1">
      <c r="A357" s="26">
        <v>254.22470849999999</v>
      </c>
      <c r="B357" s="26">
        <v>3.5184986110000001</v>
      </c>
      <c r="C357" s="26" t="s">
        <v>2434</v>
      </c>
      <c r="D357" s="26">
        <v>19</v>
      </c>
      <c r="E357" s="26" t="s">
        <v>2435</v>
      </c>
      <c r="F357" s="26">
        <v>6</v>
      </c>
      <c r="G357" s="26" t="s">
        <v>5</v>
      </c>
      <c r="H357" s="26" t="s">
        <v>2436</v>
      </c>
      <c r="I357" s="26">
        <v>0.50549494100000003</v>
      </c>
      <c r="J357" s="26">
        <v>-11.79590518</v>
      </c>
      <c r="K357" s="26"/>
      <c r="L357" s="26" t="s">
        <v>38</v>
      </c>
      <c r="M357" s="26" t="s">
        <v>892</v>
      </c>
      <c r="N357" s="26">
        <v>-2.0154100609999999</v>
      </c>
      <c r="O357" s="26" t="s">
        <v>2187</v>
      </c>
      <c r="P357" s="26" t="e">
        <f>-#REF!</f>
        <v>#REF!</v>
      </c>
      <c r="Q357" s="26">
        <v>4.3</v>
      </c>
      <c r="R357" s="26" t="s">
        <v>479</v>
      </c>
      <c r="S357" s="26">
        <v>0.33</v>
      </c>
      <c r="T357" s="26">
        <v>0.56000000000000005</v>
      </c>
      <c r="U357" s="26">
        <v>1302957</v>
      </c>
      <c r="V357" s="26" t="s">
        <v>895</v>
      </c>
      <c r="W357" s="26">
        <v>0.48</v>
      </c>
      <c r="X357" s="26">
        <v>0.10199999999999999</v>
      </c>
      <c r="Y357" s="26" t="s">
        <v>41</v>
      </c>
      <c r="Z357" s="26" t="s">
        <v>50</v>
      </c>
      <c r="AA357" s="26">
        <v>12</v>
      </c>
      <c r="AB357" s="12">
        <v>290414</v>
      </c>
      <c r="AC357" s="12">
        <v>413984</v>
      </c>
      <c r="AD357" s="12">
        <v>322608</v>
      </c>
      <c r="AE357" s="12">
        <v>589849</v>
      </c>
      <c r="AF357" s="8">
        <v>1302957</v>
      </c>
      <c r="AG357" s="8">
        <v>560575</v>
      </c>
      <c r="AH357" s="8">
        <v>1024647</v>
      </c>
      <c r="AI357" s="8">
        <v>494633</v>
      </c>
      <c r="AJ357" s="10">
        <v>962889</v>
      </c>
      <c r="AK357" s="10">
        <v>482041</v>
      </c>
      <c r="AL357" s="10">
        <v>338122</v>
      </c>
      <c r="AM357" s="10">
        <v>338925</v>
      </c>
      <c r="AN357" s="26">
        <v>0</v>
      </c>
      <c r="AO357" s="26" t="s">
        <v>2187</v>
      </c>
      <c r="AP357" s="26">
        <v>0.96650770200000002</v>
      </c>
      <c r="AQ357" s="26">
        <v>1</v>
      </c>
      <c r="AR357" s="26">
        <v>1302956.5</v>
      </c>
      <c r="AS357" s="26" t="s">
        <v>2437</v>
      </c>
      <c r="AT357" s="26">
        <v>0.95151165999999998</v>
      </c>
      <c r="AU357" s="26"/>
      <c r="AV357" s="26">
        <v>1.1699048409999999</v>
      </c>
      <c r="AW357" s="26">
        <v>1</v>
      </c>
      <c r="AX357" s="26"/>
      <c r="AY357" s="26">
        <f t="shared" si="20"/>
        <v>0.62728197724260171</v>
      </c>
      <c r="AZ357" s="26">
        <f t="shared" si="21"/>
        <v>0.4779618258419327</v>
      </c>
      <c r="BA357" s="26">
        <f t="shared" si="22"/>
        <v>0.24224420051508039</v>
      </c>
      <c r="BB357" s="26">
        <f t="shared" si="23"/>
        <v>7.3745980053157537E-2</v>
      </c>
    </row>
    <row r="358" spans="1:54" s="6" customFormat="1">
      <c r="A358" s="26">
        <v>136.05245919999999</v>
      </c>
      <c r="B358" s="26">
        <v>4.5234236819999998</v>
      </c>
      <c r="C358" s="26" t="s">
        <v>2226</v>
      </c>
      <c r="D358" s="26">
        <v>16</v>
      </c>
      <c r="E358" s="26" t="s">
        <v>2227</v>
      </c>
      <c r="F358" s="26">
        <v>6</v>
      </c>
      <c r="G358" s="26" t="s">
        <v>5</v>
      </c>
      <c r="H358" s="26" t="s">
        <v>2228</v>
      </c>
      <c r="I358" s="26">
        <v>0.21439628099999999</v>
      </c>
      <c r="J358" s="26">
        <v>-47.194099649999998</v>
      </c>
      <c r="K358" s="26"/>
      <c r="L358" s="26" t="s">
        <v>38</v>
      </c>
      <c r="M358" s="26" t="s">
        <v>660</v>
      </c>
      <c r="N358" s="26">
        <v>-28.9901652</v>
      </c>
      <c r="O358" s="26" t="s">
        <v>487</v>
      </c>
      <c r="P358" s="26"/>
      <c r="Q358" s="26">
        <v>0.1</v>
      </c>
      <c r="R358" s="26" t="s">
        <v>77</v>
      </c>
      <c r="S358" s="26">
        <v>0.66</v>
      </c>
      <c r="T358" s="26">
        <v>0.66</v>
      </c>
      <c r="U358" s="26">
        <v>910674</v>
      </c>
      <c r="V358" s="26" t="s">
        <v>662</v>
      </c>
      <c r="W358" s="26">
        <v>0.89</v>
      </c>
      <c r="X358" s="26">
        <v>0.78900000000000003</v>
      </c>
      <c r="Y358" s="26" t="s">
        <v>41</v>
      </c>
      <c r="Z358" s="26" t="s">
        <v>50</v>
      </c>
      <c r="AA358" s="26">
        <v>12</v>
      </c>
      <c r="AB358" s="12">
        <v>144757</v>
      </c>
      <c r="AC358" s="12">
        <v>332518</v>
      </c>
      <c r="AD358" s="12">
        <v>859268</v>
      </c>
      <c r="AE358" s="12">
        <v>801895</v>
      </c>
      <c r="AF358" s="8">
        <v>792481</v>
      </c>
      <c r="AG358" s="8">
        <v>341565</v>
      </c>
      <c r="AH358" s="8">
        <v>882403</v>
      </c>
      <c r="AI358" s="8">
        <v>373705</v>
      </c>
      <c r="AJ358" s="10">
        <v>910674</v>
      </c>
      <c r="AK358" s="10">
        <v>346908</v>
      </c>
      <c r="AL358" s="10">
        <v>348291</v>
      </c>
      <c r="AM358" s="10">
        <v>307455</v>
      </c>
      <c r="AN358" s="26">
        <v>40</v>
      </c>
      <c r="AO358" s="26" t="s">
        <v>487</v>
      </c>
      <c r="AP358" s="26">
        <v>0.91077991199999997</v>
      </c>
      <c r="AQ358" s="26">
        <v>1</v>
      </c>
      <c r="AR358" s="26">
        <v>910673.8125</v>
      </c>
      <c r="AS358" s="26" t="s">
        <v>2229</v>
      </c>
      <c r="AT358" s="26">
        <v>0.95882988000000002</v>
      </c>
      <c r="AU358" s="26"/>
      <c r="AV358" s="26">
        <v>1.9654583999999999E-2</v>
      </c>
      <c r="AW358" s="26">
        <v>1</v>
      </c>
      <c r="AX358" s="26"/>
      <c r="AY358" s="26">
        <f t="shared" si="20"/>
        <v>0.80050406793871864</v>
      </c>
      <c r="AZ358" s="26">
        <f t="shared" si="21"/>
        <v>0.89468628381267479</v>
      </c>
      <c r="BA358" s="26">
        <f t="shared" si="22"/>
        <v>0.57489506170703897</v>
      </c>
      <c r="BB358" s="26">
        <f t="shared" si="23"/>
        <v>0.78859479761377926</v>
      </c>
    </row>
    <row r="359" spans="1:54">
      <c r="A359" s="26">
        <v>111.99252920000001</v>
      </c>
      <c r="B359" s="26">
        <v>9.6333610529999998</v>
      </c>
      <c r="C359" s="26" t="s">
        <v>2467</v>
      </c>
      <c r="D359" s="26">
        <v>2</v>
      </c>
      <c r="E359" s="26" t="s">
        <v>2468</v>
      </c>
      <c r="F359" s="26">
        <v>6</v>
      </c>
      <c r="G359" s="26" t="s">
        <v>5</v>
      </c>
      <c r="H359" s="26" t="s">
        <v>2469</v>
      </c>
      <c r="I359" s="26">
        <v>-0.18573885500000001</v>
      </c>
      <c r="J359" s="26">
        <v>5.3619682659999999</v>
      </c>
      <c r="L359" s="26" t="s">
        <v>38</v>
      </c>
      <c r="M359" s="26" t="s">
        <v>248</v>
      </c>
      <c r="N359" s="26">
        <v>-69.08133531</v>
      </c>
      <c r="O359" s="26" t="s">
        <v>487</v>
      </c>
      <c r="R359" s="26" t="s">
        <v>2470</v>
      </c>
      <c r="S359" s="26">
        <v>0.18</v>
      </c>
      <c r="T359" s="26">
        <v>0.75</v>
      </c>
      <c r="U359" s="26">
        <v>692558</v>
      </c>
      <c r="V359" s="26" t="s">
        <v>639</v>
      </c>
      <c r="W359" s="26">
        <v>0.39</v>
      </c>
      <c r="X359" s="26">
        <v>7.3999999999999996E-2</v>
      </c>
      <c r="Y359" s="26" t="s">
        <v>41</v>
      </c>
      <c r="Z359" s="26" t="s">
        <v>50</v>
      </c>
      <c r="AA359" s="26">
        <v>12</v>
      </c>
      <c r="AB359" s="12">
        <v>143325</v>
      </c>
      <c r="AC359" s="12">
        <v>191918</v>
      </c>
      <c r="AD359" s="12">
        <v>180205</v>
      </c>
      <c r="AE359" s="12">
        <v>222935</v>
      </c>
      <c r="AF359" s="8">
        <v>692558</v>
      </c>
      <c r="AG359" s="8">
        <v>356508</v>
      </c>
      <c r="AH359" s="8">
        <v>621667</v>
      </c>
      <c r="AI359" s="8">
        <v>230240</v>
      </c>
      <c r="AJ359" s="10">
        <v>370190</v>
      </c>
      <c r="AK359" s="10">
        <v>165745</v>
      </c>
      <c r="AL359" s="10">
        <v>99732</v>
      </c>
      <c r="AM359" s="10">
        <v>75846</v>
      </c>
      <c r="AN359" s="26">
        <v>78</v>
      </c>
      <c r="AO359" s="26" t="s">
        <v>487</v>
      </c>
      <c r="AP359" s="26">
        <v>0.97275688599999999</v>
      </c>
      <c r="AR359" s="26">
        <v>692558.375</v>
      </c>
      <c r="AS359" s="26" t="s">
        <v>2471</v>
      </c>
      <c r="AT359" s="26">
        <v>0.75866951100000002</v>
      </c>
      <c r="AV359" s="26">
        <v>1.7353704990000001</v>
      </c>
      <c r="AW359" s="26">
        <v>1</v>
      </c>
      <c r="AY359" s="26">
        <f t="shared" si="20"/>
        <v>0.37428885102523812</v>
      </c>
      <c r="AZ359" s="26">
        <f t="shared" si="21"/>
        <v>0.38842371774875289</v>
      </c>
      <c r="BA359" s="26">
        <f t="shared" si="22"/>
        <v>5.9110946374735844E-2</v>
      </c>
      <c r="BB359" s="26">
        <f t="shared" si="23"/>
        <v>3.8816071993054833E-2</v>
      </c>
    </row>
    <row r="360" spans="1:54">
      <c r="A360" s="26">
        <v>312.30222959999998</v>
      </c>
      <c r="B360" s="26">
        <v>3.4462541579999999</v>
      </c>
      <c r="C360" s="26" t="s">
        <v>2472</v>
      </c>
      <c r="D360" s="26">
        <v>11</v>
      </c>
      <c r="E360" s="26" t="s">
        <v>2473</v>
      </c>
      <c r="F360" s="26">
        <v>6</v>
      </c>
      <c r="G360" s="26" t="s">
        <v>5</v>
      </c>
      <c r="H360" s="26" t="s">
        <v>2474</v>
      </c>
      <c r="I360" s="26">
        <v>-1.9225629909999999</v>
      </c>
      <c r="J360" s="26">
        <v>-3.177149327</v>
      </c>
      <c r="L360" s="26" t="s">
        <v>38</v>
      </c>
      <c r="M360" s="26" t="s">
        <v>2019</v>
      </c>
      <c r="N360" s="26">
        <v>-15.9374564</v>
      </c>
      <c r="O360" s="26" t="s">
        <v>487</v>
      </c>
      <c r="S360" s="26">
        <v>0.26</v>
      </c>
      <c r="T360" s="26">
        <v>0.62</v>
      </c>
      <c r="U360" s="26">
        <v>127388</v>
      </c>
      <c r="V360" s="26" t="s">
        <v>2021</v>
      </c>
      <c r="W360" s="26">
        <v>0.39</v>
      </c>
      <c r="X360" s="26">
        <v>0.14099999999999999</v>
      </c>
      <c r="Y360" s="26" t="s">
        <v>41</v>
      </c>
      <c r="Z360" s="26" t="s">
        <v>71</v>
      </c>
      <c r="AA360" s="26">
        <v>12</v>
      </c>
      <c r="AB360" s="12">
        <v>25100</v>
      </c>
      <c r="AC360" s="12">
        <v>34947</v>
      </c>
      <c r="AD360" s="12">
        <v>18538</v>
      </c>
      <c r="AE360" s="12">
        <v>26257</v>
      </c>
      <c r="AF360" s="8">
        <v>127388</v>
      </c>
      <c r="AG360" s="8">
        <v>44554</v>
      </c>
      <c r="AH360" s="8">
        <v>66126</v>
      </c>
      <c r="AI360" s="8">
        <v>33230</v>
      </c>
      <c r="AJ360" s="10">
        <v>92120</v>
      </c>
      <c r="AK360" s="10">
        <v>41289</v>
      </c>
      <c r="AL360" s="10">
        <v>42095</v>
      </c>
      <c r="AM360" s="10">
        <v>42701</v>
      </c>
      <c r="AN360" s="26">
        <v>246</v>
      </c>
      <c r="AO360" s="26" t="s">
        <v>487</v>
      </c>
      <c r="AP360" s="26">
        <v>0.92678515400000006</v>
      </c>
      <c r="AR360" s="26">
        <v>127388.47659999999</v>
      </c>
      <c r="AS360" s="26" t="s">
        <v>2475</v>
      </c>
      <c r="AT360" s="26">
        <v>0.88712126599999996</v>
      </c>
      <c r="AV360" s="26">
        <v>0.957549965</v>
      </c>
      <c r="AW360" s="26">
        <v>1</v>
      </c>
      <c r="AY360" s="26">
        <f t="shared" si="20"/>
        <v>0.80430006855929637</v>
      </c>
      <c r="AZ360" s="26">
        <f t="shared" si="21"/>
        <v>0.3864459008175512</v>
      </c>
      <c r="BA360" s="26">
        <f t="shared" si="22"/>
        <v>0.60673599660735311</v>
      </c>
      <c r="BB360" s="26">
        <f t="shared" si="23"/>
        <v>9.8088468981018584E-2</v>
      </c>
    </row>
    <row r="361" spans="1:54">
      <c r="A361" s="26">
        <v>142.07421110000001</v>
      </c>
      <c r="B361" s="26">
        <v>9.2770791799999994</v>
      </c>
      <c r="C361" s="26" t="s">
        <v>2237</v>
      </c>
      <c r="D361" s="26">
        <v>1</v>
      </c>
      <c r="E361" s="26" t="s">
        <v>2238</v>
      </c>
      <c r="F361" s="26">
        <v>6</v>
      </c>
      <c r="G361" s="26" t="s">
        <v>5</v>
      </c>
      <c r="H361" s="26" t="s">
        <v>2239</v>
      </c>
      <c r="I361" s="26">
        <v>-0.13302327899999999</v>
      </c>
      <c r="J361" s="26">
        <v>-10.25098582</v>
      </c>
      <c r="L361" s="26" t="s">
        <v>38</v>
      </c>
      <c r="M361" s="26" t="s">
        <v>142</v>
      </c>
      <c r="N361" s="26">
        <v>24.995338650000001</v>
      </c>
      <c r="O361" s="26" t="s">
        <v>2240</v>
      </c>
      <c r="S361" s="26">
        <v>0.4</v>
      </c>
      <c r="T361" s="26">
        <v>0.4</v>
      </c>
      <c r="U361" s="26">
        <v>50673</v>
      </c>
      <c r="V361" s="26" t="s">
        <v>145</v>
      </c>
      <c r="W361" s="26">
        <v>0.87</v>
      </c>
      <c r="X361" s="26">
        <v>0.58299999999999996</v>
      </c>
      <c r="Y361" s="26" t="s">
        <v>41</v>
      </c>
      <c r="Z361" s="26" t="s">
        <v>42</v>
      </c>
      <c r="AA361" s="26">
        <v>12</v>
      </c>
      <c r="AB361" s="12">
        <v>22585</v>
      </c>
      <c r="AC361" s="12">
        <v>43431</v>
      </c>
      <c r="AD361" s="12">
        <v>20696</v>
      </c>
      <c r="AE361" s="12">
        <v>45295</v>
      </c>
      <c r="AF361" s="8">
        <v>50673</v>
      </c>
      <c r="AG361" s="8">
        <v>34405</v>
      </c>
      <c r="AH361" s="8">
        <v>40405</v>
      </c>
      <c r="AI361" s="8">
        <v>26010</v>
      </c>
      <c r="AJ361" s="10">
        <v>37965</v>
      </c>
      <c r="AK361" s="10">
        <v>36027</v>
      </c>
      <c r="AL361" s="10">
        <v>25062</v>
      </c>
      <c r="AM361" s="10">
        <v>19196</v>
      </c>
      <c r="AN361" s="26">
        <v>8</v>
      </c>
      <c r="AO361" s="26" t="s">
        <v>2240</v>
      </c>
      <c r="AP361" s="26">
        <v>0.88048958799999999</v>
      </c>
      <c r="AR361" s="26">
        <v>50672.726560000003</v>
      </c>
      <c r="AS361" s="26" t="s">
        <v>2241</v>
      </c>
      <c r="AT361" s="26">
        <v>0.89846584200000001</v>
      </c>
      <c r="AV361" s="26">
        <v>8.4470886999999995E-2</v>
      </c>
      <c r="AW361" s="26">
        <v>1</v>
      </c>
      <c r="AY361" s="26">
        <f t="shared" si="20"/>
        <v>0.78056411847412088</v>
      </c>
      <c r="AZ361" s="26">
        <f t="shared" si="21"/>
        <v>0.87137359481956267</v>
      </c>
      <c r="BA361" s="26">
        <f t="shared" si="22"/>
        <v>0.27064523446899424</v>
      </c>
      <c r="BB361" s="26">
        <f t="shared" si="23"/>
        <v>0.58221838831272643</v>
      </c>
    </row>
    <row r="362" spans="1:54">
      <c r="A362" s="26">
        <v>190.0477094</v>
      </c>
      <c r="B362" s="26">
        <v>10.920716690000001</v>
      </c>
      <c r="C362" s="26" t="s">
        <v>2095</v>
      </c>
      <c r="D362" s="26">
        <v>4</v>
      </c>
      <c r="E362" s="26" t="s">
        <v>2096</v>
      </c>
      <c r="F362" s="26">
        <v>6</v>
      </c>
      <c r="G362" s="26" t="s">
        <v>5</v>
      </c>
      <c r="H362" s="26" t="s">
        <v>2097</v>
      </c>
      <c r="I362" s="26">
        <v>-0.16100805500000001</v>
      </c>
      <c r="J362" s="26">
        <v>15.496340529999999</v>
      </c>
      <c r="L362" s="26" t="s">
        <v>38</v>
      </c>
      <c r="M362" s="26" t="s">
        <v>381</v>
      </c>
      <c r="N362" s="26">
        <v>40.031357020000002</v>
      </c>
      <c r="O362" s="26" t="s">
        <v>2098</v>
      </c>
      <c r="P362" s="26" t="s">
        <v>2099</v>
      </c>
      <c r="Q362" s="26">
        <v>0.3</v>
      </c>
      <c r="R362" s="26" t="s">
        <v>77</v>
      </c>
      <c r="S362" s="26">
        <v>0.44</v>
      </c>
      <c r="T362" s="26">
        <v>0.44</v>
      </c>
      <c r="U362" s="26">
        <v>166756</v>
      </c>
      <c r="V362" s="26" t="s">
        <v>383</v>
      </c>
      <c r="W362" s="26">
        <v>1.1599999999999999</v>
      </c>
      <c r="X362" s="26">
        <v>0.58899999999999997</v>
      </c>
      <c r="Y362" s="26" t="s">
        <v>41</v>
      </c>
      <c r="Z362" s="26" t="s">
        <v>71</v>
      </c>
      <c r="AA362" s="26">
        <v>12</v>
      </c>
      <c r="AB362" s="12">
        <v>53705</v>
      </c>
      <c r="AC362" s="12">
        <v>98970</v>
      </c>
      <c r="AD362" s="12">
        <v>166756</v>
      </c>
      <c r="AE362" s="12">
        <v>153232</v>
      </c>
      <c r="AF362" s="8">
        <v>107087</v>
      </c>
      <c r="AG362" s="8">
        <v>91349</v>
      </c>
      <c r="AH362" s="8">
        <v>127978</v>
      </c>
      <c r="AI362" s="8">
        <v>80500</v>
      </c>
      <c r="AJ362" s="10">
        <v>117752</v>
      </c>
      <c r="AK362" s="10">
        <v>92342</v>
      </c>
      <c r="AL362" s="10">
        <v>92555</v>
      </c>
      <c r="AM362" s="10">
        <v>127370</v>
      </c>
      <c r="AN362" s="26">
        <v>140</v>
      </c>
      <c r="AO362" s="26" t="s">
        <v>2098</v>
      </c>
      <c r="AP362" s="26">
        <v>0.96365590800000001</v>
      </c>
      <c r="AQ362" s="26">
        <v>1</v>
      </c>
      <c r="AR362" s="26">
        <v>166756.45310000001</v>
      </c>
      <c r="AS362" s="26" t="s">
        <v>2100</v>
      </c>
      <c r="AT362" s="26">
        <v>0.93194071099999998</v>
      </c>
      <c r="AV362" s="26">
        <v>8.6316908999999997E-2</v>
      </c>
      <c r="AW362" s="26">
        <v>0.47895681600000001</v>
      </c>
      <c r="AY362" s="26">
        <f t="shared" si="20"/>
        <v>1.0567810397282964</v>
      </c>
      <c r="AZ362" s="26">
        <f t="shared" si="21"/>
        <v>1.1615795966715325</v>
      </c>
      <c r="BA362" s="26">
        <f t="shared" si="22"/>
        <v>0.68648183743686786</v>
      </c>
      <c r="BB362" s="26">
        <f t="shared" si="23"/>
        <v>0.57823297392577344</v>
      </c>
    </row>
    <row r="363" spans="1:54">
      <c r="A363" s="26">
        <v>84.021114470000001</v>
      </c>
      <c r="B363" s="26">
        <v>9.919170888</v>
      </c>
      <c r="C363" s="26" t="s">
        <v>2205</v>
      </c>
      <c r="D363" s="26">
        <v>2</v>
      </c>
      <c r="E363" s="26" t="s">
        <v>2206</v>
      </c>
      <c r="F363" s="26">
        <v>6</v>
      </c>
      <c r="G363" s="26" t="s">
        <v>5</v>
      </c>
      <c r="H363" s="26" t="s">
        <v>2207</v>
      </c>
      <c r="I363" s="26">
        <v>-0.18487690200000001</v>
      </c>
      <c r="J363" s="26">
        <v>18.600173949999999</v>
      </c>
      <c r="L363" s="26" t="s">
        <v>172</v>
      </c>
      <c r="N363" s="26">
        <v>-118.02413300000001</v>
      </c>
      <c r="O363" s="26" t="s">
        <v>487</v>
      </c>
      <c r="S363" s="26">
        <v>1.08</v>
      </c>
      <c r="T363" s="26">
        <v>1.08</v>
      </c>
      <c r="U363" s="26">
        <v>323163</v>
      </c>
      <c r="V363" s="26" t="s">
        <v>2208</v>
      </c>
      <c r="W363" s="26">
        <v>0.93</v>
      </c>
      <c r="X363" s="26">
        <v>0.89500000000000002</v>
      </c>
      <c r="Y363" s="26" t="s">
        <v>41</v>
      </c>
      <c r="Z363" s="26" t="s">
        <v>42</v>
      </c>
      <c r="AA363" s="26">
        <v>12</v>
      </c>
      <c r="AB363" s="12">
        <v>47823</v>
      </c>
      <c r="AC363" s="12">
        <v>323163</v>
      </c>
      <c r="AD363" s="12">
        <v>24249</v>
      </c>
      <c r="AE363" s="12">
        <v>107116</v>
      </c>
      <c r="AF363" s="8">
        <v>141675</v>
      </c>
      <c r="AG363" s="8">
        <v>154495</v>
      </c>
      <c r="AH363" s="8">
        <v>131892</v>
      </c>
      <c r="AI363" s="8">
        <v>113492</v>
      </c>
      <c r="AJ363" s="10">
        <v>141442</v>
      </c>
      <c r="AK363" s="10">
        <v>132969</v>
      </c>
      <c r="AL363" s="10">
        <v>72832</v>
      </c>
      <c r="AM363" s="10">
        <v>74225</v>
      </c>
      <c r="AN363" s="26">
        <v>66</v>
      </c>
      <c r="AO363" s="26" t="s">
        <v>487</v>
      </c>
      <c r="AP363" s="26">
        <v>0.95832770300000003</v>
      </c>
      <c r="AR363" s="26">
        <v>323162.5625</v>
      </c>
      <c r="AS363" s="26" t="s">
        <v>2209</v>
      </c>
      <c r="AT363" s="26">
        <v>0.75106424299999996</v>
      </c>
      <c r="AV363" s="26">
        <v>5.0925759999999997E-3</v>
      </c>
      <c r="AW363" s="26">
        <v>1</v>
      </c>
      <c r="AY363" s="26">
        <f t="shared" si="20"/>
        <v>0.77825664661326477</v>
      </c>
      <c r="AZ363" s="26">
        <f t="shared" si="21"/>
        <v>0.92761017368535736</v>
      </c>
      <c r="BA363" s="26">
        <f t="shared" si="22"/>
        <v>0.19129992930580664</v>
      </c>
      <c r="BB363" s="26">
        <f t="shared" si="23"/>
        <v>0.8911849810955792</v>
      </c>
    </row>
    <row r="364" spans="1:54">
      <c r="A364" s="26">
        <v>146.02147120000001</v>
      </c>
      <c r="B364" s="26">
        <v>10.20162082</v>
      </c>
      <c r="C364" s="26" t="s">
        <v>1468</v>
      </c>
      <c r="D364" s="26">
        <v>7</v>
      </c>
      <c r="E364" s="26" t="s">
        <v>1471</v>
      </c>
      <c r="F364" s="26">
        <v>6</v>
      </c>
      <c r="G364" s="26" t="s">
        <v>5</v>
      </c>
      <c r="H364" s="26" t="s">
        <v>2413</v>
      </c>
      <c r="I364" s="26">
        <v>-0.33432471499999999</v>
      </c>
      <c r="J364" s="26">
        <v>13.966604950000001</v>
      </c>
      <c r="L364" s="26" t="s">
        <v>38</v>
      </c>
      <c r="M364" s="26" t="s">
        <v>241</v>
      </c>
      <c r="N364" s="26">
        <v>-9.0479848960000009</v>
      </c>
      <c r="O364" s="26" t="s">
        <v>487</v>
      </c>
      <c r="S364" s="26">
        <v>0.35</v>
      </c>
      <c r="T364" s="26">
        <v>0.39</v>
      </c>
      <c r="U364" s="26">
        <v>305889</v>
      </c>
      <c r="V364" s="26" t="s">
        <v>2414</v>
      </c>
      <c r="W364" s="26">
        <v>0.57999999999999996</v>
      </c>
      <c r="X364" s="26">
        <v>2.5000000000000001E-2</v>
      </c>
      <c r="Y364" s="26" t="s">
        <v>41</v>
      </c>
      <c r="Z364" s="26" t="s">
        <v>71</v>
      </c>
      <c r="AA364" s="26">
        <v>12</v>
      </c>
      <c r="AB364" s="12">
        <v>90008</v>
      </c>
      <c r="AC364" s="12">
        <v>199739</v>
      </c>
      <c r="AD364" s="12">
        <v>110748</v>
      </c>
      <c r="AE364" s="12">
        <v>162494</v>
      </c>
      <c r="AF364" s="8">
        <v>305889</v>
      </c>
      <c r="AG364" s="8">
        <v>231881</v>
      </c>
      <c r="AH364" s="8">
        <v>241996</v>
      </c>
      <c r="AI364" s="8">
        <v>191945</v>
      </c>
      <c r="AJ364" s="10">
        <v>220555</v>
      </c>
      <c r="AK364" s="10">
        <v>186467</v>
      </c>
      <c r="AL364" s="10">
        <v>111131</v>
      </c>
      <c r="AM364" s="10">
        <v>96257</v>
      </c>
      <c r="AN364" s="26">
        <v>97</v>
      </c>
      <c r="AO364" s="26" t="s">
        <v>487</v>
      </c>
      <c r="AP364" s="26">
        <v>0.95400327799999995</v>
      </c>
      <c r="AR364" s="26">
        <v>305889.40629999997</v>
      </c>
      <c r="AS364" s="26" t="s">
        <v>2415</v>
      </c>
      <c r="AT364" s="26">
        <v>0.89199109399999998</v>
      </c>
      <c r="AV364" s="26">
        <v>2.2193110090000001</v>
      </c>
      <c r="AW364" s="26">
        <v>1</v>
      </c>
      <c r="AY364" s="26">
        <f t="shared" si="20"/>
        <v>0.63229705128376645</v>
      </c>
      <c r="AZ364" s="26">
        <f t="shared" si="21"/>
        <v>0.5793790540603122</v>
      </c>
      <c r="BA364" s="26">
        <f t="shared" si="22"/>
        <v>5.7076970372451283E-2</v>
      </c>
      <c r="BB364" s="26">
        <f t="shared" si="23"/>
        <v>2.4653480797798173E-2</v>
      </c>
    </row>
    <row r="365" spans="1:54">
      <c r="A365" s="26">
        <v>111.0320035</v>
      </c>
      <c r="B365" s="26">
        <v>7.6000611620000003</v>
      </c>
      <c r="C365" s="26" t="s">
        <v>2125</v>
      </c>
      <c r="D365" s="26">
        <v>7</v>
      </c>
      <c r="E365" s="26" t="s">
        <v>2126</v>
      </c>
      <c r="F365" s="26">
        <v>6</v>
      </c>
      <c r="G365" s="26" t="s">
        <v>5</v>
      </c>
      <c r="H365" s="26" t="s">
        <v>2127</v>
      </c>
      <c r="I365" s="26">
        <v>-0.23861127300000001</v>
      </c>
      <c r="J365" s="26">
        <v>-3.3749996979999999</v>
      </c>
      <c r="L365" s="26" t="s">
        <v>38</v>
      </c>
      <c r="N365" s="26">
        <v>-192.26033039999999</v>
      </c>
      <c r="O365" s="26" t="s">
        <v>487</v>
      </c>
      <c r="S365" s="26">
        <v>0.06</v>
      </c>
      <c r="T365" s="26">
        <v>0.12</v>
      </c>
      <c r="U365" s="26">
        <v>176672</v>
      </c>
      <c r="V365" s="26" t="s">
        <v>2128</v>
      </c>
      <c r="W365" s="26">
        <v>1.04</v>
      </c>
      <c r="X365" s="26">
        <v>0.57899999999999996</v>
      </c>
      <c r="Y365" s="26" t="s">
        <v>41</v>
      </c>
      <c r="Z365" s="26" t="s">
        <v>42</v>
      </c>
      <c r="AA365" s="26">
        <v>12</v>
      </c>
      <c r="AB365" s="12">
        <v>153975</v>
      </c>
      <c r="AC365" s="12">
        <v>176314</v>
      </c>
      <c r="AD365" s="12">
        <v>164160</v>
      </c>
      <c r="AE365" s="12">
        <v>161973</v>
      </c>
      <c r="AF365" s="8">
        <v>161346</v>
      </c>
      <c r="AG365" s="8">
        <v>129176</v>
      </c>
      <c r="AH365" s="8">
        <v>165827</v>
      </c>
      <c r="AI365" s="8">
        <v>174033</v>
      </c>
      <c r="AJ365" s="10">
        <v>176672</v>
      </c>
      <c r="AK365" s="10">
        <v>143088</v>
      </c>
      <c r="AL365" s="10">
        <v>146148</v>
      </c>
      <c r="AM365" s="10">
        <v>166704</v>
      </c>
      <c r="AN365" s="26">
        <v>47</v>
      </c>
      <c r="AO365" s="26" t="s">
        <v>487</v>
      </c>
      <c r="AP365" s="26">
        <v>0.96603908599999999</v>
      </c>
      <c r="AR365" s="26">
        <v>176672</v>
      </c>
      <c r="AS365" s="26" t="s">
        <v>2129</v>
      </c>
      <c r="AT365" s="26">
        <v>0.190509858</v>
      </c>
      <c r="AV365" s="26">
        <v>8.9802375000000004E-2</v>
      </c>
      <c r="AW365" s="26">
        <v>1</v>
      </c>
      <c r="AY365" s="26">
        <f t="shared" si="20"/>
        <v>1.0035375375565927</v>
      </c>
      <c r="AZ365" s="26">
        <f t="shared" si="21"/>
        <v>1.041308286086849</v>
      </c>
      <c r="BA365" s="26">
        <f t="shared" si="22"/>
        <v>0.9665084430183235</v>
      </c>
      <c r="BB365" s="26">
        <f t="shared" si="23"/>
        <v>0.57088491774352046</v>
      </c>
    </row>
    <row r="366" spans="1:54">
      <c r="A366" s="26">
        <v>129.07899839999999</v>
      </c>
      <c r="B366" s="26">
        <v>4.2868819550000001</v>
      </c>
      <c r="C366" s="26" t="s">
        <v>615</v>
      </c>
      <c r="D366" s="26">
        <v>9</v>
      </c>
      <c r="E366" s="26" t="s">
        <v>2061</v>
      </c>
      <c r="F366" s="26">
        <v>6</v>
      </c>
      <c r="G366" s="26" t="s">
        <v>5</v>
      </c>
      <c r="H366" s="26" t="s">
        <v>2062</v>
      </c>
      <c r="I366" s="26">
        <v>0.14259503000000001</v>
      </c>
      <c r="J366" s="26">
        <v>-43.3635959</v>
      </c>
      <c r="L366" s="26" t="s">
        <v>38</v>
      </c>
      <c r="N366" s="26">
        <v>-77.07278144</v>
      </c>
      <c r="O366" s="26" t="s">
        <v>487</v>
      </c>
      <c r="S366" s="26">
        <v>0.31</v>
      </c>
      <c r="T366" s="26">
        <v>0.31</v>
      </c>
      <c r="U366" s="26">
        <v>331294</v>
      </c>
      <c r="V366" s="26" t="s">
        <v>2063</v>
      </c>
      <c r="W366" s="26">
        <v>1.77</v>
      </c>
      <c r="X366" s="26">
        <v>6.2E-2</v>
      </c>
      <c r="Y366" s="26" t="s">
        <v>41</v>
      </c>
      <c r="Z366" s="26" t="s">
        <v>42</v>
      </c>
      <c r="AA366" s="26">
        <v>12</v>
      </c>
      <c r="AB366" s="12">
        <v>167221</v>
      </c>
      <c r="AC366" s="12">
        <v>331294</v>
      </c>
      <c r="AD366" s="12">
        <v>195884</v>
      </c>
      <c r="AE366" s="12">
        <v>251747</v>
      </c>
      <c r="AF366" s="8">
        <v>144493</v>
      </c>
      <c r="AG366" s="8">
        <v>129972</v>
      </c>
      <c r="AH366" s="8">
        <v>146834</v>
      </c>
      <c r="AI366" s="8">
        <v>112542</v>
      </c>
      <c r="AJ366" s="10">
        <v>160691</v>
      </c>
      <c r="AK366" s="10">
        <v>139665</v>
      </c>
      <c r="AL366" s="10">
        <v>177340</v>
      </c>
      <c r="AM366" s="10">
        <v>134268</v>
      </c>
      <c r="AN366" s="26">
        <v>13</v>
      </c>
      <c r="AO366" s="26" t="s">
        <v>487</v>
      </c>
      <c r="AP366" s="26">
        <v>0.90933574399999995</v>
      </c>
      <c r="AR366" s="26">
        <v>331294.40629999997</v>
      </c>
      <c r="AS366" s="26" t="s">
        <v>2064</v>
      </c>
      <c r="AT366" s="26">
        <v>0.94643092200000001</v>
      </c>
      <c r="AV366" s="26">
        <v>1.9414298780000001</v>
      </c>
      <c r="AW366" s="26">
        <v>0.34167511499999997</v>
      </c>
      <c r="AY366" s="26">
        <f t="shared" si="20"/>
        <v>1.1463413263499806</v>
      </c>
      <c r="AZ366" s="26">
        <f t="shared" si="21"/>
        <v>1.7723367069970273</v>
      </c>
      <c r="BA366" s="26">
        <f t="shared" si="22"/>
        <v>0.17453874236490005</v>
      </c>
      <c r="BB366" s="26">
        <f t="shared" si="23"/>
        <v>3.1715338098476507E-2</v>
      </c>
    </row>
    <row r="367" spans="1:54">
      <c r="A367" s="26">
        <v>140.05853920000001</v>
      </c>
      <c r="B367" s="26">
        <v>7.4809027779999999</v>
      </c>
      <c r="C367" s="26" t="s">
        <v>2257</v>
      </c>
      <c r="D367" s="26">
        <v>7</v>
      </c>
      <c r="E367" s="26" t="s">
        <v>2258</v>
      </c>
      <c r="F367" s="26">
        <v>6</v>
      </c>
      <c r="G367" s="26" t="s">
        <v>5</v>
      </c>
      <c r="H367" s="26" t="s">
        <v>2259</v>
      </c>
      <c r="I367" s="26">
        <v>-0.29108380900000003</v>
      </c>
      <c r="J367" s="26">
        <v>0.27254314000000002</v>
      </c>
      <c r="L367" s="26" t="s">
        <v>38</v>
      </c>
      <c r="M367" s="26" t="s">
        <v>754</v>
      </c>
      <c r="N367" s="26">
        <v>-91.088293289999996</v>
      </c>
      <c r="O367" s="26" t="s">
        <v>487</v>
      </c>
      <c r="Q367" s="26">
        <v>0.5</v>
      </c>
      <c r="R367" s="26" t="s">
        <v>77</v>
      </c>
      <c r="S367" s="26">
        <v>0.7</v>
      </c>
      <c r="T367" s="26">
        <v>0.7</v>
      </c>
      <c r="U367" s="26">
        <v>577792</v>
      </c>
      <c r="V367" s="26" t="s">
        <v>756</v>
      </c>
      <c r="W367" s="26">
        <v>0.84</v>
      </c>
      <c r="X367" s="26">
        <v>0.64800000000000002</v>
      </c>
      <c r="Y367" s="26" t="s">
        <v>41</v>
      </c>
      <c r="Z367" s="26" t="s">
        <v>42</v>
      </c>
      <c r="AA367" s="26">
        <v>12</v>
      </c>
      <c r="AB367" s="12">
        <v>223354</v>
      </c>
      <c r="AC367" s="12">
        <v>577792</v>
      </c>
      <c r="AD367" s="12">
        <v>76437</v>
      </c>
      <c r="AE367" s="12">
        <v>340986</v>
      </c>
      <c r="AF367" s="8">
        <v>454529</v>
      </c>
      <c r="AG367" s="8">
        <v>431591</v>
      </c>
      <c r="AH367" s="8">
        <v>361486</v>
      </c>
      <c r="AI367" s="8">
        <v>205341</v>
      </c>
      <c r="AJ367" s="10">
        <v>385087</v>
      </c>
      <c r="AK367" s="10">
        <v>361246</v>
      </c>
      <c r="AL367" s="10">
        <v>151672</v>
      </c>
      <c r="AM367" s="10">
        <v>111239</v>
      </c>
      <c r="AN367" s="26">
        <v>159</v>
      </c>
      <c r="AO367" s="26" t="s">
        <v>487</v>
      </c>
      <c r="AP367" s="26">
        <v>0.98245788899999997</v>
      </c>
      <c r="AQ367" s="26">
        <v>1</v>
      </c>
      <c r="AR367" s="26">
        <v>577792.3125</v>
      </c>
      <c r="AS367" s="26" t="s">
        <v>2260</v>
      </c>
      <c r="AT367" s="26">
        <v>0.89276924899999999</v>
      </c>
      <c r="AV367" s="26">
        <v>5.9689691000000003E-2</v>
      </c>
      <c r="AW367" s="26">
        <v>1</v>
      </c>
      <c r="AY367" s="26">
        <f t="shared" si="20"/>
        <v>0.69461859241940693</v>
      </c>
      <c r="AZ367" s="26">
        <f t="shared" si="21"/>
        <v>0.83868785303249194</v>
      </c>
      <c r="BA367" s="26">
        <f t="shared" si="22"/>
        <v>0.26444680559130546</v>
      </c>
      <c r="BB367" s="26">
        <f t="shared" si="23"/>
        <v>0.64244843187942613</v>
      </c>
    </row>
    <row r="368" spans="1:54" s="6" customFormat="1">
      <c r="A368" s="26">
        <v>124.0636688</v>
      </c>
      <c r="B368" s="26">
        <v>6.7957069819999996</v>
      </c>
      <c r="C368" s="26" t="s">
        <v>2071</v>
      </c>
      <c r="D368" s="26">
        <v>2</v>
      </c>
      <c r="E368" s="26" t="s">
        <v>2072</v>
      </c>
      <c r="F368" s="26">
        <v>6</v>
      </c>
      <c r="G368" s="26" t="s">
        <v>5</v>
      </c>
      <c r="H368" s="26" t="s">
        <v>2073</v>
      </c>
      <c r="I368" s="26">
        <v>7.0624233999999994E-2</v>
      </c>
      <c r="J368" s="26">
        <v>10.040601410000001</v>
      </c>
      <c r="K368" s="26"/>
      <c r="L368" s="26" t="s">
        <v>38</v>
      </c>
      <c r="M368" s="26" t="s">
        <v>451</v>
      </c>
      <c r="N368" s="26">
        <v>-11.0047394</v>
      </c>
      <c r="O368" s="26" t="s">
        <v>487</v>
      </c>
      <c r="P368" s="26"/>
      <c r="Q368" s="26"/>
      <c r="R368" s="26" t="s">
        <v>2074</v>
      </c>
      <c r="S368" s="26">
        <v>0.25</v>
      </c>
      <c r="T368" s="26">
        <v>0.25</v>
      </c>
      <c r="U368" s="26">
        <v>610853</v>
      </c>
      <c r="V368" s="26" t="s">
        <v>454</v>
      </c>
      <c r="W368" s="26">
        <v>1.55</v>
      </c>
      <c r="X368" s="26">
        <v>5.8999999999999997E-2</v>
      </c>
      <c r="Y368" s="26" t="s">
        <v>41</v>
      </c>
      <c r="Z368" s="26" t="s">
        <v>42</v>
      </c>
      <c r="AA368" s="26">
        <v>12</v>
      </c>
      <c r="AB368" s="12">
        <v>334851</v>
      </c>
      <c r="AC368" s="12">
        <v>610853</v>
      </c>
      <c r="AD368" s="12">
        <v>579696</v>
      </c>
      <c r="AE368" s="12">
        <v>607787</v>
      </c>
      <c r="AF368" s="8">
        <v>298827</v>
      </c>
      <c r="AG368" s="8">
        <v>378136</v>
      </c>
      <c r="AH368" s="8">
        <v>293998</v>
      </c>
      <c r="AI368" s="8">
        <v>406907</v>
      </c>
      <c r="AJ368" s="10">
        <v>267485</v>
      </c>
      <c r="AK368" s="10">
        <v>311629</v>
      </c>
      <c r="AL368" s="10">
        <v>263960</v>
      </c>
      <c r="AM368" s="10">
        <v>285345</v>
      </c>
      <c r="AN368" s="26">
        <v>125</v>
      </c>
      <c r="AO368" s="26" t="s">
        <v>487</v>
      </c>
      <c r="AP368" s="26">
        <v>0.85839777799999994</v>
      </c>
      <c r="AQ368" s="26"/>
      <c r="AR368" s="26">
        <v>610852.75</v>
      </c>
      <c r="AS368" s="26" t="s">
        <v>2075</v>
      </c>
      <c r="AT368" s="26">
        <v>0.85185466399999998</v>
      </c>
      <c r="AU368" s="26"/>
      <c r="AV368" s="26">
        <v>1.7044276330000001</v>
      </c>
      <c r="AW368" s="26">
        <v>1</v>
      </c>
      <c r="AX368" s="26"/>
      <c r="AY368" s="26">
        <f t="shared" si="20"/>
        <v>0.81896016164102803</v>
      </c>
      <c r="AZ368" s="26">
        <f t="shared" si="21"/>
        <v>1.5481795063097481</v>
      </c>
      <c r="BA368" s="26">
        <f t="shared" si="22"/>
        <v>8.605106606531962E-2</v>
      </c>
      <c r="BB368" s="26">
        <f t="shared" si="23"/>
        <v>4.0062398619286628E-2</v>
      </c>
    </row>
    <row r="369" spans="1:54">
      <c r="A369" s="26">
        <v>200.9765319</v>
      </c>
      <c r="B369" s="26">
        <v>11.32426792</v>
      </c>
      <c r="C369" s="26" t="s">
        <v>2135</v>
      </c>
      <c r="D369" s="26">
        <v>1</v>
      </c>
      <c r="E369" s="26" t="s">
        <v>2136</v>
      </c>
      <c r="F369" s="26">
        <v>6</v>
      </c>
      <c r="G369" s="26" t="s">
        <v>5</v>
      </c>
      <c r="H369" s="26" t="s">
        <v>2137</v>
      </c>
      <c r="I369" s="26">
        <v>-0.189579422</v>
      </c>
      <c r="J369" s="26">
        <v>14.76719263</v>
      </c>
      <c r="L369" s="26" t="s">
        <v>38</v>
      </c>
      <c r="M369" s="26" t="s">
        <v>280</v>
      </c>
      <c r="N369" s="26">
        <v>8.9495446039999997</v>
      </c>
      <c r="O369" s="26" t="s">
        <v>374</v>
      </c>
      <c r="S369" s="26">
        <v>0.6</v>
      </c>
      <c r="T369" s="26">
        <v>0.6</v>
      </c>
      <c r="U369" s="26">
        <v>187403</v>
      </c>
      <c r="V369" s="26" t="s">
        <v>284</v>
      </c>
      <c r="W369" s="26">
        <v>1</v>
      </c>
      <c r="X369" s="26">
        <v>0.995</v>
      </c>
      <c r="Y369" s="26" t="s">
        <v>41</v>
      </c>
      <c r="Z369" s="26" t="s">
        <v>71</v>
      </c>
      <c r="AA369" s="26">
        <v>12</v>
      </c>
      <c r="AB369" s="12">
        <v>81489</v>
      </c>
      <c r="AC369" s="12">
        <v>187403</v>
      </c>
      <c r="AD369" s="12">
        <v>36014</v>
      </c>
      <c r="AE369" s="12">
        <v>151138</v>
      </c>
      <c r="AF369" s="8">
        <v>113434</v>
      </c>
      <c r="AG369" s="8">
        <v>144242</v>
      </c>
      <c r="AH369" s="8">
        <v>117594</v>
      </c>
      <c r="AI369" s="8">
        <v>81785</v>
      </c>
      <c r="AJ369" s="10">
        <v>139182</v>
      </c>
      <c r="AK369" s="10">
        <v>154865</v>
      </c>
      <c r="AL369" s="10">
        <v>62324</v>
      </c>
      <c r="AM369" s="10">
        <v>41638</v>
      </c>
      <c r="AN369" s="26">
        <v>12</v>
      </c>
      <c r="AO369" s="26" t="s">
        <v>374</v>
      </c>
      <c r="AP369" s="26">
        <v>0.93299710499999999</v>
      </c>
      <c r="AR369" s="26">
        <v>187402.85939999999</v>
      </c>
      <c r="AS369" s="26" t="s">
        <v>2138</v>
      </c>
      <c r="AT369" s="26">
        <v>0.76526144699999998</v>
      </c>
      <c r="AV369" s="27">
        <v>1.21273E-5</v>
      </c>
      <c r="AW369" s="26">
        <v>1</v>
      </c>
      <c r="AY369" s="26">
        <f t="shared" si="20"/>
        <v>0.87081204669022327</v>
      </c>
      <c r="AZ369" s="26">
        <f t="shared" si="21"/>
        <v>0.99778801238363002</v>
      </c>
      <c r="BA369" s="26">
        <f t="shared" si="22"/>
        <v>0.64803015454007895</v>
      </c>
      <c r="BB369" s="26">
        <f t="shared" si="23"/>
        <v>0.99468018733944663</v>
      </c>
    </row>
    <row r="370" spans="1:54">
      <c r="A370" s="26">
        <v>205.07379510000001</v>
      </c>
      <c r="B370" s="26">
        <v>4.4553735520000002</v>
      </c>
      <c r="C370" s="26" t="s">
        <v>2429</v>
      </c>
      <c r="D370" s="26">
        <v>5</v>
      </c>
      <c r="E370" s="26" t="s">
        <v>2430</v>
      </c>
      <c r="F370" s="26">
        <v>6</v>
      </c>
      <c r="G370" s="26" t="s">
        <v>5</v>
      </c>
      <c r="H370" s="26" t="s">
        <v>2431</v>
      </c>
      <c r="I370" s="26">
        <v>-0.46263397099999998</v>
      </c>
      <c r="J370" s="26">
        <v>-45.429089509999997</v>
      </c>
      <c r="L370" s="26" t="s">
        <v>38</v>
      </c>
      <c r="N370" s="26">
        <v>30.007101080000002</v>
      </c>
      <c r="O370" s="26" t="s">
        <v>374</v>
      </c>
      <c r="S370" s="26">
        <v>0.17</v>
      </c>
      <c r="T370" s="26">
        <v>0.43</v>
      </c>
      <c r="U370" s="26">
        <v>71202</v>
      </c>
      <c r="V370" s="26" t="s">
        <v>2432</v>
      </c>
      <c r="W370" s="26">
        <v>0.5</v>
      </c>
      <c r="X370" s="26">
        <v>1E-3</v>
      </c>
      <c r="Y370" s="26" t="s">
        <v>41</v>
      </c>
      <c r="Z370" s="26" t="s">
        <v>92</v>
      </c>
      <c r="AA370" s="26">
        <v>12</v>
      </c>
      <c r="AB370" s="12">
        <v>26739</v>
      </c>
      <c r="AC370" s="12">
        <v>38497</v>
      </c>
      <c r="AD370" s="12">
        <v>27417</v>
      </c>
      <c r="AE370" s="12">
        <v>32434</v>
      </c>
      <c r="AF370" s="8">
        <v>71202</v>
      </c>
      <c r="AG370" s="8">
        <v>53007</v>
      </c>
      <c r="AH370" s="8">
        <v>64658</v>
      </c>
      <c r="AI370" s="8">
        <v>63513</v>
      </c>
      <c r="AJ370" s="10">
        <v>52856</v>
      </c>
      <c r="AK370" s="10">
        <v>29768</v>
      </c>
      <c r="AL370" s="10">
        <v>24920</v>
      </c>
      <c r="AM370" s="10">
        <v>22470</v>
      </c>
      <c r="AN370" s="26">
        <v>221</v>
      </c>
      <c r="AO370" s="26" t="s">
        <v>374</v>
      </c>
      <c r="AP370" s="26">
        <v>0.91089007700000002</v>
      </c>
      <c r="AR370" s="26">
        <v>71202.1875</v>
      </c>
      <c r="AS370" s="26" t="s">
        <v>2433</v>
      </c>
      <c r="AT370" s="26">
        <v>0.93123146700000003</v>
      </c>
      <c r="AV370" s="26">
        <v>11.727528270000001</v>
      </c>
      <c r="AW370" s="26">
        <v>1</v>
      </c>
      <c r="AY370" s="26">
        <f t="shared" si="20"/>
        <v>0.51515175528964263</v>
      </c>
      <c r="AZ370" s="26">
        <f t="shared" si="21"/>
        <v>0.49562960614945717</v>
      </c>
      <c r="BA370" s="26">
        <f t="shared" si="22"/>
        <v>8.2700841121803887E-3</v>
      </c>
      <c r="BB370" s="26">
        <f t="shared" si="23"/>
        <v>4.7655398779705401E-4</v>
      </c>
    </row>
    <row r="371" spans="1:54">
      <c r="A371" s="26">
        <v>175.0633224</v>
      </c>
      <c r="B371" s="26">
        <v>3.9038083609999998</v>
      </c>
      <c r="C371" s="26" t="s">
        <v>2199</v>
      </c>
      <c r="D371" s="26">
        <v>12</v>
      </c>
      <c r="E371" s="26" t="s">
        <v>2200</v>
      </c>
      <c r="F371" s="26">
        <v>6</v>
      </c>
      <c r="G371" s="26" t="s">
        <v>5</v>
      </c>
      <c r="H371" s="26" t="s">
        <v>2201</v>
      </c>
      <c r="I371" s="26">
        <v>-4.3154109000000003E-2</v>
      </c>
      <c r="J371" s="26">
        <v>-47.763503069999999</v>
      </c>
      <c r="L371" s="26" t="s">
        <v>172</v>
      </c>
      <c r="M371" s="26" t="s">
        <v>2202</v>
      </c>
      <c r="N371" s="26">
        <v>-159.03524390000001</v>
      </c>
      <c r="O371" s="26" t="s">
        <v>487</v>
      </c>
      <c r="Q371" s="26">
        <v>1.3</v>
      </c>
      <c r="R371" s="26" t="s">
        <v>77</v>
      </c>
      <c r="S371" s="26">
        <v>0.84</v>
      </c>
      <c r="T371" s="26">
        <v>0.84</v>
      </c>
      <c r="U371" s="26">
        <v>1306772</v>
      </c>
      <c r="V371" s="26" t="s">
        <v>2203</v>
      </c>
      <c r="W371" s="26">
        <v>0.93</v>
      </c>
      <c r="X371" s="26">
        <v>0.872</v>
      </c>
      <c r="Y371" s="26" t="s">
        <v>41</v>
      </c>
      <c r="Z371" s="26" t="s">
        <v>42</v>
      </c>
      <c r="AA371" s="26">
        <v>12</v>
      </c>
      <c r="AB371" s="12">
        <v>317322</v>
      </c>
      <c r="AC371" s="12">
        <v>1306772</v>
      </c>
      <c r="AD371" s="12">
        <v>157220</v>
      </c>
      <c r="AE371" s="12">
        <v>650447</v>
      </c>
      <c r="AF371" s="8">
        <v>831422</v>
      </c>
      <c r="AG371" s="8">
        <v>738994</v>
      </c>
      <c r="AH371" s="8">
        <v>605790</v>
      </c>
      <c r="AI371" s="8">
        <v>441018</v>
      </c>
      <c r="AJ371" s="10">
        <v>825238</v>
      </c>
      <c r="AK371" s="10">
        <v>689101</v>
      </c>
      <c r="AL371" s="10">
        <v>227742</v>
      </c>
      <c r="AM371" s="10">
        <v>152860</v>
      </c>
      <c r="AN371" s="26">
        <v>25</v>
      </c>
      <c r="AO371" s="26" t="s">
        <v>487</v>
      </c>
      <c r="AP371" s="26">
        <v>0.94796329000000001</v>
      </c>
      <c r="AQ371" s="26">
        <v>1</v>
      </c>
      <c r="AR371" s="26">
        <v>1306772.125</v>
      </c>
      <c r="AS371" s="26" t="s">
        <v>2204</v>
      </c>
      <c r="AT371" s="26">
        <v>0.99176238699999997</v>
      </c>
      <c r="AV371" s="26">
        <v>7.4630260000000002E-3</v>
      </c>
      <c r="AW371" s="26">
        <v>1</v>
      </c>
      <c r="AY371" s="26">
        <f t="shared" si="20"/>
        <v>0.72402706073305145</v>
      </c>
      <c r="AZ371" s="26">
        <f t="shared" si="21"/>
        <v>0.92913751364040675</v>
      </c>
      <c r="BA371" s="26">
        <f t="shared" si="22"/>
        <v>0.37161621837773096</v>
      </c>
      <c r="BB371" s="26">
        <f t="shared" si="23"/>
        <v>0.8685068529859804</v>
      </c>
    </row>
    <row r="372" spans="1:54">
      <c r="A372" s="26">
        <v>150.0680035</v>
      </c>
      <c r="B372" s="26">
        <v>4.4727013910000002</v>
      </c>
      <c r="C372" s="26" t="s">
        <v>2163</v>
      </c>
      <c r="D372" s="26">
        <v>10</v>
      </c>
      <c r="E372" s="26" t="s">
        <v>2164</v>
      </c>
      <c r="F372" s="26">
        <v>6</v>
      </c>
      <c r="G372" s="26" t="s">
        <v>5</v>
      </c>
      <c r="H372" s="26" t="s">
        <v>2165</v>
      </c>
      <c r="I372" s="26">
        <v>-0.50980176499999996</v>
      </c>
      <c r="J372" s="26">
        <v>-38.135904459999999</v>
      </c>
      <c r="L372" s="26" t="s">
        <v>38</v>
      </c>
      <c r="M372" s="26" t="s">
        <v>1260</v>
      </c>
      <c r="N372" s="26">
        <v>33.984293880000003</v>
      </c>
      <c r="O372" s="26" t="s">
        <v>374</v>
      </c>
      <c r="Q372" s="26">
        <v>-0.2</v>
      </c>
      <c r="R372" s="26" t="s">
        <v>77</v>
      </c>
      <c r="S372" s="26">
        <v>0.56000000000000005</v>
      </c>
      <c r="T372" s="26">
        <v>0.56000000000000005</v>
      </c>
      <c r="U372" s="26">
        <v>630665</v>
      </c>
      <c r="V372" s="26" t="s">
        <v>1262</v>
      </c>
      <c r="W372" s="26">
        <v>0.96</v>
      </c>
      <c r="X372" s="26">
        <v>0.91200000000000003</v>
      </c>
      <c r="Y372" s="26" t="s">
        <v>41</v>
      </c>
      <c r="Z372" s="26" t="s">
        <v>71</v>
      </c>
      <c r="AA372" s="26">
        <v>12</v>
      </c>
      <c r="AB372" s="12">
        <v>99693</v>
      </c>
      <c r="AC372" s="12">
        <v>314019</v>
      </c>
      <c r="AD372" s="12">
        <v>498593</v>
      </c>
      <c r="AE372" s="12">
        <v>556190</v>
      </c>
      <c r="AF372" s="8">
        <v>493122</v>
      </c>
      <c r="AG372" s="8">
        <v>266417</v>
      </c>
      <c r="AH372" s="8">
        <v>522442</v>
      </c>
      <c r="AI372" s="8">
        <v>245115</v>
      </c>
      <c r="AJ372" s="10">
        <v>630665</v>
      </c>
      <c r="AK372" s="10">
        <v>257612</v>
      </c>
      <c r="AL372" s="10">
        <v>253047</v>
      </c>
      <c r="AM372" s="10">
        <v>258577</v>
      </c>
      <c r="AN372" s="26">
        <v>22</v>
      </c>
      <c r="AO372" s="26" t="s">
        <v>374</v>
      </c>
      <c r="AP372" s="26">
        <v>0.94991210699999995</v>
      </c>
      <c r="AQ372" s="26">
        <v>1</v>
      </c>
      <c r="AR372" s="26">
        <v>630664.5625</v>
      </c>
      <c r="AS372" s="26" t="s">
        <v>2166</v>
      </c>
      <c r="AT372" s="26">
        <v>0.84368902899999998</v>
      </c>
      <c r="AV372" s="26">
        <v>3.361597E-3</v>
      </c>
      <c r="AW372" s="26">
        <v>1</v>
      </c>
      <c r="AY372" s="26">
        <f t="shared" si="20"/>
        <v>0.91670792144043334</v>
      </c>
      <c r="AZ372" s="26">
        <f t="shared" si="21"/>
        <v>0.96162585718252158</v>
      </c>
      <c r="BA372" s="26">
        <f t="shared" si="22"/>
        <v>0.79784653172283326</v>
      </c>
      <c r="BB372" s="26">
        <f t="shared" si="23"/>
        <v>0.91146807634051674</v>
      </c>
    </row>
    <row r="373" spans="1:54">
      <c r="A373" s="26">
        <v>190.04772919999999</v>
      </c>
      <c r="B373" s="26">
        <v>8.2002457940000006</v>
      </c>
      <c r="C373" s="26" t="s">
        <v>2095</v>
      </c>
      <c r="D373" s="26">
        <v>4</v>
      </c>
      <c r="E373" s="26" t="s">
        <v>2230</v>
      </c>
      <c r="F373" s="26">
        <v>6</v>
      </c>
      <c r="G373" s="26" t="s">
        <v>5</v>
      </c>
      <c r="H373" s="26" t="s">
        <v>2231</v>
      </c>
      <c r="I373" s="26">
        <v>-5.6915105000000001E-2</v>
      </c>
      <c r="J373" s="26">
        <v>-1.3267403630000001</v>
      </c>
      <c r="L373" s="26" t="s">
        <v>172</v>
      </c>
      <c r="M373" s="26" t="s">
        <v>702</v>
      </c>
      <c r="N373" s="26">
        <v>24.968726929999999</v>
      </c>
      <c r="O373" s="26" t="s">
        <v>374</v>
      </c>
      <c r="Q373" s="26">
        <v>-0.4</v>
      </c>
      <c r="R373" s="26" t="s">
        <v>77</v>
      </c>
      <c r="S373" s="26">
        <v>0.86</v>
      </c>
      <c r="T373" s="26">
        <v>0.86</v>
      </c>
      <c r="U373" s="26">
        <v>348165</v>
      </c>
      <c r="V373" s="26" t="s">
        <v>2156</v>
      </c>
      <c r="W373" s="26">
        <v>0.89</v>
      </c>
      <c r="X373" s="26">
        <v>0.80200000000000005</v>
      </c>
      <c r="Y373" s="26" t="s">
        <v>41</v>
      </c>
      <c r="Z373" s="26" t="s">
        <v>71</v>
      </c>
      <c r="AA373" s="26">
        <v>12</v>
      </c>
      <c r="AB373" s="12">
        <v>93992</v>
      </c>
      <c r="AC373" s="12">
        <v>348165</v>
      </c>
      <c r="AD373" s="12">
        <v>26948</v>
      </c>
      <c r="AE373" s="12">
        <v>178297</v>
      </c>
      <c r="AF373" s="8">
        <v>249194</v>
      </c>
      <c r="AG373" s="8">
        <v>188242</v>
      </c>
      <c r="AH373" s="8">
        <v>198391</v>
      </c>
      <c r="AI373" s="8">
        <v>93396</v>
      </c>
      <c r="AJ373" s="10">
        <v>211099</v>
      </c>
      <c r="AK373" s="10">
        <v>180897</v>
      </c>
      <c r="AL373" s="10">
        <v>57588</v>
      </c>
      <c r="AM373" s="10">
        <v>43395</v>
      </c>
      <c r="AN373" s="26">
        <v>27</v>
      </c>
      <c r="AO373" s="26" t="s">
        <v>374</v>
      </c>
      <c r="AP373" s="26">
        <v>0.97307816599999997</v>
      </c>
      <c r="AQ373" s="26">
        <v>1</v>
      </c>
      <c r="AR373" s="26">
        <v>348165.21879999997</v>
      </c>
      <c r="AS373" s="26" t="s">
        <v>2232</v>
      </c>
      <c r="AT373" s="26">
        <v>0.96114080700000004</v>
      </c>
      <c r="AV373" s="26">
        <v>1.7814903E-2</v>
      </c>
      <c r="AW373" s="26">
        <v>1</v>
      </c>
      <c r="AY373" s="26">
        <f t="shared" si="20"/>
        <v>0.676033257316349</v>
      </c>
      <c r="AZ373" s="26">
        <f t="shared" si="21"/>
        <v>0.88779701133946676</v>
      </c>
      <c r="BA373" s="26">
        <f t="shared" si="22"/>
        <v>0.31226565177480298</v>
      </c>
      <c r="BB373" s="26">
        <f t="shared" si="23"/>
        <v>0.79844835972096617</v>
      </c>
    </row>
    <row r="374" spans="1:54">
      <c r="A374" s="26">
        <v>138.03165509999999</v>
      </c>
      <c r="B374" s="26">
        <v>4.4685902909999999</v>
      </c>
      <c r="C374" s="26" t="s">
        <v>2342</v>
      </c>
      <c r="D374" s="26">
        <v>7</v>
      </c>
      <c r="E374" s="26" t="s">
        <v>2343</v>
      </c>
      <c r="F374" s="26">
        <v>6</v>
      </c>
      <c r="G374" s="26" t="s">
        <v>5</v>
      </c>
      <c r="H374" s="26" t="s">
        <v>2344</v>
      </c>
      <c r="I374" s="26">
        <v>-0.32495625299999997</v>
      </c>
      <c r="J374" s="26">
        <v>-30.603600759999999</v>
      </c>
      <c r="L374" s="26" t="s">
        <v>38</v>
      </c>
      <c r="M374" s="26" t="s">
        <v>1260</v>
      </c>
      <c r="N374" s="26">
        <v>21.947945529999998</v>
      </c>
      <c r="O374" s="26" t="s">
        <v>374</v>
      </c>
      <c r="S374" s="26">
        <v>0.56000000000000005</v>
      </c>
      <c r="T374" s="26">
        <v>0.77</v>
      </c>
      <c r="U374" s="26">
        <v>179011</v>
      </c>
      <c r="V374" s="26" t="s">
        <v>1262</v>
      </c>
      <c r="W374" s="26">
        <v>0.74</v>
      </c>
      <c r="X374" s="26">
        <v>0.40799999999999997</v>
      </c>
      <c r="Y374" s="26" t="s">
        <v>41</v>
      </c>
      <c r="Z374" s="26" t="s">
        <v>71</v>
      </c>
      <c r="AA374" s="26">
        <v>12</v>
      </c>
      <c r="AB374" s="12">
        <v>22816</v>
      </c>
      <c r="AC374" s="12">
        <v>61456</v>
      </c>
      <c r="AD374" s="12">
        <v>106645</v>
      </c>
      <c r="AE374" s="12">
        <v>117262</v>
      </c>
      <c r="AF374" s="8">
        <v>153842</v>
      </c>
      <c r="AG374" s="8">
        <v>69766</v>
      </c>
      <c r="AH374" s="8">
        <v>119014</v>
      </c>
      <c r="AI374" s="8">
        <v>71420</v>
      </c>
      <c r="AJ374" s="10">
        <v>179011</v>
      </c>
      <c r="AK374" s="10">
        <v>53914</v>
      </c>
      <c r="AL374" s="10">
        <v>52477</v>
      </c>
      <c r="AM374" s="10">
        <v>47680</v>
      </c>
      <c r="AN374" s="26">
        <v>22</v>
      </c>
      <c r="AO374" s="26" t="s">
        <v>374</v>
      </c>
      <c r="AP374" s="26">
        <v>0.95733725999999997</v>
      </c>
      <c r="AR374" s="26">
        <v>179010.6563</v>
      </c>
      <c r="AS374" s="26" t="s">
        <v>2345</v>
      </c>
      <c r="AT374" s="26">
        <v>0.78101578900000002</v>
      </c>
      <c r="AV374" s="26">
        <v>0.197875471</v>
      </c>
      <c r="AW374" s="26">
        <v>1</v>
      </c>
      <c r="AY374" s="26">
        <f t="shared" si="20"/>
        <v>0.80446428140140369</v>
      </c>
      <c r="AZ374" s="26">
        <f t="shared" si="21"/>
        <v>0.74431820926379444</v>
      </c>
      <c r="BA374" s="26">
        <f t="shared" si="22"/>
        <v>0.61198946618125682</v>
      </c>
      <c r="BB374" s="26">
        <f t="shared" si="23"/>
        <v>0.40790151734794661</v>
      </c>
    </row>
    <row r="375" spans="1:54">
      <c r="A375" s="26">
        <v>229.0883599</v>
      </c>
      <c r="B375" s="26">
        <v>10.529835930000001</v>
      </c>
      <c r="C375" s="26" t="s">
        <v>2438</v>
      </c>
      <c r="D375" s="26">
        <v>2</v>
      </c>
      <c r="E375" s="26" t="s">
        <v>2439</v>
      </c>
      <c r="F375" s="26">
        <v>6</v>
      </c>
      <c r="G375" s="26" t="s">
        <v>5</v>
      </c>
      <c r="H375" s="26" t="s">
        <v>2440</v>
      </c>
      <c r="I375" s="26">
        <v>-0.60261525699999996</v>
      </c>
      <c r="J375" s="26">
        <v>20.864639329999999</v>
      </c>
      <c r="L375" s="26" t="s">
        <v>38</v>
      </c>
      <c r="M375" s="26" t="s">
        <v>862</v>
      </c>
      <c r="N375" s="26">
        <v>-277.90738449999998</v>
      </c>
      <c r="O375" s="26" t="s">
        <v>487</v>
      </c>
      <c r="S375" s="26">
        <v>0.19</v>
      </c>
      <c r="T375" s="26">
        <v>0.19</v>
      </c>
      <c r="U375" s="26">
        <v>39907</v>
      </c>
      <c r="V375" s="26" t="s">
        <v>2441</v>
      </c>
      <c r="W375" s="26">
        <v>0.46</v>
      </c>
      <c r="X375" s="26">
        <v>1E-3</v>
      </c>
      <c r="Y375" s="26" t="s">
        <v>41</v>
      </c>
      <c r="Z375" s="26" t="s">
        <v>42</v>
      </c>
      <c r="AA375" s="26">
        <v>12</v>
      </c>
      <c r="AB375" s="12">
        <v>21159</v>
      </c>
      <c r="AC375" s="12">
        <v>20784</v>
      </c>
      <c r="AD375" s="12">
        <v>13612</v>
      </c>
      <c r="AE375" s="12">
        <v>17371</v>
      </c>
      <c r="AF375" s="8">
        <v>39684</v>
      </c>
      <c r="AG375" s="8">
        <v>37850</v>
      </c>
      <c r="AH375" s="8">
        <v>39897</v>
      </c>
      <c r="AI375" s="8">
        <v>39907</v>
      </c>
      <c r="AJ375" s="10">
        <v>23633</v>
      </c>
      <c r="AK375" s="10">
        <v>20044</v>
      </c>
      <c r="AL375" s="10">
        <v>19344</v>
      </c>
      <c r="AM375" s="10">
        <v>24045</v>
      </c>
      <c r="AN375" s="26">
        <v>541</v>
      </c>
      <c r="AO375" s="26" t="s">
        <v>487</v>
      </c>
      <c r="AP375" s="26">
        <v>0.90924266300000001</v>
      </c>
      <c r="AR375" s="26">
        <v>39907.476560000003</v>
      </c>
      <c r="AS375" s="26" t="s">
        <v>2442</v>
      </c>
      <c r="AT375" s="26">
        <v>0.79349874600000003</v>
      </c>
      <c r="AV375" s="26">
        <v>33.285598100000001</v>
      </c>
      <c r="AW375" s="26">
        <v>1</v>
      </c>
      <c r="AY375" s="26">
        <f t="shared" si="20"/>
        <v>0.55336917972771993</v>
      </c>
      <c r="AZ375" s="26">
        <f t="shared" si="21"/>
        <v>0.46349896401377927</v>
      </c>
      <c r="BA375" s="26">
        <f t="shared" si="22"/>
        <v>1.0477297324635905E-5</v>
      </c>
      <c r="BB375" s="26">
        <f t="shared" si="23"/>
        <v>2.546916865282816E-5</v>
      </c>
    </row>
    <row r="376" spans="1:54">
      <c r="A376" s="26">
        <v>204.02713790000001</v>
      </c>
      <c r="B376" s="26">
        <v>10.18437915</v>
      </c>
      <c r="C376" s="26" t="s">
        <v>2109</v>
      </c>
      <c r="D376" s="26">
        <v>1</v>
      </c>
      <c r="E376" s="26" t="s">
        <v>2110</v>
      </c>
      <c r="F376" s="26">
        <v>6</v>
      </c>
      <c r="G376" s="26" t="s">
        <v>5</v>
      </c>
      <c r="H376" s="26" t="s">
        <v>2111</v>
      </c>
      <c r="I376" s="26">
        <v>0.62710997000000002</v>
      </c>
      <c r="J376" s="26">
        <v>2.5456143739999999</v>
      </c>
      <c r="L376" s="26" t="s">
        <v>38</v>
      </c>
      <c r="N376" s="26">
        <v>70.152026280000001</v>
      </c>
      <c r="O376" s="26" t="s">
        <v>374</v>
      </c>
      <c r="P376" s="26" t="s">
        <v>2112</v>
      </c>
      <c r="S376" s="26">
        <v>0.22</v>
      </c>
      <c r="T376" s="26">
        <v>0.22</v>
      </c>
      <c r="U376" s="26">
        <v>22989</v>
      </c>
      <c r="V376" s="26" t="s">
        <v>2113</v>
      </c>
      <c r="W376" s="26">
        <v>1.07</v>
      </c>
      <c r="X376" s="26">
        <v>0.59799999999999998</v>
      </c>
      <c r="Y376" s="26" t="s">
        <v>41</v>
      </c>
      <c r="Z376" s="26" t="s">
        <v>71</v>
      </c>
      <c r="AA376" s="26">
        <v>12</v>
      </c>
      <c r="AB376" s="12">
        <v>13315</v>
      </c>
      <c r="AC376" s="12">
        <v>21469</v>
      </c>
      <c r="AD376" s="12">
        <v>22989</v>
      </c>
      <c r="AE376" s="12">
        <v>20196</v>
      </c>
      <c r="AF376" s="8">
        <v>15898</v>
      </c>
      <c r="AG376" s="8">
        <v>18826</v>
      </c>
      <c r="AH376" s="8">
        <v>20229</v>
      </c>
      <c r="AI376" s="8">
        <v>17709</v>
      </c>
      <c r="AJ376" s="10">
        <v>12140</v>
      </c>
      <c r="AK376" s="10">
        <v>17301</v>
      </c>
      <c r="AL376" s="10">
        <v>13108</v>
      </c>
      <c r="AM376" s="10">
        <v>17400</v>
      </c>
      <c r="AN376" s="26">
        <v>63</v>
      </c>
      <c r="AO376" s="26" t="s">
        <v>374</v>
      </c>
      <c r="AP376" s="26">
        <v>0.84651423100000001</v>
      </c>
      <c r="AR376" s="26">
        <v>22988.740229999999</v>
      </c>
      <c r="AS376" s="26" t="s">
        <v>2114</v>
      </c>
      <c r="AT376" s="26">
        <v>0.247173856</v>
      </c>
      <c r="AV376" s="26">
        <v>8.1477098999999997E-2</v>
      </c>
      <c r="AW376" s="26">
        <v>0.705985321</v>
      </c>
      <c r="AY376" s="26">
        <f t="shared" si="20"/>
        <v>0.8250392227023754</v>
      </c>
      <c r="AZ376" s="26">
        <f t="shared" si="21"/>
        <v>1.0730368005284743</v>
      </c>
      <c r="BA376" s="26">
        <f t="shared" si="22"/>
        <v>0.10316457413303996</v>
      </c>
      <c r="BB376" s="26">
        <f t="shared" si="23"/>
        <v>0.58885968404189826</v>
      </c>
    </row>
    <row r="377" spans="1:54">
      <c r="A377" s="26">
        <v>204.0271018</v>
      </c>
      <c r="B377" s="26">
        <v>11.31560135</v>
      </c>
      <c r="C377" s="26" t="s">
        <v>2109</v>
      </c>
      <c r="D377" s="26">
        <v>1</v>
      </c>
      <c r="E377" s="26" t="s">
        <v>2110</v>
      </c>
      <c r="F377" s="26">
        <v>6</v>
      </c>
      <c r="G377" s="26" t="s">
        <v>5</v>
      </c>
      <c r="H377" s="26" t="s">
        <v>2111</v>
      </c>
      <c r="I377" s="26">
        <v>0.45008301099999998</v>
      </c>
      <c r="J377" s="26">
        <v>12.28814247</v>
      </c>
      <c r="L377" s="26" t="s">
        <v>38</v>
      </c>
      <c r="M377" s="26" t="s">
        <v>280</v>
      </c>
      <c r="N377" s="26">
        <v>12.000114529999999</v>
      </c>
      <c r="O377" s="26" t="s">
        <v>374</v>
      </c>
      <c r="S377" s="26">
        <v>0.56000000000000005</v>
      </c>
      <c r="T377" s="26">
        <v>0.69</v>
      </c>
      <c r="U377" s="26">
        <v>32563</v>
      </c>
      <c r="V377" s="26" t="s">
        <v>284</v>
      </c>
      <c r="W377" s="26">
        <v>0.88</v>
      </c>
      <c r="X377" s="26">
        <v>0.70199999999999996</v>
      </c>
      <c r="Y377" s="26" t="s">
        <v>41</v>
      </c>
      <c r="Z377" s="26" t="s">
        <v>71</v>
      </c>
      <c r="AA377" s="26">
        <v>12</v>
      </c>
      <c r="AB377" s="12">
        <v>11275</v>
      </c>
      <c r="AC377" s="12">
        <v>31442</v>
      </c>
      <c r="AD377" s="12">
        <v>10983</v>
      </c>
      <c r="AE377" s="12">
        <v>32261</v>
      </c>
      <c r="AF377" s="8">
        <v>30893</v>
      </c>
      <c r="AG377" s="8">
        <v>26723</v>
      </c>
      <c r="AH377" s="8">
        <v>27665</v>
      </c>
      <c r="AI377" s="8">
        <v>12393</v>
      </c>
      <c r="AJ377" s="10">
        <v>25730</v>
      </c>
      <c r="AK377" s="10">
        <v>32563</v>
      </c>
      <c r="AL377" s="10">
        <v>8301</v>
      </c>
      <c r="AM377" s="10">
        <v>6967</v>
      </c>
      <c r="AN377" s="26">
        <v>12</v>
      </c>
      <c r="AO377" s="26" t="s">
        <v>374</v>
      </c>
      <c r="AP377" s="26">
        <v>0.89027800800000001</v>
      </c>
      <c r="AR377" s="26">
        <v>32563.183590000001</v>
      </c>
      <c r="AS377" s="26" t="s">
        <v>2236</v>
      </c>
      <c r="AT377" s="26">
        <v>0.90374320799999996</v>
      </c>
      <c r="AV377" s="26">
        <v>4.0690113999999999E-2</v>
      </c>
      <c r="AW377" s="26">
        <v>1</v>
      </c>
      <c r="AY377" s="26">
        <f t="shared" si="20"/>
        <v>0.75312775149988742</v>
      </c>
      <c r="AZ377" s="26">
        <f t="shared" si="21"/>
        <v>0.88008067653623279</v>
      </c>
      <c r="BA377" s="26">
        <f t="shared" si="22"/>
        <v>0.4567250304359215</v>
      </c>
      <c r="BB377" s="26">
        <f t="shared" si="23"/>
        <v>0.70060949417988216</v>
      </c>
    </row>
    <row r="378" spans="1:54">
      <c r="A378" s="26">
        <v>151.97788600000001</v>
      </c>
      <c r="B378" s="26">
        <v>11.34392632</v>
      </c>
      <c r="C378" s="26" t="s">
        <v>2318</v>
      </c>
      <c r="D378" s="26">
        <v>1</v>
      </c>
      <c r="E378" s="26" t="s">
        <v>2319</v>
      </c>
      <c r="F378" s="26">
        <v>6</v>
      </c>
      <c r="G378" s="26" t="s">
        <v>5</v>
      </c>
      <c r="H378" s="26" t="s">
        <v>2320</v>
      </c>
      <c r="I378" s="26">
        <v>-0.42131169000000002</v>
      </c>
      <c r="J378" s="26">
        <v>23.999124720000001</v>
      </c>
      <c r="L378" s="26" t="s">
        <v>38</v>
      </c>
      <c r="M378" s="26" t="s">
        <v>1475</v>
      </c>
      <c r="N378" s="26">
        <v>33.951266269999998</v>
      </c>
      <c r="O378" s="26" t="s">
        <v>374</v>
      </c>
      <c r="S378" s="26">
        <v>0.48</v>
      </c>
      <c r="T378" s="26">
        <v>0.59</v>
      </c>
      <c r="U378" s="26">
        <v>70912</v>
      </c>
      <c r="V378" s="26" t="s">
        <v>1477</v>
      </c>
      <c r="W378" s="26">
        <v>0.79</v>
      </c>
      <c r="X378" s="26">
        <v>0.438</v>
      </c>
      <c r="Y378" s="26" t="s">
        <v>41</v>
      </c>
      <c r="Z378" s="26" t="s">
        <v>71</v>
      </c>
      <c r="AA378" s="26">
        <v>12</v>
      </c>
      <c r="AB378" s="12">
        <v>29080</v>
      </c>
      <c r="AC378" s="12">
        <v>62814</v>
      </c>
      <c r="AD378" s="12">
        <v>23774</v>
      </c>
      <c r="AE378" s="12">
        <v>65692</v>
      </c>
      <c r="AF378" s="8">
        <v>66896</v>
      </c>
      <c r="AG378" s="8">
        <v>63952</v>
      </c>
      <c r="AH378" s="8">
        <v>70912</v>
      </c>
      <c r="AI378" s="8">
        <v>28500</v>
      </c>
      <c r="AJ378" s="10">
        <v>67575</v>
      </c>
      <c r="AK378" s="10">
        <v>54363</v>
      </c>
      <c r="AL378" s="10">
        <v>24229</v>
      </c>
      <c r="AM378" s="10">
        <v>17330</v>
      </c>
      <c r="AN378" s="26">
        <v>119</v>
      </c>
      <c r="AO378" s="26" t="s">
        <v>374</v>
      </c>
      <c r="AP378" s="26">
        <v>0.91372135799999998</v>
      </c>
      <c r="AR378" s="26">
        <v>70911.585940000004</v>
      </c>
      <c r="AS378" s="26" t="s">
        <v>2321</v>
      </c>
      <c r="AT378" s="26">
        <v>0.86831853800000003</v>
      </c>
      <c r="AV378" s="26">
        <v>0.17245812199999999</v>
      </c>
      <c r="AW378" s="26">
        <v>1</v>
      </c>
      <c r="AY378" s="26">
        <f t="shared" si="20"/>
        <v>0.71005385216711547</v>
      </c>
      <c r="AZ378" s="26">
        <f t="shared" si="21"/>
        <v>0.78763137323026144</v>
      </c>
      <c r="BA378" s="26">
        <f t="shared" si="22"/>
        <v>0.32248039240867615</v>
      </c>
      <c r="BB378" s="26">
        <f t="shared" si="23"/>
        <v>0.43801714949777842</v>
      </c>
    </row>
    <row r="379" spans="1:54">
      <c r="A379" s="26">
        <v>119.05827309999999</v>
      </c>
      <c r="B379" s="26">
        <v>16.62957492</v>
      </c>
      <c r="C379" s="26" t="s">
        <v>758</v>
      </c>
      <c r="D379" s="26">
        <v>11</v>
      </c>
      <c r="E379" s="26" t="s">
        <v>2233</v>
      </c>
      <c r="F379" s="26">
        <v>6</v>
      </c>
      <c r="G379" s="26" t="s">
        <v>5</v>
      </c>
      <c r="H379" s="26" t="s">
        <v>2234</v>
      </c>
      <c r="I379" s="26">
        <v>0.27815973900000002</v>
      </c>
      <c r="J379" s="26">
        <v>41.64742261</v>
      </c>
      <c r="L379" s="26" t="s">
        <v>282</v>
      </c>
      <c r="M379" s="26" t="s">
        <v>409</v>
      </c>
      <c r="N379" s="26">
        <v>-61.005114669999998</v>
      </c>
      <c r="O379" s="26" t="s">
        <v>487</v>
      </c>
      <c r="S379" s="26">
        <v>1.31</v>
      </c>
      <c r="T379" s="26">
        <v>1.31</v>
      </c>
      <c r="U379" s="26">
        <v>138577</v>
      </c>
      <c r="V379" s="26" t="s">
        <v>412</v>
      </c>
      <c r="W379" s="26">
        <v>0.88</v>
      </c>
      <c r="X379" s="26">
        <v>0.85899999999999999</v>
      </c>
      <c r="Y379" s="26" t="s">
        <v>41</v>
      </c>
      <c r="Z379" s="26" t="s">
        <v>71</v>
      </c>
      <c r="AA379" s="26">
        <v>12</v>
      </c>
      <c r="AB379" s="12">
        <v>38579</v>
      </c>
      <c r="AC379" s="12">
        <v>138577</v>
      </c>
      <c r="AD379" s="12">
        <v>5295</v>
      </c>
      <c r="AE379" s="12">
        <v>7845</v>
      </c>
      <c r="AF379" s="8">
        <v>37565</v>
      </c>
      <c r="AG379" s="8">
        <v>48437</v>
      </c>
      <c r="AH379" s="8">
        <v>78491</v>
      </c>
      <c r="AI379" s="8">
        <v>50633</v>
      </c>
      <c r="AJ379" s="10">
        <v>90913</v>
      </c>
      <c r="AK379" s="10">
        <v>14657</v>
      </c>
      <c r="AL379" s="10">
        <v>15500</v>
      </c>
      <c r="AM379" s="10">
        <v>115322</v>
      </c>
      <c r="AN379" s="26">
        <v>146</v>
      </c>
      <c r="AO379" s="26" t="s">
        <v>487</v>
      </c>
      <c r="AP379" s="26">
        <v>0.83650846199999995</v>
      </c>
      <c r="AR379" s="26">
        <v>138576.70310000001</v>
      </c>
      <c r="AS379" s="26" t="s">
        <v>2235</v>
      </c>
      <c r="AT379" s="26">
        <v>0.86034379800000005</v>
      </c>
      <c r="AV379" s="26">
        <v>9.1454580000000004E-3</v>
      </c>
      <c r="AW379" s="26">
        <v>4.9538387000000003E-2</v>
      </c>
      <c r="AY379" s="26">
        <f t="shared" si="20"/>
        <v>1.0988536950438348</v>
      </c>
      <c r="AZ379" s="26">
        <f t="shared" si="21"/>
        <v>0.8845792698232664</v>
      </c>
      <c r="BA379" s="26">
        <f t="shared" si="22"/>
        <v>0.85216416348780921</v>
      </c>
      <c r="BB379" s="26">
        <f t="shared" si="23"/>
        <v>0.85462883283118196</v>
      </c>
    </row>
    <row r="380" spans="1:54">
      <c r="A380" s="26">
        <v>499.29685419999998</v>
      </c>
      <c r="B380" s="26">
        <v>3.890859689</v>
      </c>
      <c r="C380" s="26" t="s">
        <v>2304</v>
      </c>
      <c r="D380" s="26">
        <v>3</v>
      </c>
      <c r="E380" s="26" t="s">
        <v>2305</v>
      </c>
      <c r="F380" s="26">
        <v>6</v>
      </c>
      <c r="G380" s="26" t="s">
        <v>5</v>
      </c>
      <c r="H380" s="26" t="s">
        <v>2306</v>
      </c>
      <c r="I380" s="26">
        <v>0.188566076</v>
      </c>
      <c r="J380" s="26">
        <v>-2.8050436169999999</v>
      </c>
      <c r="L380" s="26" t="s">
        <v>38</v>
      </c>
      <c r="M380" s="26" t="s">
        <v>2202</v>
      </c>
      <c r="N380" s="26">
        <v>165.19855709999999</v>
      </c>
      <c r="O380" s="26" t="s">
        <v>374</v>
      </c>
      <c r="S380" s="26">
        <v>0.61</v>
      </c>
      <c r="T380" s="26">
        <v>0.61</v>
      </c>
      <c r="U380" s="26">
        <v>68803</v>
      </c>
      <c r="V380" s="26" t="s">
        <v>2307</v>
      </c>
      <c r="W380" s="26">
        <v>0.79</v>
      </c>
      <c r="X380" s="26">
        <v>0.52600000000000002</v>
      </c>
      <c r="Y380" s="26" t="s">
        <v>41</v>
      </c>
      <c r="Z380" s="26" t="s">
        <v>71</v>
      </c>
      <c r="AA380" s="26">
        <v>12</v>
      </c>
      <c r="AB380" s="12">
        <v>26714</v>
      </c>
      <c r="AC380" s="12">
        <v>63447</v>
      </c>
      <c r="AD380" s="12">
        <v>11667</v>
      </c>
      <c r="AE380" s="12">
        <v>51052</v>
      </c>
      <c r="AF380" s="8">
        <v>68803</v>
      </c>
      <c r="AG380" s="8">
        <v>40628</v>
      </c>
      <c r="AH380" s="8">
        <v>54789</v>
      </c>
      <c r="AI380" s="8">
        <v>28222</v>
      </c>
      <c r="AJ380" s="10">
        <v>58357</v>
      </c>
      <c r="AK380" s="10">
        <v>45758</v>
      </c>
      <c r="AL380" s="10">
        <v>19970</v>
      </c>
      <c r="AM380" s="10">
        <v>14317</v>
      </c>
      <c r="AN380" s="26">
        <v>10</v>
      </c>
      <c r="AO380" s="26" t="s">
        <v>374</v>
      </c>
      <c r="AP380" s="26">
        <v>0.91451168900000002</v>
      </c>
      <c r="AR380" s="26">
        <v>68802.664059999996</v>
      </c>
      <c r="AS380" s="26" t="s">
        <v>2308</v>
      </c>
      <c r="AT380" s="26">
        <v>0.98172322099999998</v>
      </c>
      <c r="AV380" s="26">
        <v>0.114500475</v>
      </c>
      <c r="AW380" s="26">
        <v>1</v>
      </c>
      <c r="AY380" s="26">
        <f t="shared" si="20"/>
        <v>0.7191881190176781</v>
      </c>
      <c r="AZ380" s="26">
        <f t="shared" si="21"/>
        <v>0.79442117625050668</v>
      </c>
      <c r="BA380" s="26">
        <f t="shared" si="22"/>
        <v>0.36079621940989204</v>
      </c>
      <c r="BB380" s="26">
        <f t="shared" si="23"/>
        <v>0.52376421755111724</v>
      </c>
    </row>
    <row r="381" spans="1:54">
      <c r="A381" s="26">
        <v>449.31389419999999</v>
      </c>
      <c r="B381" s="26">
        <v>4.2090027919999997</v>
      </c>
      <c r="C381" s="26" t="s">
        <v>2326</v>
      </c>
      <c r="D381" s="26">
        <v>6</v>
      </c>
      <c r="E381" s="26" t="s">
        <v>2327</v>
      </c>
      <c r="F381" s="26">
        <v>6</v>
      </c>
      <c r="G381" s="26" t="s">
        <v>5</v>
      </c>
      <c r="H381" s="26" t="s">
        <v>2328</v>
      </c>
      <c r="I381" s="26">
        <v>-0.50261086600000004</v>
      </c>
      <c r="J381" s="26">
        <v>4.9656130410000001</v>
      </c>
      <c r="L381" s="26" t="s">
        <v>38</v>
      </c>
      <c r="M381" s="26" t="s">
        <v>713</v>
      </c>
      <c r="N381" s="26">
        <v>57.021477769999997</v>
      </c>
      <c r="O381" s="26" t="s">
        <v>2329</v>
      </c>
      <c r="P381" s="26" t="s">
        <v>2330</v>
      </c>
      <c r="S381" s="26">
        <v>0.69</v>
      </c>
      <c r="T381" s="26">
        <v>0.69</v>
      </c>
      <c r="U381" s="26">
        <v>41107</v>
      </c>
      <c r="V381" s="26" t="s">
        <v>716</v>
      </c>
      <c r="W381" s="26">
        <v>0.77</v>
      </c>
      <c r="X381" s="26">
        <v>0.48699999999999999</v>
      </c>
      <c r="Y381" s="26" t="s">
        <v>41</v>
      </c>
      <c r="Z381" s="26" t="s">
        <v>71</v>
      </c>
      <c r="AA381" s="26">
        <v>12</v>
      </c>
      <c r="AB381" s="12">
        <v>17345</v>
      </c>
      <c r="AC381" s="12">
        <v>35577</v>
      </c>
      <c r="AD381" s="12">
        <v>4010</v>
      </c>
      <c r="AE381" s="12">
        <v>40211</v>
      </c>
      <c r="AF381" s="8">
        <v>41107</v>
      </c>
      <c r="AG381" s="8">
        <v>28844</v>
      </c>
      <c r="AH381" s="8">
        <v>38989</v>
      </c>
      <c r="AI381" s="8">
        <v>17937</v>
      </c>
      <c r="AJ381" s="10">
        <v>34875</v>
      </c>
      <c r="AK381" s="10">
        <v>31459</v>
      </c>
      <c r="AL381" s="10">
        <v>12624</v>
      </c>
      <c r="AM381" s="10">
        <v>13092</v>
      </c>
      <c r="AN381" s="26">
        <v>480</v>
      </c>
      <c r="AO381" s="26" t="s">
        <v>2329</v>
      </c>
      <c r="AP381" s="26">
        <v>0.90931298500000002</v>
      </c>
      <c r="AR381" s="26">
        <v>41107.351560000003</v>
      </c>
      <c r="AS381" s="26" t="s">
        <v>2331</v>
      </c>
      <c r="AT381" s="26">
        <v>0.92987415600000001</v>
      </c>
      <c r="AV381" s="26">
        <v>0.14052698599999999</v>
      </c>
      <c r="AW381" s="26">
        <v>1</v>
      </c>
      <c r="AY381" s="26">
        <f t="shared" si="20"/>
        <v>0.72550580483460358</v>
      </c>
      <c r="AZ381" s="26">
        <f t="shared" si="21"/>
        <v>0.76564704398748396</v>
      </c>
      <c r="BA381" s="26">
        <f t="shared" si="22"/>
        <v>0.31519365112047759</v>
      </c>
      <c r="BB381" s="26">
        <f t="shared" si="23"/>
        <v>0.48175446468165639</v>
      </c>
    </row>
    <row r="382" spans="1:54">
      <c r="A382" s="26">
        <v>190.0113436</v>
      </c>
      <c r="B382" s="26">
        <v>11.24462789</v>
      </c>
      <c r="C382" s="26" t="s">
        <v>2184</v>
      </c>
      <c r="D382" s="26">
        <v>1</v>
      </c>
      <c r="E382" s="26" t="s">
        <v>2185</v>
      </c>
      <c r="F382" s="26">
        <v>6</v>
      </c>
      <c r="G382" s="26" t="s">
        <v>5</v>
      </c>
      <c r="H382" s="26" t="s">
        <v>2186</v>
      </c>
      <c r="I382" s="26">
        <v>-8.6254610999999995E-2</v>
      </c>
      <c r="J382" s="26">
        <v>2.6466432430000002</v>
      </c>
      <c r="L382" s="26" t="s">
        <v>38</v>
      </c>
      <c r="M382" s="26" t="s">
        <v>280</v>
      </c>
      <c r="N382" s="26">
        <v>-2.015643684</v>
      </c>
      <c r="O382" s="26" t="s">
        <v>2187</v>
      </c>
      <c r="P382" s="26" t="e">
        <f>-#REF!</f>
        <v>#REF!</v>
      </c>
      <c r="S382" s="26">
        <v>0.4</v>
      </c>
      <c r="T382" s="26">
        <v>0.44</v>
      </c>
      <c r="U382" s="26">
        <v>31625</v>
      </c>
      <c r="V382" s="26" t="s">
        <v>284</v>
      </c>
      <c r="W382" s="26">
        <v>0.94</v>
      </c>
      <c r="X382" s="26">
        <v>0.83499999999999996</v>
      </c>
      <c r="Y382" s="26" t="s">
        <v>41</v>
      </c>
      <c r="Z382" s="26" t="s">
        <v>71</v>
      </c>
      <c r="AA382" s="26">
        <v>12</v>
      </c>
      <c r="AB382" s="12">
        <v>10606</v>
      </c>
      <c r="AC382" s="12">
        <v>20173</v>
      </c>
      <c r="AD382" s="12">
        <v>15138</v>
      </c>
      <c r="AE382" s="12">
        <v>27536</v>
      </c>
      <c r="AF382" s="8">
        <v>31625</v>
      </c>
      <c r="AG382" s="8">
        <v>18481</v>
      </c>
      <c r="AH382" s="8">
        <v>17542</v>
      </c>
      <c r="AI382" s="8">
        <v>10762</v>
      </c>
      <c r="AJ382" s="10">
        <v>22815</v>
      </c>
      <c r="AK382" s="10">
        <v>19694</v>
      </c>
      <c r="AL382" s="10">
        <v>10078</v>
      </c>
      <c r="AM382" s="10">
        <v>12029</v>
      </c>
      <c r="AN382" s="26">
        <v>12</v>
      </c>
      <c r="AO382" s="26" t="s">
        <v>2187</v>
      </c>
      <c r="AP382" s="26">
        <v>0.93434034899999996</v>
      </c>
      <c r="AR382" s="26">
        <v>31625.177729999999</v>
      </c>
      <c r="AS382" s="26" t="s">
        <v>2188</v>
      </c>
      <c r="AT382" s="26">
        <v>0.90698995199999999</v>
      </c>
      <c r="AV382" s="26">
        <v>1.1930013E-2</v>
      </c>
      <c r="AW382" s="26">
        <v>1</v>
      </c>
      <c r="AY382" s="26">
        <f t="shared" si="20"/>
        <v>0.82407856140798363</v>
      </c>
      <c r="AZ382" s="26">
        <f t="shared" si="21"/>
        <v>0.93678102282872078</v>
      </c>
      <c r="BA382" s="26">
        <f t="shared" si="22"/>
        <v>0.54049966082501011</v>
      </c>
      <c r="BB382" s="26">
        <f t="shared" si="23"/>
        <v>0.83432029778862415</v>
      </c>
    </row>
    <row r="383" spans="1:54">
      <c r="A383" s="26">
        <v>180.0422998</v>
      </c>
      <c r="B383" s="26">
        <v>6.7830486299999997</v>
      </c>
      <c r="C383" s="26" t="s">
        <v>2171</v>
      </c>
      <c r="D383" s="26">
        <v>11</v>
      </c>
      <c r="E383" s="26" t="s">
        <v>2390</v>
      </c>
      <c r="F383" s="26">
        <v>6</v>
      </c>
      <c r="G383" s="26" t="s">
        <v>5</v>
      </c>
      <c r="H383" s="26" t="s">
        <v>2391</v>
      </c>
      <c r="I383" s="26">
        <v>0.221295667</v>
      </c>
      <c r="J383" s="26">
        <v>-3.141113491</v>
      </c>
      <c r="L383" s="26" t="s">
        <v>38</v>
      </c>
      <c r="M383" s="26" t="s">
        <v>1837</v>
      </c>
      <c r="N383" s="26">
        <v>61.979248599999998</v>
      </c>
      <c r="O383" s="26" t="s">
        <v>374</v>
      </c>
      <c r="S383" s="26">
        <v>0.28000000000000003</v>
      </c>
      <c r="T383" s="26">
        <v>0.61</v>
      </c>
      <c r="U383" s="26">
        <v>44767</v>
      </c>
      <c r="V383" s="26" t="s">
        <v>1839</v>
      </c>
      <c r="W383" s="26">
        <v>0.61</v>
      </c>
      <c r="X383" s="26">
        <v>0.218</v>
      </c>
      <c r="Y383" s="26" t="s">
        <v>41</v>
      </c>
      <c r="Z383" s="26" t="s">
        <v>71</v>
      </c>
      <c r="AA383" s="26">
        <v>12</v>
      </c>
      <c r="AB383" s="12">
        <v>10893</v>
      </c>
      <c r="AC383" s="12">
        <v>21500</v>
      </c>
      <c r="AD383" s="12">
        <v>17511</v>
      </c>
      <c r="AE383" s="12">
        <v>21825</v>
      </c>
      <c r="AF383" s="8">
        <v>44767</v>
      </c>
      <c r="AG383" s="8">
        <v>13086</v>
      </c>
      <c r="AH383" s="8">
        <v>37911</v>
      </c>
      <c r="AI383" s="8">
        <v>21650</v>
      </c>
      <c r="AJ383" s="10">
        <v>36041</v>
      </c>
      <c r="AK383" s="10">
        <v>13794</v>
      </c>
      <c r="AL383" s="10">
        <v>8501</v>
      </c>
      <c r="AM383" s="10">
        <v>20109</v>
      </c>
      <c r="AN383" s="26">
        <v>163</v>
      </c>
      <c r="AO383" s="26" t="s">
        <v>374</v>
      </c>
      <c r="AP383" s="26">
        <v>0.80195763399999997</v>
      </c>
      <c r="AR383" s="26">
        <v>44767.035159999999</v>
      </c>
      <c r="AS383" s="26" t="s">
        <v>2392</v>
      </c>
      <c r="AT383" s="26">
        <v>0.862111717</v>
      </c>
      <c r="AV383" s="26">
        <v>0.54934415800000003</v>
      </c>
      <c r="AW383" s="26">
        <v>1</v>
      </c>
      <c r="AY383" s="26">
        <f t="shared" si="20"/>
        <v>0.668106018021701</v>
      </c>
      <c r="AZ383" s="26">
        <f t="shared" si="21"/>
        <v>0.61090670618495235</v>
      </c>
      <c r="BA383" s="26">
        <f t="shared" si="22"/>
        <v>0.34036763059792985</v>
      </c>
      <c r="BB383" s="26">
        <f t="shared" si="23"/>
        <v>0.18876847754970433</v>
      </c>
    </row>
    <row r="384" spans="1:54" s="6" customFormat="1">
      <c r="A384" s="26">
        <v>258.08501269999999</v>
      </c>
      <c r="B384" s="26">
        <v>9.0551207649999998</v>
      </c>
      <c r="C384" s="26" t="s">
        <v>2322</v>
      </c>
      <c r="D384" s="26">
        <v>3</v>
      </c>
      <c r="E384" s="26" t="s">
        <v>2323</v>
      </c>
      <c r="F384" s="26">
        <v>6</v>
      </c>
      <c r="G384" s="26" t="s">
        <v>5</v>
      </c>
      <c r="H384" s="26" t="s">
        <v>2324</v>
      </c>
      <c r="I384" s="26">
        <v>-0.68706591400000006</v>
      </c>
      <c r="J384" s="26">
        <v>10.47747667</v>
      </c>
      <c r="K384" s="26"/>
      <c r="L384" s="26" t="s">
        <v>38</v>
      </c>
      <c r="M384" s="26" t="s">
        <v>192</v>
      </c>
      <c r="N384" s="26">
        <v>53.995155969999999</v>
      </c>
      <c r="O384" s="26" t="s">
        <v>374</v>
      </c>
      <c r="P384" s="26"/>
      <c r="Q384" s="26"/>
      <c r="R384" s="26"/>
      <c r="S384" s="26">
        <v>0.78</v>
      </c>
      <c r="T384" s="26">
        <v>0.78</v>
      </c>
      <c r="U384" s="26">
        <v>62240</v>
      </c>
      <c r="V384" s="26" t="s">
        <v>195</v>
      </c>
      <c r="W384" s="26">
        <v>0.77</v>
      </c>
      <c r="X384" s="26">
        <v>0.51400000000000001</v>
      </c>
      <c r="Y384" s="26" t="s">
        <v>41</v>
      </c>
      <c r="Z384" s="26" t="s">
        <v>42</v>
      </c>
      <c r="AA384" s="26">
        <v>12</v>
      </c>
      <c r="AB384" s="12">
        <v>21871</v>
      </c>
      <c r="AC384" s="12">
        <v>62240</v>
      </c>
      <c r="AD384" s="12">
        <v>4893</v>
      </c>
      <c r="AE384" s="12">
        <v>36076</v>
      </c>
      <c r="AF384" s="8">
        <v>48106</v>
      </c>
      <c r="AG384" s="8">
        <v>43013</v>
      </c>
      <c r="AH384" s="8">
        <v>44957</v>
      </c>
      <c r="AI384" s="8">
        <v>26422</v>
      </c>
      <c r="AJ384" s="10">
        <v>44149</v>
      </c>
      <c r="AK384" s="10">
        <v>49403</v>
      </c>
      <c r="AL384" s="10">
        <v>18560</v>
      </c>
      <c r="AM384" s="10">
        <v>13194</v>
      </c>
      <c r="AN384" s="26">
        <v>38</v>
      </c>
      <c r="AO384" s="26" t="s">
        <v>374</v>
      </c>
      <c r="AP384" s="26">
        <v>0.89083084899999998</v>
      </c>
      <c r="AQ384" s="26"/>
      <c r="AR384" s="26">
        <v>62240</v>
      </c>
      <c r="AS384" s="26" t="s">
        <v>2325</v>
      </c>
      <c r="AT384" s="26">
        <v>0.97879613399999998</v>
      </c>
      <c r="AU384" s="26"/>
      <c r="AV384" s="26">
        <v>0.12815158099999999</v>
      </c>
      <c r="AW384" s="26">
        <v>0.215455021</v>
      </c>
      <c r="AX384" s="26"/>
      <c r="AY384" s="26">
        <f t="shared" si="20"/>
        <v>0.77112333690260804</v>
      </c>
      <c r="AZ384" s="26">
        <f t="shared" si="21"/>
        <v>0.76973255055446832</v>
      </c>
      <c r="BA384" s="26">
        <f t="shared" si="22"/>
        <v>0.40007071362981933</v>
      </c>
      <c r="BB384" s="26">
        <f t="shared" si="23"/>
        <v>0.50091194285057372</v>
      </c>
    </row>
    <row r="385" spans="1:54">
      <c r="A385" s="26">
        <v>190.08417460000001</v>
      </c>
      <c r="B385" s="26">
        <v>8.1083861030000008</v>
      </c>
      <c r="C385" s="26" t="s">
        <v>2153</v>
      </c>
      <c r="D385" s="26">
        <v>2</v>
      </c>
      <c r="E385" s="26" t="s">
        <v>2154</v>
      </c>
      <c r="F385" s="26">
        <v>6</v>
      </c>
      <c r="G385" s="26" t="s">
        <v>5</v>
      </c>
      <c r="H385" s="26" t="s">
        <v>2155</v>
      </c>
      <c r="I385" s="26">
        <v>0.23458611200000001</v>
      </c>
      <c r="J385" s="26">
        <v>20.421044599999998</v>
      </c>
      <c r="L385" s="26" t="s">
        <v>38</v>
      </c>
      <c r="M385" s="26" t="s">
        <v>702</v>
      </c>
      <c r="N385" s="26">
        <v>25.005172340000001</v>
      </c>
      <c r="O385" s="26" t="s">
        <v>374</v>
      </c>
      <c r="S385" s="26">
        <v>0.3</v>
      </c>
      <c r="T385" s="26">
        <v>0.3</v>
      </c>
      <c r="U385" s="26">
        <v>23452</v>
      </c>
      <c r="V385" s="26" t="s">
        <v>2156</v>
      </c>
      <c r="W385" s="26">
        <v>0.98</v>
      </c>
      <c r="X385" s="26">
        <v>0.92200000000000004</v>
      </c>
      <c r="Y385" s="26" t="s">
        <v>41</v>
      </c>
      <c r="Z385" s="26" t="s">
        <v>71</v>
      </c>
      <c r="AA385" s="26">
        <v>12</v>
      </c>
      <c r="AB385" s="12">
        <v>13826</v>
      </c>
      <c r="AC385" s="12">
        <v>23452</v>
      </c>
      <c r="AD385" s="12">
        <v>12096</v>
      </c>
      <c r="AE385" s="12">
        <v>18501</v>
      </c>
      <c r="AF385" s="8">
        <v>22897</v>
      </c>
      <c r="AG385" s="8">
        <v>15649</v>
      </c>
      <c r="AH385" s="8">
        <v>19534</v>
      </c>
      <c r="AI385" s="8">
        <v>11263</v>
      </c>
      <c r="AJ385" s="10">
        <v>22248</v>
      </c>
      <c r="AK385" s="10">
        <v>17771</v>
      </c>
      <c r="AL385" s="10">
        <v>13272</v>
      </c>
      <c r="AM385" s="10">
        <v>12877</v>
      </c>
      <c r="AN385" s="26">
        <v>27</v>
      </c>
      <c r="AO385" s="26" t="s">
        <v>374</v>
      </c>
      <c r="AP385" s="26">
        <v>0.91848531300000003</v>
      </c>
      <c r="AR385" s="26">
        <v>23452.367190000001</v>
      </c>
      <c r="AS385" s="26" t="s">
        <v>2157</v>
      </c>
      <c r="AT385" s="26">
        <v>0.93032843499999995</v>
      </c>
      <c r="AV385" s="26">
        <v>2.6314229999999999E-3</v>
      </c>
      <c r="AW385" s="26">
        <v>1</v>
      </c>
      <c r="AY385" s="26">
        <f t="shared" si="20"/>
        <v>0.95421311451768742</v>
      </c>
      <c r="AZ385" s="26">
        <f t="shared" si="21"/>
        <v>0.97882987468093385</v>
      </c>
      <c r="BA385" s="26">
        <f t="shared" si="22"/>
        <v>0.819934933276528</v>
      </c>
      <c r="BB385" s="26">
        <f t="shared" si="23"/>
        <v>0.92160965934139139</v>
      </c>
    </row>
    <row r="386" spans="1:54">
      <c r="A386" s="26">
        <v>176.06837429999999</v>
      </c>
      <c r="B386" s="26">
        <v>9.379843224</v>
      </c>
      <c r="C386" s="26" t="s">
        <v>2086</v>
      </c>
      <c r="D386" s="26">
        <v>7</v>
      </c>
      <c r="E386" s="26" t="s">
        <v>2253</v>
      </c>
      <c r="F386" s="26">
        <v>6</v>
      </c>
      <c r="G386" s="26" t="s">
        <v>5</v>
      </c>
      <c r="H386" s="26" t="s">
        <v>2254</v>
      </c>
      <c r="I386" s="26">
        <v>-0.60013275499999996</v>
      </c>
      <c r="J386" s="26">
        <v>9.0780186199999999</v>
      </c>
      <c r="L386" s="26" t="s">
        <v>38</v>
      </c>
      <c r="N386" s="26">
        <v>-33.95136265</v>
      </c>
      <c r="O386" s="26" t="s">
        <v>487</v>
      </c>
      <c r="S386" s="26">
        <v>0.23</v>
      </c>
      <c r="T386" s="26">
        <v>0.23</v>
      </c>
      <c r="U386" s="26">
        <v>29343</v>
      </c>
      <c r="V386" s="26" t="s">
        <v>2255</v>
      </c>
      <c r="W386" s="26">
        <v>0.85</v>
      </c>
      <c r="X386" s="26">
        <v>0.26900000000000002</v>
      </c>
      <c r="Y386" s="26" t="s">
        <v>41</v>
      </c>
      <c r="Z386" s="26" t="s">
        <v>71</v>
      </c>
      <c r="AA386" s="26">
        <v>12</v>
      </c>
      <c r="AB386" s="12">
        <v>18874</v>
      </c>
      <c r="AC386" s="12">
        <v>25036</v>
      </c>
      <c r="AD386" s="12">
        <v>14673</v>
      </c>
      <c r="AE386" s="12">
        <v>23933</v>
      </c>
      <c r="AF386" s="8">
        <v>19902</v>
      </c>
      <c r="AG386" s="8">
        <v>29343</v>
      </c>
      <c r="AH386" s="8">
        <v>24313</v>
      </c>
      <c r="AI386" s="8">
        <v>24017</v>
      </c>
      <c r="AJ386" s="10">
        <v>24459</v>
      </c>
      <c r="AK386" s="10">
        <v>21944</v>
      </c>
      <c r="AL386" s="10">
        <v>21141</v>
      </c>
      <c r="AM386" s="10">
        <v>21661</v>
      </c>
      <c r="AN386" s="26">
        <v>60</v>
      </c>
      <c r="AO386" s="26" t="s">
        <v>487</v>
      </c>
      <c r="AP386" s="26">
        <v>0.94084184199999998</v>
      </c>
      <c r="AR386" s="26">
        <v>29342.728520000001</v>
      </c>
      <c r="AS386" s="26" t="s">
        <v>2256</v>
      </c>
      <c r="AT386" s="26">
        <v>0.37084115400000001</v>
      </c>
      <c r="AV386" s="26">
        <v>0.37397518800000001</v>
      </c>
      <c r="AW386" s="26">
        <v>0.64310605600000004</v>
      </c>
      <c r="AY386" s="26">
        <f t="shared" ref="AY386:AY449" si="24">(SUM(AJ386:AM386))/(SUM(AF386:AI386))</f>
        <v>0.91421983089930825</v>
      </c>
      <c r="AZ386" s="26">
        <f t="shared" ref="AZ386:AZ449" si="25">(SUM(AB386:AE386))/(SUM(AF386:AI386))</f>
        <v>0.84566743530617472</v>
      </c>
      <c r="BA386" s="26">
        <f t="shared" ref="BA386:BA449" si="26">_xlfn.T.TEST(AJ386:AM386,AF386:AI386,2,2)</f>
        <v>0.35083332147229346</v>
      </c>
      <c r="BB386" s="26">
        <f t="shared" ref="BB386:BB449" si="27">_xlfn.T.TEST(AF386:AI386,AB386:AE386,2,2)</f>
        <v>0.26718360558093374</v>
      </c>
    </row>
    <row r="387" spans="1:54">
      <c r="A387" s="26">
        <v>174.052719</v>
      </c>
      <c r="B387" s="26">
        <v>9.3903667869999996</v>
      </c>
      <c r="C387" s="26" t="s">
        <v>2115</v>
      </c>
      <c r="D387" s="26">
        <v>6</v>
      </c>
      <c r="E387" s="26" t="s">
        <v>2116</v>
      </c>
      <c r="F387" s="26">
        <v>6</v>
      </c>
      <c r="G387" s="26" t="s">
        <v>5</v>
      </c>
      <c r="H387" s="26" t="s">
        <v>2117</v>
      </c>
      <c r="I387" s="26">
        <v>-0.58036819500000003</v>
      </c>
      <c r="J387" s="26">
        <v>18.191433350000001</v>
      </c>
      <c r="L387" s="26" t="s">
        <v>38</v>
      </c>
      <c r="N387" s="26">
        <v>38.18017158</v>
      </c>
      <c r="O387" s="26" t="s">
        <v>374</v>
      </c>
      <c r="S387" s="26">
        <v>0.19</v>
      </c>
      <c r="T387" s="26">
        <v>0.19</v>
      </c>
      <c r="U387" s="26">
        <v>57952</v>
      </c>
      <c r="V387" s="26" t="s">
        <v>2118</v>
      </c>
      <c r="W387" s="26">
        <v>1.06</v>
      </c>
      <c r="X387" s="26">
        <v>0.61399999999999999</v>
      </c>
      <c r="Y387" s="26" t="s">
        <v>41</v>
      </c>
      <c r="Z387" s="26" t="s">
        <v>71</v>
      </c>
      <c r="AA387" s="26">
        <v>12</v>
      </c>
      <c r="AB387" s="12">
        <v>41991</v>
      </c>
      <c r="AC387" s="12">
        <v>37418</v>
      </c>
      <c r="AD387" s="12">
        <v>50493</v>
      </c>
      <c r="AE387" s="12">
        <v>57952</v>
      </c>
      <c r="AF387" s="8">
        <v>45527</v>
      </c>
      <c r="AG387" s="8">
        <v>40318</v>
      </c>
      <c r="AH387" s="8">
        <v>49013</v>
      </c>
      <c r="AI387" s="8">
        <v>42195</v>
      </c>
      <c r="AJ387" s="10">
        <v>34682</v>
      </c>
      <c r="AK387" s="10">
        <v>44111</v>
      </c>
      <c r="AL387" s="10">
        <v>47471</v>
      </c>
      <c r="AM387" s="10">
        <v>49473</v>
      </c>
      <c r="AN387" s="26">
        <v>48</v>
      </c>
      <c r="AO387" s="26" t="s">
        <v>374</v>
      </c>
      <c r="AP387" s="26">
        <v>0.92062872900000003</v>
      </c>
      <c r="AR387" s="26">
        <v>57952.160159999999</v>
      </c>
      <c r="AS387" s="26" t="s">
        <v>2119</v>
      </c>
      <c r="AT387" s="26">
        <v>0.751504069</v>
      </c>
      <c r="AV387" s="26">
        <v>7.4644587999999998E-2</v>
      </c>
      <c r="AW387" s="26">
        <v>0.36914688299999998</v>
      </c>
      <c r="AY387" s="26">
        <f t="shared" si="24"/>
        <v>0.99256719739287103</v>
      </c>
      <c r="AZ387" s="26">
        <f t="shared" si="25"/>
        <v>1.06100433203617</v>
      </c>
      <c r="BA387" s="26">
        <f t="shared" si="26"/>
        <v>0.93373577445510003</v>
      </c>
      <c r="BB387" s="26">
        <f t="shared" si="27"/>
        <v>0.60448624735793965</v>
      </c>
    </row>
    <row r="388" spans="1:54">
      <c r="A388" s="26">
        <v>188.03205059999999</v>
      </c>
      <c r="B388" s="26">
        <v>9.8771708169999997</v>
      </c>
      <c r="C388" s="26" t="s">
        <v>2283</v>
      </c>
      <c r="D388" s="26">
        <v>6</v>
      </c>
      <c r="E388" s="26" t="s">
        <v>2284</v>
      </c>
      <c r="F388" s="26">
        <v>6</v>
      </c>
      <c r="G388" s="26" t="s">
        <v>5</v>
      </c>
      <c r="H388" s="26" t="s">
        <v>2285</v>
      </c>
      <c r="I388" s="26">
        <v>-0.20968716600000001</v>
      </c>
      <c r="J388" s="26">
        <v>-16.49345271</v>
      </c>
      <c r="L388" s="26" t="s">
        <v>38</v>
      </c>
      <c r="M388" s="26" t="s">
        <v>486</v>
      </c>
      <c r="N388" s="26">
        <v>-28.008037569999999</v>
      </c>
      <c r="O388" s="26" t="s">
        <v>487</v>
      </c>
      <c r="S388" s="26">
        <v>0.23</v>
      </c>
      <c r="T388" s="26">
        <v>0.25</v>
      </c>
      <c r="U388" s="26">
        <v>43695</v>
      </c>
      <c r="V388" s="26" t="s">
        <v>722</v>
      </c>
      <c r="W388" s="26">
        <v>0.81</v>
      </c>
      <c r="X388" s="26">
        <v>0.157</v>
      </c>
      <c r="Y388" s="26" t="s">
        <v>41</v>
      </c>
      <c r="Z388" s="26" t="s">
        <v>71</v>
      </c>
      <c r="AA388" s="26">
        <v>12</v>
      </c>
      <c r="AB388" s="12">
        <v>19790</v>
      </c>
      <c r="AC388" s="12">
        <v>33620</v>
      </c>
      <c r="AD388" s="12">
        <v>28307</v>
      </c>
      <c r="AE388" s="12">
        <v>33696</v>
      </c>
      <c r="AF388" s="8">
        <v>36983</v>
      </c>
      <c r="AG388" s="8">
        <v>35510</v>
      </c>
      <c r="AH388" s="8">
        <v>41553</v>
      </c>
      <c r="AI388" s="8">
        <v>28746</v>
      </c>
      <c r="AJ388" s="10">
        <v>43695</v>
      </c>
      <c r="AK388" s="10">
        <v>31182</v>
      </c>
      <c r="AL388" s="10">
        <v>28242</v>
      </c>
      <c r="AM388" s="10">
        <v>25373</v>
      </c>
      <c r="AN388" s="26">
        <v>6</v>
      </c>
      <c r="AO388" s="26" t="s">
        <v>487</v>
      </c>
      <c r="AP388" s="26">
        <v>0.93879821699999999</v>
      </c>
      <c r="AR388" s="26">
        <v>43695.054689999997</v>
      </c>
      <c r="AS388" s="26" t="s">
        <v>2286</v>
      </c>
      <c r="AT388" s="26">
        <v>0.78556209099999996</v>
      </c>
      <c r="AV388" s="26">
        <v>0.66015977199999998</v>
      </c>
      <c r="AW388" s="26">
        <v>1</v>
      </c>
      <c r="AY388" s="26">
        <f t="shared" si="24"/>
        <v>0.89985433357611067</v>
      </c>
      <c r="AZ388" s="26">
        <f t="shared" si="25"/>
        <v>0.80825956636226115</v>
      </c>
      <c r="BA388" s="26">
        <f t="shared" si="26"/>
        <v>0.48697095430323301</v>
      </c>
      <c r="BB388" s="26">
        <f t="shared" si="27"/>
        <v>0.1552929565477188</v>
      </c>
    </row>
    <row r="389" spans="1:54" s="6" customFormat="1">
      <c r="A389" s="26">
        <v>152.04732440000001</v>
      </c>
      <c r="B389" s="26">
        <v>6.7657945000000002</v>
      </c>
      <c r="C389" s="26" t="s">
        <v>2287</v>
      </c>
      <c r="D389" s="26">
        <v>25</v>
      </c>
      <c r="E389" s="26" t="s">
        <v>2288</v>
      </c>
      <c r="F389" s="26">
        <v>6</v>
      </c>
      <c r="G389" s="26" t="s">
        <v>5</v>
      </c>
      <c r="H389" s="26" t="s">
        <v>2289</v>
      </c>
      <c r="I389" s="26">
        <v>-0.102890731</v>
      </c>
      <c r="J389" s="26">
        <v>12.256948700000001</v>
      </c>
      <c r="K389" s="26"/>
      <c r="L389" s="26" t="s">
        <v>38</v>
      </c>
      <c r="M389" s="26" t="s">
        <v>1621</v>
      </c>
      <c r="N389" s="26">
        <v>-86.08441449</v>
      </c>
      <c r="O389" s="26" t="s">
        <v>487</v>
      </c>
      <c r="P389" s="26" t="s">
        <v>2290</v>
      </c>
      <c r="Q389" s="26"/>
      <c r="R389" s="26"/>
      <c r="S389" s="26">
        <v>0.42</v>
      </c>
      <c r="T389" s="26">
        <v>0.65</v>
      </c>
      <c r="U389" s="26">
        <v>196085</v>
      </c>
      <c r="V389" s="26" t="s">
        <v>1622</v>
      </c>
      <c r="W389" s="26">
        <v>0.81</v>
      </c>
      <c r="X389" s="26">
        <v>0.5</v>
      </c>
      <c r="Y389" s="26" t="s">
        <v>41</v>
      </c>
      <c r="Z389" s="26" t="s">
        <v>71</v>
      </c>
      <c r="AA389" s="26">
        <v>12</v>
      </c>
      <c r="AB389" s="12">
        <v>59076</v>
      </c>
      <c r="AC389" s="12">
        <v>73917</v>
      </c>
      <c r="AD389" s="12">
        <v>138056</v>
      </c>
      <c r="AE389" s="12">
        <v>142641</v>
      </c>
      <c r="AF389" s="8">
        <v>168625</v>
      </c>
      <c r="AG389" s="8">
        <v>71913</v>
      </c>
      <c r="AH389" s="8">
        <v>181349</v>
      </c>
      <c r="AI389" s="8">
        <v>91873</v>
      </c>
      <c r="AJ389" s="10">
        <v>196085</v>
      </c>
      <c r="AK389" s="10">
        <v>61092</v>
      </c>
      <c r="AL389" s="10">
        <v>74081</v>
      </c>
      <c r="AM389" s="10">
        <v>65117</v>
      </c>
      <c r="AN389" s="26">
        <v>58</v>
      </c>
      <c r="AO389" s="26" t="s">
        <v>487</v>
      </c>
      <c r="AP389" s="26">
        <v>0.85693822100000006</v>
      </c>
      <c r="AQ389" s="26"/>
      <c r="AR389" s="26">
        <v>196084.76560000001</v>
      </c>
      <c r="AS389" s="26" t="s">
        <v>2291</v>
      </c>
      <c r="AT389" s="26">
        <v>0.87998050699999997</v>
      </c>
      <c r="AU389" s="26"/>
      <c r="AV389" s="26">
        <v>0.12930018800000001</v>
      </c>
      <c r="AW389" s="26">
        <v>1</v>
      </c>
      <c r="AX389" s="26"/>
      <c r="AY389" s="26">
        <f t="shared" si="24"/>
        <v>0.77151782933665525</v>
      </c>
      <c r="AZ389" s="26">
        <f t="shared" si="25"/>
        <v>0.80522033634381818</v>
      </c>
      <c r="BA389" s="26">
        <f t="shared" si="26"/>
        <v>0.51478180823540742</v>
      </c>
      <c r="BB389" s="26">
        <f t="shared" si="27"/>
        <v>0.49907689572265268</v>
      </c>
    </row>
    <row r="390" spans="1:54" s="6" customFormat="1">
      <c r="A390" s="26">
        <v>162.052774</v>
      </c>
      <c r="B390" s="26">
        <v>10.481116739999999</v>
      </c>
      <c r="C390" s="26" t="s">
        <v>2158</v>
      </c>
      <c r="D390" s="26">
        <v>25</v>
      </c>
      <c r="E390" s="26" t="s">
        <v>2159</v>
      </c>
      <c r="F390" s="26">
        <v>6</v>
      </c>
      <c r="G390" s="26" t="s">
        <v>5</v>
      </c>
      <c r="H390" s="26" t="s">
        <v>2160</v>
      </c>
      <c r="I390" s="26">
        <v>-0.28388029300000001</v>
      </c>
      <c r="J390" s="26">
        <v>27.250161550000001</v>
      </c>
      <c r="K390" s="26"/>
      <c r="L390" s="26" t="s">
        <v>38</v>
      </c>
      <c r="M390" s="26"/>
      <c r="N390" s="26">
        <v>-115.986994</v>
      </c>
      <c r="O390" s="26" t="s">
        <v>487</v>
      </c>
      <c r="P390" s="26"/>
      <c r="Q390" s="26">
        <v>-0.1</v>
      </c>
      <c r="R390" s="26" t="s">
        <v>2161</v>
      </c>
      <c r="S390" s="26">
        <v>0.6</v>
      </c>
      <c r="T390" s="26">
        <v>0.77</v>
      </c>
      <c r="U390" s="26">
        <v>5820676</v>
      </c>
      <c r="V390" s="26" t="s">
        <v>687</v>
      </c>
      <c r="W390" s="26">
        <v>0.97</v>
      </c>
      <c r="X390" s="26">
        <v>0.92</v>
      </c>
      <c r="Y390" s="26" t="s">
        <v>41</v>
      </c>
      <c r="Z390" s="26" t="s">
        <v>71</v>
      </c>
      <c r="AA390" s="26">
        <v>12</v>
      </c>
      <c r="AB390" s="12">
        <v>2075029</v>
      </c>
      <c r="AC390" s="12">
        <v>3110059</v>
      </c>
      <c r="AD390" s="12">
        <v>1597874</v>
      </c>
      <c r="AE390" s="12">
        <v>5820676</v>
      </c>
      <c r="AF390" s="8">
        <v>4247120</v>
      </c>
      <c r="AG390" s="8">
        <v>2540202</v>
      </c>
      <c r="AH390" s="8">
        <v>3674770</v>
      </c>
      <c r="AI390" s="8">
        <v>2584209</v>
      </c>
      <c r="AJ390" s="10">
        <v>5125247</v>
      </c>
      <c r="AK390" s="10">
        <v>2830099</v>
      </c>
      <c r="AL390" s="10">
        <v>1323036</v>
      </c>
      <c r="AM390" s="10">
        <v>814691</v>
      </c>
      <c r="AN390" s="26">
        <v>20</v>
      </c>
      <c r="AO390" s="26" t="s">
        <v>487</v>
      </c>
      <c r="AP390" s="26">
        <v>0.98339962299999994</v>
      </c>
      <c r="AQ390" s="26">
        <v>1</v>
      </c>
      <c r="AR390" s="26">
        <v>5820675.5</v>
      </c>
      <c r="AS390" s="26" t="s">
        <v>2162</v>
      </c>
      <c r="AT390" s="26">
        <v>0.76588045699999996</v>
      </c>
      <c r="AU390" s="26"/>
      <c r="AV390" s="26">
        <v>2.865888E-3</v>
      </c>
      <c r="AW390" s="26">
        <v>1</v>
      </c>
      <c r="AX390" s="26"/>
      <c r="AY390" s="26">
        <f t="shared" si="24"/>
        <v>0.77363484101738877</v>
      </c>
      <c r="AZ390" s="26">
        <f t="shared" si="25"/>
        <v>0.96606984615792635</v>
      </c>
      <c r="BA390" s="26">
        <f t="shared" si="26"/>
        <v>0.51008459212400181</v>
      </c>
      <c r="BB390" s="26">
        <f t="shared" si="27"/>
        <v>0.91822529761973426</v>
      </c>
    </row>
    <row r="391" spans="1:54">
      <c r="A391" s="26">
        <v>113.04769539999999</v>
      </c>
      <c r="B391" s="26">
        <v>10.11861547</v>
      </c>
      <c r="C391" s="26" t="s">
        <v>2381</v>
      </c>
      <c r="D391" s="26">
        <v>6</v>
      </c>
      <c r="E391" s="26" t="s">
        <v>2382</v>
      </c>
      <c r="F391" s="26">
        <v>6</v>
      </c>
      <c r="G391" s="26" t="s">
        <v>5</v>
      </c>
      <c r="H391" s="26" t="s">
        <v>2383</v>
      </c>
      <c r="I391" s="26">
        <v>0.13597888999999999</v>
      </c>
      <c r="J391" s="26">
        <v>19.330255869999998</v>
      </c>
      <c r="L391" s="26" t="s">
        <v>38</v>
      </c>
      <c r="M391" s="26" t="s">
        <v>486</v>
      </c>
      <c r="N391" s="26">
        <v>-102.99239059999999</v>
      </c>
      <c r="O391" s="26" t="s">
        <v>487</v>
      </c>
      <c r="S391" s="26">
        <v>0.45</v>
      </c>
      <c r="T391" s="26">
        <v>0.54</v>
      </c>
      <c r="U391" s="26">
        <v>178827</v>
      </c>
      <c r="V391" s="26" t="s">
        <v>488</v>
      </c>
      <c r="W391" s="26">
        <v>0.67</v>
      </c>
      <c r="X391" s="26">
        <v>0.14799999999999999</v>
      </c>
      <c r="Y391" s="26" t="s">
        <v>41</v>
      </c>
      <c r="Z391" s="26" t="s">
        <v>71</v>
      </c>
      <c r="AA391" s="26">
        <v>12</v>
      </c>
      <c r="AB391" s="12">
        <v>70720</v>
      </c>
      <c r="AC391" s="12">
        <v>143373</v>
      </c>
      <c r="AD391" s="12">
        <v>53131</v>
      </c>
      <c r="AE391" s="12">
        <v>136142</v>
      </c>
      <c r="AF391" s="8">
        <v>172602</v>
      </c>
      <c r="AG391" s="8">
        <v>178827</v>
      </c>
      <c r="AH391" s="8">
        <v>150476</v>
      </c>
      <c r="AI391" s="8">
        <v>97485</v>
      </c>
      <c r="AJ391" s="10">
        <v>129098</v>
      </c>
      <c r="AK391" s="10">
        <v>94337</v>
      </c>
      <c r="AL391" s="10">
        <v>42894</v>
      </c>
      <c r="AM391" s="10">
        <v>43739</v>
      </c>
      <c r="AN391" s="26">
        <v>8</v>
      </c>
      <c r="AO391" s="26" t="s">
        <v>487</v>
      </c>
      <c r="AP391" s="26">
        <v>0.95964118399999998</v>
      </c>
      <c r="AR391" s="26">
        <v>178827.10939999999</v>
      </c>
      <c r="AS391" s="26" t="s">
        <v>2384</v>
      </c>
      <c r="AT391" s="26">
        <v>0.781023197</v>
      </c>
      <c r="AV391" s="26">
        <v>0.69689800899999998</v>
      </c>
      <c r="AW391" s="26">
        <v>1</v>
      </c>
      <c r="AY391" s="26">
        <f t="shared" si="24"/>
        <v>0.51730592769315475</v>
      </c>
      <c r="AZ391" s="26">
        <f t="shared" si="25"/>
        <v>0.67296084352424967</v>
      </c>
      <c r="BA391" s="26">
        <f t="shared" si="26"/>
        <v>4.1396798092937462E-2</v>
      </c>
      <c r="BB391" s="26">
        <f t="shared" si="27"/>
        <v>0.14603814044556743</v>
      </c>
    </row>
    <row r="392" spans="1:54">
      <c r="A392" s="26">
        <v>113.04769140000001</v>
      </c>
      <c r="B392" s="26">
        <v>7.5224430929999997</v>
      </c>
      <c r="C392" s="26" t="s">
        <v>2381</v>
      </c>
      <c r="D392" s="26">
        <v>6</v>
      </c>
      <c r="E392" s="26" t="s">
        <v>2382</v>
      </c>
      <c r="F392" s="26">
        <v>6</v>
      </c>
      <c r="G392" s="26" t="s">
        <v>5</v>
      </c>
      <c r="H392" s="26" t="s">
        <v>2383</v>
      </c>
      <c r="I392" s="26">
        <v>0.100722465</v>
      </c>
      <c r="J392" s="26">
        <v>-8.5107737849999996</v>
      </c>
      <c r="L392" s="26" t="s">
        <v>38</v>
      </c>
      <c r="M392" s="26" t="s">
        <v>754</v>
      </c>
      <c r="N392" s="26">
        <v>-118.0991411</v>
      </c>
      <c r="O392" s="26" t="s">
        <v>487</v>
      </c>
      <c r="S392" s="26">
        <v>0.33</v>
      </c>
      <c r="T392" s="26">
        <v>0.33</v>
      </c>
      <c r="U392" s="26">
        <v>208275</v>
      </c>
      <c r="V392" s="26" t="s">
        <v>756</v>
      </c>
      <c r="W392" s="26">
        <v>0.63</v>
      </c>
      <c r="X392" s="26">
        <v>3.5999999999999997E-2</v>
      </c>
      <c r="Y392" s="26" t="s">
        <v>41</v>
      </c>
      <c r="Z392" s="26" t="s">
        <v>42</v>
      </c>
      <c r="AA392" s="26">
        <v>12</v>
      </c>
      <c r="AB392" s="12">
        <v>134797</v>
      </c>
      <c r="AC392" s="12">
        <v>155262</v>
      </c>
      <c r="AD392" s="12">
        <v>70878</v>
      </c>
      <c r="AE392" s="12">
        <v>94964</v>
      </c>
      <c r="AF392" s="8">
        <v>208275</v>
      </c>
      <c r="AG392" s="8">
        <v>201159</v>
      </c>
      <c r="AH392" s="8">
        <v>150794</v>
      </c>
      <c r="AI392" s="8">
        <v>158307</v>
      </c>
      <c r="AJ392" s="10">
        <v>152661</v>
      </c>
      <c r="AK392" s="10">
        <v>124097</v>
      </c>
      <c r="AL392" s="10">
        <v>100564</v>
      </c>
      <c r="AM392" s="10">
        <v>101856</v>
      </c>
      <c r="AN392" s="26">
        <v>159</v>
      </c>
      <c r="AO392" s="26" t="s">
        <v>487</v>
      </c>
      <c r="AP392" s="26">
        <v>0.96198216199999997</v>
      </c>
      <c r="AR392" s="26">
        <v>208275.0625</v>
      </c>
      <c r="AS392" s="26" t="s">
        <v>2389</v>
      </c>
      <c r="AT392" s="26">
        <v>0.86184675799999999</v>
      </c>
      <c r="AV392" s="26">
        <v>1.867008929</v>
      </c>
      <c r="AW392" s="26">
        <v>1</v>
      </c>
      <c r="AY392" s="26">
        <f t="shared" si="24"/>
        <v>0.66688191946112574</v>
      </c>
      <c r="AZ392" s="26">
        <f t="shared" si="25"/>
        <v>0.63448683780191639</v>
      </c>
      <c r="BA392" s="26">
        <f t="shared" si="26"/>
        <v>2.0090581314155496E-2</v>
      </c>
      <c r="BB392" s="26">
        <f t="shared" si="27"/>
        <v>3.4060391489811659E-2</v>
      </c>
    </row>
    <row r="393" spans="1:54">
      <c r="A393" s="26">
        <v>136.05245489999999</v>
      </c>
      <c r="B393" s="26">
        <v>6.7710681069999996</v>
      </c>
      <c r="C393" s="26" t="s">
        <v>2226</v>
      </c>
      <c r="D393" s="26">
        <v>16</v>
      </c>
      <c r="E393" s="26" t="s">
        <v>2373</v>
      </c>
      <c r="F393" s="26">
        <v>6</v>
      </c>
      <c r="G393" s="26" t="s">
        <v>5</v>
      </c>
      <c r="H393" s="26" t="s">
        <v>2374</v>
      </c>
      <c r="I393" s="26">
        <v>0.18303750299999999</v>
      </c>
      <c r="J393" s="26">
        <v>15.36384911</v>
      </c>
      <c r="L393" s="26" t="s">
        <v>38</v>
      </c>
      <c r="M393" s="26" t="s">
        <v>1621</v>
      </c>
      <c r="N393" s="26">
        <v>-102.07928389999999</v>
      </c>
      <c r="O393" s="26" t="s">
        <v>487</v>
      </c>
      <c r="P393" s="26" t="s">
        <v>2375</v>
      </c>
      <c r="R393" s="26" t="s">
        <v>1345</v>
      </c>
      <c r="S393" s="26">
        <v>0.56000000000000005</v>
      </c>
      <c r="T393" s="26">
        <v>0.69</v>
      </c>
      <c r="U393" s="26">
        <v>265060</v>
      </c>
      <c r="V393" s="26" t="s">
        <v>1622</v>
      </c>
      <c r="W393" s="26">
        <v>0.7</v>
      </c>
      <c r="X393" s="26">
        <v>0.36099999999999999</v>
      </c>
      <c r="Y393" s="26" t="s">
        <v>41</v>
      </c>
      <c r="Z393" s="26" t="s">
        <v>71</v>
      </c>
      <c r="AA393" s="26">
        <v>12</v>
      </c>
      <c r="AB393" s="12">
        <v>48928</v>
      </c>
      <c r="AC393" s="12">
        <v>76852</v>
      </c>
      <c r="AD393" s="12">
        <v>191616</v>
      </c>
      <c r="AE393" s="12">
        <v>155155</v>
      </c>
      <c r="AF393" s="8">
        <v>265060</v>
      </c>
      <c r="AG393" s="8">
        <v>94133</v>
      </c>
      <c r="AH393" s="8">
        <v>205604</v>
      </c>
      <c r="AI393" s="8">
        <v>114089</v>
      </c>
      <c r="AJ393" s="10">
        <v>246395</v>
      </c>
      <c r="AK393" s="10">
        <v>91089</v>
      </c>
      <c r="AL393" s="10">
        <v>65338</v>
      </c>
      <c r="AM393" s="10">
        <v>81837</v>
      </c>
      <c r="AN393" s="26">
        <v>58</v>
      </c>
      <c r="AO393" s="26" t="s">
        <v>487</v>
      </c>
      <c r="AP393" s="26">
        <v>0.85463824200000005</v>
      </c>
      <c r="AR393" s="26">
        <v>265060.1875</v>
      </c>
      <c r="AS393" s="26" t="s">
        <v>2376</v>
      </c>
      <c r="AT393" s="26">
        <v>0.911937581</v>
      </c>
      <c r="AV393" s="26">
        <v>0.245998409</v>
      </c>
      <c r="AW393" s="26">
        <v>0.29105914999999999</v>
      </c>
      <c r="AY393" s="26">
        <f t="shared" si="24"/>
        <v>0.71390336521890274</v>
      </c>
      <c r="AZ393" s="26">
        <f t="shared" si="25"/>
        <v>0.6960682647749401</v>
      </c>
      <c r="BA393" s="26">
        <f t="shared" si="26"/>
        <v>0.43492690887194241</v>
      </c>
      <c r="BB393" s="26">
        <f t="shared" si="27"/>
        <v>0.35951412756692386</v>
      </c>
    </row>
    <row r="394" spans="1:54">
      <c r="A394" s="26">
        <v>167.0217773</v>
      </c>
      <c r="B394" s="26">
        <v>10.121119439999999</v>
      </c>
      <c r="C394" s="26" t="s">
        <v>2300</v>
      </c>
      <c r="D394" s="26">
        <v>7</v>
      </c>
      <c r="E394" s="26" t="s">
        <v>2301</v>
      </c>
      <c r="F394" s="26">
        <v>6</v>
      </c>
      <c r="G394" s="26" t="s">
        <v>5</v>
      </c>
      <c r="H394" s="26" t="s">
        <v>2302</v>
      </c>
      <c r="I394" s="26">
        <v>-0.49497091599999998</v>
      </c>
      <c r="J394" s="26">
        <v>8.8705167899999999</v>
      </c>
      <c r="L394" s="26" t="s">
        <v>38</v>
      </c>
      <c r="M394" s="26" t="s">
        <v>486</v>
      </c>
      <c r="N394" s="26">
        <v>-49.01830863</v>
      </c>
      <c r="O394" s="26" t="s">
        <v>487</v>
      </c>
      <c r="S394" s="26">
        <v>0.52</v>
      </c>
      <c r="T394" s="26">
        <v>0.52</v>
      </c>
      <c r="U394" s="26">
        <v>23300</v>
      </c>
      <c r="V394" s="26" t="s">
        <v>488</v>
      </c>
      <c r="W394" s="26">
        <v>0.79</v>
      </c>
      <c r="X394" s="26">
        <v>0.40500000000000003</v>
      </c>
      <c r="Y394" s="26" t="s">
        <v>41</v>
      </c>
      <c r="Z394" s="26" t="s">
        <v>71</v>
      </c>
      <c r="AA394" s="26">
        <v>12</v>
      </c>
      <c r="AB394" s="12">
        <v>12100</v>
      </c>
      <c r="AC394" s="12">
        <v>23300</v>
      </c>
      <c r="AD394" s="12">
        <v>5983</v>
      </c>
      <c r="AE394" s="12">
        <v>14258</v>
      </c>
      <c r="AF394" s="8">
        <v>13856</v>
      </c>
      <c r="AG394" s="8">
        <v>19141</v>
      </c>
      <c r="AH394" s="8">
        <v>20125</v>
      </c>
      <c r="AI394" s="8">
        <v>16887</v>
      </c>
      <c r="AJ394" s="10">
        <v>15745</v>
      </c>
      <c r="AK394" s="10">
        <v>15134</v>
      </c>
      <c r="AL394" s="10">
        <v>8204</v>
      </c>
      <c r="AM394" s="10">
        <v>7432</v>
      </c>
      <c r="AN394" s="26">
        <v>8</v>
      </c>
      <c r="AO394" s="26" t="s">
        <v>487</v>
      </c>
      <c r="AP394" s="26">
        <v>0.83032292399999996</v>
      </c>
      <c r="AR394" s="26">
        <v>23300.484380000002</v>
      </c>
      <c r="AS394" s="26" t="s">
        <v>2303</v>
      </c>
      <c r="AT394" s="26">
        <v>0.79347962800000005</v>
      </c>
      <c r="AV394" s="26">
        <v>0.21784319299999999</v>
      </c>
      <c r="AW394" s="26">
        <v>0.41378820399999999</v>
      </c>
      <c r="AY394" s="26">
        <f t="shared" si="24"/>
        <v>0.66441457526889403</v>
      </c>
      <c r="AZ394" s="26">
        <f t="shared" si="25"/>
        <v>0.79476924395434878</v>
      </c>
      <c r="BA394" s="26">
        <f t="shared" si="26"/>
        <v>6.5486818148882797E-2</v>
      </c>
      <c r="BB394" s="26">
        <f t="shared" si="27"/>
        <v>0.38655050154424764</v>
      </c>
    </row>
    <row r="395" spans="1:54">
      <c r="A395" s="26">
        <v>156.05350899999999</v>
      </c>
      <c r="B395" s="26">
        <v>8.3218805949999997</v>
      </c>
      <c r="C395" s="26" t="s">
        <v>2377</v>
      </c>
      <c r="D395" s="26">
        <v>4</v>
      </c>
      <c r="E395" s="26" t="s">
        <v>2378</v>
      </c>
      <c r="F395" s="26">
        <v>6</v>
      </c>
      <c r="G395" s="26" t="s">
        <v>5</v>
      </c>
      <c r="H395" s="26" t="s">
        <v>2379</v>
      </c>
      <c r="I395" s="26">
        <v>0.121653998</v>
      </c>
      <c r="J395" s="26">
        <v>4.3040319399999998</v>
      </c>
      <c r="L395" s="26" t="s">
        <v>38</v>
      </c>
      <c r="M395" s="26" t="s">
        <v>123</v>
      </c>
      <c r="N395" s="26">
        <v>20.015014619999999</v>
      </c>
      <c r="O395" s="26" t="s">
        <v>374</v>
      </c>
      <c r="S395" s="26">
        <v>0.48</v>
      </c>
      <c r="T395" s="26">
        <v>0.48</v>
      </c>
      <c r="U395" s="26">
        <v>32926</v>
      </c>
      <c r="V395" s="26" t="s">
        <v>126</v>
      </c>
      <c r="W395" s="26">
        <v>0.68</v>
      </c>
      <c r="X395" s="26">
        <v>0.18</v>
      </c>
      <c r="Y395" s="26" t="s">
        <v>41</v>
      </c>
      <c r="Z395" s="26" t="s">
        <v>42</v>
      </c>
      <c r="AA395" s="26">
        <v>12</v>
      </c>
      <c r="AB395" s="12">
        <v>16426</v>
      </c>
      <c r="AC395" s="12">
        <v>25781</v>
      </c>
      <c r="AD395" s="12">
        <v>6370</v>
      </c>
      <c r="AE395" s="12">
        <v>19087</v>
      </c>
      <c r="AF395" s="8">
        <v>32926</v>
      </c>
      <c r="AG395" s="8">
        <v>25120</v>
      </c>
      <c r="AH395" s="8">
        <v>24736</v>
      </c>
      <c r="AI395" s="8">
        <v>16714</v>
      </c>
      <c r="AJ395" s="10">
        <v>28233</v>
      </c>
      <c r="AK395" s="10">
        <v>19937</v>
      </c>
      <c r="AL395" s="10">
        <v>11771</v>
      </c>
      <c r="AM395" s="10">
        <v>12368</v>
      </c>
      <c r="AN395" s="26">
        <v>44</v>
      </c>
      <c r="AO395" s="26" t="s">
        <v>374</v>
      </c>
      <c r="AP395" s="26">
        <v>0.81123996499999995</v>
      </c>
      <c r="AR395" s="26">
        <v>32925.703130000002</v>
      </c>
      <c r="AS395" s="26" t="s">
        <v>2380</v>
      </c>
      <c r="AT395" s="26">
        <v>0.864448946</v>
      </c>
      <c r="AV395" s="26">
        <v>0.58236617199999996</v>
      </c>
      <c r="AW395" s="26">
        <v>1</v>
      </c>
      <c r="AY395" s="26">
        <f t="shared" si="24"/>
        <v>0.72675283428479542</v>
      </c>
      <c r="AZ395" s="26">
        <f t="shared" si="25"/>
        <v>0.68006754040363426</v>
      </c>
      <c r="BA395" s="26">
        <f t="shared" si="26"/>
        <v>0.22991086619213788</v>
      </c>
      <c r="BB395" s="26">
        <f t="shared" si="27"/>
        <v>0.17780910812231734</v>
      </c>
    </row>
    <row r="396" spans="1:54">
      <c r="A396" s="26">
        <v>182.0579185</v>
      </c>
      <c r="B396" s="26">
        <v>7.2667179959999997</v>
      </c>
      <c r="C396" s="26" t="s">
        <v>2266</v>
      </c>
      <c r="D396" s="26">
        <v>13</v>
      </c>
      <c r="E396" s="26" t="s">
        <v>2267</v>
      </c>
      <c r="F396" s="26">
        <v>6</v>
      </c>
      <c r="G396" s="26" t="s">
        <v>5</v>
      </c>
      <c r="H396" s="26" t="s">
        <v>2268</v>
      </c>
      <c r="I396" s="26">
        <v>4.6601627999999999E-2</v>
      </c>
      <c r="J396" s="26">
        <v>4.9807485040000001</v>
      </c>
      <c r="L396" s="26" t="s">
        <v>38</v>
      </c>
      <c r="M396" s="26" t="s">
        <v>1796</v>
      </c>
      <c r="N396" s="26">
        <v>15.032731549999999</v>
      </c>
      <c r="O396" s="26" t="s">
        <v>374</v>
      </c>
      <c r="S396" s="26">
        <v>0.62</v>
      </c>
      <c r="T396" s="26">
        <v>0.62</v>
      </c>
      <c r="U396" s="26">
        <v>73685</v>
      </c>
      <c r="V396" s="26" t="s">
        <v>1797</v>
      </c>
      <c r="W396" s="26">
        <v>0.83</v>
      </c>
      <c r="X396" s="26">
        <v>0.57899999999999996</v>
      </c>
      <c r="Y396" s="26" t="s">
        <v>41</v>
      </c>
      <c r="Z396" s="26" t="s">
        <v>71</v>
      </c>
      <c r="AA396" s="26">
        <v>12</v>
      </c>
      <c r="AB396" s="12">
        <v>30631</v>
      </c>
      <c r="AC396" s="12">
        <v>73685</v>
      </c>
      <c r="AD396" s="12">
        <v>13261</v>
      </c>
      <c r="AE396" s="12">
        <v>49179</v>
      </c>
      <c r="AF396" s="8">
        <v>61296</v>
      </c>
      <c r="AG396" s="8">
        <v>51111</v>
      </c>
      <c r="AH396" s="8">
        <v>56772</v>
      </c>
      <c r="AI396" s="8">
        <v>32155</v>
      </c>
      <c r="AJ396" s="10">
        <v>56967</v>
      </c>
      <c r="AK396" s="10">
        <v>45758</v>
      </c>
      <c r="AL396" s="10">
        <v>18684</v>
      </c>
      <c r="AM396" s="10">
        <v>17098</v>
      </c>
      <c r="AN396" s="26">
        <v>391</v>
      </c>
      <c r="AO396" s="26" t="s">
        <v>374</v>
      </c>
      <c r="AP396" s="26">
        <v>0.97460437200000005</v>
      </c>
      <c r="AR396" s="26">
        <v>73685.296879999994</v>
      </c>
      <c r="AS396" s="26" t="s">
        <v>2269</v>
      </c>
      <c r="AT396" s="26">
        <v>0.96860531500000002</v>
      </c>
      <c r="AV396" s="26">
        <v>8.9568133999999994E-2</v>
      </c>
      <c r="AW396" s="26">
        <v>1</v>
      </c>
      <c r="AY396" s="26">
        <f t="shared" si="24"/>
        <v>0.68794639752848497</v>
      </c>
      <c r="AZ396" s="26">
        <f t="shared" si="25"/>
        <v>0.82825553557769671</v>
      </c>
      <c r="BA396" s="26">
        <f t="shared" si="26"/>
        <v>0.23227301047816426</v>
      </c>
      <c r="BB396" s="26">
        <f t="shared" si="27"/>
        <v>0.57135975637040892</v>
      </c>
    </row>
    <row r="397" spans="1:54" s="6" customFormat="1">
      <c r="A397" s="26">
        <v>145.0738537</v>
      </c>
      <c r="B397" s="26">
        <v>9.6117861429999998</v>
      </c>
      <c r="C397" s="26" t="s">
        <v>579</v>
      </c>
      <c r="D397" s="26">
        <v>9</v>
      </c>
      <c r="E397" s="26" t="s">
        <v>2275</v>
      </c>
      <c r="F397" s="26">
        <v>6</v>
      </c>
      <c r="G397" s="26" t="s">
        <v>5</v>
      </c>
      <c r="H397" s="26" t="s">
        <v>2276</v>
      </c>
      <c r="I397" s="26">
        <v>-0.250503898</v>
      </c>
      <c r="J397" s="26">
        <v>14.4867154</v>
      </c>
      <c r="K397" s="26"/>
      <c r="L397" s="26" t="s">
        <v>38</v>
      </c>
      <c r="M397" s="26" t="s">
        <v>248</v>
      </c>
      <c r="N397" s="26">
        <v>-36.000010500000002</v>
      </c>
      <c r="O397" s="26" t="s">
        <v>487</v>
      </c>
      <c r="P397" s="26"/>
      <c r="Q397" s="26"/>
      <c r="R397" s="26"/>
      <c r="S397" s="26">
        <v>0.65</v>
      </c>
      <c r="T397" s="26">
        <v>0.65</v>
      </c>
      <c r="U397" s="26">
        <v>96645</v>
      </c>
      <c r="V397" s="26" t="s">
        <v>251</v>
      </c>
      <c r="W397" s="26">
        <v>0.82</v>
      </c>
      <c r="X397" s="26">
        <v>0.56799999999999995</v>
      </c>
      <c r="Y397" s="26" t="s">
        <v>41</v>
      </c>
      <c r="Z397" s="26" t="s">
        <v>42</v>
      </c>
      <c r="AA397" s="26">
        <v>12</v>
      </c>
      <c r="AB397" s="12">
        <v>32928</v>
      </c>
      <c r="AC397" s="12">
        <v>96645</v>
      </c>
      <c r="AD397" s="12">
        <v>19306</v>
      </c>
      <c r="AE397" s="12">
        <v>60578</v>
      </c>
      <c r="AF397" s="8">
        <v>69121</v>
      </c>
      <c r="AG397" s="8">
        <v>61095</v>
      </c>
      <c r="AH397" s="8">
        <v>76488</v>
      </c>
      <c r="AI397" s="8">
        <v>48046</v>
      </c>
      <c r="AJ397" s="10">
        <v>65597</v>
      </c>
      <c r="AK397" s="10">
        <v>75513</v>
      </c>
      <c r="AL397" s="10">
        <v>31183</v>
      </c>
      <c r="AM397" s="10">
        <v>22345</v>
      </c>
      <c r="AN397" s="26">
        <v>19</v>
      </c>
      <c r="AO397" s="26" t="s">
        <v>487</v>
      </c>
      <c r="AP397" s="26">
        <v>0.95387097099999996</v>
      </c>
      <c r="AQ397" s="26"/>
      <c r="AR397" s="26">
        <v>96644.632809999996</v>
      </c>
      <c r="AS397" s="26" t="s">
        <v>2277</v>
      </c>
      <c r="AT397" s="26">
        <v>0.94576219100000003</v>
      </c>
      <c r="AU397" s="26"/>
      <c r="AV397" s="26">
        <v>9.7538612999999996E-2</v>
      </c>
      <c r="AW397" s="26">
        <v>8.6634473000000004E-2</v>
      </c>
      <c r="AX397" s="26"/>
      <c r="AY397" s="26">
        <f t="shared" si="24"/>
        <v>0.76403532875368008</v>
      </c>
      <c r="AZ397" s="26">
        <f t="shared" si="25"/>
        <v>0.82220608439646714</v>
      </c>
      <c r="BA397" s="26">
        <f t="shared" si="26"/>
        <v>0.33347737594387844</v>
      </c>
      <c r="BB397" s="26">
        <f t="shared" si="27"/>
        <v>0.55521458745772878</v>
      </c>
    </row>
    <row r="398" spans="1:54">
      <c r="A398" s="26">
        <v>176.03199409999999</v>
      </c>
      <c r="B398" s="26">
        <v>7.9778528</v>
      </c>
      <c r="C398" s="26" t="s">
        <v>483</v>
      </c>
      <c r="D398" s="26">
        <v>15</v>
      </c>
      <c r="E398" s="26" t="s">
        <v>2101</v>
      </c>
      <c r="F398" s="26">
        <v>6</v>
      </c>
      <c r="G398" s="26" t="s">
        <v>5</v>
      </c>
      <c r="H398" s="26" t="s">
        <v>2102</v>
      </c>
      <c r="I398" s="26">
        <v>-0.54476179899999999</v>
      </c>
      <c r="J398" s="26">
        <v>-14.685136229999999</v>
      </c>
      <c r="L398" s="26" t="s">
        <v>38</v>
      </c>
      <c r="M398" s="26" t="s">
        <v>1471</v>
      </c>
      <c r="N398" s="26">
        <v>30.010496509999999</v>
      </c>
      <c r="O398" s="26" t="s">
        <v>374</v>
      </c>
      <c r="P398" s="26" t="s">
        <v>2103</v>
      </c>
      <c r="S398" s="26">
        <v>0.31</v>
      </c>
      <c r="T398" s="26">
        <v>0.31</v>
      </c>
      <c r="U398" s="26">
        <v>24895</v>
      </c>
      <c r="V398" s="26" t="s">
        <v>1472</v>
      </c>
      <c r="W398" s="26">
        <v>1.1100000000000001</v>
      </c>
      <c r="X398" s="26">
        <v>0.6</v>
      </c>
      <c r="Y398" s="26" t="s">
        <v>41</v>
      </c>
      <c r="Z398" s="26" t="s">
        <v>71</v>
      </c>
      <c r="AA398" s="26">
        <v>12</v>
      </c>
      <c r="AB398" s="12">
        <v>11825</v>
      </c>
      <c r="AC398" s="12">
        <v>24895</v>
      </c>
      <c r="AD398" s="12">
        <v>16279</v>
      </c>
      <c r="AE398" s="12">
        <v>17180</v>
      </c>
      <c r="AF398" s="8">
        <v>17019</v>
      </c>
      <c r="AG398" s="8">
        <v>16853</v>
      </c>
      <c r="AH398" s="8">
        <v>18479</v>
      </c>
      <c r="AI398" s="8">
        <v>10603</v>
      </c>
      <c r="AJ398" s="10">
        <v>16146</v>
      </c>
      <c r="AK398" s="10">
        <v>16522</v>
      </c>
      <c r="AL398" s="10">
        <v>16086</v>
      </c>
      <c r="AM398" s="10">
        <v>20830</v>
      </c>
      <c r="AN398" s="26">
        <v>728</v>
      </c>
      <c r="AO398" s="26" t="s">
        <v>374</v>
      </c>
      <c r="AP398" s="26">
        <v>0.94076965199999996</v>
      </c>
      <c r="AR398" s="26">
        <v>24894.73242</v>
      </c>
      <c r="AS398" s="26" t="s">
        <v>2104</v>
      </c>
      <c r="AT398" s="26">
        <v>0.51776201399999999</v>
      </c>
      <c r="AV398" s="26">
        <v>7.8137866E-2</v>
      </c>
      <c r="AW398" s="26">
        <v>0.101382995</v>
      </c>
      <c r="AY398" s="26">
        <f t="shared" si="24"/>
        <v>1.1053149918988467</v>
      </c>
      <c r="AZ398" s="26">
        <f t="shared" si="25"/>
        <v>1.1147663373256664</v>
      </c>
      <c r="BA398" s="26">
        <f t="shared" si="26"/>
        <v>0.45869248515896976</v>
      </c>
      <c r="BB398" s="26">
        <f t="shared" si="27"/>
        <v>0.59632592321399347</v>
      </c>
    </row>
    <row r="399" spans="1:54">
      <c r="A399" s="26">
        <v>123.9924008</v>
      </c>
      <c r="B399" s="26">
        <v>9.9119183349999993</v>
      </c>
      <c r="C399" s="26" t="s">
        <v>2486</v>
      </c>
      <c r="D399" s="26">
        <v>1</v>
      </c>
      <c r="E399" s="26" t="s">
        <v>2487</v>
      </c>
      <c r="F399" s="26">
        <v>6</v>
      </c>
      <c r="G399" s="26" t="s">
        <v>5</v>
      </c>
      <c r="H399" s="26" t="s">
        <v>2488</v>
      </c>
      <c r="I399" s="26">
        <v>-1.2035446080000001</v>
      </c>
      <c r="J399" s="26">
        <v>16.011616199999999</v>
      </c>
      <c r="L399" s="26" t="s">
        <v>172</v>
      </c>
      <c r="M399" s="26" t="s">
        <v>345</v>
      </c>
      <c r="N399" s="26">
        <v>-23.060655830000002</v>
      </c>
      <c r="O399" s="26" t="s">
        <v>487</v>
      </c>
      <c r="S399" s="26">
        <v>1.18</v>
      </c>
      <c r="T399" s="26">
        <v>1.18</v>
      </c>
      <c r="U399" s="26">
        <v>29092</v>
      </c>
      <c r="V399" s="26" t="s">
        <v>348</v>
      </c>
      <c r="W399" s="26">
        <v>0.24</v>
      </c>
      <c r="X399" s="26">
        <v>0.01</v>
      </c>
      <c r="Y399" s="26" t="s">
        <v>41</v>
      </c>
      <c r="Z399" s="26" t="s">
        <v>42</v>
      </c>
      <c r="AA399" s="26">
        <v>10</v>
      </c>
      <c r="AB399" s="12">
        <v>0</v>
      </c>
      <c r="AC399" s="12">
        <v>8474</v>
      </c>
      <c r="AD399" s="12">
        <v>11752</v>
      </c>
      <c r="AE399" s="12">
        <v>0</v>
      </c>
      <c r="AF399" s="8">
        <v>29092</v>
      </c>
      <c r="AG399" s="8">
        <v>17395</v>
      </c>
      <c r="AH399" s="8">
        <v>15024</v>
      </c>
      <c r="AI399" s="8">
        <v>24158</v>
      </c>
      <c r="AJ399" s="10">
        <v>8490</v>
      </c>
      <c r="AK399" s="10">
        <v>9071</v>
      </c>
      <c r="AL399" s="10">
        <v>9664</v>
      </c>
      <c r="AM399" s="10">
        <v>10315</v>
      </c>
      <c r="AN399" s="26">
        <v>15</v>
      </c>
      <c r="AO399" s="26" t="s">
        <v>487</v>
      </c>
      <c r="AP399" s="26">
        <v>0.90089542600000005</v>
      </c>
      <c r="AR399" s="26">
        <v>29091.556639999999</v>
      </c>
      <c r="AS399" s="26" t="s">
        <v>2489</v>
      </c>
      <c r="AT399" s="26">
        <v>0.82186517400000003</v>
      </c>
      <c r="AV399" s="26">
        <v>3.474673213</v>
      </c>
      <c r="AW399" s="26">
        <v>1</v>
      </c>
      <c r="AY399" s="26">
        <f t="shared" si="24"/>
        <v>0.43819818137249178</v>
      </c>
      <c r="AZ399" s="26">
        <f t="shared" si="25"/>
        <v>0.23609473671923334</v>
      </c>
      <c r="BA399" s="26">
        <f t="shared" si="26"/>
        <v>9.8120286567603167E-3</v>
      </c>
      <c r="BB399" s="26">
        <f t="shared" si="27"/>
        <v>9.7589389067897266E-3</v>
      </c>
    </row>
    <row r="400" spans="1:54">
      <c r="A400" s="26">
        <v>399.33458960000002</v>
      </c>
      <c r="B400" s="26">
        <v>4.3106861329999999</v>
      </c>
      <c r="C400" s="26" t="s">
        <v>2402</v>
      </c>
      <c r="D400" s="26">
        <v>1</v>
      </c>
      <c r="E400" s="26" t="s">
        <v>2403</v>
      </c>
      <c r="F400" s="26">
        <v>6</v>
      </c>
      <c r="G400" s="26" t="s">
        <v>5</v>
      </c>
      <c r="H400" s="26" t="s">
        <v>2404</v>
      </c>
      <c r="I400" s="26">
        <v>-0.67719103999999997</v>
      </c>
      <c r="J400" s="26">
        <v>12.89878395</v>
      </c>
      <c r="L400" s="26" t="s">
        <v>38</v>
      </c>
      <c r="M400" s="26" t="s">
        <v>2050</v>
      </c>
      <c r="N400" s="26">
        <v>164.268135</v>
      </c>
      <c r="O400" s="26" t="s">
        <v>374</v>
      </c>
      <c r="P400" s="26" t="s">
        <v>2405</v>
      </c>
      <c r="S400" s="26">
        <v>0.16</v>
      </c>
      <c r="T400" s="26">
        <v>0.36</v>
      </c>
      <c r="U400" s="26">
        <v>109325</v>
      </c>
      <c r="V400" s="26" t="s">
        <v>2406</v>
      </c>
      <c r="W400" s="26">
        <v>0.59</v>
      </c>
      <c r="X400" s="26">
        <v>0.08</v>
      </c>
      <c r="Y400" s="26" t="s">
        <v>41</v>
      </c>
      <c r="Z400" s="26" t="s">
        <v>42</v>
      </c>
      <c r="AA400" s="26">
        <v>12</v>
      </c>
      <c r="AB400" s="12">
        <v>48193</v>
      </c>
      <c r="AC400" s="12">
        <v>46139</v>
      </c>
      <c r="AD400" s="12">
        <v>54753</v>
      </c>
      <c r="AE400" s="12">
        <v>36674</v>
      </c>
      <c r="AF400" s="8">
        <v>109325</v>
      </c>
      <c r="AG400" s="8">
        <v>71250</v>
      </c>
      <c r="AH400" s="8">
        <v>48515</v>
      </c>
      <c r="AI400" s="8">
        <v>87495</v>
      </c>
      <c r="AJ400" s="10">
        <v>68899</v>
      </c>
      <c r="AK400" s="10">
        <v>54339</v>
      </c>
      <c r="AL400" s="10">
        <v>39335</v>
      </c>
      <c r="AM400" s="10">
        <v>29025</v>
      </c>
      <c r="AN400" s="26">
        <v>502</v>
      </c>
      <c r="AO400" s="26" t="s">
        <v>374</v>
      </c>
      <c r="AP400" s="26">
        <v>0.94692912900000004</v>
      </c>
      <c r="AR400" s="26">
        <v>109324.78909999999</v>
      </c>
      <c r="AS400" s="26" t="s">
        <v>2407</v>
      </c>
      <c r="AT400" s="26">
        <v>0.82661764999999998</v>
      </c>
      <c r="AV400" s="26">
        <v>1.493545084</v>
      </c>
      <c r="AW400" s="26">
        <v>1</v>
      </c>
      <c r="AY400" s="26">
        <f t="shared" si="24"/>
        <v>0.60520239430168832</v>
      </c>
      <c r="AZ400" s="26">
        <f t="shared" si="25"/>
        <v>0.58675869039910289</v>
      </c>
      <c r="BA400" s="26">
        <f t="shared" si="26"/>
        <v>9.0853405772456569E-2</v>
      </c>
      <c r="BB400" s="26">
        <f t="shared" si="27"/>
        <v>5.0185542034317507E-2</v>
      </c>
    </row>
    <row r="401" spans="1:54">
      <c r="A401" s="26">
        <v>165.04593499999999</v>
      </c>
      <c r="B401" s="26">
        <v>9.4661930509999994</v>
      </c>
      <c r="C401" s="26" t="s">
        <v>2364</v>
      </c>
      <c r="D401" s="26">
        <v>4</v>
      </c>
      <c r="E401" s="26" t="s">
        <v>2365</v>
      </c>
      <c r="F401" s="26">
        <v>6</v>
      </c>
      <c r="G401" s="26" t="s">
        <v>5</v>
      </c>
      <c r="H401" s="26" t="s">
        <v>2366</v>
      </c>
      <c r="I401" s="26">
        <v>-0.211825663</v>
      </c>
      <c r="J401" s="26">
        <v>2.385120734</v>
      </c>
      <c r="L401" s="26" t="s">
        <v>38</v>
      </c>
      <c r="M401" s="26" t="s">
        <v>295</v>
      </c>
      <c r="N401" s="26">
        <v>49.982638469999998</v>
      </c>
      <c r="O401" s="26" t="s">
        <v>374</v>
      </c>
      <c r="S401" s="26">
        <v>0.6</v>
      </c>
      <c r="T401" s="26">
        <v>0.6</v>
      </c>
      <c r="U401" s="26">
        <v>413735</v>
      </c>
      <c r="V401" s="26" t="s">
        <v>298</v>
      </c>
      <c r="W401" s="26">
        <v>0.71</v>
      </c>
      <c r="X401" s="26">
        <v>0.28799999999999998</v>
      </c>
      <c r="Y401" s="26" t="s">
        <v>41</v>
      </c>
      <c r="Z401" s="26" t="s">
        <v>92</v>
      </c>
      <c r="AA401" s="26">
        <v>12</v>
      </c>
      <c r="AB401" s="12">
        <v>167153</v>
      </c>
      <c r="AC401" s="12">
        <v>413735</v>
      </c>
      <c r="AD401" s="12">
        <v>86002</v>
      </c>
      <c r="AE401" s="12">
        <v>295832</v>
      </c>
      <c r="AF401" s="8">
        <v>398147</v>
      </c>
      <c r="AG401" s="8">
        <v>342383</v>
      </c>
      <c r="AH401" s="8">
        <v>389671</v>
      </c>
      <c r="AI401" s="8">
        <v>226811</v>
      </c>
      <c r="AJ401" s="10">
        <v>340895</v>
      </c>
      <c r="AK401" s="10">
        <v>347454</v>
      </c>
      <c r="AL401" s="10">
        <v>139973</v>
      </c>
      <c r="AM401" s="10">
        <v>118436</v>
      </c>
      <c r="AN401" s="26">
        <v>10</v>
      </c>
      <c r="AO401" s="26" t="s">
        <v>374</v>
      </c>
      <c r="AP401" s="26">
        <v>0.96459061099999999</v>
      </c>
      <c r="AR401" s="26">
        <v>413735.125</v>
      </c>
      <c r="AS401" s="26" t="s">
        <v>2367</v>
      </c>
      <c r="AT401" s="26">
        <v>0.88448286399999998</v>
      </c>
      <c r="AV401" s="26">
        <v>0.35994015099999999</v>
      </c>
      <c r="AW401" s="26">
        <v>1</v>
      </c>
      <c r="AY401" s="26">
        <f t="shared" si="24"/>
        <v>0.69767842878323849</v>
      </c>
      <c r="AZ401" s="26">
        <f t="shared" si="25"/>
        <v>0.70944251045679774</v>
      </c>
      <c r="BA401" s="26">
        <f t="shared" si="26"/>
        <v>0.2132770825183829</v>
      </c>
      <c r="BB401" s="26">
        <f t="shared" si="27"/>
        <v>0.27540352013710434</v>
      </c>
    </row>
    <row r="402" spans="1:54" s="6" customFormat="1">
      <c r="A402" s="26">
        <v>188.11597860000001</v>
      </c>
      <c r="B402" s="26">
        <v>9.3141081920000008</v>
      </c>
      <c r="C402" s="26" t="s">
        <v>2353</v>
      </c>
      <c r="D402" s="26">
        <v>7</v>
      </c>
      <c r="E402" s="26" t="s">
        <v>2354</v>
      </c>
      <c r="F402" s="26">
        <v>6</v>
      </c>
      <c r="G402" s="26" t="s">
        <v>5</v>
      </c>
      <c r="H402" s="26" t="s">
        <v>2355</v>
      </c>
      <c r="I402" s="26">
        <v>-0.59244484100000006</v>
      </c>
      <c r="J402" s="26">
        <v>15.77468618</v>
      </c>
      <c r="K402" s="26"/>
      <c r="L402" s="26" t="s">
        <v>38</v>
      </c>
      <c r="M402" s="26" t="s">
        <v>142</v>
      </c>
      <c r="N402" s="26">
        <v>71.037106100000003</v>
      </c>
      <c r="O402" s="26" t="s">
        <v>374</v>
      </c>
      <c r="P402" s="26" t="s">
        <v>2356</v>
      </c>
      <c r="Q402" s="26"/>
      <c r="R402" s="26"/>
      <c r="S402" s="26">
        <v>0.56999999999999995</v>
      </c>
      <c r="T402" s="26">
        <v>0.56999999999999995</v>
      </c>
      <c r="U402" s="26">
        <v>62262</v>
      </c>
      <c r="V402" s="26" t="s">
        <v>145</v>
      </c>
      <c r="W402" s="26">
        <v>0.73</v>
      </c>
      <c r="X402" s="26">
        <v>0.30499999999999999</v>
      </c>
      <c r="Y402" s="26" t="s">
        <v>41</v>
      </c>
      <c r="Z402" s="26" t="s">
        <v>42</v>
      </c>
      <c r="AA402" s="26">
        <v>12</v>
      </c>
      <c r="AB402" s="12">
        <v>29178</v>
      </c>
      <c r="AC402" s="12">
        <v>62262</v>
      </c>
      <c r="AD402" s="12">
        <v>12936</v>
      </c>
      <c r="AE402" s="12">
        <v>48335</v>
      </c>
      <c r="AF402" s="8">
        <v>57714</v>
      </c>
      <c r="AG402" s="8">
        <v>55811</v>
      </c>
      <c r="AH402" s="8">
        <v>60704</v>
      </c>
      <c r="AI402" s="8">
        <v>35153</v>
      </c>
      <c r="AJ402" s="10">
        <v>37197</v>
      </c>
      <c r="AK402" s="10">
        <v>45509</v>
      </c>
      <c r="AL402" s="10">
        <v>17935</v>
      </c>
      <c r="AM402" s="10">
        <v>15467</v>
      </c>
      <c r="AN402" s="26">
        <v>8</v>
      </c>
      <c r="AO402" s="26" t="s">
        <v>374</v>
      </c>
      <c r="AP402" s="26">
        <v>0.92749625700000005</v>
      </c>
      <c r="AQ402" s="26"/>
      <c r="AR402" s="26">
        <v>62261.800779999998</v>
      </c>
      <c r="AS402" s="26" t="s">
        <v>2357</v>
      </c>
      <c r="AT402" s="26">
        <v>0.943986039</v>
      </c>
      <c r="AU402" s="26"/>
      <c r="AV402" s="26">
        <v>0.33311608399999998</v>
      </c>
      <c r="AW402" s="26">
        <v>1</v>
      </c>
      <c r="AX402" s="26"/>
      <c r="AY402" s="26">
        <f t="shared" si="24"/>
        <v>0.55452713222722105</v>
      </c>
      <c r="AZ402" s="26">
        <f t="shared" si="25"/>
        <v>0.72934158619174527</v>
      </c>
      <c r="BA402" s="26">
        <f t="shared" si="26"/>
        <v>4.7100384341070736E-2</v>
      </c>
      <c r="BB402" s="26">
        <f t="shared" si="27"/>
        <v>0.29225562779262748</v>
      </c>
    </row>
    <row r="403" spans="1:54">
      <c r="A403" s="26">
        <v>174.07924149999999</v>
      </c>
      <c r="B403" s="26">
        <v>9.1018152870000009</v>
      </c>
      <c r="C403" s="26" t="s">
        <v>2416</v>
      </c>
      <c r="D403" s="26">
        <v>4</v>
      </c>
      <c r="E403" s="26" t="s">
        <v>2417</v>
      </c>
      <c r="F403" s="26">
        <v>6</v>
      </c>
      <c r="G403" s="26" t="s">
        <v>5</v>
      </c>
      <c r="H403" s="26" t="s">
        <v>2418</v>
      </c>
      <c r="I403" s="26">
        <v>-0.39368076499999999</v>
      </c>
      <c r="J403" s="26">
        <v>34.70472462</v>
      </c>
      <c r="L403" s="26" t="s">
        <v>38</v>
      </c>
      <c r="M403" s="26" t="s">
        <v>192</v>
      </c>
      <c r="N403" s="26">
        <v>-30.01061524</v>
      </c>
      <c r="O403" s="26" t="s">
        <v>487</v>
      </c>
      <c r="P403" s="26" t="e">
        <f>-CH2O</f>
        <v>#NAME?</v>
      </c>
      <c r="S403" s="26">
        <v>0.67</v>
      </c>
      <c r="T403" s="26">
        <v>0.67</v>
      </c>
      <c r="U403" s="26">
        <v>18545</v>
      </c>
      <c r="V403" s="26" t="s">
        <v>195</v>
      </c>
      <c r="W403" s="26">
        <v>0.56000000000000005</v>
      </c>
      <c r="X403" s="26">
        <v>0.114</v>
      </c>
      <c r="Y403" s="26" t="s">
        <v>41</v>
      </c>
      <c r="Z403" s="26" t="s">
        <v>42</v>
      </c>
      <c r="AA403" s="26">
        <v>12</v>
      </c>
      <c r="AB403" s="12">
        <v>3303</v>
      </c>
      <c r="AC403" s="12">
        <v>10422</v>
      </c>
      <c r="AD403" s="12">
        <v>3522</v>
      </c>
      <c r="AE403" s="12">
        <v>13918</v>
      </c>
      <c r="AF403" s="8">
        <v>18545</v>
      </c>
      <c r="AG403" s="8">
        <v>13971</v>
      </c>
      <c r="AH403" s="8">
        <v>14220</v>
      </c>
      <c r="AI403" s="8">
        <v>8987</v>
      </c>
      <c r="AJ403" s="10">
        <v>15052</v>
      </c>
      <c r="AK403" s="10">
        <v>15525</v>
      </c>
      <c r="AL403" s="10">
        <v>6201</v>
      </c>
      <c r="AM403" s="10">
        <v>3393</v>
      </c>
      <c r="AN403" s="26">
        <v>38</v>
      </c>
      <c r="AO403" s="26" t="s">
        <v>487</v>
      </c>
      <c r="AP403" s="26">
        <v>0.85293352200000006</v>
      </c>
      <c r="AR403" s="26">
        <v>18544.757809999999</v>
      </c>
      <c r="AS403" s="26" t="s">
        <v>2419</v>
      </c>
      <c r="AT403" s="26">
        <v>0.84795991599999998</v>
      </c>
      <c r="AV403" s="26">
        <v>0.87900293600000001</v>
      </c>
      <c r="AW403" s="26">
        <v>1</v>
      </c>
      <c r="AY403" s="26">
        <f t="shared" si="24"/>
        <v>0.72090519175205925</v>
      </c>
      <c r="AZ403" s="26">
        <f t="shared" si="25"/>
        <v>0.55928431706835602</v>
      </c>
      <c r="BA403" s="26">
        <f t="shared" si="26"/>
        <v>0.32786142055457612</v>
      </c>
      <c r="BB403" s="26">
        <f t="shared" si="27"/>
        <v>0.10989841590301637</v>
      </c>
    </row>
    <row r="404" spans="1:54">
      <c r="A404" s="26">
        <v>158.05784180000001</v>
      </c>
      <c r="B404" s="26">
        <v>6.7728208749999999</v>
      </c>
      <c r="C404" s="26" t="s">
        <v>2210</v>
      </c>
      <c r="D404" s="26">
        <v>5</v>
      </c>
      <c r="E404" s="26" t="s">
        <v>2211</v>
      </c>
      <c r="F404" s="26">
        <v>6</v>
      </c>
      <c r="G404" s="26" t="s">
        <v>5</v>
      </c>
      <c r="H404" s="26" t="s">
        <v>2212</v>
      </c>
      <c r="I404" s="26">
        <v>-0.431504149</v>
      </c>
      <c r="J404" s="26">
        <v>-16.78395287</v>
      </c>
      <c r="L404" s="26" t="s">
        <v>38</v>
      </c>
      <c r="M404" s="26" t="s">
        <v>1621</v>
      </c>
      <c r="N404" s="26">
        <v>-80.073897040000006</v>
      </c>
      <c r="O404" s="26" t="s">
        <v>2213</v>
      </c>
      <c r="R404" s="26" t="s">
        <v>2214</v>
      </c>
      <c r="S404" s="26">
        <v>0.41</v>
      </c>
      <c r="T404" s="26">
        <v>0.48</v>
      </c>
      <c r="U404" s="26">
        <v>143121</v>
      </c>
      <c r="V404" s="26" t="s">
        <v>1622</v>
      </c>
      <c r="W404" s="26">
        <v>0.92</v>
      </c>
      <c r="X404" s="26">
        <v>0.80200000000000005</v>
      </c>
      <c r="Y404" s="26" t="s">
        <v>41</v>
      </c>
      <c r="Z404" s="26" t="s">
        <v>50</v>
      </c>
      <c r="AA404" s="26">
        <v>12</v>
      </c>
      <c r="AB404" s="12">
        <v>57620</v>
      </c>
      <c r="AC404" s="12">
        <v>60232</v>
      </c>
      <c r="AD404" s="12">
        <v>130151</v>
      </c>
      <c r="AE404" s="12">
        <v>110527</v>
      </c>
      <c r="AF404" s="8">
        <v>131182</v>
      </c>
      <c r="AG404" s="8">
        <v>62320</v>
      </c>
      <c r="AH404" s="8">
        <v>143121</v>
      </c>
      <c r="AI404" s="8">
        <v>52897</v>
      </c>
      <c r="AJ404" s="10">
        <v>99255</v>
      </c>
      <c r="AK404" s="10">
        <v>59816</v>
      </c>
      <c r="AL404" s="10">
        <v>54609</v>
      </c>
      <c r="AM404" s="10">
        <v>65020</v>
      </c>
      <c r="AN404" s="26">
        <v>58</v>
      </c>
      <c r="AO404" s="26" t="s">
        <v>2213</v>
      </c>
      <c r="AP404" s="26">
        <v>0.88423078600000005</v>
      </c>
      <c r="AR404" s="26">
        <v>143121.1563</v>
      </c>
      <c r="AS404" s="26" t="s">
        <v>2215</v>
      </c>
      <c r="AT404" s="26">
        <v>0.75836472499999996</v>
      </c>
      <c r="AV404" s="26">
        <v>1.7295610999999999E-2</v>
      </c>
      <c r="AW404" s="26">
        <v>1</v>
      </c>
      <c r="AY404" s="26">
        <f t="shared" si="24"/>
        <v>0.71549599507085648</v>
      </c>
      <c r="AZ404" s="26">
        <f t="shared" si="25"/>
        <v>0.92044054220579175</v>
      </c>
      <c r="BA404" s="26">
        <f t="shared" si="26"/>
        <v>0.31498460806781048</v>
      </c>
      <c r="BB404" s="26">
        <f t="shared" si="27"/>
        <v>0.80131955481904249</v>
      </c>
    </row>
    <row r="405" spans="1:54">
      <c r="A405" s="26">
        <v>176.06844889999999</v>
      </c>
      <c r="B405" s="26">
        <v>6.782487573</v>
      </c>
      <c r="C405" s="26" t="s">
        <v>2086</v>
      </c>
      <c r="D405" s="26">
        <v>7</v>
      </c>
      <c r="E405" s="26" t="s">
        <v>2087</v>
      </c>
      <c r="F405" s="26">
        <v>6</v>
      </c>
      <c r="G405" s="26" t="s">
        <v>5</v>
      </c>
      <c r="H405" s="26" t="s">
        <v>2088</v>
      </c>
      <c r="I405" s="26">
        <v>-0.17671731500000001</v>
      </c>
      <c r="J405" s="26">
        <v>-24.968530940000001</v>
      </c>
      <c r="L405" s="26" t="s">
        <v>38</v>
      </c>
      <c r="M405" s="26" t="s">
        <v>1621</v>
      </c>
      <c r="N405" s="26">
        <v>-62.063289959999999</v>
      </c>
      <c r="O405" s="26" t="s">
        <v>487</v>
      </c>
      <c r="S405" s="26">
        <v>0.28000000000000003</v>
      </c>
      <c r="T405" s="26">
        <v>0.4</v>
      </c>
      <c r="U405" s="26">
        <v>45627</v>
      </c>
      <c r="V405" s="26" t="s">
        <v>1622</v>
      </c>
      <c r="W405" s="26">
        <v>1.23</v>
      </c>
      <c r="X405" s="26">
        <v>0.41099999999999998</v>
      </c>
      <c r="Y405" s="26" t="s">
        <v>41</v>
      </c>
      <c r="Z405" s="26" t="s">
        <v>71</v>
      </c>
      <c r="AA405" s="26">
        <v>12</v>
      </c>
      <c r="AB405" s="12">
        <v>21910</v>
      </c>
      <c r="AC405" s="12">
        <v>38195</v>
      </c>
      <c r="AD405" s="12">
        <v>38781</v>
      </c>
      <c r="AE405" s="12">
        <v>45627</v>
      </c>
      <c r="AF405" s="8">
        <v>45304</v>
      </c>
      <c r="AG405" s="8">
        <v>25335</v>
      </c>
      <c r="AH405" s="8">
        <v>29173</v>
      </c>
      <c r="AI405" s="8">
        <v>17310</v>
      </c>
      <c r="AJ405" s="10">
        <v>39272</v>
      </c>
      <c r="AK405" s="10">
        <v>20790</v>
      </c>
      <c r="AL405" s="10">
        <v>19639</v>
      </c>
      <c r="AM405" s="10">
        <v>20093</v>
      </c>
      <c r="AN405" s="26">
        <v>58</v>
      </c>
      <c r="AO405" s="26" t="s">
        <v>487</v>
      </c>
      <c r="AP405" s="26">
        <v>0.82430622200000003</v>
      </c>
      <c r="AR405" s="26">
        <v>45626.753909999999</v>
      </c>
      <c r="AS405" s="26" t="s">
        <v>2089</v>
      </c>
      <c r="AT405" s="26">
        <v>0.76232392900000001</v>
      </c>
      <c r="AV405" s="26">
        <v>0.19553997000000001</v>
      </c>
      <c r="AW405" s="26">
        <v>1</v>
      </c>
      <c r="AY405" s="26">
        <f t="shared" si="24"/>
        <v>0.85205170676730246</v>
      </c>
      <c r="AZ405" s="26">
        <f t="shared" si="25"/>
        <v>1.2338672495346732</v>
      </c>
      <c r="BA405" s="26">
        <f t="shared" si="26"/>
        <v>0.58850818340196898</v>
      </c>
      <c r="BB405" s="26">
        <f t="shared" si="27"/>
        <v>0.41048653957522385</v>
      </c>
    </row>
    <row r="406" spans="1:54">
      <c r="A406" s="26">
        <v>211.03569100000001</v>
      </c>
      <c r="B406" s="26">
        <v>9.8262000189999998</v>
      </c>
      <c r="C406" s="26" t="s">
        <v>2463</v>
      </c>
      <c r="D406" s="26">
        <v>1</v>
      </c>
      <c r="E406" s="26" t="s">
        <v>2464</v>
      </c>
      <c r="F406" s="26">
        <v>6</v>
      </c>
      <c r="G406" s="26" t="s">
        <v>5</v>
      </c>
      <c r="H406" s="26" t="s">
        <v>2465</v>
      </c>
      <c r="I406" s="26">
        <v>-0.56380844100000005</v>
      </c>
      <c r="J406" s="26">
        <v>-31.989974960000001</v>
      </c>
      <c r="L406" s="26" t="s">
        <v>38</v>
      </c>
      <c r="M406" s="26" t="s">
        <v>345</v>
      </c>
      <c r="N406" s="26">
        <v>63.982634419999997</v>
      </c>
      <c r="O406" s="26" t="s">
        <v>374</v>
      </c>
      <c r="Q406" s="26">
        <v>0.5</v>
      </c>
      <c r="R406" s="26" t="s">
        <v>165</v>
      </c>
      <c r="S406" s="26">
        <v>0.37</v>
      </c>
      <c r="T406" s="26">
        <v>0.37</v>
      </c>
      <c r="U406" s="26">
        <v>726766</v>
      </c>
      <c r="V406" s="26" t="s">
        <v>348</v>
      </c>
      <c r="W406" s="26">
        <v>0.4</v>
      </c>
      <c r="X406" s="26">
        <v>4.0000000000000001E-3</v>
      </c>
      <c r="Y406" s="26" t="s">
        <v>41</v>
      </c>
      <c r="Z406" s="26" t="s">
        <v>92</v>
      </c>
      <c r="AA406" s="26">
        <v>12</v>
      </c>
      <c r="AB406" s="12">
        <v>192086</v>
      </c>
      <c r="AC406" s="12">
        <v>208918</v>
      </c>
      <c r="AD406" s="12">
        <v>383816</v>
      </c>
      <c r="AE406" s="12">
        <v>204783</v>
      </c>
      <c r="AF406" s="8">
        <v>726766</v>
      </c>
      <c r="AG406" s="8">
        <v>570525</v>
      </c>
      <c r="AH406" s="8">
        <v>462390</v>
      </c>
      <c r="AI406" s="8">
        <v>710787</v>
      </c>
      <c r="AJ406" s="10">
        <v>377058</v>
      </c>
      <c r="AK406" s="10">
        <v>258658</v>
      </c>
      <c r="AL406" s="10">
        <v>260116</v>
      </c>
      <c r="AM406" s="10">
        <v>290788</v>
      </c>
      <c r="AN406" s="26">
        <v>15</v>
      </c>
      <c r="AO406" s="26" t="s">
        <v>374</v>
      </c>
      <c r="AP406" s="26">
        <v>0.96164198999999995</v>
      </c>
      <c r="AQ406" s="26">
        <v>1</v>
      </c>
      <c r="AR406" s="26">
        <v>726766.0625</v>
      </c>
      <c r="AS406" s="26" t="s">
        <v>2466</v>
      </c>
      <c r="AT406" s="26">
        <v>0.88288234200000004</v>
      </c>
      <c r="AV406" s="26">
        <v>5.7209122819999996</v>
      </c>
      <c r="AW406" s="26">
        <v>1</v>
      </c>
      <c r="AY406" s="26">
        <f t="shared" si="24"/>
        <v>0.48032194709666348</v>
      </c>
      <c r="AZ406" s="26">
        <f t="shared" si="25"/>
        <v>0.40057308979513195</v>
      </c>
      <c r="BA406" s="26">
        <f t="shared" si="26"/>
        <v>3.3585606431579284E-3</v>
      </c>
      <c r="BB406" s="26">
        <f t="shared" si="27"/>
        <v>3.0512948492188406E-3</v>
      </c>
    </row>
    <row r="407" spans="1:54">
      <c r="A407" s="26">
        <v>179.0793501</v>
      </c>
      <c r="B407" s="26">
        <v>8.7357361690000008</v>
      </c>
      <c r="C407" s="26" t="s">
        <v>2278</v>
      </c>
      <c r="D407" s="26">
        <v>10</v>
      </c>
      <c r="E407" s="26" t="s">
        <v>2279</v>
      </c>
      <c r="F407" s="26">
        <v>6</v>
      </c>
      <c r="G407" s="26" t="s">
        <v>5</v>
      </c>
      <c r="H407" s="26" t="s">
        <v>2280</v>
      </c>
      <c r="I407" s="26">
        <v>-0.111363425</v>
      </c>
      <c r="J407" s="26">
        <v>-7.5920910340000001</v>
      </c>
      <c r="L407" s="26" t="s">
        <v>38</v>
      </c>
      <c r="M407" s="26" t="s">
        <v>156</v>
      </c>
      <c r="N407" s="26">
        <v>47.98477484</v>
      </c>
      <c r="O407" s="26" t="s">
        <v>374</v>
      </c>
      <c r="S407" s="26">
        <v>0.59</v>
      </c>
      <c r="T407" s="26">
        <v>0.59</v>
      </c>
      <c r="U407" s="26">
        <v>28551</v>
      </c>
      <c r="V407" s="26" t="s">
        <v>2281</v>
      </c>
      <c r="W407" s="26">
        <v>0.82</v>
      </c>
      <c r="X407" s="26">
        <v>0.58099999999999996</v>
      </c>
      <c r="Y407" s="26" t="s">
        <v>41</v>
      </c>
      <c r="Z407" s="26" t="s">
        <v>71</v>
      </c>
      <c r="AA407" s="26">
        <v>12</v>
      </c>
      <c r="AB407" s="12">
        <v>9554</v>
      </c>
      <c r="AC407" s="12">
        <v>23894</v>
      </c>
      <c r="AD407" s="12">
        <v>6448</v>
      </c>
      <c r="AE407" s="12">
        <v>25269</v>
      </c>
      <c r="AF407" s="8">
        <v>28551</v>
      </c>
      <c r="AG407" s="8">
        <v>16979</v>
      </c>
      <c r="AH407" s="8">
        <v>22115</v>
      </c>
      <c r="AI407" s="8">
        <v>11646</v>
      </c>
      <c r="AJ407" s="10">
        <v>24778</v>
      </c>
      <c r="AK407" s="10">
        <v>18067</v>
      </c>
      <c r="AL407" s="10">
        <v>7665</v>
      </c>
      <c r="AM407" s="10">
        <v>8205</v>
      </c>
      <c r="AN407" s="26">
        <v>15</v>
      </c>
      <c r="AO407" s="26" t="s">
        <v>374</v>
      </c>
      <c r="AP407" s="26">
        <v>0.937123068</v>
      </c>
      <c r="AR407" s="26">
        <v>28550.837889999999</v>
      </c>
      <c r="AS407" s="26" t="s">
        <v>2282</v>
      </c>
      <c r="AT407" s="26">
        <v>0.94533277000000004</v>
      </c>
      <c r="AV407" s="26">
        <v>8.5593078000000003E-2</v>
      </c>
      <c r="AW407" s="26">
        <v>1</v>
      </c>
      <c r="AY407" s="26">
        <f t="shared" si="24"/>
        <v>0.74050018287069153</v>
      </c>
      <c r="AZ407" s="26">
        <f t="shared" si="25"/>
        <v>0.82184611116015693</v>
      </c>
      <c r="BA407" s="26">
        <f t="shared" si="26"/>
        <v>0.38449148937249811</v>
      </c>
      <c r="BB407" s="26">
        <f t="shared" si="27"/>
        <v>0.57976334158081855</v>
      </c>
    </row>
    <row r="408" spans="1:54">
      <c r="A408" s="26">
        <v>179.0792859</v>
      </c>
      <c r="B408" s="26">
        <v>9.9058971830000004</v>
      </c>
      <c r="C408" s="26" t="s">
        <v>2278</v>
      </c>
      <c r="D408" s="26">
        <v>10</v>
      </c>
      <c r="E408" s="26" t="s">
        <v>2279</v>
      </c>
      <c r="F408" s="26">
        <v>6</v>
      </c>
      <c r="G408" s="26" t="s">
        <v>5</v>
      </c>
      <c r="H408" s="26" t="s">
        <v>2280</v>
      </c>
      <c r="I408" s="26">
        <v>-0.46983640300000001</v>
      </c>
      <c r="J408" s="26">
        <v>5.1175169939999998</v>
      </c>
      <c r="L408" s="26" t="s">
        <v>172</v>
      </c>
      <c r="N408" s="26">
        <v>-22.96596164</v>
      </c>
      <c r="O408" s="26" t="s">
        <v>487</v>
      </c>
      <c r="Q408" s="26">
        <v>-0.1</v>
      </c>
      <c r="R408" s="26" t="s">
        <v>2346</v>
      </c>
      <c r="S408" s="26">
        <v>1.1100000000000001</v>
      </c>
      <c r="T408" s="26">
        <v>1.1100000000000001</v>
      </c>
      <c r="U408" s="26">
        <v>2465801</v>
      </c>
      <c r="V408" s="26" t="s">
        <v>2208</v>
      </c>
      <c r="W408" s="26">
        <v>0.74</v>
      </c>
      <c r="X408" s="26">
        <v>0.58399999999999996</v>
      </c>
      <c r="Y408" s="26" t="s">
        <v>41</v>
      </c>
      <c r="Z408" s="26" t="s">
        <v>42</v>
      </c>
      <c r="AA408" s="26">
        <v>12</v>
      </c>
      <c r="AB408" s="12">
        <v>372550</v>
      </c>
      <c r="AC408" s="12">
        <v>2465801</v>
      </c>
      <c r="AD408" s="12">
        <v>155081</v>
      </c>
      <c r="AE408" s="12">
        <v>779753</v>
      </c>
      <c r="AF408" s="8">
        <v>1257898</v>
      </c>
      <c r="AG408" s="8">
        <v>1574135</v>
      </c>
      <c r="AH408" s="8">
        <v>1258287</v>
      </c>
      <c r="AI408" s="8">
        <v>983864</v>
      </c>
      <c r="AJ408" s="10">
        <v>1505456</v>
      </c>
      <c r="AK408" s="10">
        <v>1235654</v>
      </c>
      <c r="AL408" s="10">
        <v>578759</v>
      </c>
      <c r="AM408" s="10">
        <v>562824</v>
      </c>
      <c r="AN408" s="26">
        <v>66</v>
      </c>
      <c r="AO408" s="26" t="s">
        <v>487</v>
      </c>
      <c r="AP408" s="26">
        <v>0.97565225600000005</v>
      </c>
      <c r="AQ408" s="26">
        <v>1</v>
      </c>
      <c r="AR408" s="26">
        <v>2465800.75</v>
      </c>
      <c r="AS408" s="26" t="s">
        <v>2347</v>
      </c>
      <c r="AT408" s="26">
        <v>0.88056479700000001</v>
      </c>
      <c r="AV408" s="26">
        <v>9.1552523999999996E-2</v>
      </c>
      <c r="AW408" s="26">
        <v>1</v>
      </c>
      <c r="AY408" s="26">
        <f t="shared" si="24"/>
        <v>0.76518569291141192</v>
      </c>
      <c r="AZ408" s="26">
        <f t="shared" si="25"/>
        <v>0.74360429184278698</v>
      </c>
      <c r="BA408" s="26">
        <f t="shared" si="26"/>
        <v>0.30604985815600377</v>
      </c>
      <c r="BB408" s="26">
        <f t="shared" si="27"/>
        <v>0.56724500787159171</v>
      </c>
    </row>
    <row r="409" spans="1:54">
      <c r="A409" s="26">
        <v>109.05276379999999</v>
      </c>
      <c r="B409" s="26">
        <v>10.473427750000001</v>
      </c>
      <c r="C409" s="26" t="s">
        <v>2261</v>
      </c>
      <c r="D409" s="26">
        <v>7</v>
      </c>
      <c r="E409" s="26" t="s">
        <v>2262</v>
      </c>
      <c r="F409" s="26">
        <v>6</v>
      </c>
      <c r="G409" s="26" t="s">
        <v>5</v>
      </c>
      <c r="H409" s="26" t="s">
        <v>2263</v>
      </c>
      <c r="I409" s="26">
        <v>3.5027283999999999E-2</v>
      </c>
      <c r="J409" s="26">
        <v>37.140915489999998</v>
      </c>
      <c r="L409" s="26" t="s">
        <v>38</v>
      </c>
      <c r="M409" s="26" t="s">
        <v>819</v>
      </c>
      <c r="N409" s="26">
        <v>20.00506889</v>
      </c>
      <c r="O409" s="26" t="s">
        <v>374</v>
      </c>
      <c r="S409" s="26">
        <v>0.56999999999999995</v>
      </c>
      <c r="T409" s="26">
        <v>0.75</v>
      </c>
      <c r="U409" s="26">
        <v>229340</v>
      </c>
      <c r="V409" s="26" t="s">
        <v>2264</v>
      </c>
      <c r="W409" s="26">
        <v>0.83</v>
      </c>
      <c r="X409" s="26">
        <v>0.622</v>
      </c>
      <c r="Y409" s="26" t="s">
        <v>41</v>
      </c>
      <c r="Z409" s="26" t="s">
        <v>42</v>
      </c>
      <c r="AA409" s="26">
        <v>12</v>
      </c>
      <c r="AB409" s="12">
        <v>69819</v>
      </c>
      <c r="AC409" s="12">
        <v>158029</v>
      </c>
      <c r="AD409" s="12">
        <v>74319</v>
      </c>
      <c r="AE409" s="12">
        <v>229049</v>
      </c>
      <c r="AF409" s="8">
        <v>229340</v>
      </c>
      <c r="AG409" s="8">
        <v>110288</v>
      </c>
      <c r="AH409" s="8">
        <v>203516</v>
      </c>
      <c r="AI409" s="8">
        <v>93542</v>
      </c>
      <c r="AJ409" s="10">
        <v>227050</v>
      </c>
      <c r="AK409" s="10">
        <v>117713</v>
      </c>
      <c r="AL409" s="10">
        <v>56889</v>
      </c>
      <c r="AM409" s="10">
        <v>43022</v>
      </c>
      <c r="AN409" s="26">
        <v>119</v>
      </c>
      <c r="AO409" s="26" t="s">
        <v>374</v>
      </c>
      <c r="AP409" s="26">
        <v>0.95591490300000004</v>
      </c>
      <c r="AR409" s="26">
        <v>229340.1875</v>
      </c>
      <c r="AS409" s="26" t="s">
        <v>2265</v>
      </c>
      <c r="AT409" s="26">
        <v>0.78789369799999998</v>
      </c>
      <c r="AV409" s="26">
        <v>6.7557731999999995E-2</v>
      </c>
      <c r="AW409" s="26">
        <v>1</v>
      </c>
      <c r="AY409" s="26">
        <f t="shared" si="24"/>
        <v>0.69841962914215172</v>
      </c>
      <c r="AZ409" s="26">
        <f t="shared" si="25"/>
        <v>0.83434534448692133</v>
      </c>
      <c r="BA409" s="26">
        <f t="shared" si="26"/>
        <v>0.40607771241911172</v>
      </c>
      <c r="BB409" s="26">
        <f t="shared" si="27"/>
        <v>0.62179340453051524</v>
      </c>
    </row>
    <row r="410" spans="1:54">
      <c r="A410" s="26">
        <v>214.13176989999999</v>
      </c>
      <c r="B410" s="26">
        <v>7.8168277320000001</v>
      </c>
      <c r="C410" s="26" t="s">
        <v>2242</v>
      </c>
      <c r="D410" s="26">
        <v>2</v>
      </c>
      <c r="E410" s="26" t="s">
        <v>2243</v>
      </c>
      <c r="F410" s="26">
        <v>6</v>
      </c>
      <c r="G410" s="26" t="s">
        <v>5</v>
      </c>
      <c r="H410" s="26" t="s">
        <v>2244</v>
      </c>
      <c r="I410" s="26">
        <v>0.13965449999999999</v>
      </c>
      <c r="J410" s="26">
        <v>21.556257949999999</v>
      </c>
      <c r="L410" s="26" t="s">
        <v>38</v>
      </c>
      <c r="M410" s="26" t="s">
        <v>597</v>
      </c>
      <c r="N410" s="26">
        <v>85.089174600000007</v>
      </c>
      <c r="O410" s="26" t="s">
        <v>374</v>
      </c>
      <c r="P410" s="26" t="s">
        <v>2245</v>
      </c>
      <c r="S410" s="26">
        <v>0.41</v>
      </c>
      <c r="T410" s="26">
        <v>0.41</v>
      </c>
      <c r="U410" s="26">
        <v>25133</v>
      </c>
      <c r="V410" s="26" t="s">
        <v>2246</v>
      </c>
      <c r="W410" s="26">
        <v>0.85</v>
      </c>
      <c r="X410" s="26">
        <v>0.497</v>
      </c>
      <c r="Y410" s="26" t="s">
        <v>41</v>
      </c>
      <c r="Z410" s="26" t="s">
        <v>42</v>
      </c>
      <c r="AA410" s="26">
        <v>12</v>
      </c>
      <c r="AB410" s="12">
        <v>13387</v>
      </c>
      <c r="AC410" s="12">
        <v>25133</v>
      </c>
      <c r="AD410" s="12">
        <v>9529</v>
      </c>
      <c r="AE410" s="12">
        <v>20571</v>
      </c>
      <c r="AF410" s="8">
        <v>24094</v>
      </c>
      <c r="AG410" s="8">
        <v>22693</v>
      </c>
      <c r="AH410" s="8">
        <v>19039</v>
      </c>
      <c r="AI410" s="8">
        <v>14767</v>
      </c>
      <c r="AJ410" s="10">
        <v>22798</v>
      </c>
      <c r="AK410" s="10">
        <v>20551</v>
      </c>
      <c r="AL410" s="10">
        <v>14337</v>
      </c>
      <c r="AM410" s="10">
        <v>11589</v>
      </c>
      <c r="AN410" s="26">
        <v>24</v>
      </c>
      <c r="AO410" s="26" t="s">
        <v>374</v>
      </c>
      <c r="AP410" s="26">
        <v>0.83788416099999996</v>
      </c>
      <c r="AR410" s="26">
        <v>25133.421880000002</v>
      </c>
      <c r="AS410" s="26" t="s">
        <v>2247</v>
      </c>
      <c r="AT410" s="26">
        <v>0.83656586200000005</v>
      </c>
      <c r="AV410" s="26">
        <v>0.13442480100000001</v>
      </c>
      <c r="AW410" s="26">
        <v>1</v>
      </c>
      <c r="AY410" s="26">
        <f t="shared" si="24"/>
        <v>0.85956596726762868</v>
      </c>
      <c r="AZ410" s="26">
        <f t="shared" si="25"/>
        <v>0.85143871055798892</v>
      </c>
      <c r="BA410" s="26">
        <f t="shared" si="26"/>
        <v>0.4303036608246934</v>
      </c>
      <c r="BB410" s="26">
        <f t="shared" si="27"/>
        <v>0.49098268179478921</v>
      </c>
    </row>
    <row r="411" spans="1:54">
      <c r="A411" s="26">
        <v>120.04219569999999</v>
      </c>
      <c r="B411" s="26">
        <v>10.45766678</v>
      </c>
      <c r="C411" s="26" t="s">
        <v>2332</v>
      </c>
      <c r="D411" s="26">
        <v>9</v>
      </c>
      <c r="E411" s="26" t="s">
        <v>2333</v>
      </c>
      <c r="F411" s="26">
        <v>6</v>
      </c>
      <c r="G411" s="26" t="s">
        <v>5</v>
      </c>
      <c r="H411" s="26" t="s">
        <v>2334</v>
      </c>
      <c r="I411" s="26">
        <v>-0.53540894699999997</v>
      </c>
      <c r="J411" s="26">
        <v>21.020656070000001</v>
      </c>
      <c r="L411" s="26" t="s">
        <v>38</v>
      </c>
      <c r="N411" s="26">
        <v>-157.99757220000001</v>
      </c>
      <c r="O411" s="26" t="s">
        <v>487</v>
      </c>
      <c r="Q411" s="26">
        <v>0.6</v>
      </c>
      <c r="R411" s="26" t="s">
        <v>2335</v>
      </c>
      <c r="S411" s="26">
        <v>0.64</v>
      </c>
      <c r="T411" s="26">
        <v>0.65</v>
      </c>
      <c r="U411" s="26">
        <v>1492824</v>
      </c>
      <c r="V411" s="26" t="s">
        <v>687</v>
      </c>
      <c r="W411" s="26">
        <v>0.76</v>
      </c>
      <c r="X411" s="26">
        <v>0.48499999999999999</v>
      </c>
      <c r="Y411" s="26" t="s">
        <v>41</v>
      </c>
      <c r="Z411" s="26" t="s">
        <v>71</v>
      </c>
      <c r="AA411" s="26">
        <v>12</v>
      </c>
      <c r="AB411" s="12">
        <v>393370</v>
      </c>
      <c r="AC411" s="12">
        <v>1360194</v>
      </c>
      <c r="AD411" s="12">
        <v>342686</v>
      </c>
      <c r="AE411" s="12">
        <v>1203225</v>
      </c>
      <c r="AF411" s="8">
        <v>1492824</v>
      </c>
      <c r="AG411" s="8">
        <v>834282</v>
      </c>
      <c r="AH411" s="8">
        <v>1394051</v>
      </c>
      <c r="AI411" s="8">
        <v>599783</v>
      </c>
      <c r="AJ411" s="10">
        <v>1318933</v>
      </c>
      <c r="AK411" s="10">
        <v>967242</v>
      </c>
      <c r="AL411" s="10">
        <v>292461</v>
      </c>
      <c r="AM411" s="10">
        <v>398578</v>
      </c>
      <c r="AN411" s="26">
        <v>20</v>
      </c>
      <c r="AO411" s="26" t="s">
        <v>487</v>
      </c>
      <c r="AP411" s="26">
        <v>0.97422957799999998</v>
      </c>
      <c r="AQ411" s="26">
        <v>1</v>
      </c>
      <c r="AR411" s="26">
        <v>1492824.375</v>
      </c>
      <c r="AS411" s="26" t="s">
        <v>2336</v>
      </c>
      <c r="AT411" s="26">
        <v>0.97250984900000004</v>
      </c>
      <c r="AV411" s="26">
        <v>0.13890101399999999</v>
      </c>
      <c r="AW411" s="26">
        <v>1</v>
      </c>
      <c r="AY411" s="26">
        <f t="shared" si="24"/>
        <v>0.68901998176322743</v>
      </c>
      <c r="AZ411" s="26">
        <f t="shared" si="25"/>
        <v>0.76360120714474167</v>
      </c>
      <c r="BA411" s="26">
        <f t="shared" si="26"/>
        <v>0.34047587497698528</v>
      </c>
      <c r="BB411" s="26">
        <f t="shared" si="27"/>
        <v>0.48420225342541978</v>
      </c>
    </row>
    <row r="412" spans="1:54">
      <c r="A412" s="26">
        <v>284.07536299999998</v>
      </c>
      <c r="B412" s="26">
        <v>8.298009703</v>
      </c>
      <c r="C412" s="26" t="s">
        <v>2420</v>
      </c>
      <c r="D412" s="26">
        <v>1</v>
      </c>
      <c r="E412" s="26" t="s">
        <v>2421</v>
      </c>
      <c r="F412" s="26">
        <v>6</v>
      </c>
      <c r="G412" s="26" t="s">
        <v>5</v>
      </c>
      <c r="H412" s="26" t="s">
        <v>2422</v>
      </c>
      <c r="I412" s="26">
        <v>-1.1509524980000001</v>
      </c>
      <c r="J412" s="26">
        <v>15.30388136</v>
      </c>
      <c r="L412" s="26" t="s">
        <v>38</v>
      </c>
      <c r="M412" s="26" t="s">
        <v>416</v>
      </c>
      <c r="N412" s="26">
        <v>158.0767036</v>
      </c>
      <c r="O412" s="26" t="s">
        <v>374</v>
      </c>
      <c r="S412" s="26">
        <v>0.55000000000000004</v>
      </c>
      <c r="T412" s="26">
        <v>0.55000000000000004</v>
      </c>
      <c r="U412" s="26">
        <v>18076</v>
      </c>
      <c r="V412" s="26" t="s">
        <v>627</v>
      </c>
      <c r="W412" s="26">
        <v>0.52</v>
      </c>
      <c r="X412" s="26">
        <v>4.8000000000000001E-2</v>
      </c>
      <c r="Y412" s="26" t="s">
        <v>41</v>
      </c>
      <c r="Z412" s="26" t="s">
        <v>71</v>
      </c>
      <c r="AA412" s="26">
        <v>12</v>
      </c>
      <c r="AB412" s="12">
        <v>4866</v>
      </c>
      <c r="AC412" s="12">
        <v>11258</v>
      </c>
      <c r="AD412" s="12">
        <v>2815</v>
      </c>
      <c r="AE412" s="12">
        <v>9629</v>
      </c>
      <c r="AF412" s="8">
        <v>18076</v>
      </c>
      <c r="AG412" s="8">
        <v>11146</v>
      </c>
      <c r="AH412" s="8">
        <v>15319</v>
      </c>
      <c r="AI412" s="8">
        <v>10544</v>
      </c>
      <c r="AJ412" s="10">
        <v>15589</v>
      </c>
      <c r="AK412" s="10">
        <v>9988</v>
      </c>
      <c r="AL412" s="10">
        <v>5695</v>
      </c>
      <c r="AM412" s="10">
        <v>5573</v>
      </c>
      <c r="AN412" s="26">
        <v>536</v>
      </c>
      <c r="AO412" s="26" t="s">
        <v>374</v>
      </c>
      <c r="AP412" s="26">
        <v>0.90148863400000001</v>
      </c>
      <c r="AR412" s="26">
        <v>18075.863280000001</v>
      </c>
      <c r="AS412" s="26" t="s">
        <v>2423</v>
      </c>
      <c r="AT412" s="26">
        <v>0.89187260999999995</v>
      </c>
      <c r="AV412" s="26">
        <v>1.5463326660000001</v>
      </c>
      <c r="AW412" s="26">
        <v>1</v>
      </c>
      <c r="AY412" s="26">
        <f t="shared" si="24"/>
        <v>0.66887537442134881</v>
      </c>
      <c r="AZ412" s="26">
        <f t="shared" si="25"/>
        <v>0.51861668330761546</v>
      </c>
      <c r="BA412" s="26">
        <f t="shared" si="26"/>
        <v>0.17431466891865657</v>
      </c>
      <c r="BB412" s="26">
        <f t="shared" si="27"/>
        <v>4.735478816557908E-2</v>
      </c>
    </row>
    <row r="413" spans="1:54" s="6" customFormat="1">
      <c r="A413" s="26">
        <v>172.14634989999999</v>
      </c>
      <c r="B413" s="26">
        <v>3.8725388839999999</v>
      </c>
      <c r="C413" s="26" t="s">
        <v>2130</v>
      </c>
      <c r="D413" s="26">
        <v>9</v>
      </c>
      <c r="E413" s="26" t="s">
        <v>2131</v>
      </c>
      <c r="F413" s="26">
        <v>6</v>
      </c>
      <c r="G413" s="26" t="s">
        <v>5</v>
      </c>
      <c r="H413" s="26" t="s">
        <v>2132</v>
      </c>
      <c r="I413" s="26">
        <v>0.115597347</v>
      </c>
      <c r="J413" s="26">
        <v>-22.968526860000001</v>
      </c>
      <c r="K413" s="26"/>
      <c r="L413" s="26" t="s">
        <v>38</v>
      </c>
      <c r="M413" s="26" t="s">
        <v>1962</v>
      </c>
      <c r="N413" s="26">
        <v>-30.0105614</v>
      </c>
      <c r="O413" s="26" t="s">
        <v>2133</v>
      </c>
      <c r="P413" s="26" t="e">
        <f>-CH2O</f>
        <v>#NAME?</v>
      </c>
      <c r="Q413" s="26">
        <v>1</v>
      </c>
      <c r="R413" s="26" t="s">
        <v>77</v>
      </c>
      <c r="S413" s="26">
        <v>0.52</v>
      </c>
      <c r="T413" s="26">
        <v>0.55000000000000004</v>
      </c>
      <c r="U413" s="26">
        <v>1202679</v>
      </c>
      <c r="V413" s="26" t="s">
        <v>1963</v>
      </c>
      <c r="W413" s="26">
        <v>1.04</v>
      </c>
      <c r="X413" s="26">
        <v>0.90600000000000003</v>
      </c>
      <c r="Y413" s="26" t="s">
        <v>41</v>
      </c>
      <c r="Z413" s="26" t="s">
        <v>71</v>
      </c>
      <c r="AA413" s="26">
        <v>12</v>
      </c>
      <c r="AB413" s="12">
        <v>246965</v>
      </c>
      <c r="AC413" s="12">
        <v>624729</v>
      </c>
      <c r="AD413" s="12">
        <v>1053248</v>
      </c>
      <c r="AE413" s="12">
        <v>1064287</v>
      </c>
      <c r="AF413" s="8">
        <v>987107</v>
      </c>
      <c r="AG413" s="8">
        <v>495225</v>
      </c>
      <c r="AH413" s="8">
        <v>898385</v>
      </c>
      <c r="AI413" s="8">
        <v>491684</v>
      </c>
      <c r="AJ413" s="10">
        <v>1202679</v>
      </c>
      <c r="AK413" s="10">
        <v>497035</v>
      </c>
      <c r="AL413" s="10">
        <v>424376</v>
      </c>
      <c r="AM413" s="10">
        <v>509383</v>
      </c>
      <c r="AN413" s="26">
        <v>21</v>
      </c>
      <c r="AO413" s="26" t="s">
        <v>2133</v>
      </c>
      <c r="AP413" s="26">
        <v>0.98581662599999997</v>
      </c>
      <c r="AQ413" s="26">
        <v>1</v>
      </c>
      <c r="AR413" s="26">
        <v>1202678.625</v>
      </c>
      <c r="AS413" s="26" t="s">
        <v>2134</v>
      </c>
      <c r="AT413" s="26">
        <v>0.76218950900000004</v>
      </c>
      <c r="AU413" s="26"/>
      <c r="AV413" s="26">
        <v>3.8469400000000001E-3</v>
      </c>
      <c r="AW413" s="26">
        <v>1</v>
      </c>
      <c r="AX413" s="26"/>
      <c r="AY413" s="26">
        <f t="shared" si="24"/>
        <v>0.91681941344540685</v>
      </c>
      <c r="AZ413" s="26">
        <f t="shared" si="25"/>
        <v>1.0406725941120338</v>
      </c>
      <c r="BA413" s="26">
        <f t="shared" si="26"/>
        <v>0.79913545399272279</v>
      </c>
      <c r="BB413" s="26">
        <f t="shared" si="27"/>
        <v>0.90532956875665649</v>
      </c>
    </row>
    <row r="414" spans="1:54">
      <c r="A414" s="26">
        <v>284.27108120000003</v>
      </c>
      <c r="B414" s="26">
        <v>3.4816277819999999</v>
      </c>
      <c r="C414" s="26" t="s">
        <v>2480</v>
      </c>
      <c r="D414" s="26">
        <v>12</v>
      </c>
      <c r="E414" s="26" t="s">
        <v>2481</v>
      </c>
      <c r="F414" s="26">
        <v>6</v>
      </c>
      <c r="G414" s="26" t="s">
        <v>5</v>
      </c>
      <c r="H414" s="26" t="s">
        <v>2482</v>
      </c>
      <c r="I414" s="26">
        <v>-1.578880938</v>
      </c>
      <c r="J414" s="26">
        <v>-5.6821436319999998</v>
      </c>
      <c r="L414" s="26" t="s">
        <v>38</v>
      </c>
      <c r="M414" s="26" t="s">
        <v>892</v>
      </c>
      <c r="N414" s="26">
        <v>28.030962599999999</v>
      </c>
      <c r="O414" s="26" t="s">
        <v>2483</v>
      </c>
      <c r="P414" s="26" t="s">
        <v>2484</v>
      </c>
      <c r="Q414" s="26">
        <v>-0.7</v>
      </c>
      <c r="R414" s="26" t="s">
        <v>479</v>
      </c>
      <c r="S414" s="26">
        <v>0.3</v>
      </c>
      <c r="T414" s="26">
        <v>0.57999999999999996</v>
      </c>
      <c r="U414" s="26">
        <v>34875176</v>
      </c>
      <c r="V414" s="26" t="s">
        <v>895</v>
      </c>
      <c r="W414" s="26">
        <v>0.32</v>
      </c>
      <c r="X414" s="26">
        <v>6.5000000000000002E-2</v>
      </c>
      <c r="Y414" s="26" t="s">
        <v>41</v>
      </c>
      <c r="Z414" s="26" t="s">
        <v>71</v>
      </c>
      <c r="AA414" s="26">
        <v>12</v>
      </c>
      <c r="AB414" s="12">
        <v>6795577</v>
      </c>
      <c r="AC414" s="12">
        <v>7777383</v>
      </c>
      <c r="AD414" s="12">
        <v>3680265</v>
      </c>
      <c r="AE414" s="12">
        <v>8003979</v>
      </c>
      <c r="AF414" s="8">
        <v>34875176</v>
      </c>
      <c r="AG414" s="8">
        <v>15176896</v>
      </c>
      <c r="AH414" s="8">
        <v>20367766</v>
      </c>
      <c r="AI414" s="8">
        <v>12282134</v>
      </c>
      <c r="AJ414" s="10">
        <v>28237232</v>
      </c>
      <c r="AK414" s="10">
        <v>10713218</v>
      </c>
      <c r="AL414" s="10">
        <v>12598089</v>
      </c>
      <c r="AM414" s="10">
        <v>9342080</v>
      </c>
      <c r="AN414" s="26">
        <v>0</v>
      </c>
      <c r="AO414" s="26" t="s">
        <v>2483</v>
      </c>
      <c r="AP414" s="26">
        <v>0.96945402899999999</v>
      </c>
      <c r="AQ414" s="26">
        <v>1</v>
      </c>
      <c r="AR414" s="26">
        <v>34875176</v>
      </c>
      <c r="AS414" s="26" t="s">
        <v>2485</v>
      </c>
      <c r="AT414" s="26">
        <v>0.98629806900000005</v>
      </c>
      <c r="AV414" s="26">
        <v>1.9005134340000001</v>
      </c>
      <c r="AW414" s="26">
        <v>1</v>
      </c>
      <c r="AY414" s="26">
        <f t="shared" si="24"/>
        <v>0.73626562375078553</v>
      </c>
      <c r="AZ414" s="26">
        <f t="shared" si="25"/>
        <v>0.31749187310793509</v>
      </c>
      <c r="BA414" s="26">
        <f t="shared" si="26"/>
        <v>0.44476448040525185</v>
      </c>
      <c r="BB414" s="26">
        <f t="shared" si="27"/>
        <v>3.2976731879417284E-2</v>
      </c>
    </row>
    <row r="415" spans="1:54">
      <c r="A415" s="26">
        <v>72.057453629999998</v>
      </c>
      <c r="B415" s="26">
        <v>4.1386194439999997</v>
      </c>
      <c r="C415" s="26" t="s">
        <v>2080</v>
      </c>
      <c r="D415" s="26">
        <v>4</v>
      </c>
      <c r="E415" s="26" t="s">
        <v>2081</v>
      </c>
      <c r="F415" s="26">
        <v>6</v>
      </c>
      <c r="G415" s="26" t="s">
        <v>5</v>
      </c>
      <c r="H415" s="26" t="s">
        <v>2082</v>
      </c>
      <c r="I415" s="26">
        <v>-0.92104866900000004</v>
      </c>
      <c r="J415" s="26">
        <v>-39.960023040000003</v>
      </c>
      <c r="L415" s="26" t="s">
        <v>38</v>
      </c>
      <c r="M415" s="26" t="s">
        <v>1030</v>
      </c>
      <c r="N415" s="26">
        <v>-58.04193034</v>
      </c>
      <c r="O415" s="26" t="s">
        <v>2083</v>
      </c>
      <c r="P415" s="26" t="s">
        <v>2084</v>
      </c>
      <c r="R415" s="26" t="s">
        <v>803</v>
      </c>
      <c r="S415" s="26">
        <v>0.47</v>
      </c>
      <c r="T415" s="26">
        <v>0.74</v>
      </c>
      <c r="U415" s="26">
        <v>546222</v>
      </c>
      <c r="V415" s="26" t="s">
        <v>1031</v>
      </c>
      <c r="W415" s="26">
        <v>1.45</v>
      </c>
      <c r="X415" s="26">
        <v>0.34499999999999997</v>
      </c>
      <c r="Y415" s="26" t="s">
        <v>41</v>
      </c>
      <c r="Z415" s="26" t="s">
        <v>42</v>
      </c>
      <c r="AA415" s="26">
        <v>12</v>
      </c>
      <c r="AB415" s="12">
        <v>155568</v>
      </c>
      <c r="AC415" s="12">
        <v>178486</v>
      </c>
      <c r="AD415" s="12">
        <v>193335</v>
      </c>
      <c r="AE415" s="12">
        <v>391561</v>
      </c>
      <c r="AF415" s="8">
        <v>275719</v>
      </c>
      <c r="AG415" s="8">
        <v>164182</v>
      </c>
      <c r="AH415" s="8">
        <v>110126</v>
      </c>
      <c r="AI415" s="8">
        <v>84724</v>
      </c>
      <c r="AJ415" s="10">
        <v>546222</v>
      </c>
      <c r="AK415" s="10">
        <v>198591</v>
      </c>
      <c r="AL415" s="10">
        <v>117114</v>
      </c>
      <c r="AM415" s="10">
        <v>181283</v>
      </c>
      <c r="AN415" s="26">
        <v>97</v>
      </c>
      <c r="AO415" s="26" t="s">
        <v>2083</v>
      </c>
      <c r="AP415" s="26">
        <v>0.94703305500000001</v>
      </c>
      <c r="AR415" s="26">
        <v>546222.1875</v>
      </c>
      <c r="AS415" s="26" t="s">
        <v>2085</v>
      </c>
      <c r="AT415" s="26">
        <v>0.99423479599999998</v>
      </c>
      <c r="AV415" s="26">
        <v>0.264783455</v>
      </c>
      <c r="AW415" s="26">
        <v>1</v>
      </c>
      <c r="AY415" s="26">
        <f t="shared" si="24"/>
        <v>1.6434948507367455</v>
      </c>
      <c r="AZ415" s="26">
        <f t="shared" si="25"/>
        <v>1.44773304807712</v>
      </c>
      <c r="BA415" s="26">
        <f t="shared" si="26"/>
        <v>0.3709629838206332</v>
      </c>
      <c r="BB415" s="26">
        <f t="shared" si="27"/>
        <v>0.34310297473910767</v>
      </c>
    </row>
    <row r="416" spans="1:54">
      <c r="A416" s="26">
        <v>215.0557182</v>
      </c>
      <c r="B416" s="26">
        <v>10.485115220000001</v>
      </c>
      <c r="C416" s="26" t="s">
        <v>2447</v>
      </c>
      <c r="D416" s="26">
        <v>1</v>
      </c>
      <c r="E416" s="26" t="s">
        <v>2448</v>
      </c>
      <c r="F416" s="26">
        <v>6</v>
      </c>
      <c r="G416" s="26" t="s">
        <v>5</v>
      </c>
      <c r="H416" s="26" t="s">
        <v>2449</v>
      </c>
      <c r="I416" s="26">
        <v>-0.75232109899999999</v>
      </c>
      <c r="J416" s="26">
        <v>28.615349040000002</v>
      </c>
      <c r="L416" s="26" t="s">
        <v>38</v>
      </c>
      <c r="M416" s="26" t="s">
        <v>352</v>
      </c>
      <c r="N416" s="26">
        <v>90.041065560000007</v>
      </c>
      <c r="O416" s="26" t="s">
        <v>374</v>
      </c>
      <c r="S416" s="26">
        <v>0.06</v>
      </c>
      <c r="T416" s="26">
        <v>0.27</v>
      </c>
      <c r="U416" s="26">
        <v>220524</v>
      </c>
      <c r="V416" s="26" t="s">
        <v>355</v>
      </c>
      <c r="W416" s="26">
        <v>0.45</v>
      </c>
      <c r="X416" s="26">
        <v>2.5000000000000001E-2</v>
      </c>
      <c r="Y416" s="26" t="s">
        <v>41</v>
      </c>
      <c r="Z416" s="26" t="s">
        <v>92</v>
      </c>
      <c r="AA416" s="26">
        <v>12</v>
      </c>
      <c r="AB416" s="12">
        <v>75540</v>
      </c>
      <c r="AC416" s="12">
        <v>73654</v>
      </c>
      <c r="AD416" s="12">
        <v>69725</v>
      </c>
      <c r="AE416" s="12">
        <v>66407</v>
      </c>
      <c r="AF416" s="8">
        <v>220524</v>
      </c>
      <c r="AG416" s="8">
        <v>141645</v>
      </c>
      <c r="AH416" s="8">
        <v>124692</v>
      </c>
      <c r="AI416" s="8">
        <v>149384</v>
      </c>
      <c r="AJ416" s="10">
        <v>106715</v>
      </c>
      <c r="AK416" s="10">
        <v>69446</v>
      </c>
      <c r="AL416" s="10">
        <v>77853</v>
      </c>
      <c r="AM416" s="10">
        <v>75691</v>
      </c>
      <c r="AN416" s="26">
        <v>46</v>
      </c>
      <c r="AO416" s="26" t="s">
        <v>374</v>
      </c>
      <c r="AP416" s="26">
        <v>0.94673482399999997</v>
      </c>
      <c r="AR416" s="26">
        <v>220524.32810000001</v>
      </c>
      <c r="AS416" s="26" t="s">
        <v>2450</v>
      </c>
      <c r="AT416" s="26">
        <v>0.91326695499999999</v>
      </c>
      <c r="AV416" s="26">
        <v>4.2711984940000001</v>
      </c>
      <c r="AW416" s="26">
        <v>1</v>
      </c>
      <c r="AY416" s="26">
        <f t="shared" si="24"/>
        <v>0.51820446526102371</v>
      </c>
      <c r="AZ416" s="26">
        <f t="shared" si="25"/>
        <v>0.44845303302972911</v>
      </c>
      <c r="BA416" s="26">
        <f t="shared" si="26"/>
        <v>1.4917017267350457E-2</v>
      </c>
      <c r="BB416" s="26">
        <f t="shared" si="27"/>
        <v>6.1237192155772511E-3</v>
      </c>
    </row>
    <row r="417" spans="1:54">
      <c r="A417" s="26">
        <v>155.03466789999999</v>
      </c>
      <c r="B417" s="26">
        <v>9.9001722549999993</v>
      </c>
      <c r="C417" s="26" t="s">
        <v>2459</v>
      </c>
      <c r="D417" s="26">
        <v>3</v>
      </c>
      <c r="E417" s="26" t="s">
        <v>2460</v>
      </c>
      <c r="F417" s="26">
        <v>6</v>
      </c>
      <c r="G417" s="26" t="s">
        <v>5</v>
      </c>
      <c r="H417" s="26" t="s">
        <v>2461</v>
      </c>
      <c r="I417" s="26">
        <v>-0.52964727599999994</v>
      </c>
      <c r="J417" s="26">
        <v>26.202255839999999</v>
      </c>
      <c r="L417" s="26" t="s">
        <v>38</v>
      </c>
      <c r="M417" s="26" t="s">
        <v>345</v>
      </c>
      <c r="N417" s="26">
        <v>7.98161129</v>
      </c>
      <c r="O417" s="26" t="s">
        <v>374</v>
      </c>
      <c r="S417" s="26">
        <v>0.26</v>
      </c>
      <c r="T417" s="26">
        <v>0.26</v>
      </c>
      <c r="U417" s="26">
        <v>139530</v>
      </c>
      <c r="V417" s="26" t="s">
        <v>348</v>
      </c>
      <c r="W417" s="26">
        <v>0.41</v>
      </c>
      <c r="X417" s="26">
        <v>2E-3</v>
      </c>
      <c r="Y417" s="26" t="s">
        <v>41</v>
      </c>
      <c r="Z417" s="26" t="s">
        <v>92</v>
      </c>
      <c r="AA417" s="26">
        <v>12</v>
      </c>
      <c r="AB417" s="12">
        <v>43686</v>
      </c>
      <c r="AC417" s="12">
        <v>42411</v>
      </c>
      <c r="AD417" s="12">
        <v>68186</v>
      </c>
      <c r="AE417" s="12">
        <v>42883</v>
      </c>
      <c r="AF417" s="8">
        <v>139530</v>
      </c>
      <c r="AG417" s="8">
        <v>98252</v>
      </c>
      <c r="AH417" s="8">
        <v>107167</v>
      </c>
      <c r="AI417" s="8">
        <v>131977</v>
      </c>
      <c r="AJ417" s="10">
        <v>81625</v>
      </c>
      <c r="AK417" s="10">
        <v>54579</v>
      </c>
      <c r="AL417" s="10">
        <v>53065</v>
      </c>
      <c r="AM417" s="10">
        <v>63774</v>
      </c>
      <c r="AN417" s="26">
        <v>15</v>
      </c>
      <c r="AO417" s="26" t="s">
        <v>374</v>
      </c>
      <c r="AP417" s="26">
        <v>0.95820420500000003</v>
      </c>
      <c r="AR417" s="26">
        <v>139530.4688</v>
      </c>
      <c r="AS417" s="26" t="s">
        <v>2462</v>
      </c>
      <c r="AT417" s="26">
        <v>0.91696041500000003</v>
      </c>
      <c r="AV417" s="26">
        <v>8.9642858459999992</v>
      </c>
      <c r="AW417" s="26">
        <v>1</v>
      </c>
      <c r="AY417" s="26">
        <f t="shared" si="24"/>
        <v>0.53057078037263639</v>
      </c>
      <c r="AZ417" s="26">
        <f t="shared" si="25"/>
        <v>0.41341004684164839</v>
      </c>
      <c r="BA417" s="26">
        <f t="shared" si="26"/>
        <v>3.2092022954146606E-3</v>
      </c>
      <c r="BB417" s="26">
        <f t="shared" si="27"/>
        <v>9.7460272636159975E-4</v>
      </c>
    </row>
    <row r="418" spans="1:54">
      <c r="A418" s="26">
        <v>131.05823609999999</v>
      </c>
      <c r="B418" s="26">
        <v>10.189958280000001</v>
      </c>
      <c r="C418" s="26" t="s">
        <v>469</v>
      </c>
      <c r="D418" s="26">
        <v>14</v>
      </c>
      <c r="E418" s="26" t="s">
        <v>472</v>
      </c>
      <c r="F418" s="26">
        <v>6</v>
      </c>
      <c r="G418" s="26" t="s">
        <v>5</v>
      </c>
      <c r="H418" s="26" t="s">
        <v>2362</v>
      </c>
      <c r="I418" s="26">
        <v>-2.9676555E-2</v>
      </c>
      <c r="J418" s="26">
        <v>17.690771550000001</v>
      </c>
      <c r="L418" s="26" t="s">
        <v>38</v>
      </c>
      <c r="M418" s="26" t="s">
        <v>241</v>
      </c>
      <c r="N418" s="26">
        <v>-24.01121461</v>
      </c>
      <c r="O418" s="26" t="s">
        <v>487</v>
      </c>
      <c r="Q418" s="26">
        <v>-0.3</v>
      </c>
      <c r="R418" s="26" t="s">
        <v>77</v>
      </c>
      <c r="S418" s="26">
        <v>0.53</v>
      </c>
      <c r="T418" s="26">
        <v>0.53</v>
      </c>
      <c r="U418" s="26">
        <v>2738938</v>
      </c>
      <c r="V418" s="26" t="s">
        <v>244</v>
      </c>
      <c r="W418" s="26">
        <v>0.72</v>
      </c>
      <c r="X418" s="26">
        <v>0.24299999999999999</v>
      </c>
      <c r="Y418" s="26" t="s">
        <v>41</v>
      </c>
      <c r="Z418" s="26" t="s">
        <v>92</v>
      </c>
      <c r="AA418" s="26">
        <v>12</v>
      </c>
      <c r="AB418" s="12">
        <v>707905</v>
      </c>
      <c r="AC418" s="12">
        <v>2738938</v>
      </c>
      <c r="AD418" s="12">
        <v>1252993</v>
      </c>
      <c r="AE418" s="12">
        <v>1827694</v>
      </c>
      <c r="AF418" s="8">
        <v>2705837</v>
      </c>
      <c r="AG418" s="8">
        <v>2295108</v>
      </c>
      <c r="AH418" s="8">
        <v>2325653</v>
      </c>
      <c r="AI418" s="8">
        <v>1782442</v>
      </c>
      <c r="AJ418" s="10">
        <v>2122432</v>
      </c>
      <c r="AK418" s="10">
        <v>2012027</v>
      </c>
      <c r="AL418" s="10">
        <v>1180125</v>
      </c>
      <c r="AM418" s="10">
        <v>1064205</v>
      </c>
      <c r="AN418" s="26">
        <v>16</v>
      </c>
      <c r="AO418" s="26" t="s">
        <v>487</v>
      </c>
      <c r="AP418" s="26">
        <v>0.95674074600000003</v>
      </c>
      <c r="AQ418" s="26">
        <v>1</v>
      </c>
      <c r="AR418" s="26">
        <v>2738937.75</v>
      </c>
      <c r="AS418" s="26" t="s">
        <v>2363</v>
      </c>
      <c r="AT418" s="26">
        <v>0.96753449800000002</v>
      </c>
      <c r="AV418" s="26">
        <v>0.46409986399999997</v>
      </c>
      <c r="AW418" s="26">
        <v>1</v>
      </c>
      <c r="AY418" s="26">
        <f t="shared" si="24"/>
        <v>0.70027017117061729</v>
      </c>
      <c r="AZ418" s="26">
        <f t="shared" si="25"/>
        <v>0.71659911472559124</v>
      </c>
      <c r="BA418" s="26">
        <f t="shared" si="26"/>
        <v>8.686893868660342E-2</v>
      </c>
      <c r="BB418" s="26">
        <f t="shared" si="27"/>
        <v>0.22196447651042531</v>
      </c>
    </row>
    <row r="419" spans="1:54">
      <c r="A419" s="26">
        <v>162.0164336</v>
      </c>
      <c r="B419" s="26">
        <v>11.328315229999999</v>
      </c>
      <c r="C419" s="26" t="s">
        <v>2175</v>
      </c>
      <c r="D419" s="26">
        <v>2</v>
      </c>
      <c r="E419" s="26" t="s">
        <v>2176</v>
      </c>
      <c r="F419" s="26">
        <v>6</v>
      </c>
      <c r="G419" s="26" t="s">
        <v>5</v>
      </c>
      <c r="H419" s="26" t="s">
        <v>2177</v>
      </c>
      <c r="I419" s="26">
        <v>-3.9323096000000002E-2</v>
      </c>
      <c r="J419" s="26">
        <v>14.421911209999999</v>
      </c>
      <c r="L419" s="26" t="s">
        <v>38</v>
      </c>
      <c r="M419" s="26" t="s">
        <v>1475</v>
      </c>
      <c r="N419" s="26">
        <v>43.989813929999997</v>
      </c>
      <c r="O419" s="26" t="s">
        <v>2178</v>
      </c>
      <c r="P419" s="26" t="s">
        <v>2178</v>
      </c>
      <c r="S419" s="26">
        <v>0.51</v>
      </c>
      <c r="T419" s="26">
        <v>0.57999999999999996</v>
      </c>
      <c r="U419" s="26">
        <v>168800</v>
      </c>
      <c r="V419" s="26" t="s">
        <v>1477</v>
      </c>
      <c r="W419" s="26">
        <v>0.94</v>
      </c>
      <c r="X419" s="26">
        <v>0.85299999999999998</v>
      </c>
      <c r="Y419" s="26" t="s">
        <v>41</v>
      </c>
      <c r="Z419" s="26" t="s">
        <v>71</v>
      </c>
      <c r="AA419" s="26">
        <v>12</v>
      </c>
      <c r="AB419" s="12">
        <v>60411</v>
      </c>
      <c r="AC419" s="12">
        <v>168800</v>
      </c>
      <c r="AD419" s="12">
        <v>60190</v>
      </c>
      <c r="AE419" s="12">
        <v>134027</v>
      </c>
      <c r="AF419" s="8">
        <v>119439</v>
      </c>
      <c r="AG419" s="8">
        <v>133668</v>
      </c>
      <c r="AH419" s="8">
        <v>131347</v>
      </c>
      <c r="AI419" s="8">
        <v>63733</v>
      </c>
      <c r="AJ419" s="10">
        <v>152088</v>
      </c>
      <c r="AK419" s="10">
        <v>157954</v>
      </c>
      <c r="AL419" s="10">
        <v>52099</v>
      </c>
      <c r="AM419" s="10">
        <v>50878</v>
      </c>
      <c r="AN419" s="26">
        <v>119</v>
      </c>
      <c r="AO419" s="26" t="s">
        <v>2178</v>
      </c>
      <c r="AP419" s="26">
        <v>0.93655425000000003</v>
      </c>
      <c r="AR419" s="26">
        <v>168800.3125</v>
      </c>
      <c r="AS419" s="26" t="s">
        <v>2179</v>
      </c>
      <c r="AT419" s="26">
        <v>0.95154048899999999</v>
      </c>
      <c r="AV419" s="26">
        <v>9.4715839999999999E-3</v>
      </c>
      <c r="AW419" s="26">
        <v>1</v>
      </c>
      <c r="AY419" s="26">
        <f t="shared" si="24"/>
        <v>0.92153275306958926</v>
      </c>
      <c r="AZ419" s="26">
        <f t="shared" si="25"/>
        <v>0.94475743383900024</v>
      </c>
      <c r="BA419" s="26">
        <f t="shared" si="26"/>
        <v>0.80523548497555386</v>
      </c>
      <c r="BB419" s="26">
        <f t="shared" si="27"/>
        <v>0.85209425405885519</v>
      </c>
    </row>
    <row r="420" spans="1:54" s="6" customFormat="1">
      <c r="A420" s="26">
        <v>219.0740164</v>
      </c>
      <c r="B420" s="26">
        <v>7.4723758839999999</v>
      </c>
      <c r="C420" s="26" t="s">
        <v>2180</v>
      </c>
      <c r="D420" s="26">
        <v>4</v>
      </c>
      <c r="E420" s="26" t="s">
        <v>2181</v>
      </c>
      <c r="F420" s="26">
        <v>6</v>
      </c>
      <c r="G420" s="26" t="s">
        <v>5</v>
      </c>
      <c r="H420" s="26" t="s">
        <v>2182</v>
      </c>
      <c r="I420" s="26">
        <v>-1.248982576</v>
      </c>
      <c r="J420" s="26">
        <v>-22.509769039999998</v>
      </c>
      <c r="K420" s="26"/>
      <c r="L420" s="26" t="s">
        <v>282</v>
      </c>
      <c r="M420" s="26" t="s">
        <v>754</v>
      </c>
      <c r="N420" s="26">
        <v>-12.07281614</v>
      </c>
      <c r="O420" s="26" t="s">
        <v>487</v>
      </c>
      <c r="P420" s="26"/>
      <c r="Q420" s="26"/>
      <c r="R420" s="26"/>
      <c r="S420" s="26">
        <v>0.82</v>
      </c>
      <c r="T420" s="26">
        <v>1.1599999999999999</v>
      </c>
      <c r="U420" s="26">
        <v>53418</v>
      </c>
      <c r="V420" s="26" t="s">
        <v>756</v>
      </c>
      <c r="W420" s="26">
        <v>0.94</v>
      </c>
      <c r="X420" s="26">
        <v>0.89800000000000002</v>
      </c>
      <c r="Y420" s="26" t="s">
        <v>41</v>
      </c>
      <c r="Z420" s="26" t="s">
        <v>92</v>
      </c>
      <c r="AA420" s="26">
        <v>9</v>
      </c>
      <c r="AB420" s="12">
        <v>21042</v>
      </c>
      <c r="AC420" s="12">
        <v>53418</v>
      </c>
      <c r="AD420" s="12">
        <v>0</v>
      </c>
      <c r="AE420" s="12">
        <v>37838</v>
      </c>
      <c r="AF420" s="8">
        <v>34335</v>
      </c>
      <c r="AG420" s="8">
        <v>31526</v>
      </c>
      <c r="AH420" s="8">
        <v>38990</v>
      </c>
      <c r="AI420" s="8">
        <v>14344</v>
      </c>
      <c r="AJ420" s="10">
        <v>34699</v>
      </c>
      <c r="AK420" s="10">
        <v>38333</v>
      </c>
      <c r="AL420" s="10">
        <v>0</v>
      </c>
      <c r="AM420" s="10">
        <v>0</v>
      </c>
      <c r="AN420" s="26">
        <v>159</v>
      </c>
      <c r="AO420" s="26" t="s">
        <v>487</v>
      </c>
      <c r="AP420" s="26">
        <v>0.82126397500000003</v>
      </c>
      <c r="AQ420" s="26"/>
      <c r="AR420" s="26">
        <v>53417.765630000002</v>
      </c>
      <c r="AS420" s="26" t="s">
        <v>2183</v>
      </c>
      <c r="AT420" s="26">
        <v>0.80962679000000004</v>
      </c>
      <c r="AU420" s="26"/>
      <c r="AV420" s="26">
        <v>4.6418340000000001E-3</v>
      </c>
      <c r="AW420" s="26">
        <v>1</v>
      </c>
      <c r="AX420" s="26"/>
      <c r="AY420" s="26">
        <f t="shared" si="24"/>
        <v>0.61271026469231094</v>
      </c>
      <c r="AZ420" s="26">
        <f t="shared" si="25"/>
        <v>0.94213683459876674</v>
      </c>
      <c r="BA420" s="26">
        <f t="shared" si="26"/>
        <v>0.36796018049702006</v>
      </c>
      <c r="BB420" s="26">
        <f t="shared" si="27"/>
        <v>0.89608933911559985</v>
      </c>
    </row>
    <row r="421" spans="1:54">
      <c r="A421" s="26">
        <v>187.1208503</v>
      </c>
      <c r="B421" s="26">
        <v>4.1764680439999999</v>
      </c>
      <c r="C421" s="26" t="s">
        <v>2105</v>
      </c>
      <c r="D421" s="26">
        <v>3</v>
      </c>
      <c r="E421" s="26" t="s">
        <v>2106</v>
      </c>
      <c r="F421" s="26">
        <v>6</v>
      </c>
      <c r="G421" s="26" t="s">
        <v>5</v>
      </c>
      <c r="H421" s="26" t="s">
        <v>2107</v>
      </c>
      <c r="I421" s="26">
        <v>5.4929601000000002E-2</v>
      </c>
      <c r="J421" s="26">
        <v>-42.174216370000003</v>
      </c>
      <c r="L421" s="26" t="s">
        <v>38</v>
      </c>
      <c r="M421" s="26" t="s">
        <v>1534</v>
      </c>
      <c r="N421" s="26">
        <v>-23.00461795</v>
      </c>
      <c r="O421" s="26" t="s">
        <v>487</v>
      </c>
      <c r="S421" s="26">
        <v>0.09</v>
      </c>
      <c r="T421" s="26">
        <v>0.15</v>
      </c>
      <c r="U421" s="26">
        <v>55854</v>
      </c>
      <c r="V421" s="26" t="s">
        <v>1537</v>
      </c>
      <c r="W421" s="26">
        <v>1.07</v>
      </c>
      <c r="X421" s="26">
        <v>0.26</v>
      </c>
      <c r="Y421" s="26" t="s">
        <v>41</v>
      </c>
      <c r="Z421" s="26" t="s">
        <v>42</v>
      </c>
      <c r="AA421" s="26">
        <v>12</v>
      </c>
      <c r="AB421" s="12">
        <v>41609</v>
      </c>
      <c r="AC421" s="12">
        <v>46212</v>
      </c>
      <c r="AD421" s="12">
        <v>49853</v>
      </c>
      <c r="AE421" s="12">
        <v>50376</v>
      </c>
      <c r="AF421" s="8">
        <v>47857</v>
      </c>
      <c r="AG421" s="8">
        <v>42771</v>
      </c>
      <c r="AH421" s="8">
        <v>44238</v>
      </c>
      <c r="AI421" s="8">
        <v>40355</v>
      </c>
      <c r="AJ421" s="10">
        <v>55854</v>
      </c>
      <c r="AK421" s="10">
        <v>39347</v>
      </c>
      <c r="AL421" s="10">
        <v>45601</v>
      </c>
      <c r="AM421" s="10">
        <v>53139</v>
      </c>
      <c r="AN421" s="26">
        <v>547</v>
      </c>
      <c r="AO421" s="26" t="s">
        <v>487</v>
      </c>
      <c r="AP421" s="26">
        <v>0.83843948300000004</v>
      </c>
      <c r="AR421" s="26">
        <v>55853.953130000002</v>
      </c>
      <c r="AS421" s="26" t="s">
        <v>2108</v>
      </c>
      <c r="AT421" s="26">
        <v>-0.20143065399999999</v>
      </c>
      <c r="AV421" s="26">
        <v>0.39171572399999999</v>
      </c>
      <c r="AW421" s="26">
        <v>1</v>
      </c>
      <c r="AY421" s="26">
        <f t="shared" si="24"/>
        <v>1.1068365093225128</v>
      </c>
      <c r="AZ421" s="26">
        <f t="shared" si="25"/>
        <v>1.0732161099411601</v>
      </c>
      <c r="BA421" s="26">
        <f t="shared" si="26"/>
        <v>0.29238567001804128</v>
      </c>
      <c r="BB421" s="26">
        <f t="shared" si="27"/>
        <v>0.25729929327398127</v>
      </c>
    </row>
    <row r="422" spans="1:54">
      <c r="A422" s="26">
        <v>104.04737419999999</v>
      </c>
      <c r="B422" s="26">
        <v>6.79779307</v>
      </c>
      <c r="C422" s="26" t="s">
        <v>2408</v>
      </c>
      <c r="D422" s="26">
        <v>13</v>
      </c>
      <c r="E422" s="26" t="s">
        <v>2409</v>
      </c>
      <c r="F422" s="26">
        <v>6</v>
      </c>
      <c r="G422" s="26" t="s">
        <v>5</v>
      </c>
      <c r="H422" s="26" t="s">
        <v>2410</v>
      </c>
      <c r="I422" s="26">
        <v>0.23235394300000001</v>
      </c>
      <c r="J422" s="26">
        <v>-15.367864709999999</v>
      </c>
      <c r="L422" s="26" t="s">
        <v>56</v>
      </c>
      <c r="M422" s="26" t="s">
        <v>75</v>
      </c>
      <c r="N422" s="26">
        <v>16.031326029999999</v>
      </c>
      <c r="O422" s="26" t="s">
        <v>374</v>
      </c>
      <c r="P422" s="26" t="s">
        <v>2411</v>
      </c>
      <c r="S422" s="26">
        <v>0.59</v>
      </c>
      <c r="T422" s="26">
        <v>1.08</v>
      </c>
      <c r="U422" s="26">
        <v>281698</v>
      </c>
      <c r="V422" s="26" t="s">
        <v>78</v>
      </c>
      <c r="W422" s="26">
        <v>0.57999999999999996</v>
      </c>
      <c r="X422" s="26">
        <v>0.252</v>
      </c>
      <c r="Y422" s="26" t="s">
        <v>41</v>
      </c>
      <c r="Z422" s="26" t="s">
        <v>71</v>
      </c>
      <c r="AA422" s="26">
        <v>12</v>
      </c>
      <c r="AB422" s="12">
        <v>40894</v>
      </c>
      <c r="AC422" s="12">
        <v>130146</v>
      </c>
      <c r="AD422" s="12">
        <v>51975</v>
      </c>
      <c r="AE422" s="12">
        <v>151550</v>
      </c>
      <c r="AF422" s="8">
        <v>258279</v>
      </c>
      <c r="AG422" s="8">
        <v>124669</v>
      </c>
      <c r="AH422" s="8">
        <v>201273</v>
      </c>
      <c r="AI422" s="8">
        <v>58053</v>
      </c>
      <c r="AJ422" s="10">
        <v>281698</v>
      </c>
      <c r="AK422" s="10">
        <v>86619</v>
      </c>
      <c r="AL422" s="10">
        <v>33173</v>
      </c>
      <c r="AM422" s="10">
        <v>33814</v>
      </c>
      <c r="AN422" s="26">
        <v>36</v>
      </c>
      <c r="AO422" s="26" t="s">
        <v>374</v>
      </c>
      <c r="AP422" s="26">
        <v>0.94912825499999998</v>
      </c>
      <c r="AR422" s="26">
        <v>281698.34379999997</v>
      </c>
      <c r="AS422" s="26" t="s">
        <v>2412</v>
      </c>
      <c r="AT422" s="26">
        <v>0.79265169199999996</v>
      </c>
      <c r="AV422" s="26">
        <v>0.41723293700000003</v>
      </c>
      <c r="AW422" s="26">
        <v>1</v>
      </c>
      <c r="AY422" s="26">
        <f t="shared" si="24"/>
        <v>0.67775435406072793</v>
      </c>
      <c r="AZ422" s="26">
        <f t="shared" si="25"/>
        <v>0.58318568087763167</v>
      </c>
      <c r="BA422" s="26">
        <f t="shared" si="26"/>
        <v>0.50752824535659125</v>
      </c>
      <c r="BB422" s="26">
        <f t="shared" si="27"/>
        <v>0.24392756958010395</v>
      </c>
    </row>
    <row r="423" spans="1:54">
      <c r="A423" s="26">
        <v>161.0840307</v>
      </c>
      <c r="B423" s="26">
        <v>4.7327305260000001</v>
      </c>
      <c r="C423" s="26" t="s">
        <v>2194</v>
      </c>
      <c r="D423" s="26">
        <v>2</v>
      </c>
      <c r="E423" s="26" t="s">
        <v>2195</v>
      </c>
      <c r="F423" s="26">
        <v>6</v>
      </c>
      <c r="G423" s="26" t="s">
        <v>5</v>
      </c>
      <c r="H423" s="26" t="s">
        <v>2196</v>
      </c>
      <c r="I423" s="26">
        <v>-0.18175392400000001</v>
      </c>
      <c r="J423" s="26">
        <v>-20.186021610000001</v>
      </c>
      <c r="L423" s="26" t="s">
        <v>38</v>
      </c>
      <c r="M423" s="26" t="s">
        <v>1457</v>
      </c>
      <c r="N423" s="26">
        <v>-89.015127430000007</v>
      </c>
      <c r="O423" s="26" t="s">
        <v>487</v>
      </c>
      <c r="S423" s="26">
        <v>0.14000000000000001</v>
      </c>
      <c r="T423" s="26">
        <v>0.14000000000000001</v>
      </c>
      <c r="U423" s="26">
        <v>33138</v>
      </c>
      <c r="V423" s="26" t="s">
        <v>2197</v>
      </c>
      <c r="W423" s="26">
        <v>0.93</v>
      </c>
      <c r="X423" s="26">
        <v>0.41099999999999998</v>
      </c>
      <c r="Y423" s="26" t="s">
        <v>41</v>
      </c>
      <c r="Z423" s="26" t="s">
        <v>42</v>
      </c>
      <c r="AA423" s="26">
        <v>12</v>
      </c>
      <c r="AB423" s="12">
        <v>27986</v>
      </c>
      <c r="AC423" s="12">
        <v>32176</v>
      </c>
      <c r="AD423" s="12">
        <v>23036</v>
      </c>
      <c r="AE423" s="12">
        <v>29719</v>
      </c>
      <c r="AF423" s="8">
        <v>33138</v>
      </c>
      <c r="AG423" s="8">
        <v>28751</v>
      </c>
      <c r="AH423" s="8">
        <v>27428</v>
      </c>
      <c r="AI423" s="8">
        <v>31995</v>
      </c>
      <c r="AJ423" s="10">
        <v>30233</v>
      </c>
      <c r="AK423" s="10">
        <v>25261</v>
      </c>
      <c r="AL423" s="10">
        <v>27579</v>
      </c>
      <c r="AM423" s="10">
        <v>29491</v>
      </c>
      <c r="AN423" s="26">
        <v>108</v>
      </c>
      <c r="AO423" s="26" t="s">
        <v>487</v>
      </c>
      <c r="AP423" s="26">
        <v>0.884014297</v>
      </c>
      <c r="AR423" s="26">
        <v>33137.511720000002</v>
      </c>
      <c r="AS423" s="26" t="s">
        <v>2198</v>
      </c>
      <c r="AT423" s="26">
        <v>-8.8646095999999994E-2</v>
      </c>
      <c r="AV423" s="26">
        <v>0.19903437900000001</v>
      </c>
      <c r="AW423" s="26">
        <v>1</v>
      </c>
      <c r="AY423" s="26">
        <f t="shared" si="24"/>
        <v>0.9278884199419678</v>
      </c>
      <c r="AZ423" s="26">
        <f t="shared" si="25"/>
        <v>0.93079827222368772</v>
      </c>
      <c r="BA423" s="26">
        <f t="shared" si="26"/>
        <v>0.25579638749651951</v>
      </c>
      <c r="BB423" s="26">
        <f t="shared" si="27"/>
        <v>0.40662730958440896</v>
      </c>
    </row>
    <row r="424" spans="1:54">
      <c r="A424" s="26">
        <v>132.0421977</v>
      </c>
      <c r="B424" s="26">
        <v>10.46773207</v>
      </c>
      <c r="C424" s="26" t="s">
        <v>2385</v>
      </c>
      <c r="D424" s="26">
        <v>16</v>
      </c>
      <c r="E424" s="26" t="s">
        <v>2386</v>
      </c>
      <c r="F424" s="26">
        <v>6</v>
      </c>
      <c r="G424" s="26" t="s">
        <v>5</v>
      </c>
      <c r="H424" s="26" t="s">
        <v>2387</v>
      </c>
      <c r="I424" s="26">
        <v>-0.471710087</v>
      </c>
      <c r="J424" s="26">
        <v>23.72775657</v>
      </c>
      <c r="L424" s="26" t="s">
        <v>38</v>
      </c>
      <c r="N424" s="26">
        <v>-145.99757020000001</v>
      </c>
      <c r="O424" s="26" t="s">
        <v>487</v>
      </c>
      <c r="S424" s="26">
        <v>0.54</v>
      </c>
      <c r="T424" s="26">
        <v>0.57999999999999996</v>
      </c>
      <c r="U424" s="26">
        <v>431904</v>
      </c>
      <c r="V424" s="26" t="s">
        <v>687</v>
      </c>
      <c r="W424" s="26">
        <v>0.67</v>
      </c>
      <c r="X424" s="26">
        <v>0.26700000000000002</v>
      </c>
      <c r="Y424" s="26" t="s">
        <v>41</v>
      </c>
      <c r="Z424" s="26" t="s">
        <v>71</v>
      </c>
      <c r="AA424" s="26">
        <v>12</v>
      </c>
      <c r="AB424" s="12">
        <v>148501</v>
      </c>
      <c r="AC424" s="12">
        <v>317643</v>
      </c>
      <c r="AD424" s="12">
        <v>82307</v>
      </c>
      <c r="AE424" s="12">
        <v>301654</v>
      </c>
      <c r="AF424" s="8">
        <v>431904</v>
      </c>
      <c r="AG424" s="8">
        <v>260934</v>
      </c>
      <c r="AH424" s="8">
        <v>417433</v>
      </c>
      <c r="AI424" s="8">
        <v>163973</v>
      </c>
      <c r="AJ424" s="10">
        <v>329100</v>
      </c>
      <c r="AK424" s="10">
        <v>254820</v>
      </c>
      <c r="AL424" s="10">
        <v>99739</v>
      </c>
      <c r="AM424" s="10">
        <v>102024</v>
      </c>
      <c r="AN424" s="26">
        <v>20</v>
      </c>
      <c r="AO424" s="26" t="s">
        <v>487</v>
      </c>
      <c r="AP424" s="26">
        <v>0.97865089199999999</v>
      </c>
      <c r="AR424" s="26">
        <v>431903.625</v>
      </c>
      <c r="AS424" s="26" t="s">
        <v>2388</v>
      </c>
      <c r="AT424" s="26">
        <v>0.946479195</v>
      </c>
      <c r="AV424" s="26">
        <v>0.37523764300000001</v>
      </c>
      <c r="AW424" s="26">
        <v>1</v>
      </c>
      <c r="AY424" s="26">
        <f t="shared" si="24"/>
        <v>0.61658756093809353</v>
      </c>
      <c r="AZ424" s="26">
        <f t="shared" si="25"/>
        <v>0.66714459711012963</v>
      </c>
      <c r="BA424" s="26">
        <f t="shared" si="26"/>
        <v>0.20615415187383976</v>
      </c>
      <c r="BB424" s="26">
        <f t="shared" si="27"/>
        <v>0.26643424680274563</v>
      </c>
    </row>
    <row r="425" spans="1:54">
      <c r="A425" s="26">
        <v>195.0530291</v>
      </c>
      <c r="B425" s="26">
        <v>9.3999083619999997</v>
      </c>
      <c r="C425" s="26" t="s">
        <v>2393</v>
      </c>
      <c r="D425" s="26">
        <v>9</v>
      </c>
      <c r="E425" s="26" t="s">
        <v>2394</v>
      </c>
      <c r="F425" s="26">
        <v>6</v>
      </c>
      <c r="G425" s="26" t="s">
        <v>5</v>
      </c>
      <c r="H425" s="26" t="s">
        <v>2395</v>
      </c>
      <c r="I425" s="26">
        <v>-0.67104327900000005</v>
      </c>
      <c r="J425" s="26">
        <v>17.14528352</v>
      </c>
      <c r="L425" s="26" t="s">
        <v>38</v>
      </c>
      <c r="M425" s="26" t="s">
        <v>295</v>
      </c>
      <c r="N425" s="26">
        <v>79.989751429999998</v>
      </c>
      <c r="O425" s="26" t="s">
        <v>374</v>
      </c>
      <c r="S425" s="26">
        <v>0.57999999999999996</v>
      </c>
      <c r="T425" s="26">
        <v>0.57999999999999996</v>
      </c>
      <c r="U425" s="26">
        <v>75918</v>
      </c>
      <c r="V425" s="26" t="s">
        <v>2396</v>
      </c>
      <c r="W425" s="26">
        <v>0.6</v>
      </c>
      <c r="X425" s="26">
        <v>0.107</v>
      </c>
      <c r="Y425" s="26" t="s">
        <v>41</v>
      </c>
      <c r="Z425" s="26" t="s">
        <v>71</v>
      </c>
      <c r="AA425" s="26">
        <v>12</v>
      </c>
      <c r="AB425" s="12">
        <v>46551</v>
      </c>
      <c r="AC425" s="12">
        <v>65562</v>
      </c>
      <c r="AD425" s="12">
        <v>8636</v>
      </c>
      <c r="AE425" s="12">
        <v>44318</v>
      </c>
      <c r="AF425" s="8">
        <v>74011</v>
      </c>
      <c r="AG425" s="8">
        <v>75020</v>
      </c>
      <c r="AH425" s="8">
        <v>75918</v>
      </c>
      <c r="AI425" s="8">
        <v>48329</v>
      </c>
      <c r="AJ425" s="10">
        <v>73675</v>
      </c>
      <c r="AK425" s="10">
        <v>67369</v>
      </c>
      <c r="AL425" s="10">
        <v>35417</v>
      </c>
      <c r="AM425" s="10">
        <v>36701</v>
      </c>
      <c r="AN425" s="26">
        <v>158</v>
      </c>
      <c r="AO425" s="26" t="s">
        <v>374</v>
      </c>
      <c r="AP425" s="26">
        <v>0.94327320999999997</v>
      </c>
      <c r="AR425" s="26">
        <v>75918.0625</v>
      </c>
      <c r="AS425" s="26" t="s">
        <v>2397</v>
      </c>
      <c r="AT425" s="26">
        <v>0.79845280200000002</v>
      </c>
      <c r="AV425" s="26">
        <v>0.98590353900000005</v>
      </c>
      <c r="AW425" s="26">
        <v>0.27190286899999999</v>
      </c>
      <c r="AY425" s="26">
        <f t="shared" si="24"/>
        <v>0.78001888187120805</v>
      </c>
      <c r="AZ425" s="26">
        <f t="shared" si="25"/>
        <v>0.60402593695796958</v>
      </c>
      <c r="BA425" s="26">
        <f t="shared" si="26"/>
        <v>0.25886806752823815</v>
      </c>
      <c r="BB425" s="26">
        <f t="shared" si="27"/>
        <v>9.4253788981875128E-2</v>
      </c>
    </row>
    <row r="426" spans="1:54">
      <c r="A426" s="26">
        <v>182.07905210000001</v>
      </c>
      <c r="B426" s="26">
        <v>9.9791359800000006</v>
      </c>
      <c r="C426" s="26" t="s">
        <v>2219</v>
      </c>
      <c r="D426" s="26">
        <v>6</v>
      </c>
      <c r="E426" s="26" t="s">
        <v>2220</v>
      </c>
      <c r="F426" s="26">
        <v>6</v>
      </c>
      <c r="G426" s="26" t="s">
        <v>5</v>
      </c>
      <c r="H426" s="26" t="s">
        <v>2221</v>
      </c>
      <c r="I426" s="26">
        <v>6.6594815000000002E-2</v>
      </c>
      <c r="J426" s="26">
        <v>20.881407710000001</v>
      </c>
      <c r="L426" s="26" t="s">
        <v>172</v>
      </c>
      <c r="N426" s="26">
        <v>-21.981886119999999</v>
      </c>
      <c r="O426" s="26" t="s">
        <v>2222</v>
      </c>
      <c r="P426" s="26" t="e">
        <f>-Na</f>
        <v>#NAME?</v>
      </c>
      <c r="R426" s="26" t="s">
        <v>2223</v>
      </c>
      <c r="S426" s="26">
        <v>1.1000000000000001</v>
      </c>
      <c r="T426" s="26">
        <v>1.1000000000000001</v>
      </c>
      <c r="U426" s="26">
        <v>1408378</v>
      </c>
      <c r="V426" s="26" t="s">
        <v>2224</v>
      </c>
      <c r="W426" s="26">
        <v>0.92</v>
      </c>
      <c r="X426" s="26">
        <v>0.88200000000000001</v>
      </c>
      <c r="Y426" s="26" t="s">
        <v>41</v>
      </c>
      <c r="Z426" s="26" t="s">
        <v>92</v>
      </c>
      <c r="AA426" s="26">
        <v>12</v>
      </c>
      <c r="AB426" s="12">
        <v>197963</v>
      </c>
      <c r="AC426" s="12">
        <v>1408378</v>
      </c>
      <c r="AD426" s="12">
        <v>130057</v>
      </c>
      <c r="AE426" s="12">
        <v>411869</v>
      </c>
      <c r="AF426" s="8">
        <v>388816</v>
      </c>
      <c r="AG426" s="8">
        <v>850503</v>
      </c>
      <c r="AH426" s="8">
        <v>567132</v>
      </c>
      <c r="AI426" s="8">
        <v>540005</v>
      </c>
      <c r="AJ426" s="10">
        <v>508620</v>
      </c>
      <c r="AK426" s="10">
        <v>729376</v>
      </c>
      <c r="AL426" s="10">
        <v>263060</v>
      </c>
      <c r="AM426" s="10">
        <v>235330</v>
      </c>
      <c r="AN426" s="26">
        <v>51</v>
      </c>
      <c r="AO426" s="26" t="s">
        <v>2222</v>
      </c>
      <c r="AP426" s="26">
        <v>0.95330424499999999</v>
      </c>
      <c r="AR426" s="26">
        <v>1408378.125</v>
      </c>
      <c r="AS426" s="26" t="s">
        <v>2225</v>
      </c>
      <c r="AT426" s="26">
        <v>0.81235825100000003</v>
      </c>
      <c r="AV426" s="26">
        <v>6.3119059999999999E-3</v>
      </c>
      <c r="AW426" s="26">
        <v>1</v>
      </c>
      <c r="AY426" s="26">
        <f t="shared" si="24"/>
        <v>0.74000364805476859</v>
      </c>
      <c r="AZ426" s="26">
        <f t="shared" si="25"/>
        <v>0.91553687774243364</v>
      </c>
      <c r="BA426" s="26">
        <f t="shared" si="26"/>
        <v>0.35080737433230574</v>
      </c>
      <c r="BB426" s="26">
        <f t="shared" si="27"/>
        <v>0.87896560579321004</v>
      </c>
    </row>
    <row r="427" spans="1:54">
      <c r="A427" s="26">
        <v>138.0429121</v>
      </c>
      <c r="B427" s="26">
        <v>6.8283389200000002</v>
      </c>
      <c r="C427" s="26" t="s">
        <v>2076</v>
      </c>
      <c r="D427" s="26">
        <v>3</v>
      </c>
      <c r="E427" s="26" t="s">
        <v>2077</v>
      </c>
      <c r="F427" s="26">
        <v>6</v>
      </c>
      <c r="G427" s="26" t="s">
        <v>5</v>
      </c>
      <c r="H427" s="26" t="s">
        <v>2078</v>
      </c>
      <c r="I427" s="26">
        <v>-0.12933444699999999</v>
      </c>
      <c r="J427" s="26">
        <v>-11.0381626</v>
      </c>
      <c r="L427" s="26" t="s">
        <v>38</v>
      </c>
      <c r="M427" s="26" t="s">
        <v>451</v>
      </c>
      <c r="N427" s="26">
        <v>2.9745039879999999</v>
      </c>
      <c r="O427" s="26" t="s">
        <v>374</v>
      </c>
      <c r="S427" s="26">
        <v>0.54</v>
      </c>
      <c r="T427" s="26">
        <v>0.54</v>
      </c>
      <c r="U427" s="26">
        <v>139350</v>
      </c>
      <c r="V427" s="26" t="s">
        <v>454</v>
      </c>
      <c r="W427" s="26">
        <v>1.53</v>
      </c>
      <c r="X427" s="26">
        <v>0.30499999999999999</v>
      </c>
      <c r="Y427" s="26" t="s">
        <v>41</v>
      </c>
      <c r="Z427" s="26" t="s">
        <v>42</v>
      </c>
      <c r="AA427" s="26">
        <v>12</v>
      </c>
      <c r="AB427" s="12">
        <v>32434</v>
      </c>
      <c r="AC427" s="12">
        <v>123680</v>
      </c>
      <c r="AD427" s="12">
        <v>68241</v>
      </c>
      <c r="AE427" s="12">
        <v>139350</v>
      </c>
      <c r="AF427" s="8">
        <v>61887</v>
      </c>
      <c r="AG427" s="8">
        <v>43519</v>
      </c>
      <c r="AH427" s="8">
        <v>46732</v>
      </c>
      <c r="AI427" s="8">
        <v>86202</v>
      </c>
      <c r="AJ427" s="10">
        <v>38325</v>
      </c>
      <c r="AK427" s="10">
        <v>41674</v>
      </c>
      <c r="AL427" s="10">
        <v>34946</v>
      </c>
      <c r="AM427" s="10">
        <v>40046</v>
      </c>
      <c r="AN427" s="26">
        <v>125</v>
      </c>
      <c r="AO427" s="26" t="s">
        <v>374</v>
      </c>
      <c r="AP427" s="26">
        <v>0.85515382100000004</v>
      </c>
      <c r="AR427" s="26">
        <v>139349.67189999999</v>
      </c>
      <c r="AS427" s="26" t="s">
        <v>2079</v>
      </c>
      <c r="AT427" s="26">
        <v>0.83932861400000003</v>
      </c>
      <c r="AV427" s="26">
        <v>0.34705351699999998</v>
      </c>
      <c r="AW427" s="26">
        <v>0.67244449399999995</v>
      </c>
      <c r="AY427" s="26">
        <f t="shared" si="24"/>
        <v>0.65029369807837545</v>
      </c>
      <c r="AZ427" s="26">
        <f t="shared" si="25"/>
        <v>1.5259922799362255</v>
      </c>
      <c r="BA427" s="26">
        <f t="shared" si="26"/>
        <v>7.8548004483812606E-2</v>
      </c>
      <c r="BB427" s="26">
        <f t="shared" si="27"/>
        <v>0.28330810864381761</v>
      </c>
    </row>
    <row r="428" spans="1:54">
      <c r="A428" s="26">
        <v>86.03670108</v>
      </c>
      <c r="B428" s="26">
        <v>10.461500040000001</v>
      </c>
      <c r="C428" s="26" t="s">
        <v>2248</v>
      </c>
      <c r="D428" s="26">
        <v>7</v>
      </c>
      <c r="E428" s="26" t="s">
        <v>2249</v>
      </c>
      <c r="F428" s="26">
        <v>6</v>
      </c>
      <c r="G428" s="26" t="s">
        <v>5</v>
      </c>
      <c r="H428" s="26" t="s">
        <v>2250</v>
      </c>
      <c r="I428" s="26">
        <v>-0.91732334400000004</v>
      </c>
      <c r="J428" s="26">
        <v>41.042524450000002</v>
      </c>
      <c r="L428" s="26" t="s">
        <v>38</v>
      </c>
      <c r="N428" s="26">
        <v>-192.00306689999999</v>
      </c>
      <c r="O428" s="26" t="s">
        <v>2251</v>
      </c>
      <c r="S428" s="26">
        <v>0.46</v>
      </c>
      <c r="T428" s="26">
        <v>0.46</v>
      </c>
      <c r="U428" s="26">
        <v>166345</v>
      </c>
      <c r="V428" s="26" t="s">
        <v>687</v>
      </c>
      <c r="W428" s="26">
        <v>0.85</v>
      </c>
      <c r="X428" s="26">
        <v>0.54700000000000004</v>
      </c>
      <c r="Y428" s="26" t="s">
        <v>41</v>
      </c>
      <c r="Z428" s="26" t="s">
        <v>71</v>
      </c>
      <c r="AA428" s="26">
        <v>12</v>
      </c>
      <c r="AB428" s="12">
        <v>80679</v>
      </c>
      <c r="AC428" s="12">
        <v>156581</v>
      </c>
      <c r="AD428" s="12">
        <v>57433</v>
      </c>
      <c r="AE428" s="12">
        <v>157232</v>
      </c>
      <c r="AF428" s="8">
        <v>166345</v>
      </c>
      <c r="AG428" s="8">
        <v>138779</v>
      </c>
      <c r="AH428" s="8">
        <v>139722</v>
      </c>
      <c r="AI428" s="8">
        <v>86326</v>
      </c>
      <c r="AJ428" s="10">
        <v>154412</v>
      </c>
      <c r="AK428" s="10">
        <v>106254</v>
      </c>
      <c r="AL428" s="10">
        <v>59776</v>
      </c>
      <c r="AM428" s="10">
        <v>83968</v>
      </c>
      <c r="AN428" s="26">
        <v>20</v>
      </c>
      <c r="AO428" s="26" t="s">
        <v>2251</v>
      </c>
      <c r="AP428" s="26">
        <v>0.94479424700000003</v>
      </c>
      <c r="AR428" s="26">
        <v>166345.48439999999</v>
      </c>
      <c r="AS428" s="26" t="s">
        <v>2252</v>
      </c>
      <c r="AT428" s="26">
        <v>0.95157085100000005</v>
      </c>
      <c r="AV428" s="26">
        <v>0.103682556</v>
      </c>
      <c r="AW428" s="26">
        <v>1</v>
      </c>
      <c r="AY428" s="26">
        <f t="shared" si="24"/>
        <v>0.76135413764279747</v>
      </c>
      <c r="AZ428" s="26">
        <f t="shared" si="25"/>
        <v>0.85080727146762258</v>
      </c>
      <c r="BA428" s="26">
        <f t="shared" si="26"/>
        <v>0.27197509941913961</v>
      </c>
      <c r="BB428" s="26">
        <f t="shared" si="27"/>
        <v>0.54339470271938151</v>
      </c>
    </row>
    <row r="429" spans="1:54">
      <c r="A429" s="26">
        <v>105.04262660000001</v>
      </c>
      <c r="B429" s="26">
        <v>16.590375089999998</v>
      </c>
      <c r="C429" s="26" t="s">
        <v>233</v>
      </c>
      <c r="D429" s="26">
        <v>3</v>
      </c>
      <c r="E429" s="26" t="s">
        <v>2297</v>
      </c>
      <c r="F429" s="26">
        <v>6</v>
      </c>
      <c r="G429" s="26" t="s">
        <v>5</v>
      </c>
      <c r="H429" s="26" t="s">
        <v>2298</v>
      </c>
      <c r="I429" s="26">
        <v>0.34837710100000002</v>
      </c>
      <c r="J429" s="26">
        <v>39.004418549999997</v>
      </c>
      <c r="L429" s="26" t="s">
        <v>282</v>
      </c>
      <c r="M429" s="26" t="s">
        <v>409</v>
      </c>
      <c r="N429" s="26">
        <v>-75.020761190000002</v>
      </c>
      <c r="O429" s="26" t="s">
        <v>487</v>
      </c>
      <c r="S429" s="26">
        <v>1.26</v>
      </c>
      <c r="T429" s="26">
        <v>1.26</v>
      </c>
      <c r="U429" s="26">
        <v>28385</v>
      </c>
      <c r="V429" s="26" t="s">
        <v>412</v>
      </c>
      <c r="W429" s="26">
        <v>0.8</v>
      </c>
      <c r="X429" s="26">
        <v>0.72099999999999997</v>
      </c>
      <c r="Y429" s="26" t="s">
        <v>41</v>
      </c>
      <c r="Z429" s="26" t="s">
        <v>71</v>
      </c>
      <c r="AA429" s="26">
        <v>12</v>
      </c>
      <c r="AB429" s="12">
        <v>8642</v>
      </c>
      <c r="AC429" s="12">
        <v>28385</v>
      </c>
      <c r="AD429" s="12">
        <v>1005</v>
      </c>
      <c r="AE429" s="12">
        <v>2187</v>
      </c>
      <c r="AF429" s="8">
        <v>7394</v>
      </c>
      <c r="AG429" s="8">
        <v>11169</v>
      </c>
      <c r="AH429" s="8">
        <v>15064</v>
      </c>
      <c r="AI429" s="8">
        <v>16901</v>
      </c>
      <c r="AJ429" s="10">
        <v>12583</v>
      </c>
      <c r="AK429" s="10">
        <v>2974</v>
      </c>
      <c r="AL429" s="10">
        <v>4402</v>
      </c>
      <c r="AM429" s="10">
        <v>26391</v>
      </c>
      <c r="AN429" s="26">
        <v>146</v>
      </c>
      <c r="AO429" s="26" t="s">
        <v>487</v>
      </c>
      <c r="AP429" s="26">
        <v>0.83251684999999997</v>
      </c>
      <c r="AR429" s="26">
        <v>28384.507809999999</v>
      </c>
      <c r="AS429" s="26" t="s">
        <v>2299</v>
      </c>
      <c r="AT429" s="26">
        <v>0.76418749200000002</v>
      </c>
      <c r="AV429" s="26">
        <v>3.7218194000000003E-2</v>
      </c>
      <c r="AW429" s="26">
        <v>3.0951632999999999E-2</v>
      </c>
      <c r="AY429" s="26">
        <f t="shared" si="24"/>
        <v>0.91731317289423686</v>
      </c>
      <c r="AZ429" s="26">
        <f t="shared" si="25"/>
        <v>0.79597450918302726</v>
      </c>
      <c r="BA429" s="26">
        <f t="shared" si="26"/>
        <v>0.86233709290113625</v>
      </c>
      <c r="BB429" s="26">
        <f t="shared" si="27"/>
        <v>0.71295218806693639</v>
      </c>
    </row>
    <row r="430" spans="1:54">
      <c r="A430" s="26">
        <v>190.09526070000001</v>
      </c>
      <c r="B430" s="26">
        <v>15.54826497</v>
      </c>
      <c r="C430" s="26" t="s">
        <v>2443</v>
      </c>
      <c r="D430" s="26">
        <v>5</v>
      </c>
      <c r="E430" s="26" t="s">
        <v>2444</v>
      </c>
      <c r="F430" s="26">
        <v>6</v>
      </c>
      <c r="G430" s="26" t="s">
        <v>5</v>
      </c>
      <c r="H430" s="26" t="s">
        <v>2445</v>
      </c>
      <c r="I430" s="26">
        <v>-0.52233560000000001</v>
      </c>
      <c r="J430" s="26">
        <v>24.388174209999999</v>
      </c>
      <c r="L430" s="26" t="s">
        <v>282</v>
      </c>
      <c r="M430" s="26" t="s">
        <v>170</v>
      </c>
      <c r="N430" s="26">
        <v>43.989813390000002</v>
      </c>
      <c r="O430" s="26" t="s">
        <v>2178</v>
      </c>
      <c r="P430" s="26" t="s">
        <v>2178</v>
      </c>
      <c r="S430" s="26">
        <v>1.1599999999999999</v>
      </c>
      <c r="T430" s="26">
        <v>1.1599999999999999</v>
      </c>
      <c r="U430" s="26">
        <v>21187</v>
      </c>
      <c r="V430" s="26" t="s">
        <v>174</v>
      </c>
      <c r="W430" s="26">
        <v>0.46</v>
      </c>
      <c r="X430" s="26">
        <v>0.152</v>
      </c>
      <c r="Y430" s="26" t="s">
        <v>41</v>
      </c>
      <c r="Z430" s="26" t="s">
        <v>42</v>
      </c>
      <c r="AA430" s="26">
        <v>10</v>
      </c>
      <c r="AB430" s="12">
        <v>0</v>
      </c>
      <c r="AC430" s="12">
        <v>15678</v>
      </c>
      <c r="AD430" s="12">
        <v>0</v>
      </c>
      <c r="AE430" s="12">
        <v>13763</v>
      </c>
      <c r="AF430" s="8">
        <v>21187</v>
      </c>
      <c r="AG430" s="8">
        <v>18353</v>
      </c>
      <c r="AH430" s="8">
        <v>17762</v>
      </c>
      <c r="AI430" s="8">
        <v>7133</v>
      </c>
      <c r="AJ430" s="10">
        <v>16471</v>
      </c>
      <c r="AK430" s="10">
        <v>9652</v>
      </c>
      <c r="AL430" s="10">
        <v>2114</v>
      </c>
      <c r="AM430" s="10">
        <v>2253</v>
      </c>
      <c r="AN430" s="26">
        <v>27</v>
      </c>
      <c r="AO430" s="26" t="s">
        <v>2178</v>
      </c>
      <c r="AP430" s="26">
        <v>0.82496847399999995</v>
      </c>
      <c r="AR430" s="26">
        <v>21187.20117</v>
      </c>
      <c r="AS430" s="26" t="s">
        <v>2446</v>
      </c>
      <c r="AT430" s="26">
        <v>0.93205883899999997</v>
      </c>
      <c r="AV430" s="26">
        <v>0.69030131800000005</v>
      </c>
      <c r="AW430" s="26">
        <v>1</v>
      </c>
      <c r="AY430" s="26">
        <f t="shared" si="24"/>
        <v>0.47319003647086211</v>
      </c>
      <c r="AZ430" s="26">
        <f t="shared" si="25"/>
        <v>0.45691006440599052</v>
      </c>
      <c r="BA430" s="26">
        <f t="shared" si="26"/>
        <v>0.11564076315566144</v>
      </c>
      <c r="BB430" s="26">
        <f t="shared" si="27"/>
        <v>0.14765367018656192</v>
      </c>
    </row>
    <row r="431" spans="1:54">
      <c r="A431" s="26">
        <v>153.04254449999999</v>
      </c>
      <c r="B431" s="26">
        <v>7.9575999790000003</v>
      </c>
      <c r="C431" s="26" t="s">
        <v>2149</v>
      </c>
      <c r="D431" s="26">
        <v>15</v>
      </c>
      <c r="E431" s="26" t="s">
        <v>2150</v>
      </c>
      <c r="F431" s="26">
        <v>6</v>
      </c>
      <c r="G431" s="26" t="s">
        <v>5</v>
      </c>
      <c r="H431" s="26" t="s">
        <v>2151</v>
      </c>
      <c r="I431" s="26">
        <v>-0.29723662499999998</v>
      </c>
      <c r="J431" s="26">
        <v>5.0944648040000002</v>
      </c>
      <c r="L431" s="26" t="s">
        <v>38</v>
      </c>
      <c r="M431" s="26" t="s">
        <v>365</v>
      </c>
      <c r="N431" s="26">
        <v>-85.055983370000007</v>
      </c>
      <c r="O431" s="26" t="s">
        <v>487</v>
      </c>
      <c r="S431" s="26">
        <v>0.19</v>
      </c>
      <c r="T431" s="26">
        <v>0.19</v>
      </c>
      <c r="U431" s="26">
        <v>25098</v>
      </c>
      <c r="V431" s="26" t="s">
        <v>367</v>
      </c>
      <c r="W431" s="26">
        <v>0.98</v>
      </c>
      <c r="X431" s="26">
        <v>0.875</v>
      </c>
      <c r="Y431" s="26" t="s">
        <v>41</v>
      </c>
      <c r="Z431" s="26" t="s">
        <v>42</v>
      </c>
      <c r="AA431" s="26">
        <v>12</v>
      </c>
      <c r="AB431" s="12">
        <v>16701</v>
      </c>
      <c r="AC431" s="12">
        <v>18802</v>
      </c>
      <c r="AD431" s="12">
        <v>23431</v>
      </c>
      <c r="AE431" s="12">
        <v>25098</v>
      </c>
      <c r="AF431" s="8">
        <v>24065</v>
      </c>
      <c r="AG431" s="8">
        <v>20470</v>
      </c>
      <c r="AH431" s="8">
        <v>23555</v>
      </c>
      <c r="AI431" s="8">
        <v>17573</v>
      </c>
      <c r="AJ431" s="10">
        <v>16540</v>
      </c>
      <c r="AK431" s="10">
        <v>18468</v>
      </c>
      <c r="AL431" s="10">
        <v>18816</v>
      </c>
      <c r="AM431" s="10">
        <v>20495</v>
      </c>
      <c r="AN431" s="26">
        <v>173</v>
      </c>
      <c r="AO431" s="26" t="s">
        <v>487</v>
      </c>
      <c r="AP431" s="26">
        <v>0.85085902999999996</v>
      </c>
      <c r="AR431" s="26">
        <v>25097.521479999999</v>
      </c>
      <c r="AS431" s="26" t="s">
        <v>2152</v>
      </c>
      <c r="AT431" s="26">
        <v>-1.23342E-4</v>
      </c>
      <c r="AV431" s="26">
        <v>6.8091139999999998E-3</v>
      </c>
      <c r="AW431" s="26">
        <v>1</v>
      </c>
      <c r="AY431" s="26">
        <f t="shared" si="24"/>
        <v>0.86757409850227052</v>
      </c>
      <c r="AZ431" s="26">
        <f t="shared" si="25"/>
        <v>0.98096027456428092</v>
      </c>
      <c r="BA431" s="26">
        <f t="shared" si="26"/>
        <v>0.14860207854046237</v>
      </c>
      <c r="BB431" s="26">
        <f t="shared" si="27"/>
        <v>0.87435350178502202</v>
      </c>
    </row>
    <row r="432" spans="1:54">
      <c r="A432" s="26">
        <v>120.0573002</v>
      </c>
      <c r="B432" s="26">
        <v>3.9238027999999998</v>
      </c>
      <c r="C432" s="26" t="s">
        <v>2065</v>
      </c>
      <c r="D432" s="26">
        <v>8</v>
      </c>
      <c r="E432" s="26" t="s">
        <v>2066</v>
      </c>
      <c r="F432" s="26">
        <v>6</v>
      </c>
      <c r="G432" s="26" t="s">
        <v>5</v>
      </c>
      <c r="H432" s="26" t="s">
        <v>2067</v>
      </c>
      <c r="I432" s="26">
        <v>-1.8305226939999999</v>
      </c>
      <c r="J432" s="26">
        <v>-41.496855770000003</v>
      </c>
      <c r="L432" s="26" t="s">
        <v>38</v>
      </c>
      <c r="N432" s="26">
        <v>-283.14191369999998</v>
      </c>
      <c r="O432" s="26" t="s">
        <v>487</v>
      </c>
      <c r="R432" s="26" t="s">
        <v>2068</v>
      </c>
      <c r="S432" s="26">
        <v>7.0000000000000007E-2</v>
      </c>
      <c r="T432" s="26">
        <v>0.11</v>
      </c>
      <c r="U432" s="26">
        <v>461296</v>
      </c>
      <c r="V432" s="26" t="s">
        <v>2069</v>
      </c>
      <c r="W432" s="26">
        <v>1.66</v>
      </c>
      <c r="X432" s="26">
        <v>0</v>
      </c>
      <c r="Y432" s="26" t="s">
        <v>41</v>
      </c>
      <c r="Z432" s="26" t="s">
        <v>92</v>
      </c>
      <c r="AA432" s="26">
        <v>12</v>
      </c>
      <c r="AB432" s="12">
        <v>461296</v>
      </c>
      <c r="AC432" s="12">
        <v>397479</v>
      </c>
      <c r="AD432" s="12">
        <v>399029</v>
      </c>
      <c r="AE432" s="12">
        <v>420653</v>
      </c>
      <c r="AF432" s="8">
        <v>278139</v>
      </c>
      <c r="AG432" s="8">
        <v>223295</v>
      </c>
      <c r="AH432" s="8">
        <v>271608</v>
      </c>
      <c r="AI432" s="8">
        <v>236031</v>
      </c>
      <c r="AJ432" s="10">
        <v>262935</v>
      </c>
      <c r="AK432" s="10">
        <v>260110</v>
      </c>
      <c r="AL432" s="10">
        <v>325108</v>
      </c>
      <c r="AM432" s="10">
        <v>270934</v>
      </c>
      <c r="AN432" s="26">
        <v>14</v>
      </c>
      <c r="AO432" s="26" t="s">
        <v>487</v>
      </c>
      <c r="AP432" s="26">
        <v>0.97534419000000006</v>
      </c>
      <c r="AR432" s="26">
        <v>461296.28129999997</v>
      </c>
      <c r="AS432" s="26" t="s">
        <v>2070</v>
      </c>
      <c r="AT432" s="26">
        <v>0.98598524600000004</v>
      </c>
      <c r="AV432" s="26">
        <v>17.507954229999999</v>
      </c>
      <c r="AW432" s="26">
        <v>1</v>
      </c>
      <c r="AY432" s="26">
        <f t="shared" si="24"/>
        <v>1.1090248178278479</v>
      </c>
      <c r="AZ432" s="26">
        <f t="shared" si="25"/>
        <v>1.6633652867532873</v>
      </c>
      <c r="BA432" s="26">
        <f t="shared" si="26"/>
        <v>0.22445398354661561</v>
      </c>
      <c r="BB432" s="26">
        <f t="shared" si="27"/>
        <v>1.583433123819335E-4</v>
      </c>
    </row>
    <row r="433" spans="1:54">
      <c r="A433" s="26">
        <v>114.031705</v>
      </c>
      <c r="B433" s="26">
        <v>10.48502231</v>
      </c>
      <c r="C433" s="26" t="s">
        <v>2337</v>
      </c>
      <c r="D433" s="26">
        <v>6</v>
      </c>
      <c r="E433" s="26" t="s">
        <v>2338</v>
      </c>
      <c r="F433" s="26">
        <v>6</v>
      </c>
      <c r="G433" s="26" t="s">
        <v>5</v>
      </c>
      <c r="H433" s="26" t="s">
        <v>2339</v>
      </c>
      <c r="I433" s="26">
        <v>0.131757453</v>
      </c>
      <c r="J433" s="26">
        <v>28.127196869999999</v>
      </c>
      <c r="L433" s="26" t="s">
        <v>38</v>
      </c>
      <c r="N433" s="26">
        <v>-164.0080629</v>
      </c>
      <c r="O433" s="26" t="s">
        <v>487</v>
      </c>
      <c r="Q433" s="26">
        <v>2</v>
      </c>
      <c r="R433" s="26" t="s">
        <v>2340</v>
      </c>
      <c r="S433" s="26">
        <v>0.69</v>
      </c>
      <c r="T433" s="26">
        <v>0.77</v>
      </c>
      <c r="U433" s="26">
        <v>2018245</v>
      </c>
      <c r="V433" s="26" t="s">
        <v>687</v>
      </c>
      <c r="W433" s="26">
        <v>0.75</v>
      </c>
      <c r="X433" s="26">
        <v>0.49299999999999999</v>
      </c>
      <c r="Y433" s="26" t="s">
        <v>41</v>
      </c>
      <c r="Z433" s="26" t="s">
        <v>50</v>
      </c>
      <c r="AA433" s="26">
        <v>12</v>
      </c>
      <c r="AB433" s="12">
        <v>571629</v>
      </c>
      <c r="AC433" s="12">
        <v>1760270</v>
      </c>
      <c r="AD433" s="12">
        <v>290644</v>
      </c>
      <c r="AE433" s="12">
        <v>1530283</v>
      </c>
      <c r="AF433" s="8">
        <v>2018245</v>
      </c>
      <c r="AG433" s="8">
        <v>1147875</v>
      </c>
      <c r="AH433" s="8">
        <v>1731243</v>
      </c>
      <c r="AI433" s="8">
        <v>635444</v>
      </c>
      <c r="AJ433" s="10">
        <v>1759961</v>
      </c>
      <c r="AK433" s="10">
        <v>1166374</v>
      </c>
      <c r="AL433" s="10">
        <v>363262</v>
      </c>
      <c r="AM433" s="10">
        <v>309476</v>
      </c>
      <c r="AN433" s="26">
        <v>20</v>
      </c>
      <c r="AO433" s="26" t="s">
        <v>487</v>
      </c>
      <c r="AP433" s="26">
        <v>0.98437864500000005</v>
      </c>
      <c r="AQ433" s="26">
        <v>1</v>
      </c>
      <c r="AR433" s="26">
        <v>2018245</v>
      </c>
      <c r="AS433" s="26" t="s">
        <v>2341</v>
      </c>
      <c r="AT433" s="26">
        <v>0.98581346400000003</v>
      </c>
      <c r="AV433" s="26">
        <v>0.13328337000000001</v>
      </c>
      <c r="AW433" s="26">
        <v>1</v>
      </c>
      <c r="AY433" s="26">
        <f t="shared" si="24"/>
        <v>0.65049675508290816</v>
      </c>
      <c r="AZ433" s="26">
        <f t="shared" si="25"/>
        <v>0.75058211862441615</v>
      </c>
      <c r="BA433" s="26">
        <f t="shared" si="26"/>
        <v>0.3378465021044868</v>
      </c>
      <c r="BB433" s="26">
        <f t="shared" si="27"/>
        <v>0.49280396652040914</v>
      </c>
    </row>
    <row r="434" spans="1:54">
      <c r="A434" s="26">
        <v>109.0197581</v>
      </c>
      <c r="B434" s="26">
        <v>10.47593206</v>
      </c>
      <c r="C434" s="26" t="s">
        <v>2451</v>
      </c>
      <c r="D434" s="26">
        <v>1</v>
      </c>
      <c r="E434" s="26" t="s">
        <v>2452</v>
      </c>
      <c r="F434" s="26">
        <v>6</v>
      </c>
      <c r="G434" s="26" t="s">
        <v>5</v>
      </c>
      <c r="H434" s="26" t="s">
        <v>2453</v>
      </c>
      <c r="I434" s="26">
        <v>7.4715609000000002E-2</v>
      </c>
      <c r="J434" s="26">
        <v>14.370508689999999</v>
      </c>
      <c r="L434" s="26" t="s">
        <v>38</v>
      </c>
      <c r="M434" s="26" t="s">
        <v>352</v>
      </c>
      <c r="N434" s="26">
        <v>-15.994894499999999</v>
      </c>
      <c r="O434" s="26" t="s">
        <v>776</v>
      </c>
      <c r="R434" s="26" t="s">
        <v>2454</v>
      </c>
      <c r="S434" s="26">
        <v>0.12</v>
      </c>
      <c r="T434" s="26">
        <v>0.21</v>
      </c>
      <c r="U434" s="26">
        <v>968251</v>
      </c>
      <c r="V434" s="26" t="s">
        <v>355</v>
      </c>
      <c r="W434" s="26">
        <v>0.44</v>
      </c>
      <c r="X434" s="26">
        <v>1E-3</v>
      </c>
      <c r="Y434" s="26" t="s">
        <v>41</v>
      </c>
      <c r="Z434" s="26" t="s">
        <v>42</v>
      </c>
      <c r="AA434" s="26">
        <v>12</v>
      </c>
      <c r="AB434" s="12">
        <v>366456</v>
      </c>
      <c r="AC434" s="12">
        <v>344858</v>
      </c>
      <c r="AD434" s="12">
        <v>443945</v>
      </c>
      <c r="AE434" s="12">
        <v>350031</v>
      </c>
      <c r="AF434" s="8">
        <v>968251</v>
      </c>
      <c r="AG434" s="8">
        <v>725856</v>
      </c>
      <c r="AH434" s="8">
        <v>887644</v>
      </c>
      <c r="AI434" s="8">
        <v>813101</v>
      </c>
      <c r="AJ434" s="10">
        <v>585094</v>
      </c>
      <c r="AK434" s="10">
        <v>357829</v>
      </c>
      <c r="AL434" s="10">
        <v>450987</v>
      </c>
      <c r="AM434" s="10">
        <v>435414</v>
      </c>
      <c r="AN434" s="26">
        <v>46</v>
      </c>
      <c r="AO434" s="26" t="s">
        <v>776</v>
      </c>
      <c r="AP434" s="26">
        <v>0.96332641299999999</v>
      </c>
      <c r="AR434" s="26">
        <v>968250.6875</v>
      </c>
      <c r="AS434" s="26" t="s">
        <v>2455</v>
      </c>
      <c r="AT434" s="26">
        <v>0.95961336600000002</v>
      </c>
      <c r="AV434" s="26">
        <v>17.380311689999999</v>
      </c>
      <c r="AW434" s="26">
        <v>1</v>
      </c>
      <c r="AY434" s="26">
        <f t="shared" si="24"/>
        <v>0.53885235645029594</v>
      </c>
      <c r="AZ434" s="26">
        <f t="shared" si="25"/>
        <v>0.44340371833588033</v>
      </c>
      <c r="BA434" s="26">
        <f t="shared" si="26"/>
        <v>1.3989539798382712E-3</v>
      </c>
      <c r="BB434" s="26">
        <f t="shared" si="27"/>
        <v>1.6161689366572753E-4</v>
      </c>
    </row>
    <row r="435" spans="1:54">
      <c r="A435" s="26">
        <v>174.0527802</v>
      </c>
      <c r="B435" s="26">
        <v>6.7805222829999998</v>
      </c>
      <c r="C435" s="26" t="s">
        <v>2115</v>
      </c>
      <c r="D435" s="26">
        <v>6</v>
      </c>
      <c r="E435" s="26" t="s">
        <v>2216</v>
      </c>
      <c r="F435" s="26">
        <v>6</v>
      </c>
      <c r="G435" s="26" t="s">
        <v>5</v>
      </c>
      <c r="H435" s="26" t="s">
        <v>2217</v>
      </c>
      <c r="I435" s="26">
        <v>-0.22849399400000001</v>
      </c>
      <c r="J435" s="26">
        <v>-44.705557779999999</v>
      </c>
      <c r="L435" s="26" t="s">
        <v>38</v>
      </c>
      <c r="N435" s="26">
        <v>49.143482759999998</v>
      </c>
      <c r="O435" s="26" t="s">
        <v>374</v>
      </c>
      <c r="R435" s="26" t="s">
        <v>411</v>
      </c>
      <c r="S435" s="26">
        <v>0.1</v>
      </c>
      <c r="T435" s="26">
        <v>0.2</v>
      </c>
      <c r="U435" s="26">
        <v>156989</v>
      </c>
      <c r="V435" s="26" t="s">
        <v>2123</v>
      </c>
      <c r="W435" s="26">
        <v>0.92</v>
      </c>
      <c r="X435" s="26">
        <v>0.48899999999999999</v>
      </c>
      <c r="Y435" s="26" t="s">
        <v>41</v>
      </c>
      <c r="Z435" s="26" t="s">
        <v>71</v>
      </c>
      <c r="AA435" s="26">
        <v>12</v>
      </c>
      <c r="AB435" s="12">
        <v>105862</v>
      </c>
      <c r="AC435" s="12">
        <v>106084</v>
      </c>
      <c r="AD435" s="12">
        <v>125233</v>
      </c>
      <c r="AE435" s="12">
        <v>124817</v>
      </c>
      <c r="AF435" s="8">
        <v>132374</v>
      </c>
      <c r="AG435" s="8">
        <v>111232</v>
      </c>
      <c r="AH435" s="8">
        <v>156989</v>
      </c>
      <c r="AI435" s="8">
        <v>102045</v>
      </c>
      <c r="AJ435" s="10">
        <v>146927</v>
      </c>
      <c r="AK435" s="10">
        <v>103836</v>
      </c>
      <c r="AL435" s="10">
        <v>107241</v>
      </c>
      <c r="AM435" s="10">
        <v>95669</v>
      </c>
      <c r="AN435" s="26">
        <v>62</v>
      </c>
      <c r="AO435" s="26" t="s">
        <v>374</v>
      </c>
      <c r="AP435" s="26">
        <v>0.81490274900000004</v>
      </c>
      <c r="AR435" s="26">
        <v>156988.70310000001</v>
      </c>
      <c r="AS435" s="26" t="s">
        <v>2218</v>
      </c>
      <c r="AT435" s="26">
        <v>0.21809914899999999</v>
      </c>
      <c r="AV435" s="26">
        <v>0.143694456</v>
      </c>
      <c r="AW435" s="26">
        <v>1</v>
      </c>
      <c r="AY435" s="26">
        <f t="shared" si="24"/>
        <v>0.90258037561674365</v>
      </c>
      <c r="AZ435" s="26">
        <f t="shared" si="25"/>
        <v>0.91913894636320226</v>
      </c>
      <c r="BA435" s="26">
        <f t="shared" si="26"/>
        <v>0.49201160310846448</v>
      </c>
      <c r="BB435" s="26">
        <f t="shared" si="27"/>
        <v>0.47707661154897851</v>
      </c>
    </row>
    <row r="436" spans="1:54">
      <c r="A436" s="26">
        <v>117.05782499999999</v>
      </c>
      <c r="B436" s="26">
        <v>3.949968041</v>
      </c>
      <c r="C436" s="26" t="s">
        <v>2143</v>
      </c>
      <c r="D436" s="26">
        <v>2</v>
      </c>
      <c r="E436" s="26" t="s">
        <v>2144</v>
      </c>
      <c r="F436" s="26">
        <v>6</v>
      </c>
      <c r="G436" s="26" t="s">
        <v>5</v>
      </c>
      <c r="H436" s="26" t="s">
        <v>2145</v>
      </c>
      <c r="I436" s="26">
        <v>-0.21326445899999999</v>
      </c>
      <c r="J436" s="26">
        <v>-49.241041619999997</v>
      </c>
      <c r="L436" s="26" t="s">
        <v>38</v>
      </c>
      <c r="M436" s="26" t="s">
        <v>2146</v>
      </c>
      <c r="N436" s="26">
        <v>-103.0309644</v>
      </c>
      <c r="O436" s="26" t="s">
        <v>487</v>
      </c>
      <c r="S436" s="26">
        <v>0.15</v>
      </c>
      <c r="T436" s="26">
        <v>0.16</v>
      </c>
      <c r="U436" s="26">
        <v>138495</v>
      </c>
      <c r="V436" s="26" t="s">
        <v>2147</v>
      </c>
      <c r="W436" s="26">
        <v>0.99</v>
      </c>
      <c r="X436" s="26">
        <v>0.91900000000000004</v>
      </c>
      <c r="Y436" s="26" t="s">
        <v>41</v>
      </c>
      <c r="Z436" s="26" t="s">
        <v>42</v>
      </c>
      <c r="AA436" s="26">
        <v>12</v>
      </c>
      <c r="AB436" s="12">
        <v>92287</v>
      </c>
      <c r="AC436" s="12">
        <v>127129</v>
      </c>
      <c r="AD436" s="12">
        <v>112441</v>
      </c>
      <c r="AE436" s="12">
        <v>94856</v>
      </c>
      <c r="AF436" s="8">
        <v>126523</v>
      </c>
      <c r="AG436" s="8">
        <v>87406</v>
      </c>
      <c r="AH436" s="8">
        <v>116781</v>
      </c>
      <c r="AI436" s="8">
        <v>101035</v>
      </c>
      <c r="AJ436" s="10">
        <v>127788</v>
      </c>
      <c r="AK436" s="10">
        <v>138495</v>
      </c>
      <c r="AL436" s="10">
        <v>124761</v>
      </c>
      <c r="AM436" s="10">
        <v>110998</v>
      </c>
      <c r="AN436" s="26">
        <v>93</v>
      </c>
      <c r="AO436" s="26" t="s">
        <v>487</v>
      </c>
      <c r="AP436" s="26">
        <v>0.95258580000000004</v>
      </c>
      <c r="AR436" s="26">
        <v>138495.1875</v>
      </c>
      <c r="AS436" s="26" t="s">
        <v>2148</v>
      </c>
      <c r="AT436" s="26">
        <v>0.76890873000000004</v>
      </c>
      <c r="AV436" s="26">
        <v>2.8073600000000001E-3</v>
      </c>
      <c r="AW436" s="26">
        <v>1</v>
      </c>
      <c r="AY436" s="26">
        <f t="shared" si="24"/>
        <v>1.1628206464463977</v>
      </c>
      <c r="AZ436" s="26">
        <f t="shared" si="25"/>
        <v>0.98834497214791139</v>
      </c>
      <c r="BA436" s="26">
        <f t="shared" si="26"/>
        <v>0.13944137818087315</v>
      </c>
      <c r="BB436" s="26">
        <f t="shared" si="27"/>
        <v>0.91906035584739187</v>
      </c>
    </row>
    <row r="437" spans="1:54">
      <c r="A437" s="26">
        <v>148.05243139999999</v>
      </c>
      <c r="B437" s="26">
        <v>4.5140680949999998</v>
      </c>
      <c r="C437" s="26" t="s">
        <v>2398</v>
      </c>
      <c r="D437" s="26">
        <v>7</v>
      </c>
      <c r="E437" s="26" t="s">
        <v>2399</v>
      </c>
      <c r="F437" s="26">
        <v>6</v>
      </c>
      <c r="G437" s="26" t="s">
        <v>5</v>
      </c>
      <c r="H437" s="26" t="s">
        <v>2400</v>
      </c>
      <c r="I437" s="26">
        <v>9.2921270000000007E-3</v>
      </c>
      <c r="J437" s="26">
        <v>-42.054994139999998</v>
      </c>
      <c r="L437" s="26" t="s">
        <v>38</v>
      </c>
      <c r="M437" s="26" t="s">
        <v>660</v>
      </c>
      <c r="N437" s="26">
        <v>-16.990192990000001</v>
      </c>
      <c r="O437" s="26" t="s">
        <v>487</v>
      </c>
      <c r="Q437" s="26">
        <v>-0.8</v>
      </c>
      <c r="R437" s="26" t="s">
        <v>1012</v>
      </c>
      <c r="S437" s="26">
        <v>0.64</v>
      </c>
      <c r="T437" s="26">
        <v>0.64</v>
      </c>
      <c r="U437" s="26">
        <v>442357</v>
      </c>
      <c r="V437" s="26" t="s">
        <v>662</v>
      </c>
      <c r="W437" s="26">
        <v>0.59</v>
      </c>
      <c r="X437" s="26">
        <v>0.185</v>
      </c>
      <c r="Y437" s="26" t="s">
        <v>41</v>
      </c>
      <c r="Z437" s="26" t="s">
        <v>50</v>
      </c>
      <c r="AA437" s="26">
        <v>12</v>
      </c>
      <c r="AB437" s="12">
        <v>55967</v>
      </c>
      <c r="AC437" s="12">
        <v>103831</v>
      </c>
      <c r="AD437" s="12">
        <v>269946</v>
      </c>
      <c r="AE437" s="12">
        <v>277940</v>
      </c>
      <c r="AF437" s="8">
        <v>442357</v>
      </c>
      <c r="AG437" s="8">
        <v>195092</v>
      </c>
      <c r="AH437" s="8">
        <v>341281</v>
      </c>
      <c r="AI437" s="8">
        <v>214677</v>
      </c>
      <c r="AJ437" s="10">
        <v>316168</v>
      </c>
      <c r="AK437" s="10">
        <v>131333</v>
      </c>
      <c r="AL437" s="10">
        <v>137193</v>
      </c>
      <c r="AM437" s="10">
        <v>128439</v>
      </c>
      <c r="AN437" s="26">
        <v>40</v>
      </c>
      <c r="AO437" s="26" t="s">
        <v>487</v>
      </c>
      <c r="AP437" s="26">
        <v>0.95261318299999997</v>
      </c>
      <c r="AQ437" s="26">
        <v>1</v>
      </c>
      <c r="AR437" s="26">
        <v>442356.59379999997</v>
      </c>
      <c r="AS437" s="26" t="s">
        <v>2401</v>
      </c>
      <c r="AT437" s="26">
        <v>0.89927631299999999</v>
      </c>
      <c r="AV437" s="26">
        <v>0.55942635200000002</v>
      </c>
      <c r="AW437" s="26">
        <v>1</v>
      </c>
      <c r="AY437" s="26">
        <f t="shared" si="24"/>
        <v>0.59756059751618684</v>
      </c>
      <c r="AZ437" s="26">
        <f t="shared" si="25"/>
        <v>0.59299467826148167</v>
      </c>
      <c r="BA437" s="26">
        <f t="shared" si="26"/>
        <v>0.15560595751415818</v>
      </c>
      <c r="BB437" s="26">
        <f t="shared" si="27"/>
        <v>0.18531542160340947</v>
      </c>
    </row>
    <row r="438" spans="1:54">
      <c r="A438" s="26">
        <v>226.10644250000001</v>
      </c>
      <c r="B438" s="26">
        <v>10.559936179999999</v>
      </c>
      <c r="C438" s="26" t="s">
        <v>2313</v>
      </c>
      <c r="D438" s="26">
        <v>3</v>
      </c>
      <c r="E438" s="26" t="s">
        <v>2314</v>
      </c>
      <c r="F438" s="26">
        <v>6</v>
      </c>
      <c r="G438" s="26" t="s">
        <v>5</v>
      </c>
      <c r="H438" s="26" t="s">
        <v>2315</v>
      </c>
      <c r="I438" s="26">
        <v>-0.65232672800000002</v>
      </c>
      <c r="J438" s="26">
        <v>16.162604989999998</v>
      </c>
      <c r="L438" s="26" t="s">
        <v>38</v>
      </c>
      <c r="N438" s="26">
        <v>24.061197360000001</v>
      </c>
      <c r="O438" s="26" t="s">
        <v>374</v>
      </c>
      <c r="P438" s="26" t="s">
        <v>2316</v>
      </c>
      <c r="S438" s="26">
        <v>0.74</v>
      </c>
      <c r="T438" s="26">
        <v>0.74</v>
      </c>
      <c r="U438" s="26">
        <v>126421</v>
      </c>
      <c r="V438" s="26" t="s">
        <v>577</v>
      </c>
      <c r="W438" s="26">
        <v>0.79</v>
      </c>
      <c r="X438" s="26">
        <v>0.54200000000000004</v>
      </c>
      <c r="Y438" s="26" t="s">
        <v>41</v>
      </c>
      <c r="Z438" s="26" t="s">
        <v>42</v>
      </c>
      <c r="AA438" s="26">
        <v>12</v>
      </c>
      <c r="AB438" s="12">
        <v>37647</v>
      </c>
      <c r="AC438" s="12">
        <v>126421</v>
      </c>
      <c r="AD438" s="12">
        <v>18267</v>
      </c>
      <c r="AE438" s="12">
        <v>77243</v>
      </c>
      <c r="AF438" s="8">
        <v>89094</v>
      </c>
      <c r="AG438" s="8">
        <v>88310</v>
      </c>
      <c r="AH438" s="8">
        <v>97668</v>
      </c>
      <c r="AI438" s="8">
        <v>53366</v>
      </c>
      <c r="AJ438" s="10">
        <v>85320</v>
      </c>
      <c r="AK438" s="10">
        <v>89380</v>
      </c>
      <c r="AL438" s="10">
        <v>33013</v>
      </c>
      <c r="AM438" s="10">
        <v>32869</v>
      </c>
      <c r="AN438" s="26">
        <v>89</v>
      </c>
      <c r="AO438" s="26" t="s">
        <v>374</v>
      </c>
      <c r="AP438" s="26">
        <v>0.94709748000000005</v>
      </c>
      <c r="AR438" s="26">
        <v>126420.9375</v>
      </c>
      <c r="AS438" s="26" t="s">
        <v>2317</v>
      </c>
      <c r="AT438" s="26">
        <v>0.78753809200000002</v>
      </c>
      <c r="AV438" s="26">
        <v>0.110992036</v>
      </c>
      <c r="AW438" s="26">
        <v>1</v>
      </c>
      <c r="AY438" s="26">
        <f t="shared" si="24"/>
        <v>0.7325035470926019</v>
      </c>
      <c r="AZ438" s="26">
        <f t="shared" si="25"/>
        <v>0.7903409471498426</v>
      </c>
      <c r="BA438" s="26">
        <f t="shared" si="26"/>
        <v>0.28090084639030294</v>
      </c>
      <c r="BB438" s="26">
        <f t="shared" si="27"/>
        <v>0.52998028782676365</v>
      </c>
    </row>
    <row r="439" spans="1:54">
      <c r="A439" s="26">
        <v>168.02824609999999</v>
      </c>
      <c r="B439" s="26">
        <v>9.1135360720000005</v>
      </c>
      <c r="C439" s="26" t="s">
        <v>2368</v>
      </c>
      <c r="D439" s="26">
        <v>1</v>
      </c>
      <c r="E439" s="26" t="s">
        <v>2369</v>
      </c>
      <c r="F439" s="26">
        <v>6</v>
      </c>
      <c r="G439" s="26" t="s">
        <v>5</v>
      </c>
      <c r="H439" s="26" t="s">
        <v>2370</v>
      </c>
      <c r="I439" s="26">
        <v>-0.55854744499999998</v>
      </c>
      <c r="J439" s="26">
        <v>10.248169369999999</v>
      </c>
      <c r="L439" s="26" t="s">
        <v>38</v>
      </c>
      <c r="M439" s="26" t="s">
        <v>192</v>
      </c>
      <c r="N439" s="26">
        <v>-36.061675110000003</v>
      </c>
      <c r="O439" s="26" t="s">
        <v>487</v>
      </c>
      <c r="Q439" s="26">
        <v>0.5</v>
      </c>
      <c r="R439" s="26" t="s">
        <v>77</v>
      </c>
      <c r="S439" s="26">
        <v>0.71</v>
      </c>
      <c r="T439" s="26">
        <v>0.71</v>
      </c>
      <c r="U439" s="26">
        <v>217930</v>
      </c>
      <c r="V439" s="26" t="s">
        <v>2371</v>
      </c>
      <c r="W439" s="26">
        <v>0.71</v>
      </c>
      <c r="X439" s="26">
        <v>0.36599999999999999</v>
      </c>
      <c r="Y439" s="26" t="s">
        <v>41</v>
      </c>
      <c r="Z439" s="26" t="s">
        <v>71</v>
      </c>
      <c r="AA439" s="26">
        <v>12</v>
      </c>
      <c r="AB439" s="12">
        <v>73474</v>
      </c>
      <c r="AC439" s="12">
        <v>217930</v>
      </c>
      <c r="AD439" s="12">
        <v>29221</v>
      </c>
      <c r="AE439" s="12">
        <v>162183</v>
      </c>
      <c r="AF439" s="8">
        <v>216179</v>
      </c>
      <c r="AG439" s="8">
        <v>175003</v>
      </c>
      <c r="AH439" s="8">
        <v>192492</v>
      </c>
      <c r="AI439" s="8">
        <v>97121</v>
      </c>
      <c r="AJ439" s="10">
        <v>191358</v>
      </c>
      <c r="AK439" s="10">
        <v>173201</v>
      </c>
      <c r="AL439" s="10">
        <v>48494</v>
      </c>
      <c r="AM439" s="10">
        <v>42325</v>
      </c>
      <c r="AN439" s="26">
        <v>85</v>
      </c>
      <c r="AO439" s="26" t="s">
        <v>487</v>
      </c>
      <c r="AP439" s="26">
        <v>0.96049534199999997</v>
      </c>
      <c r="AQ439" s="26">
        <v>1</v>
      </c>
      <c r="AR439" s="26">
        <v>217930.0625</v>
      </c>
      <c r="AS439" s="26" t="s">
        <v>2372</v>
      </c>
      <c r="AT439" s="26">
        <v>0.993853074</v>
      </c>
      <c r="AV439" s="26">
        <v>0.24706465499999999</v>
      </c>
      <c r="AW439" s="26">
        <v>1</v>
      </c>
      <c r="AY439" s="26">
        <f t="shared" si="24"/>
        <v>0.6688915165358148</v>
      </c>
      <c r="AZ439" s="26">
        <f t="shared" si="25"/>
        <v>0.70918264675856901</v>
      </c>
      <c r="BA439" s="26">
        <f t="shared" si="26"/>
        <v>0.27883328253067569</v>
      </c>
      <c r="BB439" s="26">
        <f t="shared" si="27"/>
        <v>0.35854864861592689</v>
      </c>
    </row>
    <row r="440" spans="1:54">
      <c r="A440" s="26">
        <v>339.99562659999998</v>
      </c>
      <c r="B440" s="26">
        <v>10.86870006</v>
      </c>
      <c r="C440" s="26" t="s">
        <v>2090</v>
      </c>
      <c r="D440" s="26">
        <v>14</v>
      </c>
      <c r="E440" s="26" t="s">
        <v>2091</v>
      </c>
      <c r="F440" s="26">
        <v>6</v>
      </c>
      <c r="G440" s="26" t="s">
        <v>5</v>
      </c>
      <c r="H440" s="26" t="s">
        <v>2092</v>
      </c>
      <c r="I440" s="26">
        <v>-1.2746827570000001</v>
      </c>
      <c r="J440" s="26">
        <v>-28.053364439999999</v>
      </c>
      <c r="L440" s="26" t="s">
        <v>56</v>
      </c>
      <c r="M440" s="26" t="s">
        <v>373</v>
      </c>
      <c r="N440" s="26">
        <v>129.95810520000001</v>
      </c>
      <c r="O440" s="26" t="s">
        <v>374</v>
      </c>
      <c r="P440" s="26" t="s">
        <v>2093</v>
      </c>
      <c r="S440" s="26">
        <v>0.52</v>
      </c>
      <c r="T440" s="26">
        <v>0.81</v>
      </c>
      <c r="U440" s="26">
        <v>11877</v>
      </c>
      <c r="V440" s="26" t="s">
        <v>376</v>
      </c>
      <c r="W440" s="26">
        <v>1.18</v>
      </c>
      <c r="X440" s="26">
        <v>0.63</v>
      </c>
      <c r="Y440" s="26" t="s">
        <v>41</v>
      </c>
      <c r="Z440" s="26" t="s">
        <v>71</v>
      </c>
      <c r="AA440" s="26">
        <v>11</v>
      </c>
      <c r="AB440" s="12">
        <v>7221</v>
      </c>
      <c r="AC440" s="12">
        <v>2473</v>
      </c>
      <c r="AD440" s="12">
        <v>11877</v>
      </c>
      <c r="AE440" s="12">
        <v>9067</v>
      </c>
      <c r="AF440" s="8">
        <v>8205</v>
      </c>
      <c r="AG440" s="8">
        <v>3835</v>
      </c>
      <c r="AH440" s="8">
        <v>8859</v>
      </c>
      <c r="AI440" s="8">
        <v>4972</v>
      </c>
      <c r="AJ440" s="10">
        <v>5655</v>
      </c>
      <c r="AK440" s="10">
        <v>2493</v>
      </c>
      <c r="AL440" s="10">
        <v>3482</v>
      </c>
      <c r="AM440" s="10">
        <v>0</v>
      </c>
      <c r="AN440" s="26">
        <v>318</v>
      </c>
      <c r="AO440" s="26" t="s">
        <v>374</v>
      </c>
      <c r="AP440" s="26">
        <v>0.817484989</v>
      </c>
      <c r="AR440" s="26">
        <v>11876.89258</v>
      </c>
      <c r="AS440" s="26" t="s">
        <v>2094</v>
      </c>
      <c r="AT440" s="26">
        <v>0.81258232500000005</v>
      </c>
      <c r="AV440" s="26">
        <v>6.5793639000000001E-2</v>
      </c>
      <c r="AW440" s="26">
        <v>1</v>
      </c>
      <c r="AY440" s="26">
        <f t="shared" si="24"/>
        <v>0.44953809284527074</v>
      </c>
      <c r="AZ440" s="26">
        <f t="shared" si="25"/>
        <v>1.1842603687526574</v>
      </c>
      <c r="BA440" s="26">
        <f t="shared" si="26"/>
        <v>8.0200248247404807E-2</v>
      </c>
      <c r="BB440" s="26">
        <f t="shared" si="27"/>
        <v>0.62629502472837983</v>
      </c>
    </row>
    <row r="441" spans="1:54">
      <c r="A441" s="26">
        <v>160.03715890000001</v>
      </c>
      <c r="B441" s="26">
        <v>6.7902013989999999</v>
      </c>
      <c r="C441" s="26" t="s">
        <v>2120</v>
      </c>
      <c r="D441" s="26">
        <v>5</v>
      </c>
      <c r="E441" s="26" t="s">
        <v>2121</v>
      </c>
      <c r="F441" s="26">
        <v>6</v>
      </c>
      <c r="G441" s="26" t="s">
        <v>5</v>
      </c>
      <c r="H441" s="26" t="s">
        <v>2122</v>
      </c>
      <c r="I441" s="26">
        <v>-0.13153905900000001</v>
      </c>
      <c r="J441" s="26">
        <v>-18.467133400000002</v>
      </c>
      <c r="L441" s="26" t="s">
        <v>38</v>
      </c>
      <c r="N441" s="26">
        <v>35.12786148</v>
      </c>
      <c r="O441" s="26" t="s">
        <v>374</v>
      </c>
      <c r="S441" s="26">
        <v>0.22</v>
      </c>
      <c r="T441" s="26">
        <v>0.22</v>
      </c>
      <c r="U441" s="26">
        <v>197440</v>
      </c>
      <c r="V441" s="26" t="s">
        <v>2123</v>
      </c>
      <c r="W441" s="26">
        <v>1.05</v>
      </c>
      <c r="X441" s="26">
        <v>0.75800000000000001</v>
      </c>
      <c r="Y441" s="26" t="s">
        <v>41</v>
      </c>
      <c r="Z441" s="26" t="s">
        <v>71</v>
      </c>
      <c r="AA441" s="26">
        <v>12</v>
      </c>
      <c r="AB441" s="12">
        <v>110879</v>
      </c>
      <c r="AC441" s="12">
        <v>178057</v>
      </c>
      <c r="AD441" s="12">
        <v>139864</v>
      </c>
      <c r="AE441" s="12">
        <v>118478</v>
      </c>
      <c r="AF441" s="8">
        <v>155694</v>
      </c>
      <c r="AG441" s="8">
        <v>109437</v>
      </c>
      <c r="AH441" s="8">
        <v>148136</v>
      </c>
      <c r="AI441" s="8">
        <v>108751</v>
      </c>
      <c r="AJ441" s="10">
        <v>197440</v>
      </c>
      <c r="AK441" s="10">
        <v>148580</v>
      </c>
      <c r="AL441" s="10">
        <v>124932</v>
      </c>
      <c r="AM441" s="10">
        <v>132068</v>
      </c>
      <c r="AN441" s="26">
        <v>62</v>
      </c>
      <c r="AO441" s="26" t="s">
        <v>374</v>
      </c>
      <c r="AP441" s="26">
        <v>0.82295777800000003</v>
      </c>
      <c r="AR441" s="26">
        <v>197439.75</v>
      </c>
      <c r="AS441" s="26" t="s">
        <v>2124</v>
      </c>
      <c r="AT441" s="26">
        <v>0.18691300599999999</v>
      </c>
      <c r="AV441" s="26">
        <v>2.6109317999999999E-2</v>
      </c>
      <c r="AW441" s="26">
        <v>1</v>
      </c>
      <c r="AY441" s="26">
        <f t="shared" si="24"/>
        <v>1.1551708944902284</v>
      </c>
      <c r="AZ441" s="26">
        <f t="shared" si="25"/>
        <v>1.0483891360068043</v>
      </c>
      <c r="BA441" s="26">
        <f t="shared" si="26"/>
        <v>0.36225163130179611</v>
      </c>
      <c r="BB441" s="26">
        <f t="shared" si="27"/>
        <v>0.75751848710257563</v>
      </c>
    </row>
    <row r="442" spans="1:54">
      <c r="A442" s="26">
        <v>150.0527184</v>
      </c>
      <c r="B442" s="26">
        <v>10.476220870000001</v>
      </c>
      <c r="C442" s="26" t="s">
        <v>2358</v>
      </c>
      <c r="D442" s="26">
        <v>37</v>
      </c>
      <c r="E442" s="26" t="s">
        <v>2359</v>
      </c>
      <c r="F442" s="26">
        <v>6</v>
      </c>
      <c r="G442" s="26" t="s">
        <v>5</v>
      </c>
      <c r="H442" s="26" t="s">
        <v>2360</v>
      </c>
      <c r="I442" s="26">
        <v>-0.74354287100000005</v>
      </c>
      <c r="J442" s="26">
        <v>21.592968469999999</v>
      </c>
      <c r="L442" s="26" t="s">
        <v>38</v>
      </c>
      <c r="N442" s="26">
        <v>-127.9870495</v>
      </c>
      <c r="O442" s="26" t="s">
        <v>487</v>
      </c>
      <c r="S442" s="26">
        <v>0.67</v>
      </c>
      <c r="T442" s="26">
        <v>0.79</v>
      </c>
      <c r="U442" s="26">
        <v>292233</v>
      </c>
      <c r="V442" s="26" t="s">
        <v>687</v>
      </c>
      <c r="W442" s="26">
        <v>0.72</v>
      </c>
      <c r="X442" s="26">
        <v>0.434</v>
      </c>
      <c r="Y442" s="26" t="s">
        <v>41</v>
      </c>
      <c r="Z442" s="26" t="s">
        <v>71</v>
      </c>
      <c r="AA442" s="26">
        <v>12</v>
      </c>
      <c r="AB442" s="12">
        <v>88388</v>
      </c>
      <c r="AC442" s="12">
        <v>251872</v>
      </c>
      <c r="AD442" s="12">
        <v>41022</v>
      </c>
      <c r="AE442" s="12">
        <v>190714</v>
      </c>
      <c r="AF442" s="8">
        <v>292233</v>
      </c>
      <c r="AG442" s="8">
        <v>174145</v>
      </c>
      <c r="AH442" s="8">
        <v>251642</v>
      </c>
      <c r="AI442" s="8">
        <v>78822</v>
      </c>
      <c r="AJ442" s="10">
        <v>249228</v>
      </c>
      <c r="AK442" s="10">
        <v>167378</v>
      </c>
      <c r="AL442" s="10">
        <v>46604</v>
      </c>
      <c r="AM442" s="10">
        <v>44402</v>
      </c>
      <c r="AN442" s="26">
        <v>20</v>
      </c>
      <c r="AO442" s="26" t="s">
        <v>487</v>
      </c>
      <c r="AP442" s="26">
        <v>0.97595584499999999</v>
      </c>
      <c r="AR442" s="26">
        <v>292233.34379999997</v>
      </c>
      <c r="AS442" s="26" t="s">
        <v>2361</v>
      </c>
      <c r="AT442" s="26">
        <v>0.98699838799999995</v>
      </c>
      <c r="AV442" s="26">
        <v>0.175423836</v>
      </c>
      <c r="AW442" s="26">
        <v>1</v>
      </c>
      <c r="AY442" s="26">
        <f t="shared" si="24"/>
        <v>0.63702967464064397</v>
      </c>
      <c r="AZ442" s="26">
        <f t="shared" si="25"/>
        <v>0.71782862851104734</v>
      </c>
      <c r="BA442" s="26">
        <f t="shared" si="26"/>
        <v>0.3320848300462857</v>
      </c>
      <c r="BB442" s="26">
        <f t="shared" si="27"/>
        <v>0.43430570980604616</v>
      </c>
    </row>
    <row r="443" spans="1:54">
      <c r="A443" s="26">
        <v>131.06942269999999</v>
      </c>
      <c r="B443" s="26">
        <v>10.33642485</v>
      </c>
      <c r="C443" s="26" t="s">
        <v>2424</v>
      </c>
      <c r="D443" s="26">
        <v>2</v>
      </c>
      <c r="E443" s="26" t="s">
        <v>2425</v>
      </c>
      <c r="F443" s="26">
        <v>6</v>
      </c>
      <c r="G443" s="26" t="s">
        <v>5</v>
      </c>
      <c r="H443" s="26" t="s">
        <v>2426</v>
      </c>
      <c r="I443" s="26">
        <v>-0.43705794799999997</v>
      </c>
      <c r="J443" s="26">
        <v>-1.305292562</v>
      </c>
      <c r="L443" s="26" t="s">
        <v>38</v>
      </c>
      <c r="M443" s="26" t="s">
        <v>220</v>
      </c>
      <c r="N443" s="26">
        <v>-14.999601589999999</v>
      </c>
      <c r="O443" s="26" t="s">
        <v>487</v>
      </c>
      <c r="Q443" s="26">
        <v>0</v>
      </c>
      <c r="R443" s="26" t="s">
        <v>2427</v>
      </c>
      <c r="S443" s="26">
        <v>0.26</v>
      </c>
      <c r="T443" s="26">
        <v>0.34</v>
      </c>
      <c r="U443" s="26">
        <v>35025420</v>
      </c>
      <c r="V443" s="26" t="s">
        <v>223</v>
      </c>
      <c r="W443" s="26">
        <v>0.51</v>
      </c>
      <c r="X443" s="26">
        <v>2E-3</v>
      </c>
      <c r="Y443" s="26" t="s">
        <v>41</v>
      </c>
      <c r="Z443" s="26" t="s">
        <v>42</v>
      </c>
      <c r="AA443" s="26">
        <v>12</v>
      </c>
      <c r="AB443" s="12">
        <v>11882142</v>
      </c>
      <c r="AC443" s="12">
        <v>20923952</v>
      </c>
      <c r="AD443" s="12">
        <v>12972854</v>
      </c>
      <c r="AE443" s="12">
        <v>16007242</v>
      </c>
      <c r="AF443" s="8">
        <v>35025420</v>
      </c>
      <c r="AG443" s="8">
        <v>29361984</v>
      </c>
      <c r="AH443" s="8">
        <v>31664716</v>
      </c>
      <c r="AI443" s="8">
        <v>25309310</v>
      </c>
      <c r="AJ443" s="10">
        <v>25683980</v>
      </c>
      <c r="AK443" s="10">
        <v>17327032</v>
      </c>
      <c r="AL443" s="10">
        <v>15584593</v>
      </c>
      <c r="AM443" s="10">
        <v>11614450</v>
      </c>
      <c r="AN443" s="26">
        <v>3</v>
      </c>
      <c r="AO443" s="26" t="s">
        <v>487</v>
      </c>
      <c r="AP443" s="26">
        <v>0.96981917100000004</v>
      </c>
      <c r="AQ443" s="26">
        <v>1</v>
      </c>
      <c r="AR443" s="26">
        <v>35025420</v>
      </c>
      <c r="AS443" s="26" t="s">
        <v>2428</v>
      </c>
      <c r="AT443" s="26">
        <v>0.794093512</v>
      </c>
      <c r="AV443" s="26">
        <v>6.7143318599999997</v>
      </c>
      <c r="AW443" s="26">
        <v>1</v>
      </c>
      <c r="AY443" s="26">
        <f t="shared" si="24"/>
        <v>0.57852033384906554</v>
      </c>
      <c r="AZ443" s="26">
        <f t="shared" si="25"/>
        <v>0.50910894837016996</v>
      </c>
      <c r="BA443" s="26">
        <f t="shared" si="26"/>
        <v>1.2000032804969458E-2</v>
      </c>
      <c r="BB443" s="26">
        <f t="shared" si="27"/>
        <v>2.0495418857965648E-3</v>
      </c>
    </row>
    <row r="444" spans="1:54">
      <c r="A444" s="26">
        <v>116.04736029999999</v>
      </c>
      <c r="B444" s="26">
        <v>6.797752762</v>
      </c>
      <c r="C444" s="26" t="s">
        <v>2037</v>
      </c>
      <c r="D444" s="26">
        <v>9</v>
      </c>
      <c r="E444" s="26" t="s">
        <v>2270</v>
      </c>
      <c r="F444" s="26">
        <v>6</v>
      </c>
      <c r="G444" s="26" t="s">
        <v>5</v>
      </c>
      <c r="H444" s="26" t="s">
        <v>2271</v>
      </c>
      <c r="I444" s="26">
        <v>8.8988728000000003E-2</v>
      </c>
      <c r="J444" s="26">
        <v>-1.1842862510000001</v>
      </c>
      <c r="L444" s="26" t="s">
        <v>38</v>
      </c>
      <c r="M444" s="26" t="s">
        <v>1837</v>
      </c>
      <c r="N444" s="26">
        <v>-2.015690915</v>
      </c>
      <c r="O444" s="26" t="s">
        <v>2272</v>
      </c>
      <c r="P444" s="26" t="e">
        <f>-#REF!</f>
        <v>#REF!</v>
      </c>
      <c r="R444" s="26" t="s">
        <v>2273</v>
      </c>
      <c r="S444" s="26">
        <v>0.32</v>
      </c>
      <c r="T444" s="26">
        <v>0.65</v>
      </c>
      <c r="U444" s="26">
        <v>339554</v>
      </c>
      <c r="V444" s="26" t="s">
        <v>1839</v>
      </c>
      <c r="W444" s="26">
        <v>0.83</v>
      </c>
      <c r="X444" s="26">
        <v>0.497</v>
      </c>
      <c r="Y444" s="26" t="s">
        <v>41</v>
      </c>
      <c r="Z444" s="26" t="s">
        <v>71</v>
      </c>
      <c r="AA444" s="26">
        <v>12</v>
      </c>
      <c r="AB444" s="12">
        <v>104233</v>
      </c>
      <c r="AC444" s="12">
        <v>189364</v>
      </c>
      <c r="AD444" s="12">
        <v>242356</v>
      </c>
      <c r="AE444" s="12">
        <v>211750</v>
      </c>
      <c r="AF444" s="8">
        <v>328226</v>
      </c>
      <c r="AG444" s="8">
        <v>201364</v>
      </c>
      <c r="AH444" s="8">
        <v>255613</v>
      </c>
      <c r="AI444" s="8">
        <v>117975</v>
      </c>
      <c r="AJ444" s="10">
        <v>339554</v>
      </c>
      <c r="AK444" s="10">
        <v>124254</v>
      </c>
      <c r="AL444" s="10">
        <v>109826</v>
      </c>
      <c r="AM444" s="10">
        <v>114177</v>
      </c>
      <c r="AN444" s="26">
        <v>163</v>
      </c>
      <c r="AO444" s="26" t="s">
        <v>2272</v>
      </c>
      <c r="AP444" s="26">
        <v>0.89054618799999996</v>
      </c>
      <c r="AR444" s="26">
        <v>339553.53129999997</v>
      </c>
      <c r="AS444" s="26" t="s">
        <v>2274</v>
      </c>
      <c r="AT444" s="26">
        <v>0.85132763499999997</v>
      </c>
      <c r="AV444" s="26">
        <v>0.13277391399999999</v>
      </c>
      <c r="AW444" s="26">
        <v>0.84111103099999995</v>
      </c>
      <c r="AY444" s="26">
        <f t="shared" si="24"/>
        <v>0.76154534322138046</v>
      </c>
      <c r="AZ444" s="26">
        <f t="shared" si="25"/>
        <v>0.82785785304779347</v>
      </c>
      <c r="BA444" s="26">
        <f t="shared" si="26"/>
        <v>0.47930437230397227</v>
      </c>
      <c r="BB444" s="26">
        <f t="shared" si="27"/>
        <v>0.49359982120855384</v>
      </c>
    </row>
    <row r="445" spans="1:54">
      <c r="A445" s="26">
        <v>102.03164339999999</v>
      </c>
      <c r="B445" s="26">
        <v>10.479333410000001</v>
      </c>
      <c r="C445" s="26" t="s">
        <v>2348</v>
      </c>
      <c r="D445" s="26">
        <v>8</v>
      </c>
      <c r="E445" s="26" t="s">
        <v>2349</v>
      </c>
      <c r="F445" s="26">
        <v>6</v>
      </c>
      <c r="G445" s="26" t="s">
        <v>5</v>
      </c>
      <c r="H445" s="26" t="s">
        <v>2350</v>
      </c>
      <c r="I445" s="26">
        <v>-0.55497035699999997</v>
      </c>
      <c r="J445" s="26">
        <v>31.31963</v>
      </c>
      <c r="L445" s="26" t="s">
        <v>38</v>
      </c>
      <c r="N445" s="26">
        <v>-176.0081246</v>
      </c>
      <c r="O445" s="26" t="s">
        <v>2351</v>
      </c>
      <c r="Q445" s="26">
        <v>0</v>
      </c>
      <c r="R445" s="26" t="s">
        <v>290</v>
      </c>
      <c r="S445" s="26">
        <v>0.62</v>
      </c>
      <c r="T445" s="26">
        <v>0.72</v>
      </c>
      <c r="U445" s="26">
        <v>1637645</v>
      </c>
      <c r="V445" s="26" t="s">
        <v>687</v>
      </c>
      <c r="W445" s="26">
        <v>0.74</v>
      </c>
      <c r="X445" s="26">
        <v>0.44500000000000001</v>
      </c>
      <c r="Y445" s="26" t="s">
        <v>41</v>
      </c>
      <c r="Z445" s="26" t="s">
        <v>71</v>
      </c>
      <c r="AA445" s="26">
        <v>12</v>
      </c>
      <c r="AB445" s="12">
        <v>560211</v>
      </c>
      <c r="AC445" s="12">
        <v>1305704</v>
      </c>
      <c r="AD445" s="12">
        <v>229960</v>
      </c>
      <c r="AE445" s="12">
        <v>1193416</v>
      </c>
      <c r="AF445" s="8">
        <v>1637645</v>
      </c>
      <c r="AG445" s="8">
        <v>970417</v>
      </c>
      <c r="AH445" s="8">
        <v>1310450</v>
      </c>
      <c r="AI445" s="8">
        <v>519279</v>
      </c>
      <c r="AJ445" s="10">
        <v>1441191</v>
      </c>
      <c r="AK445" s="10">
        <v>948649</v>
      </c>
      <c r="AL445" s="10">
        <v>339387</v>
      </c>
      <c r="AM445" s="10">
        <v>291337</v>
      </c>
      <c r="AN445" s="26">
        <v>20</v>
      </c>
      <c r="AO445" s="26" t="s">
        <v>2351</v>
      </c>
      <c r="AP445" s="26">
        <v>0.98254596999999999</v>
      </c>
      <c r="AQ445" s="26">
        <v>1</v>
      </c>
      <c r="AR445" s="26">
        <v>1637645.125</v>
      </c>
      <c r="AS445" s="26" t="s">
        <v>2352</v>
      </c>
      <c r="AT445" s="26">
        <v>0.98250628500000003</v>
      </c>
      <c r="AV445" s="26">
        <v>0.16733756299999999</v>
      </c>
      <c r="AW445" s="26">
        <v>1</v>
      </c>
      <c r="AY445" s="26">
        <f t="shared" si="24"/>
        <v>0.68064584384438109</v>
      </c>
      <c r="AZ445" s="26">
        <f t="shared" si="25"/>
        <v>0.74120007003484389</v>
      </c>
      <c r="BA445" s="26">
        <f t="shared" si="26"/>
        <v>0.36699738350248645</v>
      </c>
      <c r="BB445" s="26">
        <f t="shared" si="27"/>
        <v>0.44454742488556165</v>
      </c>
    </row>
    <row r="446" spans="1:54">
      <c r="A446" s="26">
        <v>121.0196906</v>
      </c>
      <c r="B446" s="26">
        <v>10.534259029999999</v>
      </c>
      <c r="C446" s="26" t="s">
        <v>2189</v>
      </c>
      <c r="D446" s="26">
        <v>2</v>
      </c>
      <c r="E446" s="26" t="s">
        <v>2190</v>
      </c>
      <c r="F446" s="26">
        <v>6</v>
      </c>
      <c r="G446" s="26" t="s">
        <v>5</v>
      </c>
      <c r="H446" s="26" t="s">
        <v>2191</v>
      </c>
      <c r="I446" s="26">
        <v>-0.49055768999999999</v>
      </c>
      <c r="J446" s="26">
        <v>12.503483810000001</v>
      </c>
      <c r="L446" s="26" t="s">
        <v>282</v>
      </c>
      <c r="M446" s="26" t="s">
        <v>574</v>
      </c>
      <c r="N446" s="26">
        <v>-119.0041504</v>
      </c>
      <c r="O446" s="26" t="s">
        <v>487</v>
      </c>
      <c r="S446" s="26">
        <v>0.94</v>
      </c>
      <c r="T446" s="26">
        <v>0.94</v>
      </c>
      <c r="U446" s="26">
        <v>40173</v>
      </c>
      <c r="V446" s="26" t="s">
        <v>2192</v>
      </c>
      <c r="W446" s="26">
        <v>0.93</v>
      </c>
      <c r="X446" s="26">
        <v>0.89800000000000002</v>
      </c>
      <c r="Y446" s="26" t="s">
        <v>41</v>
      </c>
      <c r="Z446" s="26" t="s">
        <v>50</v>
      </c>
      <c r="AA446" s="26">
        <v>11</v>
      </c>
      <c r="AB446" s="12">
        <v>7489</v>
      </c>
      <c r="AC446" s="12">
        <v>34896</v>
      </c>
      <c r="AD446" s="12">
        <v>0</v>
      </c>
      <c r="AE446" s="12">
        <v>32396</v>
      </c>
      <c r="AF446" s="8">
        <v>23485</v>
      </c>
      <c r="AG446" s="8">
        <v>21509</v>
      </c>
      <c r="AH446" s="8">
        <v>29815</v>
      </c>
      <c r="AI446" s="8">
        <v>5466</v>
      </c>
      <c r="AJ446" s="10">
        <v>40173</v>
      </c>
      <c r="AK446" s="10">
        <v>27362</v>
      </c>
      <c r="AL446" s="10">
        <v>6168</v>
      </c>
      <c r="AM446" s="10">
        <v>5126</v>
      </c>
      <c r="AN446" s="26">
        <v>144</v>
      </c>
      <c r="AO446" s="26" t="s">
        <v>487</v>
      </c>
      <c r="AP446" s="26">
        <v>0.89210492799999996</v>
      </c>
      <c r="AR446" s="26">
        <v>40173.152340000001</v>
      </c>
      <c r="AS446" s="26" t="s">
        <v>2193</v>
      </c>
      <c r="AT446" s="26">
        <v>0.95214047999999996</v>
      </c>
      <c r="AV446" s="26">
        <v>4.5362079999999999E-3</v>
      </c>
      <c r="AW446" s="26">
        <v>1</v>
      </c>
      <c r="AY446" s="26">
        <f t="shared" si="24"/>
        <v>0.98198691996262844</v>
      </c>
      <c r="AZ446" s="26">
        <f t="shared" si="25"/>
        <v>0.93156026160074745</v>
      </c>
      <c r="BA446" s="26">
        <f t="shared" si="26"/>
        <v>0.97228161721764605</v>
      </c>
      <c r="BB446" s="26">
        <f t="shared" si="27"/>
        <v>0.89723614890697945</v>
      </c>
    </row>
    <row r="447" spans="1:54">
      <c r="A447" s="26">
        <v>97.967403919999995</v>
      </c>
      <c r="B447" s="26">
        <v>11.315769530000001</v>
      </c>
      <c r="C447" s="26" t="s">
        <v>2292</v>
      </c>
      <c r="D447" s="26">
        <v>1</v>
      </c>
      <c r="E447" s="26" t="s">
        <v>2293</v>
      </c>
      <c r="F447" s="26">
        <v>6</v>
      </c>
      <c r="G447" s="26" t="s">
        <v>5</v>
      </c>
      <c r="H447" s="26" t="s">
        <v>2294</v>
      </c>
      <c r="I447" s="26">
        <v>0.244124592</v>
      </c>
      <c r="J447" s="26">
        <v>13.36464812</v>
      </c>
      <c r="L447" s="26" t="s">
        <v>38</v>
      </c>
      <c r="M447" s="26" t="s">
        <v>280</v>
      </c>
      <c r="N447" s="26">
        <v>-94.059583380000007</v>
      </c>
      <c r="O447" s="26" t="s">
        <v>487</v>
      </c>
      <c r="R447" s="26" t="s">
        <v>2295</v>
      </c>
      <c r="S447" s="26">
        <v>0.71</v>
      </c>
      <c r="T447" s="26">
        <v>0.71</v>
      </c>
      <c r="U447" s="26">
        <v>4081428</v>
      </c>
      <c r="V447" s="26" t="s">
        <v>284</v>
      </c>
      <c r="W447" s="26">
        <v>0.8</v>
      </c>
      <c r="X447" s="26">
        <v>0.61399999999999999</v>
      </c>
      <c r="Y447" s="26" t="s">
        <v>41</v>
      </c>
      <c r="Z447" s="26" t="s">
        <v>71</v>
      </c>
      <c r="AA447" s="26">
        <v>12</v>
      </c>
      <c r="AB447" s="12">
        <v>711711</v>
      </c>
      <c r="AC447" s="12">
        <v>3888404</v>
      </c>
      <c r="AD447" s="12">
        <v>1067797</v>
      </c>
      <c r="AE447" s="12">
        <v>2780090</v>
      </c>
      <c r="AF447" s="8">
        <v>4081428</v>
      </c>
      <c r="AG447" s="8">
        <v>2369464</v>
      </c>
      <c r="AH447" s="8">
        <v>3034081</v>
      </c>
      <c r="AI447" s="8">
        <v>1047386</v>
      </c>
      <c r="AJ447" s="10">
        <v>3501290</v>
      </c>
      <c r="AK447" s="10">
        <v>2567718</v>
      </c>
      <c r="AL447" s="10">
        <v>794074</v>
      </c>
      <c r="AM447" s="10">
        <v>817325</v>
      </c>
      <c r="AN447" s="26">
        <v>12</v>
      </c>
      <c r="AO447" s="26" t="s">
        <v>487</v>
      </c>
      <c r="AP447" s="26">
        <v>0.95040022999999996</v>
      </c>
      <c r="AR447" s="26">
        <v>4081428</v>
      </c>
      <c r="AS447" s="26" t="s">
        <v>2296</v>
      </c>
      <c r="AT447" s="26">
        <v>0.956339151</v>
      </c>
      <c r="AV447" s="26">
        <v>7.0862357000000001E-2</v>
      </c>
      <c r="AW447" s="26">
        <v>1</v>
      </c>
      <c r="AY447" s="26">
        <f t="shared" si="24"/>
        <v>0.72922001614263243</v>
      </c>
      <c r="AZ447" s="26">
        <f t="shared" si="25"/>
        <v>0.80209970055141488</v>
      </c>
      <c r="BA447" s="26">
        <f t="shared" si="26"/>
        <v>0.46963734842278937</v>
      </c>
      <c r="BB447" s="26">
        <f t="shared" si="27"/>
        <v>0.61357884614152092</v>
      </c>
    </row>
    <row r="448" spans="1:54">
      <c r="A448" s="26">
        <v>342.16183719999998</v>
      </c>
      <c r="B448" s="26">
        <v>3.8221986559999999</v>
      </c>
      <c r="C448" s="26" t="s">
        <v>2614</v>
      </c>
      <c r="D448" s="26">
        <v>1</v>
      </c>
      <c r="E448" s="26" t="s">
        <v>2615</v>
      </c>
      <c r="F448" s="26">
        <v>5</v>
      </c>
      <c r="G448" s="26">
        <v>0</v>
      </c>
      <c r="H448" s="26" t="s">
        <v>2616</v>
      </c>
      <c r="I448" s="26">
        <v>1.482249183</v>
      </c>
      <c r="J448" s="26">
        <v>-34.436457760000003</v>
      </c>
      <c r="L448" s="26" t="s">
        <v>38</v>
      </c>
      <c r="M448" s="26" t="s">
        <v>1017</v>
      </c>
      <c r="N448" s="26">
        <v>48.962857800000002</v>
      </c>
      <c r="O448" s="26" t="s">
        <v>2617</v>
      </c>
      <c r="Q448" s="26">
        <v>7.6</v>
      </c>
      <c r="R448" s="26" t="s">
        <v>987</v>
      </c>
      <c r="S448" s="26">
        <v>0.15</v>
      </c>
      <c r="T448" s="26">
        <v>0.19</v>
      </c>
      <c r="U448" s="26">
        <v>664243</v>
      </c>
      <c r="V448" s="26" t="s">
        <v>1020</v>
      </c>
      <c r="W448" s="26">
        <v>1.23</v>
      </c>
      <c r="X448" s="26">
        <v>9.6000000000000002E-2</v>
      </c>
      <c r="Y448" s="26" t="s">
        <v>41</v>
      </c>
      <c r="Z448" s="26" t="s">
        <v>42</v>
      </c>
      <c r="AA448" s="26">
        <v>12</v>
      </c>
      <c r="AB448" s="12">
        <v>365066</v>
      </c>
      <c r="AC448" s="12">
        <v>445008</v>
      </c>
      <c r="AD448" s="12">
        <v>487324</v>
      </c>
      <c r="AE448" s="12">
        <v>359719</v>
      </c>
      <c r="AF448" s="8">
        <v>285227</v>
      </c>
      <c r="AG448" s="8">
        <v>311338</v>
      </c>
      <c r="AH448" s="8">
        <v>391153</v>
      </c>
      <c r="AI448" s="8">
        <v>356891</v>
      </c>
      <c r="AJ448" s="10">
        <v>407427</v>
      </c>
      <c r="AK448" s="10">
        <v>554621</v>
      </c>
      <c r="AL448" s="10">
        <v>664243</v>
      </c>
      <c r="AM448" s="10">
        <v>586487</v>
      </c>
      <c r="AN448" s="26">
        <v>64</v>
      </c>
      <c r="AO448" s="26" t="s">
        <v>2617</v>
      </c>
      <c r="AP448" s="26">
        <v>0.97038871500000001</v>
      </c>
      <c r="AQ448" s="26">
        <v>1</v>
      </c>
      <c r="AR448" s="26">
        <v>664242.75</v>
      </c>
      <c r="AS448" s="26" t="s">
        <v>2618</v>
      </c>
      <c r="AT448" s="26">
        <v>0.86009533299999996</v>
      </c>
      <c r="AV448" s="26">
        <v>0.998293447</v>
      </c>
      <c r="AW448" s="26">
        <v>1</v>
      </c>
      <c r="AY448" s="26">
        <f t="shared" si="24"/>
        <v>1.6456665097437249</v>
      </c>
      <c r="AZ448" s="26">
        <f t="shared" si="25"/>
        <v>1.2324155200508102</v>
      </c>
      <c r="BA448" s="26">
        <f t="shared" si="26"/>
        <v>1.0121948104162773E-2</v>
      </c>
      <c r="BB448" s="26">
        <f t="shared" si="27"/>
        <v>9.2645756066287457E-2</v>
      </c>
    </row>
    <row r="449" spans="1:54">
      <c r="A449" s="26">
        <v>242.22461000000001</v>
      </c>
      <c r="B449" s="26">
        <v>3.5495250070000002</v>
      </c>
      <c r="C449" s="26" t="s">
        <v>3479</v>
      </c>
      <c r="D449" s="26">
        <v>9</v>
      </c>
      <c r="E449" s="26" t="s">
        <v>3480</v>
      </c>
      <c r="F449" s="26">
        <v>5</v>
      </c>
      <c r="G449" s="26">
        <v>0</v>
      </c>
      <c r="H449" s="26" t="s">
        <v>3481</v>
      </c>
      <c r="I449" s="26">
        <v>0.12396784399999999</v>
      </c>
      <c r="J449" s="26">
        <v>-13.41718507</v>
      </c>
      <c r="L449" s="26" t="s">
        <v>38</v>
      </c>
      <c r="M449" s="26" t="s">
        <v>892</v>
      </c>
      <c r="N449" s="26">
        <v>-14.015508540000001</v>
      </c>
      <c r="O449" s="26" t="s">
        <v>3482</v>
      </c>
      <c r="Q449" s="26">
        <v>2.2000000000000002</v>
      </c>
      <c r="R449" s="26" t="s">
        <v>479</v>
      </c>
      <c r="S449" s="26">
        <v>0.25</v>
      </c>
      <c r="T449" s="26">
        <v>0.6</v>
      </c>
      <c r="U449" s="26">
        <v>997544</v>
      </c>
      <c r="V449" s="26" t="s">
        <v>895</v>
      </c>
      <c r="W449" s="26">
        <v>0.53</v>
      </c>
      <c r="X449" s="26">
        <v>0.125</v>
      </c>
      <c r="Y449" s="26" t="s">
        <v>41</v>
      </c>
      <c r="Z449" s="26" t="s">
        <v>71</v>
      </c>
      <c r="AA449" s="26">
        <v>12</v>
      </c>
      <c r="AB449" s="12">
        <v>232425</v>
      </c>
      <c r="AC449" s="12">
        <v>329922</v>
      </c>
      <c r="AD449" s="12">
        <v>330052</v>
      </c>
      <c r="AE449" s="12">
        <v>439993</v>
      </c>
      <c r="AF449" s="8">
        <v>997544</v>
      </c>
      <c r="AG449" s="8">
        <v>399476</v>
      </c>
      <c r="AH449" s="8">
        <v>684563</v>
      </c>
      <c r="AI449" s="8">
        <v>421085</v>
      </c>
      <c r="AJ449" s="10">
        <v>808369</v>
      </c>
      <c r="AK449" s="10">
        <v>343656</v>
      </c>
      <c r="AL449" s="10">
        <v>300892</v>
      </c>
      <c r="AM449" s="10">
        <v>260913</v>
      </c>
      <c r="AN449" s="26">
        <v>0</v>
      </c>
      <c r="AO449" s="26" t="s">
        <v>3482</v>
      </c>
      <c r="AP449" s="26">
        <v>0.97075394800000003</v>
      </c>
      <c r="AQ449" s="26">
        <v>1</v>
      </c>
      <c r="AR449" s="26">
        <v>997544.25</v>
      </c>
      <c r="AS449" s="26" t="s">
        <v>3483</v>
      </c>
      <c r="AT449" s="26">
        <v>0.97092445100000002</v>
      </c>
      <c r="AV449" s="26">
        <v>1.0016833039999999</v>
      </c>
      <c r="AW449" s="26">
        <v>1</v>
      </c>
      <c r="AY449" s="26">
        <f t="shared" si="24"/>
        <v>0.68480118018051139</v>
      </c>
      <c r="AZ449" s="26">
        <f t="shared" si="25"/>
        <v>0.53238863484888932</v>
      </c>
      <c r="BA449" s="26">
        <f t="shared" si="26"/>
        <v>0.33798561976161928</v>
      </c>
      <c r="BB449" s="26">
        <f t="shared" si="27"/>
        <v>9.2211088201817212E-2</v>
      </c>
    </row>
    <row r="450" spans="1:54">
      <c r="A450" s="26">
        <v>198.0891958</v>
      </c>
      <c r="B450" s="26">
        <v>4.527468024</v>
      </c>
      <c r="C450" s="26" t="s">
        <v>2596</v>
      </c>
      <c r="D450" s="26">
        <v>5</v>
      </c>
      <c r="E450" s="26" t="s">
        <v>2597</v>
      </c>
      <c r="F450" s="26">
        <v>5</v>
      </c>
      <c r="G450" s="26">
        <v>0</v>
      </c>
      <c r="H450" s="26" t="s">
        <v>2598</v>
      </c>
      <c r="I450" s="26">
        <v>-7.1592384999999994E-2</v>
      </c>
      <c r="J450" s="26">
        <v>-26.131590970000001</v>
      </c>
      <c r="L450" s="26" t="s">
        <v>38</v>
      </c>
      <c r="M450" s="26" t="s">
        <v>1350</v>
      </c>
      <c r="N450" s="26">
        <v>15.994863069999999</v>
      </c>
      <c r="O450" s="26" t="s">
        <v>776</v>
      </c>
      <c r="R450" s="26" t="s">
        <v>1198</v>
      </c>
      <c r="S450" s="26">
        <v>0.18</v>
      </c>
      <c r="T450" s="26">
        <v>0.18</v>
      </c>
      <c r="U450" s="26">
        <v>142629</v>
      </c>
      <c r="V450" s="26" t="s">
        <v>1353</v>
      </c>
      <c r="W450" s="26">
        <v>1.26</v>
      </c>
      <c r="X450" s="26">
        <v>0.122</v>
      </c>
      <c r="Y450" s="26" t="s">
        <v>41</v>
      </c>
      <c r="Z450" s="26" t="s">
        <v>92</v>
      </c>
      <c r="AA450" s="26">
        <v>12</v>
      </c>
      <c r="AB450" s="12">
        <v>113718</v>
      </c>
      <c r="AC450" s="12">
        <v>94501</v>
      </c>
      <c r="AD450" s="12">
        <v>142629</v>
      </c>
      <c r="AE450" s="12">
        <v>106410</v>
      </c>
      <c r="AF450" s="8">
        <v>80993</v>
      </c>
      <c r="AG450" s="8">
        <v>109171</v>
      </c>
      <c r="AH450" s="8">
        <v>74486</v>
      </c>
      <c r="AI450" s="8">
        <v>98470</v>
      </c>
      <c r="AJ450" s="10">
        <v>94419</v>
      </c>
      <c r="AK450" s="10">
        <v>99424</v>
      </c>
      <c r="AL450" s="10">
        <v>104873</v>
      </c>
      <c r="AM450" s="10">
        <v>93384</v>
      </c>
      <c r="AN450" s="26">
        <v>391</v>
      </c>
      <c r="AO450" s="26" t="s">
        <v>776</v>
      </c>
      <c r="AP450" s="26">
        <v>0.91410016100000002</v>
      </c>
      <c r="AR450" s="26">
        <v>142628.5</v>
      </c>
      <c r="AS450" s="26" t="s">
        <v>2599</v>
      </c>
      <c r="AT450" s="26">
        <v>0.21502738099999999</v>
      </c>
      <c r="AV450" s="26">
        <v>0.82428082999999996</v>
      </c>
      <c r="AW450" s="26">
        <v>1</v>
      </c>
      <c r="AY450" s="26">
        <f t="shared" ref="AY450:AY513" si="28">(SUM(AJ450:AM450))/(SUM(AF450:AI450))</f>
        <v>1.0798083278255122</v>
      </c>
      <c r="AZ450" s="26">
        <f t="shared" ref="AZ450:AZ513" si="29">(SUM(AB450:AE450))/(SUM(AF450:AI450))</f>
        <v>1.2592476316369243</v>
      </c>
      <c r="BA450" s="26">
        <f t="shared" ref="BA450:BA513" si="30">_xlfn.T.TEST(AJ450:AM450,AF450:AI450,2,2)</f>
        <v>0.42032687492693271</v>
      </c>
      <c r="BB450" s="26">
        <f t="shared" ref="BB450:BB513" si="31">_xlfn.T.TEST(AF450:AI450,AB450:AE450,2,2)</f>
        <v>0.11930743191568893</v>
      </c>
    </row>
    <row r="451" spans="1:54" s="6" customFormat="1">
      <c r="A451" s="26">
        <v>214.19336490000001</v>
      </c>
      <c r="B451" s="26">
        <v>3.623545837</v>
      </c>
      <c r="C451" s="26" t="s">
        <v>3302</v>
      </c>
      <c r="D451" s="26">
        <v>15</v>
      </c>
      <c r="E451" s="26" t="s">
        <v>3303</v>
      </c>
      <c r="F451" s="26">
        <v>5</v>
      </c>
      <c r="G451" s="26">
        <v>0</v>
      </c>
      <c r="H451" s="26" t="s">
        <v>3304</v>
      </c>
      <c r="I451" s="26">
        <v>0.39631493600000001</v>
      </c>
      <c r="J451" s="26">
        <v>-11.680938790000001</v>
      </c>
      <c r="K451" s="26"/>
      <c r="L451" s="26" t="s">
        <v>38</v>
      </c>
      <c r="M451" s="26" t="s">
        <v>823</v>
      </c>
      <c r="N451" s="26">
        <v>-14.01559237</v>
      </c>
      <c r="O451" s="26" t="s">
        <v>3305</v>
      </c>
      <c r="P451" s="26"/>
      <c r="Q451" s="26"/>
      <c r="R451" s="26"/>
      <c r="S451" s="26">
        <v>0.41</v>
      </c>
      <c r="T451" s="26">
        <v>0.49</v>
      </c>
      <c r="U451" s="26">
        <v>271520</v>
      </c>
      <c r="V451" s="26" t="s">
        <v>825</v>
      </c>
      <c r="W451" s="26">
        <v>0.74</v>
      </c>
      <c r="X451" s="26">
        <v>0.372</v>
      </c>
      <c r="Y451" s="26" t="s">
        <v>41</v>
      </c>
      <c r="Z451" s="26" t="s">
        <v>71</v>
      </c>
      <c r="AA451" s="26">
        <v>12</v>
      </c>
      <c r="AB451" s="12">
        <v>85821</v>
      </c>
      <c r="AC451" s="12">
        <v>84200</v>
      </c>
      <c r="AD451" s="12">
        <v>156335</v>
      </c>
      <c r="AE451" s="12">
        <v>190762</v>
      </c>
      <c r="AF451" s="8">
        <v>271520</v>
      </c>
      <c r="AG451" s="8">
        <v>95585</v>
      </c>
      <c r="AH451" s="8">
        <v>202120</v>
      </c>
      <c r="AI451" s="8">
        <v>131670</v>
      </c>
      <c r="AJ451" s="10">
        <v>217653</v>
      </c>
      <c r="AK451" s="10">
        <v>98155</v>
      </c>
      <c r="AL451" s="10">
        <v>100126</v>
      </c>
      <c r="AM451" s="10">
        <v>86843</v>
      </c>
      <c r="AN451" s="26">
        <v>30</v>
      </c>
      <c r="AO451" s="26" t="s">
        <v>3305</v>
      </c>
      <c r="AP451" s="26">
        <v>0.95415472899999998</v>
      </c>
      <c r="AQ451" s="26"/>
      <c r="AR451" s="26">
        <v>271520.40629999997</v>
      </c>
      <c r="AS451" s="26" t="s">
        <v>3306</v>
      </c>
      <c r="AT451" s="26">
        <v>0.94537616199999996</v>
      </c>
      <c r="AU451" s="26"/>
      <c r="AV451" s="26">
        <v>0.23745767200000001</v>
      </c>
      <c r="AW451" s="26">
        <v>1</v>
      </c>
      <c r="AX451" s="26"/>
      <c r="AY451" s="26">
        <f t="shared" si="28"/>
        <v>0.71733569222208748</v>
      </c>
      <c r="AZ451" s="26">
        <f t="shared" si="29"/>
        <v>0.73779667425220608</v>
      </c>
      <c r="BA451" s="26">
        <f t="shared" si="30"/>
        <v>0.35724445542365119</v>
      </c>
      <c r="BB451" s="26">
        <f t="shared" si="31"/>
        <v>0.3674019281667909</v>
      </c>
    </row>
    <row r="452" spans="1:54">
      <c r="A452" s="26">
        <v>144.07859790000001</v>
      </c>
      <c r="B452" s="26">
        <v>4.5331555679999997</v>
      </c>
      <c r="C452" s="26" t="s">
        <v>3097</v>
      </c>
      <c r="D452" s="26">
        <v>8</v>
      </c>
      <c r="E452" s="26" t="s">
        <v>3098</v>
      </c>
      <c r="F452" s="26">
        <v>5</v>
      </c>
      <c r="G452" s="26">
        <v>0</v>
      </c>
      <c r="H452" s="26" t="s">
        <v>3099</v>
      </c>
      <c r="I452" s="26">
        <v>-0.29199084600000003</v>
      </c>
      <c r="J452" s="26">
        <v>-32.056010579999999</v>
      </c>
      <c r="L452" s="26" t="s">
        <v>38</v>
      </c>
      <c r="M452" s="26" t="s">
        <v>660</v>
      </c>
      <c r="N452" s="26">
        <v>-20.964026430000001</v>
      </c>
      <c r="O452" s="26" t="s">
        <v>487</v>
      </c>
      <c r="R452" s="26" t="s">
        <v>411</v>
      </c>
      <c r="S452" s="26">
        <v>0.57999999999999996</v>
      </c>
      <c r="T452" s="26">
        <v>0.57999999999999996</v>
      </c>
      <c r="U452" s="26">
        <v>231858</v>
      </c>
      <c r="V452" s="26" t="s">
        <v>662</v>
      </c>
      <c r="W452" s="26">
        <v>0.84</v>
      </c>
      <c r="X452" s="26">
        <v>0.627</v>
      </c>
      <c r="Y452" s="26" t="s">
        <v>41</v>
      </c>
      <c r="Z452" s="26" t="s">
        <v>71</v>
      </c>
      <c r="AA452" s="26">
        <v>12</v>
      </c>
      <c r="AB452" s="12">
        <v>42303</v>
      </c>
      <c r="AC452" s="12">
        <v>92859</v>
      </c>
      <c r="AD452" s="12">
        <v>185731</v>
      </c>
      <c r="AE452" s="12">
        <v>201772</v>
      </c>
      <c r="AF452" s="8">
        <v>215006</v>
      </c>
      <c r="AG452" s="8">
        <v>87449</v>
      </c>
      <c r="AH452" s="8">
        <v>204816</v>
      </c>
      <c r="AI452" s="8">
        <v>117039</v>
      </c>
      <c r="AJ452" s="10">
        <v>231858</v>
      </c>
      <c r="AK452" s="10">
        <v>88037</v>
      </c>
      <c r="AL452" s="10">
        <v>98708</v>
      </c>
      <c r="AM452" s="10">
        <v>82723</v>
      </c>
      <c r="AN452" s="26">
        <v>40</v>
      </c>
      <c r="AO452" s="26" t="s">
        <v>487</v>
      </c>
      <c r="AP452" s="26">
        <v>0.870625282</v>
      </c>
      <c r="AR452" s="26">
        <v>231857.95310000001</v>
      </c>
      <c r="AS452" s="26" t="s">
        <v>3100</v>
      </c>
      <c r="AT452" s="26">
        <v>0.95044138700000003</v>
      </c>
      <c r="AV452" s="26">
        <v>6.5874274999999996E-2</v>
      </c>
      <c r="AW452" s="26">
        <v>1</v>
      </c>
      <c r="AY452" s="26">
        <f t="shared" si="28"/>
        <v>0.80300812096554597</v>
      </c>
      <c r="AZ452" s="26">
        <f t="shared" si="29"/>
        <v>0.83718825583444123</v>
      </c>
      <c r="BA452" s="26">
        <f t="shared" si="30"/>
        <v>0.54334389792223248</v>
      </c>
      <c r="BB452" s="26">
        <f t="shared" si="31"/>
        <v>0.62607504453992147</v>
      </c>
    </row>
    <row r="453" spans="1:54" s="6" customFormat="1">
      <c r="A453" s="26">
        <v>220.05824799999999</v>
      </c>
      <c r="B453" s="26">
        <v>10.81599435</v>
      </c>
      <c r="C453" s="26" t="s">
        <v>2552</v>
      </c>
      <c r="D453" s="26">
        <v>2</v>
      </c>
      <c r="E453" s="26" t="s">
        <v>2553</v>
      </c>
      <c r="F453" s="26">
        <v>5</v>
      </c>
      <c r="G453" s="26">
        <v>0</v>
      </c>
      <c r="H453" s="26" t="s">
        <v>2554</v>
      </c>
      <c r="I453" s="26">
        <v>-0.23609324400000001</v>
      </c>
      <c r="J453" s="26">
        <v>7.5638678229999998</v>
      </c>
      <c r="K453" s="26"/>
      <c r="L453" s="26" t="s">
        <v>38</v>
      </c>
      <c r="M453" s="26" t="s">
        <v>373</v>
      </c>
      <c r="N453" s="26">
        <v>10.0207266</v>
      </c>
      <c r="O453" s="26" t="s">
        <v>374</v>
      </c>
      <c r="P453" s="26" t="s">
        <v>2555</v>
      </c>
      <c r="Q453" s="26"/>
      <c r="R453" s="26"/>
      <c r="S453" s="26">
        <v>0.44</v>
      </c>
      <c r="T453" s="26">
        <v>0.44</v>
      </c>
      <c r="U453" s="26">
        <v>15830</v>
      </c>
      <c r="V453" s="26" t="s">
        <v>376</v>
      </c>
      <c r="W453" s="26">
        <v>1.45</v>
      </c>
      <c r="X453" s="26">
        <v>0.25900000000000001</v>
      </c>
      <c r="Y453" s="26" t="s">
        <v>41</v>
      </c>
      <c r="Z453" s="26" t="s">
        <v>71</v>
      </c>
      <c r="AA453" s="26">
        <v>12</v>
      </c>
      <c r="AB453" s="12">
        <v>9617</v>
      </c>
      <c r="AC453" s="12">
        <v>5113</v>
      </c>
      <c r="AD453" s="12">
        <v>9277</v>
      </c>
      <c r="AE453" s="12">
        <v>15830</v>
      </c>
      <c r="AF453" s="8">
        <v>8309</v>
      </c>
      <c r="AG453" s="8">
        <v>6244</v>
      </c>
      <c r="AH453" s="8">
        <v>7812</v>
      </c>
      <c r="AI453" s="8">
        <v>5049</v>
      </c>
      <c r="AJ453" s="10">
        <v>7033</v>
      </c>
      <c r="AK453" s="10">
        <v>6902</v>
      </c>
      <c r="AL453" s="10">
        <v>6552</v>
      </c>
      <c r="AM453" s="10">
        <v>4274</v>
      </c>
      <c r="AN453" s="26">
        <v>318</v>
      </c>
      <c r="AO453" s="26" t="s">
        <v>374</v>
      </c>
      <c r="AP453" s="26">
        <v>0.84908364700000005</v>
      </c>
      <c r="AQ453" s="26"/>
      <c r="AR453" s="26">
        <v>15830.119140000001</v>
      </c>
      <c r="AS453" s="26" t="s">
        <v>2556</v>
      </c>
      <c r="AT453" s="26">
        <v>0.78984592399999998</v>
      </c>
      <c r="AU453" s="26"/>
      <c r="AV453" s="26">
        <v>0.44378178499999998</v>
      </c>
      <c r="AW453" s="26">
        <v>1</v>
      </c>
      <c r="AX453" s="26"/>
      <c r="AY453" s="26">
        <f t="shared" si="28"/>
        <v>0.90322462975122197</v>
      </c>
      <c r="AZ453" s="26">
        <f t="shared" si="29"/>
        <v>1.4531626176406216</v>
      </c>
      <c r="BA453" s="26">
        <f t="shared" si="30"/>
        <v>0.52651442260999604</v>
      </c>
      <c r="BB453" s="26">
        <f t="shared" si="31"/>
        <v>0.23109684915662987</v>
      </c>
    </row>
    <row r="454" spans="1:54">
      <c r="A454" s="26">
        <v>282.18281480000002</v>
      </c>
      <c r="B454" s="26">
        <v>3.7870444399999998</v>
      </c>
      <c r="C454" s="26" t="s">
        <v>2911</v>
      </c>
      <c r="D454" s="26">
        <v>1</v>
      </c>
      <c r="E454" s="26" t="s">
        <v>2705</v>
      </c>
      <c r="F454" s="26">
        <v>5</v>
      </c>
      <c r="G454" s="26">
        <v>0</v>
      </c>
      <c r="H454" s="26" t="s">
        <v>2912</v>
      </c>
      <c r="I454" s="26">
        <v>-1.0459556029999999</v>
      </c>
      <c r="J454" s="26">
        <v>-13.748421390000001</v>
      </c>
      <c r="L454" s="26" t="s">
        <v>38</v>
      </c>
      <c r="M454" s="26" t="s">
        <v>1665</v>
      </c>
      <c r="N454" s="26">
        <v>-121.979524</v>
      </c>
      <c r="O454" s="26" t="s">
        <v>487</v>
      </c>
      <c r="P454" s="26" t="s">
        <v>2913</v>
      </c>
      <c r="S454" s="26">
        <v>0.05</v>
      </c>
      <c r="T454" s="26">
        <v>0.2</v>
      </c>
      <c r="U454" s="26">
        <v>88972</v>
      </c>
      <c r="V454" s="26" t="s">
        <v>1666</v>
      </c>
      <c r="W454" s="26">
        <v>0.96</v>
      </c>
      <c r="X454" s="26">
        <v>0.67500000000000004</v>
      </c>
      <c r="Y454" s="26" t="s">
        <v>41</v>
      </c>
      <c r="Z454" s="26" t="s">
        <v>42</v>
      </c>
      <c r="AA454" s="26">
        <v>12</v>
      </c>
      <c r="AB454" s="12">
        <v>73588</v>
      </c>
      <c r="AC454" s="12">
        <v>75421</v>
      </c>
      <c r="AD454" s="12">
        <v>68695</v>
      </c>
      <c r="AE454" s="12">
        <v>77872</v>
      </c>
      <c r="AF454" s="8">
        <v>82396</v>
      </c>
      <c r="AG454" s="8">
        <v>57148</v>
      </c>
      <c r="AH454" s="8">
        <v>80230</v>
      </c>
      <c r="AI454" s="8">
        <v>88972</v>
      </c>
      <c r="AJ454" s="10">
        <v>85825</v>
      </c>
      <c r="AK454" s="10">
        <v>66138</v>
      </c>
      <c r="AL454" s="10">
        <v>57359</v>
      </c>
      <c r="AM454" s="10">
        <v>56551</v>
      </c>
      <c r="AN454" s="26">
        <v>620</v>
      </c>
      <c r="AO454" s="26" t="s">
        <v>487</v>
      </c>
      <c r="AP454" s="26">
        <v>0.94711906999999995</v>
      </c>
      <c r="AR454" s="26">
        <v>88971.820309999996</v>
      </c>
      <c r="AS454" s="26" t="s">
        <v>2914</v>
      </c>
      <c r="AT454" s="26">
        <v>1.3040882E-2</v>
      </c>
      <c r="AV454" s="26">
        <v>5.2276571000000001E-2</v>
      </c>
      <c r="AW454" s="26">
        <v>1</v>
      </c>
      <c r="AY454" s="26">
        <f t="shared" si="28"/>
        <v>0.86113828195345044</v>
      </c>
      <c r="AZ454" s="26">
        <f t="shared" si="29"/>
        <v>0.9573435769208346</v>
      </c>
      <c r="BA454" s="26">
        <f t="shared" si="30"/>
        <v>0.31225937488590277</v>
      </c>
      <c r="BB454" s="26">
        <f t="shared" si="31"/>
        <v>0.66356188792077486</v>
      </c>
    </row>
    <row r="455" spans="1:54" s="6" customFormat="1">
      <c r="A455" s="26">
        <v>364.16525919999998</v>
      </c>
      <c r="B455" s="26">
        <v>3.609631941</v>
      </c>
      <c r="C455" s="26" t="s">
        <v>3443</v>
      </c>
      <c r="D455" s="26">
        <v>1</v>
      </c>
      <c r="E455" s="26" t="s">
        <v>3444</v>
      </c>
      <c r="F455" s="26">
        <v>5</v>
      </c>
      <c r="G455" s="26">
        <v>0</v>
      </c>
      <c r="H455" s="26" t="s">
        <v>3445</v>
      </c>
      <c r="I455" s="26">
        <v>0.46461319800000001</v>
      </c>
      <c r="J455" s="26">
        <v>0</v>
      </c>
      <c r="K455" s="26"/>
      <c r="L455" s="26" t="s">
        <v>229</v>
      </c>
      <c r="M455" s="26"/>
      <c r="N455" s="26">
        <v>-188.19640279999999</v>
      </c>
      <c r="O455" s="26" t="s">
        <v>487</v>
      </c>
      <c r="P455" s="26"/>
      <c r="Q455" s="26"/>
      <c r="R455" s="26"/>
      <c r="S455" s="26">
        <v>0.5</v>
      </c>
      <c r="T455" s="26">
        <v>0.83</v>
      </c>
      <c r="U455" s="26">
        <v>523139</v>
      </c>
      <c r="V455" s="26" t="s">
        <v>3446</v>
      </c>
      <c r="W455" s="26">
        <v>0.59</v>
      </c>
      <c r="X455" s="26">
        <v>0.40600000000000003</v>
      </c>
      <c r="Y455" s="26" t="s">
        <v>41</v>
      </c>
      <c r="Z455" s="26" t="s">
        <v>42</v>
      </c>
      <c r="AA455" s="26">
        <v>12</v>
      </c>
      <c r="AB455" s="12">
        <v>45644</v>
      </c>
      <c r="AC455" s="12">
        <v>169052</v>
      </c>
      <c r="AD455" s="12">
        <v>224336</v>
      </c>
      <c r="AE455" s="12">
        <v>204522</v>
      </c>
      <c r="AF455" s="8">
        <v>371874</v>
      </c>
      <c r="AG455" s="8">
        <v>166365</v>
      </c>
      <c r="AH455" s="8">
        <v>523139</v>
      </c>
      <c r="AI455" s="8">
        <v>21820</v>
      </c>
      <c r="AJ455" s="10">
        <v>121923</v>
      </c>
      <c r="AK455" s="10">
        <v>143436</v>
      </c>
      <c r="AL455" s="10">
        <v>140497</v>
      </c>
      <c r="AM455" s="10">
        <v>517973</v>
      </c>
      <c r="AN455" s="26">
        <v>196</v>
      </c>
      <c r="AO455" s="26" t="s">
        <v>487</v>
      </c>
      <c r="AP455" s="26">
        <v>0.959845948</v>
      </c>
      <c r="AQ455" s="26"/>
      <c r="AR455" s="26">
        <v>523139.46879999997</v>
      </c>
      <c r="AS455" s="26" t="s">
        <v>3447</v>
      </c>
      <c r="AT455" s="26">
        <v>0.83352261000000005</v>
      </c>
      <c r="AU455" s="26"/>
      <c r="AV455" s="26">
        <v>0.21823432300000001</v>
      </c>
      <c r="AW455" s="26">
        <v>1</v>
      </c>
      <c r="AX455" s="26"/>
      <c r="AY455" s="26">
        <f t="shared" si="28"/>
        <v>0.85287177413547666</v>
      </c>
      <c r="AZ455" s="26">
        <f t="shared" si="29"/>
        <v>0.59412406596023992</v>
      </c>
      <c r="BA455" s="26">
        <f t="shared" si="30"/>
        <v>0.79451661978385657</v>
      </c>
      <c r="BB455" s="26">
        <f t="shared" si="31"/>
        <v>0.3862020036185711</v>
      </c>
    </row>
    <row r="456" spans="1:54">
      <c r="A456" s="26">
        <v>270.18286469999998</v>
      </c>
      <c r="B456" s="26">
        <v>3.6846472000000001</v>
      </c>
      <c r="C456" s="26" t="s">
        <v>3247</v>
      </c>
      <c r="D456" s="26">
        <v>1</v>
      </c>
      <c r="E456" s="26" t="s">
        <v>3248</v>
      </c>
      <c r="F456" s="26">
        <v>5</v>
      </c>
      <c r="G456" s="26">
        <v>0</v>
      </c>
      <c r="H456" s="26" t="s">
        <v>3249</v>
      </c>
      <c r="I456" s="26">
        <v>-0.908034063</v>
      </c>
      <c r="J456" s="26">
        <v>-38.82535377</v>
      </c>
      <c r="L456" s="26" t="s">
        <v>38</v>
      </c>
      <c r="M456" s="26" t="s">
        <v>3208</v>
      </c>
      <c r="N456" s="26">
        <v>1.979379118</v>
      </c>
      <c r="O456" s="26" t="s">
        <v>374</v>
      </c>
      <c r="R456" s="26" t="s">
        <v>2828</v>
      </c>
      <c r="S456" s="26">
        <v>0.11</v>
      </c>
      <c r="T456" s="26">
        <v>0.31</v>
      </c>
      <c r="U456" s="26">
        <v>144803</v>
      </c>
      <c r="V456" s="26" t="s">
        <v>3210</v>
      </c>
      <c r="W456" s="26">
        <v>0.77</v>
      </c>
      <c r="X456" s="26">
        <v>0.1</v>
      </c>
      <c r="Y456" s="26" t="s">
        <v>41</v>
      </c>
      <c r="Z456" s="26" t="s">
        <v>92</v>
      </c>
      <c r="AA456" s="26">
        <v>12</v>
      </c>
      <c r="AB456" s="12">
        <v>92389</v>
      </c>
      <c r="AC456" s="12">
        <v>84223</v>
      </c>
      <c r="AD456" s="12">
        <v>78283</v>
      </c>
      <c r="AE456" s="12">
        <v>101824</v>
      </c>
      <c r="AF456" s="8">
        <v>122026</v>
      </c>
      <c r="AG456" s="8">
        <v>111337</v>
      </c>
      <c r="AH456" s="8">
        <v>87773</v>
      </c>
      <c r="AI456" s="8">
        <v>144803</v>
      </c>
      <c r="AJ456" s="10">
        <v>139589</v>
      </c>
      <c r="AK456" s="10">
        <v>94508</v>
      </c>
      <c r="AL456" s="10">
        <v>77952</v>
      </c>
      <c r="AM456" s="10">
        <v>75187</v>
      </c>
      <c r="AN456" s="26">
        <v>169</v>
      </c>
      <c r="AO456" s="26" t="s">
        <v>374</v>
      </c>
      <c r="AP456" s="26">
        <v>0.92985367200000002</v>
      </c>
      <c r="AR456" s="26">
        <v>144803.26560000001</v>
      </c>
      <c r="AS456" s="26" t="s">
        <v>3250</v>
      </c>
      <c r="AT456" s="26">
        <v>0.82700067600000005</v>
      </c>
      <c r="AV456" s="26">
        <v>1.1200233509999999</v>
      </c>
      <c r="AW456" s="26">
        <v>1</v>
      </c>
      <c r="AY456" s="26">
        <f t="shared" si="28"/>
        <v>0.83108733117425238</v>
      </c>
      <c r="AZ456" s="26">
        <f t="shared" si="29"/>
        <v>0.76559163323954427</v>
      </c>
      <c r="BA456" s="26">
        <f t="shared" si="30"/>
        <v>0.34084111485356305</v>
      </c>
      <c r="BB456" s="26">
        <f t="shared" si="31"/>
        <v>7.864816494555904E-2</v>
      </c>
    </row>
    <row r="457" spans="1:54">
      <c r="A457" s="26">
        <v>284.19852889999999</v>
      </c>
      <c r="B457" s="26">
        <v>3.6423916919999999</v>
      </c>
      <c r="C457" s="26" t="s">
        <v>3205</v>
      </c>
      <c r="D457" s="26">
        <v>1</v>
      </c>
      <c r="E457" s="26" t="s">
        <v>3206</v>
      </c>
      <c r="F457" s="26">
        <v>5</v>
      </c>
      <c r="G457" s="26">
        <v>0</v>
      </c>
      <c r="H457" s="26" t="s">
        <v>3207</v>
      </c>
      <c r="I457" s="26">
        <v>-0.81333066300000001</v>
      </c>
      <c r="J457" s="26">
        <v>-19.357596560000001</v>
      </c>
      <c r="L457" s="26" t="s">
        <v>38</v>
      </c>
      <c r="M457" s="26" t="s">
        <v>3208</v>
      </c>
      <c r="N457" s="26">
        <v>15.99504331</v>
      </c>
      <c r="O457" s="26" t="s">
        <v>776</v>
      </c>
      <c r="Q457" s="26">
        <v>1.2</v>
      </c>
      <c r="R457" s="26" t="s">
        <v>3209</v>
      </c>
      <c r="S457" s="26">
        <v>0.13</v>
      </c>
      <c r="T457" s="26">
        <v>0.22</v>
      </c>
      <c r="U457" s="26">
        <v>595813</v>
      </c>
      <c r="V457" s="26" t="s">
        <v>3210</v>
      </c>
      <c r="W457" s="26">
        <v>0.79</v>
      </c>
      <c r="X457" s="26">
        <v>0.152</v>
      </c>
      <c r="Y457" s="26" t="s">
        <v>41</v>
      </c>
      <c r="Z457" s="26" t="s">
        <v>92</v>
      </c>
      <c r="AA457" s="26">
        <v>12</v>
      </c>
      <c r="AB457" s="12">
        <v>411859</v>
      </c>
      <c r="AC457" s="12">
        <v>319832</v>
      </c>
      <c r="AD457" s="12">
        <v>343789</v>
      </c>
      <c r="AE457" s="12">
        <v>420864</v>
      </c>
      <c r="AF457" s="8">
        <v>528911</v>
      </c>
      <c r="AG457" s="8">
        <v>406211</v>
      </c>
      <c r="AH457" s="8">
        <v>370480</v>
      </c>
      <c r="AI457" s="8">
        <v>595813</v>
      </c>
      <c r="AJ457" s="10">
        <v>394668</v>
      </c>
      <c r="AK457" s="10">
        <v>297512</v>
      </c>
      <c r="AL457" s="10">
        <v>275506</v>
      </c>
      <c r="AM457" s="10">
        <v>287219</v>
      </c>
      <c r="AN457" s="26">
        <v>169</v>
      </c>
      <c r="AO457" s="26" t="s">
        <v>776</v>
      </c>
      <c r="AP457" s="26">
        <v>0.973894869</v>
      </c>
      <c r="AQ457" s="26">
        <v>1</v>
      </c>
      <c r="AR457" s="26">
        <v>595812.5625</v>
      </c>
      <c r="AS457" s="26" t="s">
        <v>3211</v>
      </c>
      <c r="AT457" s="26">
        <v>0.88448283699999997</v>
      </c>
      <c r="AV457" s="26">
        <v>0.75712667</v>
      </c>
      <c r="AW457" s="26">
        <v>1</v>
      </c>
      <c r="AY457" s="26">
        <f t="shared" si="28"/>
        <v>0.65998480079309352</v>
      </c>
      <c r="AZ457" s="26">
        <f t="shared" si="29"/>
        <v>0.78696339305201657</v>
      </c>
      <c r="BA457" s="26">
        <f t="shared" si="30"/>
        <v>3.4295353010523222E-2</v>
      </c>
      <c r="BB457" s="26">
        <f t="shared" si="31"/>
        <v>0.13246230017948449</v>
      </c>
    </row>
    <row r="458" spans="1:54">
      <c r="A458" s="26">
        <v>212.14121059999999</v>
      </c>
      <c r="B458" s="26">
        <v>3.9296749540000002</v>
      </c>
      <c r="C458" s="26" t="s">
        <v>2764</v>
      </c>
      <c r="D458" s="26">
        <v>9</v>
      </c>
      <c r="E458" s="26" t="s">
        <v>2765</v>
      </c>
      <c r="F458" s="26">
        <v>5</v>
      </c>
      <c r="G458" s="26">
        <v>0</v>
      </c>
      <c r="H458" s="26" t="s">
        <v>2766</v>
      </c>
      <c r="I458" s="26">
        <v>-0.13856126199999999</v>
      </c>
      <c r="J458" s="26">
        <v>-17.69785126</v>
      </c>
      <c r="L458" s="26" t="s">
        <v>38</v>
      </c>
      <c r="M458" s="26" t="s">
        <v>1328</v>
      </c>
      <c r="N458" s="26">
        <v>5.9742275879999998</v>
      </c>
      <c r="O458" s="26" t="s">
        <v>374</v>
      </c>
      <c r="Q458" s="26">
        <v>2.6</v>
      </c>
      <c r="R458" s="26" t="s">
        <v>77</v>
      </c>
      <c r="S458" s="26">
        <v>0.47</v>
      </c>
      <c r="T458" s="26">
        <v>0.47</v>
      </c>
      <c r="U458" s="26">
        <v>116893</v>
      </c>
      <c r="V458" s="26" t="s">
        <v>1329</v>
      </c>
      <c r="W458" s="26">
        <v>1.06</v>
      </c>
      <c r="X458" s="26">
        <v>0.85199999999999998</v>
      </c>
      <c r="Y458" s="26" t="s">
        <v>41</v>
      </c>
      <c r="Z458" s="26" t="s">
        <v>50</v>
      </c>
      <c r="AA458" s="26">
        <v>12</v>
      </c>
      <c r="AB458" s="12">
        <v>29776</v>
      </c>
      <c r="AC458" s="12">
        <v>77277</v>
      </c>
      <c r="AD458" s="12">
        <v>116893</v>
      </c>
      <c r="AE458" s="12">
        <v>108156</v>
      </c>
      <c r="AF458" s="8">
        <v>101485</v>
      </c>
      <c r="AG458" s="8">
        <v>48326</v>
      </c>
      <c r="AH458" s="8">
        <v>106042</v>
      </c>
      <c r="AI458" s="8">
        <v>56966</v>
      </c>
      <c r="AJ458" s="10">
        <v>105241</v>
      </c>
      <c r="AK458" s="10">
        <v>61353</v>
      </c>
      <c r="AL458" s="10">
        <v>61997</v>
      </c>
      <c r="AM458" s="10">
        <v>54237</v>
      </c>
      <c r="AN458" s="26">
        <v>114</v>
      </c>
      <c r="AO458" s="26" t="s">
        <v>374</v>
      </c>
      <c r="AP458" s="26">
        <v>0.96341724399999995</v>
      </c>
      <c r="AQ458" s="26">
        <v>1</v>
      </c>
      <c r="AR458" s="26">
        <v>116892.5313</v>
      </c>
      <c r="AS458" s="26" t="s">
        <v>2767</v>
      </c>
      <c r="AT458" s="26">
        <v>0.82864459499999998</v>
      </c>
      <c r="AV458" s="26">
        <v>9.5394929999999996E-3</v>
      </c>
      <c r="AW458" s="26">
        <v>1</v>
      </c>
      <c r="AY458" s="26">
        <f t="shared" si="28"/>
        <v>0.90412666749781823</v>
      </c>
      <c r="AZ458" s="26">
        <f t="shared" si="29"/>
        <v>1.0616426751571995</v>
      </c>
      <c r="BA458" s="26">
        <f t="shared" si="30"/>
        <v>0.70535475587393004</v>
      </c>
      <c r="BB458" s="26">
        <f t="shared" si="31"/>
        <v>0.85156706092709089</v>
      </c>
    </row>
    <row r="459" spans="1:54">
      <c r="A459" s="26">
        <v>181.03751030000001</v>
      </c>
      <c r="B459" s="26">
        <v>7.4187249499999997</v>
      </c>
      <c r="C459" s="26" t="s">
        <v>3016</v>
      </c>
      <c r="D459" s="26">
        <v>3</v>
      </c>
      <c r="E459" s="26" t="s">
        <v>3017</v>
      </c>
      <c r="F459" s="26">
        <v>5</v>
      </c>
      <c r="G459" s="26">
        <v>0</v>
      </c>
      <c r="H459" s="26" t="s">
        <v>3018</v>
      </c>
      <c r="I459" s="26">
        <v>1.6005469999999999E-3</v>
      </c>
      <c r="J459" s="26">
        <v>6.4103816419999999</v>
      </c>
      <c r="L459" s="26" t="s">
        <v>38</v>
      </c>
      <c r="M459" s="26" t="s">
        <v>1181</v>
      </c>
      <c r="N459" s="26">
        <v>-21.08305326</v>
      </c>
      <c r="O459" s="26" t="s">
        <v>487</v>
      </c>
      <c r="S459" s="26">
        <v>0.18</v>
      </c>
      <c r="T459" s="26">
        <v>0.18</v>
      </c>
      <c r="U459" s="26">
        <v>12966</v>
      </c>
      <c r="V459" s="26" t="s">
        <v>1633</v>
      </c>
      <c r="W459" s="26">
        <v>0.88</v>
      </c>
      <c r="X459" s="26">
        <v>0.34100000000000003</v>
      </c>
      <c r="Y459" s="26" t="s">
        <v>41</v>
      </c>
      <c r="Z459" s="26" t="s">
        <v>71</v>
      </c>
      <c r="AA459" s="26">
        <v>12</v>
      </c>
      <c r="AB459" s="12">
        <v>7084</v>
      </c>
      <c r="AC459" s="12">
        <v>9539</v>
      </c>
      <c r="AD459" s="12">
        <v>10377</v>
      </c>
      <c r="AE459" s="12">
        <v>10944</v>
      </c>
      <c r="AF459" s="8">
        <v>12966</v>
      </c>
      <c r="AG459" s="8">
        <v>10104</v>
      </c>
      <c r="AH459" s="8">
        <v>11071</v>
      </c>
      <c r="AI459" s="8">
        <v>8840</v>
      </c>
      <c r="AJ459" s="10">
        <v>10143</v>
      </c>
      <c r="AK459" s="10">
        <v>8912</v>
      </c>
      <c r="AL459" s="10">
        <v>9473</v>
      </c>
      <c r="AM459" s="10">
        <v>6776</v>
      </c>
      <c r="AN459" s="26">
        <v>776</v>
      </c>
      <c r="AO459" s="26" t="s">
        <v>487</v>
      </c>
      <c r="AP459" s="26">
        <v>0.92984313799999996</v>
      </c>
      <c r="AR459" s="26">
        <v>12966.34863</v>
      </c>
      <c r="AS459" s="26" t="s">
        <v>3019</v>
      </c>
      <c r="AT459" s="26">
        <v>0.78261041200000003</v>
      </c>
      <c r="AV459" s="26">
        <v>0.26764713499999998</v>
      </c>
      <c r="AW459" s="26">
        <v>0.36129068199999997</v>
      </c>
      <c r="AY459" s="26">
        <f t="shared" si="28"/>
        <v>0.82138619389963008</v>
      </c>
      <c r="AZ459" s="26">
        <f t="shared" si="29"/>
        <v>0.88280868290640047</v>
      </c>
      <c r="BA459" s="26">
        <f t="shared" si="30"/>
        <v>0.14161758902520957</v>
      </c>
      <c r="BB459" s="26">
        <f t="shared" si="31"/>
        <v>0.34066731304292303</v>
      </c>
    </row>
    <row r="460" spans="1:54">
      <c r="A460" s="26">
        <v>244.04584299999999</v>
      </c>
      <c r="B460" s="26">
        <v>10.349086079999999</v>
      </c>
      <c r="C460" s="26" t="s">
        <v>3317</v>
      </c>
      <c r="D460" s="26">
        <v>1</v>
      </c>
      <c r="E460" s="26" t="s">
        <v>3318</v>
      </c>
      <c r="F460" s="26">
        <v>5</v>
      </c>
      <c r="G460" s="26">
        <v>0</v>
      </c>
      <c r="H460" s="26" t="s">
        <v>3319</v>
      </c>
      <c r="I460" s="26">
        <v>2.3888849959999998</v>
      </c>
      <c r="J460" s="26">
        <v>29.418969969999999</v>
      </c>
      <c r="L460" s="26" t="s">
        <v>38</v>
      </c>
      <c r="M460" s="26" t="s">
        <v>220</v>
      </c>
      <c r="N460" s="26">
        <v>97.976771060000004</v>
      </c>
      <c r="O460" s="26" t="s">
        <v>3320</v>
      </c>
      <c r="P460" s="26" t="s">
        <v>3321</v>
      </c>
      <c r="S460" s="26">
        <v>0.57999999999999996</v>
      </c>
      <c r="T460" s="26">
        <v>0.59</v>
      </c>
      <c r="U460" s="26">
        <v>682235</v>
      </c>
      <c r="V460" s="26" t="s">
        <v>3322</v>
      </c>
      <c r="W460" s="26">
        <v>0.73</v>
      </c>
      <c r="X460" s="26">
        <v>0.371</v>
      </c>
      <c r="Y460" s="26" t="s">
        <v>41</v>
      </c>
      <c r="Z460" s="26" t="s">
        <v>71</v>
      </c>
      <c r="AA460" s="26">
        <v>12</v>
      </c>
      <c r="AB460" s="12">
        <v>221049</v>
      </c>
      <c r="AC460" s="12">
        <v>529287</v>
      </c>
      <c r="AD460" s="12">
        <v>135131</v>
      </c>
      <c r="AE460" s="12">
        <v>513380</v>
      </c>
      <c r="AF460" s="8">
        <v>682235</v>
      </c>
      <c r="AG460" s="8">
        <v>463911</v>
      </c>
      <c r="AH460" s="8">
        <v>545481</v>
      </c>
      <c r="AI460" s="8">
        <v>237751</v>
      </c>
      <c r="AJ460" s="10">
        <v>573156</v>
      </c>
      <c r="AK460" s="10">
        <v>414521</v>
      </c>
      <c r="AL460" s="10">
        <v>196802</v>
      </c>
      <c r="AM460" s="10">
        <v>147124</v>
      </c>
      <c r="AN460" s="26">
        <v>29</v>
      </c>
      <c r="AO460" s="26" t="s">
        <v>3320</v>
      </c>
      <c r="AP460" s="26">
        <v>0.95446048000000006</v>
      </c>
      <c r="AR460" s="26">
        <v>682235.4375</v>
      </c>
      <c r="AS460" s="26" t="s">
        <v>3323</v>
      </c>
      <c r="AT460" s="26">
        <v>0.99186831900000005</v>
      </c>
      <c r="AV460" s="26">
        <v>0.23378189999999999</v>
      </c>
      <c r="AW460" s="26">
        <v>1</v>
      </c>
      <c r="AY460" s="26">
        <f t="shared" si="28"/>
        <v>0.69017216947638049</v>
      </c>
      <c r="AZ460" s="26">
        <f t="shared" si="29"/>
        <v>0.72502485256906635</v>
      </c>
      <c r="BA460" s="26">
        <f t="shared" si="30"/>
        <v>0.31353603690415843</v>
      </c>
      <c r="BB460" s="26">
        <f t="shared" si="31"/>
        <v>0.37087960224224031</v>
      </c>
    </row>
    <row r="461" spans="1:54">
      <c r="A461" s="26">
        <v>256.10554810000002</v>
      </c>
      <c r="B461" s="26">
        <v>7.706139984</v>
      </c>
      <c r="C461" s="26" t="s">
        <v>3341</v>
      </c>
      <c r="D461" s="26">
        <v>1</v>
      </c>
      <c r="E461" s="26" t="s">
        <v>3342</v>
      </c>
      <c r="F461" s="26">
        <v>5</v>
      </c>
      <c r="G461" s="26">
        <v>0</v>
      </c>
      <c r="H461" s="26" t="s">
        <v>3343</v>
      </c>
      <c r="I461" s="26">
        <v>-1.4521174370000001</v>
      </c>
      <c r="J461" s="26">
        <v>7.2112266700000003</v>
      </c>
      <c r="L461" s="26" t="s">
        <v>282</v>
      </c>
      <c r="N461" s="26">
        <v>-37.041620860000002</v>
      </c>
      <c r="O461" s="26" t="s">
        <v>487</v>
      </c>
      <c r="S461" s="26">
        <v>0.94</v>
      </c>
      <c r="T461" s="26">
        <v>0.94</v>
      </c>
      <c r="U461" s="26">
        <v>46087</v>
      </c>
      <c r="V461" s="26" t="s">
        <v>3344</v>
      </c>
      <c r="W461" s="26">
        <v>0.71</v>
      </c>
      <c r="X461" s="26">
        <v>0.45500000000000002</v>
      </c>
      <c r="Y461" s="26" t="s">
        <v>41</v>
      </c>
      <c r="Z461" s="26" t="s">
        <v>42</v>
      </c>
      <c r="AA461" s="26">
        <v>10</v>
      </c>
      <c r="AB461" s="12">
        <v>16259</v>
      </c>
      <c r="AC461" s="12">
        <v>46087</v>
      </c>
      <c r="AD461" s="12">
        <v>0</v>
      </c>
      <c r="AE461" s="12">
        <v>19210</v>
      </c>
      <c r="AF461" s="8">
        <v>34427</v>
      </c>
      <c r="AG461" s="8">
        <v>33548</v>
      </c>
      <c r="AH461" s="8">
        <v>27469</v>
      </c>
      <c r="AI461" s="8">
        <v>19836</v>
      </c>
      <c r="AJ461" s="10">
        <v>30529</v>
      </c>
      <c r="AK461" s="10">
        <v>30335</v>
      </c>
      <c r="AL461" s="10">
        <v>15366</v>
      </c>
      <c r="AM461" s="10">
        <v>0</v>
      </c>
      <c r="AN461" s="26">
        <v>457</v>
      </c>
      <c r="AO461" s="26" t="s">
        <v>487</v>
      </c>
      <c r="AP461" s="26">
        <v>0.92073484000000005</v>
      </c>
      <c r="AR461" s="26">
        <v>46086.871090000001</v>
      </c>
      <c r="AS461" s="26" t="s">
        <v>3345</v>
      </c>
      <c r="AT461" s="26">
        <v>0.93554363299999999</v>
      </c>
      <c r="AV461" s="26">
        <v>0.17324403699999999</v>
      </c>
      <c r="AW461" s="26">
        <v>1</v>
      </c>
      <c r="AY461" s="26">
        <f t="shared" si="28"/>
        <v>0.6612595419847328</v>
      </c>
      <c r="AZ461" s="26">
        <f t="shared" si="29"/>
        <v>0.70746009715475366</v>
      </c>
      <c r="BA461" s="26">
        <f t="shared" si="30"/>
        <v>0.26922312657520558</v>
      </c>
      <c r="BB461" s="26">
        <f t="shared" si="31"/>
        <v>0.43702327027903637</v>
      </c>
    </row>
    <row r="462" spans="1:54">
      <c r="A462" s="26">
        <v>366.18084370000003</v>
      </c>
      <c r="B462" s="26">
        <v>3.6130703679999998</v>
      </c>
      <c r="C462" s="26" t="s">
        <v>3518</v>
      </c>
      <c r="D462" s="26">
        <v>1</v>
      </c>
      <c r="E462" s="26" t="s">
        <v>3519</v>
      </c>
      <c r="F462" s="26">
        <v>5</v>
      </c>
      <c r="G462" s="26">
        <v>0</v>
      </c>
      <c r="H462" s="26" t="s">
        <v>3520</v>
      </c>
      <c r="I462" s="26">
        <v>0.50155792499999996</v>
      </c>
      <c r="J462" s="26">
        <v>-31.702291649999999</v>
      </c>
      <c r="L462" s="26" t="s">
        <v>2058</v>
      </c>
      <c r="N462" s="26">
        <v>58.005686959999998</v>
      </c>
      <c r="O462" s="26" t="s">
        <v>3521</v>
      </c>
      <c r="P462" s="26" t="s">
        <v>3522</v>
      </c>
      <c r="R462" s="26" t="s">
        <v>411</v>
      </c>
      <c r="S462" s="26">
        <v>1.1599999999999999</v>
      </c>
      <c r="T462" s="26">
        <v>1.1599999999999999</v>
      </c>
      <c r="U462" s="26">
        <v>23772</v>
      </c>
      <c r="V462" s="26" t="s">
        <v>3523</v>
      </c>
      <c r="W462" s="26">
        <v>0.37</v>
      </c>
      <c r="X462" s="26">
        <v>0.183</v>
      </c>
      <c r="Y462" s="26" t="s">
        <v>41</v>
      </c>
      <c r="Z462" s="26" t="s">
        <v>42</v>
      </c>
      <c r="AA462" s="26">
        <v>9</v>
      </c>
      <c r="AB462" s="12">
        <v>0</v>
      </c>
      <c r="AC462" s="12">
        <v>0</v>
      </c>
      <c r="AD462" s="12">
        <v>10590</v>
      </c>
      <c r="AE462" s="12">
        <v>12486</v>
      </c>
      <c r="AF462" s="8">
        <v>23772</v>
      </c>
      <c r="AG462" s="8">
        <v>17878</v>
      </c>
      <c r="AH462" s="8">
        <v>19974</v>
      </c>
      <c r="AI462" s="8">
        <v>0</v>
      </c>
      <c r="AJ462" s="10">
        <v>6378</v>
      </c>
      <c r="AK462" s="10">
        <v>7895</v>
      </c>
      <c r="AL462" s="10">
        <v>11558</v>
      </c>
      <c r="AM462" s="10">
        <v>18384</v>
      </c>
      <c r="AN462" s="26">
        <v>120</v>
      </c>
      <c r="AO462" s="26" t="s">
        <v>3521</v>
      </c>
      <c r="AP462" s="26">
        <v>0.885134274</v>
      </c>
      <c r="AR462" s="26">
        <v>23771.884770000001</v>
      </c>
      <c r="AS462" s="26" t="s">
        <v>3524</v>
      </c>
      <c r="AT462" s="26">
        <v>0.87395929100000003</v>
      </c>
      <c r="AV462" s="26">
        <v>0.593767606</v>
      </c>
      <c r="AW462" s="26">
        <v>1</v>
      </c>
      <c r="AY462" s="26">
        <f t="shared" si="28"/>
        <v>0.7174964299623523</v>
      </c>
      <c r="AZ462" s="26">
        <f t="shared" si="29"/>
        <v>0.37446449435284956</v>
      </c>
      <c r="BA462" s="26">
        <f t="shared" si="30"/>
        <v>0.48975185648062636</v>
      </c>
      <c r="BB462" s="26">
        <f t="shared" si="31"/>
        <v>0.17422096764425354</v>
      </c>
    </row>
    <row r="463" spans="1:54">
      <c r="A463" s="26">
        <v>358.19275370000003</v>
      </c>
      <c r="B463" s="26">
        <v>3.5329374950000001</v>
      </c>
      <c r="C463" s="26" t="s">
        <v>3372</v>
      </c>
      <c r="D463" s="26">
        <v>1</v>
      </c>
      <c r="E463" s="26" t="s">
        <v>3373</v>
      </c>
      <c r="F463" s="26">
        <v>5</v>
      </c>
      <c r="G463" s="26">
        <v>0</v>
      </c>
      <c r="H463" s="26" t="s">
        <v>3374</v>
      </c>
      <c r="I463" s="26">
        <v>-1.469408912</v>
      </c>
      <c r="J463" s="26">
        <v>-20.272892980000002</v>
      </c>
      <c r="L463" s="26" t="s">
        <v>38</v>
      </c>
      <c r="M463" s="26" t="s">
        <v>892</v>
      </c>
      <c r="N463" s="26">
        <v>101.95263509999999</v>
      </c>
      <c r="O463" s="26" t="s">
        <v>374</v>
      </c>
      <c r="S463" s="26">
        <v>0.42</v>
      </c>
      <c r="T463" s="26">
        <v>0.42</v>
      </c>
      <c r="U463" s="26">
        <v>73228</v>
      </c>
      <c r="V463" s="26" t="s">
        <v>895</v>
      </c>
      <c r="W463" s="26">
        <v>0.69</v>
      </c>
      <c r="X463" s="26">
        <v>0.14599999999999999</v>
      </c>
      <c r="Y463" s="26" t="s">
        <v>41</v>
      </c>
      <c r="Z463" s="26" t="s">
        <v>71</v>
      </c>
      <c r="AA463" s="26">
        <v>12</v>
      </c>
      <c r="AB463" s="12">
        <v>14892</v>
      </c>
      <c r="AC463" s="12">
        <v>48310</v>
      </c>
      <c r="AD463" s="12">
        <v>42595</v>
      </c>
      <c r="AE463" s="12">
        <v>51258</v>
      </c>
      <c r="AF463" s="8">
        <v>65260</v>
      </c>
      <c r="AG463" s="8">
        <v>46099</v>
      </c>
      <c r="AH463" s="8">
        <v>71580</v>
      </c>
      <c r="AI463" s="8">
        <v>45727</v>
      </c>
      <c r="AJ463" s="10">
        <v>73228</v>
      </c>
      <c r="AK463" s="10">
        <v>41941</v>
      </c>
      <c r="AL463" s="10">
        <v>47144</v>
      </c>
      <c r="AM463" s="10">
        <v>43841</v>
      </c>
      <c r="AN463" s="26">
        <v>0</v>
      </c>
      <c r="AO463" s="26" t="s">
        <v>374</v>
      </c>
      <c r="AP463" s="26">
        <v>0.91363256900000001</v>
      </c>
      <c r="AR463" s="26">
        <v>73227.742190000004</v>
      </c>
      <c r="AS463" s="26" t="s">
        <v>3375</v>
      </c>
      <c r="AT463" s="26">
        <v>0.76383553400000004</v>
      </c>
      <c r="AV463" s="26">
        <v>0.708372271</v>
      </c>
      <c r="AW463" s="26">
        <v>1</v>
      </c>
      <c r="AY463" s="26">
        <f t="shared" si="28"/>
        <v>0.90155073338406233</v>
      </c>
      <c r="AZ463" s="26">
        <f t="shared" si="29"/>
        <v>0.686831448488188</v>
      </c>
      <c r="BA463" s="26">
        <f t="shared" si="30"/>
        <v>0.58903214248262281</v>
      </c>
      <c r="BB463" s="26">
        <f t="shared" si="31"/>
        <v>0.14330620363208318</v>
      </c>
    </row>
    <row r="464" spans="1:54">
      <c r="A464" s="26">
        <v>267.1264473</v>
      </c>
      <c r="B464" s="26">
        <v>3.1973393990000001</v>
      </c>
      <c r="C464" s="26" t="s">
        <v>3432</v>
      </c>
      <c r="D464" s="26">
        <v>5</v>
      </c>
      <c r="E464" s="26" t="s">
        <v>3433</v>
      </c>
      <c r="F464" s="26">
        <v>5</v>
      </c>
      <c r="G464" s="26">
        <v>0</v>
      </c>
      <c r="H464" s="26" t="s">
        <v>3434</v>
      </c>
      <c r="I464" s="26">
        <v>1.936693735</v>
      </c>
      <c r="J464" s="26">
        <v>-45.979637529999998</v>
      </c>
      <c r="L464" s="26" t="s">
        <v>172</v>
      </c>
      <c r="N464" s="26">
        <v>-7.0079644999999999</v>
      </c>
      <c r="O464" s="26" t="s">
        <v>487</v>
      </c>
      <c r="S464" s="26">
        <v>0.89</v>
      </c>
      <c r="T464" s="26">
        <v>0.89</v>
      </c>
      <c r="U464" s="26">
        <v>28311</v>
      </c>
      <c r="V464" s="26" t="s">
        <v>3335</v>
      </c>
      <c r="W464" s="26">
        <v>0.61</v>
      </c>
      <c r="X464" s="26">
        <v>0.31900000000000001</v>
      </c>
      <c r="Y464" s="26" t="s">
        <v>41</v>
      </c>
      <c r="Z464" s="26" t="s">
        <v>71</v>
      </c>
      <c r="AA464" s="26">
        <v>11</v>
      </c>
      <c r="AB464" s="12">
        <v>5870</v>
      </c>
      <c r="AC464" s="12">
        <v>19724</v>
      </c>
      <c r="AD464" s="12">
        <v>0</v>
      </c>
      <c r="AE464" s="12">
        <v>21124</v>
      </c>
      <c r="AF464" s="8">
        <v>28311</v>
      </c>
      <c r="AG464" s="8">
        <v>15815</v>
      </c>
      <c r="AH464" s="8">
        <v>24518</v>
      </c>
      <c r="AI464" s="8">
        <v>8090</v>
      </c>
      <c r="AJ464" s="10">
        <v>28063</v>
      </c>
      <c r="AK464" s="10">
        <v>15868</v>
      </c>
      <c r="AL464" s="10">
        <v>8477</v>
      </c>
      <c r="AM464" s="10">
        <v>5475</v>
      </c>
      <c r="AN464" s="26">
        <v>115</v>
      </c>
      <c r="AO464" s="26" t="s">
        <v>487</v>
      </c>
      <c r="AP464" s="26">
        <v>0.84468161399999997</v>
      </c>
      <c r="AR464" s="26">
        <v>28311.128909999999</v>
      </c>
      <c r="AS464" s="26" t="s">
        <v>3435</v>
      </c>
      <c r="AT464" s="26">
        <v>0.98035116600000005</v>
      </c>
      <c r="AV464" s="26">
        <v>0.29625230699999999</v>
      </c>
      <c r="AW464" s="26">
        <v>1</v>
      </c>
      <c r="AY464" s="26">
        <f t="shared" si="28"/>
        <v>0.75433315088487507</v>
      </c>
      <c r="AZ464" s="26">
        <f t="shared" si="29"/>
        <v>0.60883050538222949</v>
      </c>
      <c r="BA464" s="26">
        <f t="shared" si="30"/>
        <v>0.51230416787049049</v>
      </c>
      <c r="BB464" s="26">
        <f t="shared" si="31"/>
        <v>0.31813128454776274</v>
      </c>
    </row>
    <row r="465" spans="1:54">
      <c r="A465" s="26">
        <v>314.24544989999998</v>
      </c>
      <c r="B465" s="26">
        <v>3.632570818</v>
      </c>
      <c r="C465" s="26" t="s">
        <v>3224</v>
      </c>
      <c r="D465" s="26">
        <v>12</v>
      </c>
      <c r="E465" s="26" t="s">
        <v>3225</v>
      </c>
      <c r="F465" s="26">
        <v>5</v>
      </c>
      <c r="G465" s="26">
        <v>0</v>
      </c>
      <c r="H465" s="26" t="s">
        <v>3226</v>
      </c>
      <c r="I465" s="26">
        <v>-0.827742698</v>
      </c>
      <c r="J465" s="26">
        <v>-10.47825669</v>
      </c>
      <c r="L465" s="26" t="s">
        <v>38</v>
      </c>
      <c r="M465" s="26" t="s">
        <v>823</v>
      </c>
      <c r="N465" s="26">
        <v>86.036492620000004</v>
      </c>
      <c r="O465" s="26" t="s">
        <v>374</v>
      </c>
      <c r="P465" s="26" t="s">
        <v>2248</v>
      </c>
      <c r="Q465" s="26">
        <v>5.8</v>
      </c>
      <c r="R465" s="26" t="s">
        <v>77</v>
      </c>
      <c r="S465" s="26">
        <v>0.21</v>
      </c>
      <c r="T465" s="26">
        <v>0.31</v>
      </c>
      <c r="U465" s="26">
        <v>140385</v>
      </c>
      <c r="V465" s="26" t="s">
        <v>825</v>
      </c>
      <c r="W465" s="26">
        <v>0.78</v>
      </c>
      <c r="X465" s="26">
        <v>0.23899999999999999</v>
      </c>
      <c r="Y465" s="26" t="s">
        <v>41</v>
      </c>
      <c r="Z465" s="26" t="s">
        <v>50</v>
      </c>
      <c r="AA465" s="26">
        <v>12</v>
      </c>
      <c r="AB465" s="12">
        <v>66243</v>
      </c>
      <c r="AC465" s="12">
        <v>72258</v>
      </c>
      <c r="AD465" s="12">
        <v>78139</v>
      </c>
      <c r="AE465" s="12">
        <v>103742</v>
      </c>
      <c r="AF465" s="8">
        <v>140385</v>
      </c>
      <c r="AG465" s="8">
        <v>68336</v>
      </c>
      <c r="AH465" s="8">
        <v>103605</v>
      </c>
      <c r="AI465" s="8">
        <v>99209</v>
      </c>
      <c r="AJ465" s="10">
        <v>122308</v>
      </c>
      <c r="AK465" s="10">
        <v>68604</v>
      </c>
      <c r="AL465" s="10">
        <v>73259</v>
      </c>
      <c r="AM465" s="10">
        <v>70327</v>
      </c>
      <c r="AN465" s="26">
        <v>30</v>
      </c>
      <c r="AO465" s="26" t="s">
        <v>374</v>
      </c>
      <c r="AP465" s="26">
        <v>0.96519146600000005</v>
      </c>
      <c r="AQ465" s="26">
        <v>1</v>
      </c>
      <c r="AR465" s="26">
        <v>140385</v>
      </c>
      <c r="AS465" s="26" t="s">
        <v>3227</v>
      </c>
      <c r="AT465" s="26">
        <v>0.95484593600000001</v>
      </c>
      <c r="AV465" s="26">
        <v>0.45417629399999998</v>
      </c>
      <c r="AW465" s="26">
        <v>1</v>
      </c>
      <c r="AY465" s="26">
        <f t="shared" si="28"/>
        <v>0.81280571518825862</v>
      </c>
      <c r="AZ465" s="26">
        <f t="shared" si="29"/>
        <v>0.77850486592877888</v>
      </c>
      <c r="BA465" s="26">
        <f t="shared" si="30"/>
        <v>0.36424139864822969</v>
      </c>
      <c r="BB465" s="26">
        <f t="shared" si="31"/>
        <v>0.2263685371207079</v>
      </c>
    </row>
    <row r="466" spans="1:54">
      <c r="A466" s="26">
        <v>312.22940840000001</v>
      </c>
      <c r="B466" s="26">
        <v>3.5665694339999998</v>
      </c>
      <c r="C466" s="26" t="s">
        <v>3243</v>
      </c>
      <c r="D466" s="26">
        <v>39</v>
      </c>
      <c r="E466" s="26" t="s">
        <v>3244</v>
      </c>
      <c r="F466" s="26">
        <v>5</v>
      </c>
      <c r="G466" s="26">
        <v>0</v>
      </c>
      <c r="H466" s="26" t="s">
        <v>3245</v>
      </c>
      <c r="I466" s="26">
        <v>-2.086775152</v>
      </c>
      <c r="J466" s="26">
        <v>-8.1507106710000006</v>
      </c>
      <c r="L466" s="26" t="s">
        <v>38</v>
      </c>
      <c r="M466" s="26" t="s">
        <v>892</v>
      </c>
      <c r="N466" s="26">
        <v>55.989289880000001</v>
      </c>
      <c r="O466" s="26" t="s">
        <v>374</v>
      </c>
      <c r="R466" s="26" t="s">
        <v>411</v>
      </c>
      <c r="S466" s="26">
        <v>0.2</v>
      </c>
      <c r="T466" s="26">
        <v>0.46</v>
      </c>
      <c r="U466" s="26">
        <v>127736</v>
      </c>
      <c r="V466" s="26" t="s">
        <v>895</v>
      </c>
      <c r="W466" s="26">
        <v>0.77</v>
      </c>
      <c r="X466" s="26">
        <v>0.191</v>
      </c>
      <c r="Y466" s="26" t="s">
        <v>41</v>
      </c>
      <c r="Z466" s="26" t="s">
        <v>71</v>
      </c>
      <c r="AA466" s="26">
        <v>12</v>
      </c>
      <c r="AB466" s="12">
        <v>56736</v>
      </c>
      <c r="AC466" s="12">
        <v>71861</v>
      </c>
      <c r="AD466" s="12">
        <v>73586</v>
      </c>
      <c r="AE466" s="12">
        <v>93184</v>
      </c>
      <c r="AF466" s="8">
        <v>127736</v>
      </c>
      <c r="AG466" s="8">
        <v>66906</v>
      </c>
      <c r="AH466" s="8">
        <v>102673</v>
      </c>
      <c r="AI466" s="8">
        <v>88104</v>
      </c>
      <c r="AJ466" s="10">
        <v>125565</v>
      </c>
      <c r="AK466" s="10">
        <v>62590</v>
      </c>
      <c r="AL466" s="10">
        <v>65361</v>
      </c>
      <c r="AM466" s="10">
        <v>48014</v>
      </c>
      <c r="AN466" s="26">
        <v>0</v>
      </c>
      <c r="AO466" s="26" t="s">
        <v>374</v>
      </c>
      <c r="AP466" s="26">
        <v>0.93716402700000001</v>
      </c>
      <c r="AR466" s="26">
        <v>127735.99219999999</v>
      </c>
      <c r="AS466" s="26" t="s">
        <v>3246</v>
      </c>
      <c r="AT466" s="26">
        <v>0.87513127800000001</v>
      </c>
      <c r="AV466" s="26">
        <v>0.57797690099999999</v>
      </c>
      <c r="AW466" s="26">
        <v>1</v>
      </c>
      <c r="AY466" s="26">
        <f t="shared" si="28"/>
        <v>0.78234337175904667</v>
      </c>
      <c r="AZ466" s="26">
        <f t="shared" si="29"/>
        <v>0.76635298207924363</v>
      </c>
      <c r="BA466" s="26">
        <f t="shared" si="30"/>
        <v>0.36476032497003497</v>
      </c>
      <c r="BB466" s="26">
        <f t="shared" si="31"/>
        <v>0.17919979781757109</v>
      </c>
    </row>
    <row r="467" spans="1:54">
      <c r="A467" s="26">
        <v>328.22465</v>
      </c>
      <c r="B467" s="26">
        <v>3.7317583299999999</v>
      </c>
      <c r="C467" s="26" t="s">
        <v>2969</v>
      </c>
      <c r="D467" s="26">
        <v>6</v>
      </c>
      <c r="E467" s="26" t="s">
        <v>2970</v>
      </c>
      <c r="F467" s="26">
        <v>5</v>
      </c>
      <c r="G467" s="26">
        <v>0</v>
      </c>
      <c r="H467" s="26" t="s">
        <v>2971</v>
      </c>
      <c r="I467" s="26">
        <v>-0.97507838000000002</v>
      </c>
      <c r="J467" s="26">
        <v>-28.055433310000002</v>
      </c>
      <c r="L467" s="26" t="s">
        <v>38</v>
      </c>
      <c r="N467" s="26">
        <v>74.093957770000003</v>
      </c>
      <c r="O467" s="26" t="s">
        <v>374</v>
      </c>
      <c r="S467" s="26">
        <v>0.31</v>
      </c>
      <c r="T467" s="26">
        <v>0.31</v>
      </c>
      <c r="U467" s="26">
        <v>30893</v>
      </c>
      <c r="V467" s="26" t="s">
        <v>2972</v>
      </c>
      <c r="W467" s="26">
        <v>0.92</v>
      </c>
      <c r="X467" s="26">
        <v>0.67400000000000004</v>
      </c>
      <c r="Y467" s="26" t="s">
        <v>41</v>
      </c>
      <c r="Z467" s="26" t="s">
        <v>71</v>
      </c>
      <c r="AA467" s="26">
        <v>12</v>
      </c>
      <c r="AB467" s="12">
        <v>14309</v>
      </c>
      <c r="AC467" s="12">
        <v>19898</v>
      </c>
      <c r="AD467" s="12">
        <v>23142</v>
      </c>
      <c r="AE467" s="12">
        <v>30893</v>
      </c>
      <c r="AF467" s="8">
        <v>29329</v>
      </c>
      <c r="AG467" s="8">
        <v>15917</v>
      </c>
      <c r="AH467" s="8">
        <v>27240</v>
      </c>
      <c r="AI467" s="8">
        <v>23813</v>
      </c>
      <c r="AJ467" s="10">
        <v>26589</v>
      </c>
      <c r="AK467" s="10">
        <v>19522</v>
      </c>
      <c r="AL467" s="10">
        <v>18476</v>
      </c>
      <c r="AM467" s="10">
        <v>18129</v>
      </c>
      <c r="AN467" s="26">
        <v>77</v>
      </c>
      <c r="AO467" s="26" t="s">
        <v>374</v>
      </c>
      <c r="AP467" s="26">
        <v>0.86687303000000004</v>
      </c>
      <c r="AR467" s="26">
        <v>30893.283200000002</v>
      </c>
      <c r="AS467" s="26" t="s">
        <v>2973</v>
      </c>
      <c r="AT467" s="26">
        <v>0.889278342</v>
      </c>
      <c r="AV467" s="26">
        <v>4.9046027999999998E-2</v>
      </c>
      <c r="AW467" s="26">
        <v>1</v>
      </c>
      <c r="AY467" s="26">
        <f t="shared" si="28"/>
        <v>0.85894972948836434</v>
      </c>
      <c r="AZ467" s="26">
        <f t="shared" si="29"/>
        <v>0.91633350294395577</v>
      </c>
      <c r="BA467" s="26">
        <f t="shared" si="30"/>
        <v>0.37666652071161055</v>
      </c>
      <c r="BB467" s="26">
        <f t="shared" si="31"/>
        <v>0.6733538220012506</v>
      </c>
    </row>
    <row r="468" spans="1:54" s="6" customFormat="1">
      <c r="A468" s="26">
        <v>174.0891191</v>
      </c>
      <c r="B468" s="26">
        <v>8.5557722730000005</v>
      </c>
      <c r="C468" s="26" t="s">
        <v>940</v>
      </c>
      <c r="D468" s="26">
        <v>3</v>
      </c>
      <c r="E468" s="26" t="s">
        <v>2984</v>
      </c>
      <c r="F468" s="26">
        <v>5</v>
      </c>
      <c r="G468" s="26">
        <v>0</v>
      </c>
      <c r="H468" s="26" t="s">
        <v>2985</v>
      </c>
      <c r="I468" s="26">
        <v>-0.52236911799999997</v>
      </c>
      <c r="J468" s="26">
        <v>42.671102879999999</v>
      </c>
      <c r="K468" s="26"/>
      <c r="L468" s="26" t="s">
        <v>38</v>
      </c>
      <c r="M468" s="26" t="s">
        <v>2986</v>
      </c>
      <c r="N468" s="26">
        <v>82.041762719999994</v>
      </c>
      <c r="O468" s="26" t="s">
        <v>374</v>
      </c>
      <c r="P468" s="26"/>
      <c r="Q468" s="26"/>
      <c r="R468" s="26"/>
      <c r="S468" s="26">
        <v>0.23</v>
      </c>
      <c r="T468" s="26">
        <v>0.23</v>
      </c>
      <c r="U468" s="26">
        <v>46585</v>
      </c>
      <c r="V468" s="26" t="s">
        <v>2987</v>
      </c>
      <c r="W468" s="26">
        <v>0.91</v>
      </c>
      <c r="X468" s="26">
        <v>0.52900000000000003</v>
      </c>
      <c r="Y468" s="26" t="s">
        <v>41</v>
      </c>
      <c r="Z468" s="26" t="s">
        <v>71</v>
      </c>
      <c r="AA468" s="26">
        <v>12</v>
      </c>
      <c r="AB468" s="12">
        <v>25070</v>
      </c>
      <c r="AC468" s="12">
        <v>33314</v>
      </c>
      <c r="AD468" s="12">
        <v>34387</v>
      </c>
      <c r="AE468" s="12">
        <v>44689</v>
      </c>
      <c r="AF468" s="8">
        <v>40939</v>
      </c>
      <c r="AG468" s="8">
        <v>30490</v>
      </c>
      <c r="AH468" s="8">
        <v>46385</v>
      </c>
      <c r="AI468" s="8">
        <v>33984</v>
      </c>
      <c r="AJ468" s="10">
        <v>46585</v>
      </c>
      <c r="AK468" s="10">
        <v>32874</v>
      </c>
      <c r="AL468" s="10">
        <v>33662</v>
      </c>
      <c r="AM468" s="10">
        <v>30589</v>
      </c>
      <c r="AN468" s="26">
        <v>128</v>
      </c>
      <c r="AO468" s="26" t="s">
        <v>374</v>
      </c>
      <c r="AP468" s="26">
        <v>0.95224118000000002</v>
      </c>
      <c r="AQ468" s="26"/>
      <c r="AR468" s="26">
        <v>46584.769529999998</v>
      </c>
      <c r="AS468" s="26" t="s">
        <v>2988</v>
      </c>
      <c r="AT468" s="26">
        <v>0.81781120399999996</v>
      </c>
      <c r="AU468" s="26"/>
      <c r="AV468" s="26">
        <v>0.111549541</v>
      </c>
      <c r="AW468" s="26">
        <v>7.2031382000000005E-2</v>
      </c>
      <c r="AX468" s="26"/>
      <c r="AY468" s="26">
        <f t="shared" si="28"/>
        <v>0.94671866559506712</v>
      </c>
      <c r="AZ468" s="26">
        <f t="shared" si="29"/>
        <v>0.90554552760905938</v>
      </c>
      <c r="BA468" s="26">
        <f t="shared" si="30"/>
        <v>0.70362828976296443</v>
      </c>
      <c r="BB468" s="26">
        <f t="shared" si="31"/>
        <v>0.52898945007608456</v>
      </c>
    </row>
    <row r="469" spans="1:54">
      <c r="A469" s="26">
        <v>250.13550499999999</v>
      </c>
      <c r="B469" s="26">
        <v>4.5413222839999996</v>
      </c>
      <c r="C469" s="26" t="s">
        <v>2901</v>
      </c>
      <c r="D469" s="26">
        <v>4</v>
      </c>
      <c r="E469" s="26" t="s">
        <v>2902</v>
      </c>
      <c r="F469" s="26">
        <v>5</v>
      </c>
      <c r="G469" s="26">
        <v>0</v>
      </c>
      <c r="H469" s="26" t="s">
        <v>2903</v>
      </c>
      <c r="I469" s="26">
        <v>-1.0595972979999999</v>
      </c>
      <c r="J469" s="26">
        <v>-2.451203107</v>
      </c>
      <c r="L469" s="26" t="s">
        <v>38</v>
      </c>
      <c r="N469" s="26">
        <v>58.041619189999999</v>
      </c>
      <c r="O469" s="26" t="s">
        <v>2083</v>
      </c>
      <c r="P469" s="26" t="s">
        <v>2904</v>
      </c>
      <c r="S469" s="26">
        <v>0.09</v>
      </c>
      <c r="T469" s="26">
        <v>0.28000000000000003</v>
      </c>
      <c r="U469" s="26">
        <v>79333</v>
      </c>
      <c r="V469" s="26" t="s">
        <v>2905</v>
      </c>
      <c r="W469" s="26">
        <v>0.96</v>
      </c>
      <c r="X469" s="26">
        <v>0.61599999999999999</v>
      </c>
      <c r="Y469" s="26" t="s">
        <v>41</v>
      </c>
      <c r="Z469" s="26" t="s">
        <v>42</v>
      </c>
      <c r="AA469" s="26">
        <v>12</v>
      </c>
      <c r="AB469" s="12">
        <v>31759</v>
      </c>
      <c r="AC469" s="12">
        <v>30614</v>
      </c>
      <c r="AD469" s="12">
        <v>28004</v>
      </c>
      <c r="AE469" s="12">
        <v>34765</v>
      </c>
      <c r="AF469" s="8">
        <v>30558</v>
      </c>
      <c r="AG469" s="8">
        <v>28350</v>
      </c>
      <c r="AH469" s="8">
        <v>35039</v>
      </c>
      <c r="AI469" s="8">
        <v>36088</v>
      </c>
      <c r="AJ469" s="10">
        <v>43135</v>
      </c>
      <c r="AK469" s="10">
        <v>47998</v>
      </c>
      <c r="AL469" s="10">
        <v>79333</v>
      </c>
      <c r="AM469" s="10">
        <v>58626</v>
      </c>
      <c r="AN469" s="26">
        <v>291</v>
      </c>
      <c r="AO469" s="26" t="s">
        <v>2083</v>
      </c>
      <c r="AP469" s="26">
        <v>0.90171948800000001</v>
      </c>
      <c r="AR469" s="26">
        <v>79332.734379999994</v>
      </c>
      <c r="AS469" s="26" t="s">
        <v>2906</v>
      </c>
      <c r="AT469" s="26">
        <v>0.85663728699999997</v>
      </c>
      <c r="AV469" s="26">
        <v>7.0319215000000004E-2</v>
      </c>
      <c r="AW469" s="26">
        <v>1</v>
      </c>
      <c r="AY469" s="26">
        <f t="shared" si="28"/>
        <v>1.761771830660976</v>
      </c>
      <c r="AZ469" s="26">
        <f t="shared" si="29"/>
        <v>0.96237166916599381</v>
      </c>
      <c r="BA469" s="26">
        <f t="shared" si="30"/>
        <v>2.3838207547548975E-2</v>
      </c>
      <c r="BB469" s="26">
        <f t="shared" si="31"/>
        <v>0.61498228131485</v>
      </c>
    </row>
    <row r="470" spans="1:54">
      <c r="A470" s="26">
        <v>118.04175189999999</v>
      </c>
      <c r="B470" s="26">
        <v>3.8701930579999999</v>
      </c>
      <c r="C470" s="26" t="s">
        <v>2565</v>
      </c>
      <c r="D470" s="26">
        <v>1</v>
      </c>
      <c r="E470" s="26" t="s">
        <v>2566</v>
      </c>
      <c r="F470" s="26">
        <v>5</v>
      </c>
      <c r="G470" s="26">
        <v>0</v>
      </c>
      <c r="H470" s="26" t="s">
        <v>2567</v>
      </c>
      <c r="I470" s="26">
        <v>-1.000470113</v>
      </c>
      <c r="J470" s="26">
        <v>-47.897709769999999</v>
      </c>
      <c r="L470" s="26" t="s">
        <v>38</v>
      </c>
      <c r="M470" s="26" t="s">
        <v>1057</v>
      </c>
      <c r="N470" s="26">
        <v>-238.1202945</v>
      </c>
      <c r="O470" s="26" t="s">
        <v>487</v>
      </c>
      <c r="R470" s="26" t="s">
        <v>2068</v>
      </c>
      <c r="S470" s="26">
        <v>7.0000000000000007E-2</v>
      </c>
      <c r="T470" s="26">
        <v>0.28999999999999998</v>
      </c>
      <c r="U470" s="26">
        <v>194142</v>
      </c>
      <c r="V470" s="26" t="s">
        <v>1060</v>
      </c>
      <c r="W470" s="26">
        <v>1.4</v>
      </c>
      <c r="X470" s="26">
        <v>1.0999999999999999E-2</v>
      </c>
      <c r="Y470" s="26" t="s">
        <v>41</v>
      </c>
      <c r="Z470" s="26" t="s">
        <v>42</v>
      </c>
      <c r="AA470" s="26">
        <v>12</v>
      </c>
      <c r="AB470" s="12">
        <v>194142</v>
      </c>
      <c r="AC470" s="12">
        <v>183041</v>
      </c>
      <c r="AD470" s="12">
        <v>167930</v>
      </c>
      <c r="AE470" s="12">
        <v>172444</v>
      </c>
      <c r="AF470" s="8">
        <v>159189</v>
      </c>
      <c r="AG470" s="8">
        <v>118214</v>
      </c>
      <c r="AH470" s="8">
        <v>109407</v>
      </c>
      <c r="AI470" s="8">
        <v>125487</v>
      </c>
      <c r="AJ470" s="10">
        <v>159472</v>
      </c>
      <c r="AK470" s="10">
        <v>115363</v>
      </c>
      <c r="AL470" s="10">
        <v>96878</v>
      </c>
      <c r="AM470" s="10">
        <v>84076</v>
      </c>
      <c r="AN470" s="26">
        <v>344</v>
      </c>
      <c r="AO470" s="26" t="s">
        <v>487</v>
      </c>
      <c r="AP470" s="26">
        <v>0.95253654200000004</v>
      </c>
      <c r="AR470" s="26">
        <v>194142.4688</v>
      </c>
      <c r="AS470" s="26" t="s">
        <v>2568</v>
      </c>
      <c r="AT470" s="26">
        <v>0.94132473500000002</v>
      </c>
      <c r="AV470" s="26">
        <v>4.3143235029999998</v>
      </c>
      <c r="AW470" s="26">
        <v>1</v>
      </c>
      <c r="AY470" s="26">
        <f t="shared" si="28"/>
        <v>0.88969679697519211</v>
      </c>
      <c r="AZ470" s="26">
        <f t="shared" si="29"/>
        <v>1.4006660199064214</v>
      </c>
      <c r="BA470" s="26">
        <f t="shared" si="30"/>
        <v>0.50121066786509494</v>
      </c>
      <c r="BB470" s="26">
        <f t="shared" si="31"/>
        <v>5.983081560499549E-3</v>
      </c>
    </row>
    <row r="471" spans="1:54">
      <c r="A471" s="26">
        <v>266.09426280000002</v>
      </c>
      <c r="B471" s="26">
        <v>4.0346486199999996</v>
      </c>
      <c r="C471" s="26" t="s">
        <v>3067</v>
      </c>
      <c r="D471" s="26">
        <v>1</v>
      </c>
      <c r="E471" s="26" t="s">
        <v>3068</v>
      </c>
      <c r="F471" s="26">
        <v>5</v>
      </c>
      <c r="G471" s="26">
        <v>0</v>
      </c>
      <c r="H471" s="26" t="s">
        <v>3069</v>
      </c>
      <c r="I471" s="26">
        <v>-0.139922832</v>
      </c>
      <c r="J471" s="26">
        <v>-19.494975109999999</v>
      </c>
      <c r="L471" s="26" t="s">
        <v>38</v>
      </c>
      <c r="M471" s="26" t="s">
        <v>3070</v>
      </c>
      <c r="N471" s="26">
        <v>162.0681438</v>
      </c>
      <c r="O471" s="26" t="s">
        <v>374</v>
      </c>
      <c r="P471" s="26" t="s">
        <v>1790</v>
      </c>
      <c r="R471" s="26" t="s">
        <v>1345</v>
      </c>
      <c r="S471" s="26">
        <v>7.0000000000000007E-2</v>
      </c>
      <c r="T471" s="26">
        <v>0.2</v>
      </c>
      <c r="U471" s="26">
        <v>155236</v>
      </c>
      <c r="V471" s="26" t="s">
        <v>3071</v>
      </c>
      <c r="W471" s="26">
        <v>0.84</v>
      </c>
      <c r="X471" s="26">
        <v>0.20899999999999999</v>
      </c>
      <c r="Y471" s="26" t="s">
        <v>41</v>
      </c>
      <c r="Z471" s="26" t="s">
        <v>42</v>
      </c>
      <c r="AA471" s="26">
        <v>12</v>
      </c>
      <c r="AB471" s="12">
        <v>116166</v>
      </c>
      <c r="AC471" s="12">
        <v>102192</v>
      </c>
      <c r="AD471" s="12">
        <v>101502</v>
      </c>
      <c r="AE471" s="12">
        <v>101275</v>
      </c>
      <c r="AF471" s="8">
        <v>115518</v>
      </c>
      <c r="AG471" s="8">
        <v>130636</v>
      </c>
      <c r="AH471" s="8">
        <v>97765</v>
      </c>
      <c r="AI471" s="8">
        <v>155236</v>
      </c>
      <c r="AJ471" s="10">
        <v>129168</v>
      </c>
      <c r="AK471" s="10">
        <v>136745</v>
      </c>
      <c r="AL471" s="10">
        <v>144682</v>
      </c>
      <c r="AM471" s="10">
        <v>101550</v>
      </c>
      <c r="AN471" s="26">
        <v>121</v>
      </c>
      <c r="AO471" s="26" t="s">
        <v>374</v>
      </c>
      <c r="AP471" s="26">
        <v>0.86515245799999996</v>
      </c>
      <c r="AR471" s="26">
        <v>155236.29689999999</v>
      </c>
      <c r="AS471" s="26" t="s">
        <v>3072</v>
      </c>
      <c r="AT471" s="26">
        <v>0.76370443300000002</v>
      </c>
      <c r="AV471" s="26">
        <v>0.58958197999999995</v>
      </c>
      <c r="AW471" s="26">
        <v>1</v>
      </c>
      <c r="AY471" s="26">
        <f t="shared" si="28"/>
        <v>1.0260239805270908</v>
      </c>
      <c r="AZ471" s="26">
        <f t="shared" si="29"/>
        <v>0.84369584597970571</v>
      </c>
      <c r="BA471" s="26">
        <f t="shared" si="30"/>
        <v>0.83960989940590336</v>
      </c>
      <c r="BB471" s="26">
        <f t="shared" si="31"/>
        <v>0.17551829517985762</v>
      </c>
    </row>
    <row r="472" spans="1:54">
      <c r="A472" s="26">
        <v>114.1044548</v>
      </c>
      <c r="B472" s="26">
        <v>4.0381319470000001</v>
      </c>
      <c r="C472" s="26" t="s">
        <v>2830</v>
      </c>
      <c r="D472" s="26">
        <v>6</v>
      </c>
      <c r="E472" s="26" t="s">
        <v>2831</v>
      </c>
      <c r="F472" s="26">
        <v>5</v>
      </c>
      <c r="G472" s="26">
        <v>0</v>
      </c>
      <c r="H472" s="26" t="s">
        <v>2832</v>
      </c>
      <c r="I472" s="26">
        <v>-0.13314701000000001</v>
      </c>
      <c r="J472" s="26">
        <v>-20.66459386</v>
      </c>
      <c r="L472" s="26" t="s">
        <v>38</v>
      </c>
      <c r="N472" s="26">
        <v>-76.052358830000003</v>
      </c>
      <c r="O472" s="26" t="s">
        <v>487</v>
      </c>
      <c r="P472" s="26" t="s">
        <v>2833</v>
      </c>
      <c r="S472" s="26">
        <v>0.28999999999999998</v>
      </c>
      <c r="T472" s="26">
        <v>0.35</v>
      </c>
      <c r="U472" s="26">
        <v>123215</v>
      </c>
      <c r="V472" s="26" t="s">
        <v>2752</v>
      </c>
      <c r="W472" s="26">
        <v>1</v>
      </c>
      <c r="X472" s="26">
        <v>0.998</v>
      </c>
      <c r="Y472" s="26" t="s">
        <v>41</v>
      </c>
      <c r="Z472" s="26" t="s">
        <v>42</v>
      </c>
      <c r="AA472" s="26">
        <v>12</v>
      </c>
      <c r="AB472" s="12">
        <v>60066</v>
      </c>
      <c r="AC472" s="12">
        <v>81676</v>
      </c>
      <c r="AD472" s="12">
        <v>123215</v>
      </c>
      <c r="AE472" s="12">
        <v>95659</v>
      </c>
      <c r="AF472" s="8">
        <v>104530</v>
      </c>
      <c r="AG472" s="8">
        <v>103355</v>
      </c>
      <c r="AH472" s="8">
        <v>83143</v>
      </c>
      <c r="AI472" s="8">
        <v>69395</v>
      </c>
      <c r="AJ472" s="10">
        <v>48566</v>
      </c>
      <c r="AK472" s="10">
        <v>97086</v>
      </c>
      <c r="AL472" s="10">
        <v>72048</v>
      </c>
      <c r="AM472" s="10">
        <v>114585</v>
      </c>
      <c r="AN472" s="26">
        <v>106</v>
      </c>
      <c r="AO472" s="26" t="s">
        <v>487</v>
      </c>
      <c r="AP472" s="26">
        <v>0.88822909100000003</v>
      </c>
      <c r="AR472" s="26">
        <v>123215.32030000001</v>
      </c>
      <c r="AS472" s="26" t="s">
        <v>2834</v>
      </c>
      <c r="AT472" s="26">
        <v>0.85553448200000004</v>
      </c>
      <c r="AV472" s="27">
        <v>2.39405E-6</v>
      </c>
      <c r="AW472" s="26">
        <v>1</v>
      </c>
      <c r="AY472" s="26">
        <f t="shared" si="28"/>
        <v>0.92193062040990725</v>
      </c>
      <c r="AZ472" s="26">
        <f t="shared" si="29"/>
        <v>1.0005354819198553</v>
      </c>
      <c r="BA472" s="26">
        <f t="shared" si="30"/>
        <v>0.68895486005587747</v>
      </c>
      <c r="BB472" s="26">
        <f t="shared" si="31"/>
        <v>0.99764898296656179</v>
      </c>
    </row>
    <row r="473" spans="1:54" s="6" customFormat="1">
      <c r="A473" s="26">
        <v>364.16716170000001</v>
      </c>
      <c r="B473" s="26">
        <v>3.6768708550000002</v>
      </c>
      <c r="C473" s="26" t="s">
        <v>2961</v>
      </c>
      <c r="D473" s="26">
        <v>1</v>
      </c>
      <c r="E473" s="26" t="s">
        <v>2962</v>
      </c>
      <c r="F473" s="26">
        <v>5</v>
      </c>
      <c r="G473" s="26">
        <v>0</v>
      </c>
      <c r="H473" s="26" t="s">
        <v>2963</v>
      </c>
      <c r="I473" s="26">
        <v>-0.81923743000000004</v>
      </c>
      <c r="J473" s="26">
        <v>-5.6933073439999999</v>
      </c>
      <c r="K473" s="26"/>
      <c r="L473" s="26" t="s">
        <v>38</v>
      </c>
      <c r="M473" s="26" t="s">
        <v>477</v>
      </c>
      <c r="N473" s="26">
        <v>163.9895392</v>
      </c>
      <c r="O473" s="26" t="s">
        <v>374</v>
      </c>
      <c r="P473" s="26"/>
      <c r="Q473" s="26"/>
      <c r="R473" s="26"/>
      <c r="S473" s="26">
        <v>0.15</v>
      </c>
      <c r="T473" s="26">
        <v>0.23</v>
      </c>
      <c r="U473" s="26">
        <v>40218</v>
      </c>
      <c r="V473" s="26" t="s">
        <v>480</v>
      </c>
      <c r="W473" s="26">
        <v>0.92</v>
      </c>
      <c r="X473" s="26">
        <v>0.59</v>
      </c>
      <c r="Y473" s="26" t="s">
        <v>41</v>
      </c>
      <c r="Z473" s="26" t="s">
        <v>71</v>
      </c>
      <c r="AA473" s="26">
        <v>12</v>
      </c>
      <c r="AB473" s="12">
        <v>23773</v>
      </c>
      <c r="AC473" s="12">
        <v>24648</v>
      </c>
      <c r="AD473" s="12">
        <v>30822</v>
      </c>
      <c r="AE473" s="12">
        <v>32360</v>
      </c>
      <c r="AF473" s="8">
        <v>40218</v>
      </c>
      <c r="AG473" s="8">
        <v>24150</v>
      </c>
      <c r="AH473" s="8">
        <v>29628</v>
      </c>
      <c r="AI473" s="8">
        <v>27068</v>
      </c>
      <c r="AJ473" s="10">
        <v>29480</v>
      </c>
      <c r="AK473" s="10">
        <v>25797</v>
      </c>
      <c r="AL473" s="10">
        <v>26964</v>
      </c>
      <c r="AM473" s="10">
        <v>19794</v>
      </c>
      <c r="AN473" s="26">
        <v>53</v>
      </c>
      <c r="AO473" s="26" t="s">
        <v>374</v>
      </c>
      <c r="AP473" s="26">
        <v>0.84674777899999998</v>
      </c>
      <c r="AQ473" s="26"/>
      <c r="AR473" s="26">
        <v>40218.484380000002</v>
      </c>
      <c r="AS473" s="26" t="s">
        <v>2964</v>
      </c>
      <c r="AT473" s="26">
        <v>0.79349178300000001</v>
      </c>
      <c r="AU473" s="26"/>
      <c r="AV473" s="26">
        <v>8.2635473000000001E-2</v>
      </c>
      <c r="AW473" s="26">
        <v>1</v>
      </c>
      <c r="AX473" s="26"/>
      <c r="AY473" s="26">
        <f t="shared" si="28"/>
        <v>0.84281867442014147</v>
      </c>
      <c r="AZ473" s="26">
        <f t="shared" si="29"/>
        <v>0.92185125223022535</v>
      </c>
      <c r="BA473" s="26">
        <f t="shared" si="30"/>
        <v>0.28562023871152997</v>
      </c>
      <c r="BB473" s="26">
        <f t="shared" si="31"/>
        <v>0.58625398124367123</v>
      </c>
    </row>
    <row r="474" spans="1:54">
      <c r="A474" s="26">
        <v>266.13032470000002</v>
      </c>
      <c r="B474" s="26">
        <v>4.0062138879999996</v>
      </c>
      <c r="C474" s="26" t="s">
        <v>3127</v>
      </c>
      <c r="D474" s="26">
        <v>8</v>
      </c>
      <c r="E474" s="26" t="s">
        <v>3128</v>
      </c>
      <c r="F474" s="26">
        <v>5</v>
      </c>
      <c r="G474" s="26">
        <v>0</v>
      </c>
      <c r="H474" s="26" t="s">
        <v>3129</v>
      </c>
      <c r="I474" s="26">
        <v>-1.335198302</v>
      </c>
      <c r="J474" s="26">
        <v>-27.071431359999998</v>
      </c>
      <c r="L474" s="26" t="s">
        <v>38</v>
      </c>
      <c r="M474" s="26" t="s">
        <v>3070</v>
      </c>
      <c r="N474" s="26">
        <v>162.10420569999999</v>
      </c>
      <c r="O474" s="26" t="s">
        <v>3130</v>
      </c>
      <c r="P474" s="26" t="s">
        <v>3131</v>
      </c>
      <c r="S474" s="26">
        <v>0.14000000000000001</v>
      </c>
      <c r="T474" s="26">
        <v>0.24</v>
      </c>
      <c r="U474" s="26">
        <v>230101</v>
      </c>
      <c r="V474" s="26" t="s">
        <v>3071</v>
      </c>
      <c r="W474" s="26">
        <v>0.82</v>
      </c>
      <c r="X474" s="26">
        <v>4.2999999999999997E-2</v>
      </c>
      <c r="Y474" s="26" t="s">
        <v>41</v>
      </c>
      <c r="Z474" s="26" t="s">
        <v>42</v>
      </c>
      <c r="AA474" s="26">
        <v>12</v>
      </c>
      <c r="AB474" s="12">
        <v>105534</v>
      </c>
      <c r="AC474" s="12">
        <v>126280</v>
      </c>
      <c r="AD474" s="12">
        <v>92544</v>
      </c>
      <c r="AE474" s="12">
        <v>119646</v>
      </c>
      <c r="AF474" s="8">
        <v>144709</v>
      </c>
      <c r="AG474" s="8">
        <v>128057</v>
      </c>
      <c r="AH474" s="8">
        <v>128863</v>
      </c>
      <c r="AI474" s="8">
        <v>136902</v>
      </c>
      <c r="AJ474" s="10">
        <v>139677</v>
      </c>
      <c r="AK474" s="10">
        <v>147239</v>
      </c>
      <c r="AL474" s="10">
        <v>230101</v>
      </c>
      <c r="AM474" s="10">
        <v>171802</v>
      </c>
      <c r="AN474" s="26">
        <v>121</v>
      </c>
      <c r="AO474" s="26" t="s">
        <v>3130</v>
      </c>
      <c r="AP474" s="26">
        <v>0.93967887699999997</v>
      </c>
      <c r="AR474" s="26">
        <v>230101.39060000001</v>
      </c>
      <c r="AS474" s="26" t="s">
        <v>3132</v>
      </c>
      <c r="AT474" s="26">
        <v>0.76623954500000002</v>
      </c>
      <c r="AV474" s="26">
        <v>1.943754634</v>
      </c>
      <c r="AW474" s="26">
        <v>1</v>
      </c>
      <c r="AY474" s="26">
        <f t="shared" si="28"/>
        <v>1.2790702856474372</v>
      </c>
      <c r="AZ474" s="26">
        <f t="shared" si="29"/>
        <v>0.82447250019033258</v>
      </c>
      <c r="BA474" s="26">
        <f t="shared" si="30"/>
        <v>0.1216133181585109</v>
      </c>
      <c r="BB474" s="26">
        <f t="shared" si="31"/>
        <v>3.1646387948847832E-2</v>
      </c>
    </row>
    <row r="475" spans="1:54">
      <c r="A475" s="26">
        <v>184.1463373</v>
      </c>
      <c r="B475" s="26">
        <v>4.0037902829999998</v>
      </c>
      <c r="C475" s="26" t="s">
        <v>2839</v>
      </c>
      <c r="D475" s="26">
        <v>17</v>
      </c>
      <c r="E475" s="26" t="s">
        <v>2840</v>
      </c>
      <c r="F475" s="26">
        <v>5</v>
      </c>
      <c r="G475" s="26">
        <v>0</v>
      </c>
      <c r="H475" s="26" t="s">
        <v>2841</v>
      </c>
      <c r="I475" s="26">
        <v>3.9566022999999999E-2</v>
      </c>
      <c r="J475" s="26">
        <v>-14.811018450000001</v>
      </c>
      <c r="L475" s="26" t="s">
        <v>38</v>
      </c>
      <c r="M475" s="26" t="s">
        <v>2705</v>
      </c>
      <c r="N475" s="26">
        <v>-98.036430820000007</v>
      </c>
      <c r="O475" s="26" t="s">
        <v>487</v>
      </c>
      <c r="P475" s="26" t="s">
        <v>2842</v>
      </c>
      <c r="S475" s="26">
        <v>0.08</v>
      </c>
      <c r="T475" s="26">
        <v>0.16</v>
      </c>
      <c r="U475" s="26">
        <v>83736</v>
      </c>
      <c r="V475" s="26" t="s">
        <v>2708</v>
      </c>
      <c r="W475" s="26">
        <v>1</v>
      </c>
      <c r="X475" s="26">
        <v>0.996</v>
      </c>
      <c r="Y475" s="26" t="s">
        <v>41</v>
      </c>
      <c r="Z475" s="26" t="s">
        <v>92</v>
      </c>
      <c r="AA475" s="26">
        <v>12</v>
      </c>
      <c r="AB475" s="12">
        <v>47223</v>
      </c>
      <c r="AC475" s="12">
        <v>55732</v>
      </c>
      <c r="AD475" s="12">
        <v>49909</v>
      </c>
      <c r="AE475" s="12">
        <v>47570</v>
      </c>
      <c r="AF475" s="8">
        <v>45590</v>
      </c>
      <c r="AG475" s="8">
        <v>50054</v>
      </c>
      <c r="AH475" s="8">
        <v>57674</v>
      </c>
      <c r="AI475" s="8">
        <v>47188</v>
      </c>
      <c r="AJ475" s="10">
        <v>67344</v>
      </c>
      <c r="AK475" s="10">
        <v>62442</v>
      </c>
      <c r="AL475" s="10">
        <v>58447</v>
      </c>
      <c r="AM475" s="10">
        <v>83736</v>
      </c>
      <c r="AN475" s="26">
        <v>689</v>
      </c>
      <c r="AO475" s="26" t="s">
        <v>487</v>
      </c>
      <c r="AP475" s="26">
        <v>0.87357849899999995</v>
      </c>
      <c r="AR475" s="26">
        <v>83735.742190000004</v>
      </c>
      <c r="AS475" s="26" t="s">
        <v>2843</v>
      </c>
      <c r="AT475" s="26">
        <v>-0.51264047800000001</v>
      </c>
      <c r="AV475" s="27">
        <v>7.3620099999999998E-6</v>
      </c>
      <c r="AW475" s="26">
        <v>1</v>
      </c>
      <c r="AY475" s="26">
        <f t="shared" si="28"/>
        <v>1.3564132744157282</v>
      </c>
      <c r="AZ475" s="26">
        <f t="shared" si="29"/>
        <v>0.99964090850149123</v>
      </c>
      <c r="BA475" s="26">
        <f t="shared" si="30"/>
        <v>2.7442513281648099E-2</v>
      </c>
      <c r="BB475" s="26">
        <f t="shared" si="31"/>
        <v>0.99585538096855064</v>
      </c>
    </row>
    <row r="476" spans="1:54">
      <c r="A476" s="26">
        <v>274.21422969999998</v>
      </c>
      <c r="B476" s="26">
        <v>3.542609723</v>
      </c>
      <c r="C476" s="26" t="s">
        <v>2727</v>
      </c>
      <c r="D476" s="26">
        <v>4</v>
      </c>
      <c r="E476" s="26" t="s">
        <v>2728</v>
      </c>
      <c r="F476" s="26">
        <v>5</v>
      </c>
      <c r="G476" s="26">
        <v>0</v>
      </c>
      <c r="H476" s="26" t="s">
        <v>2729</v>
      </c>
      <c r="I476" s="26">
        <v>-0.65742080800000002</v>
      </c>
      <c r="J476" s="26">
        <v>-10.00006464</v>
      </c>
      <c r="L476" s="26" t="s">
        <v>38</v>
      </c>
      <c r="M476" s="26" t="s">
        <v>1363</v>
      </c>
      <c r="N476" s="26">
        <v>-36.995251629999998</v>
      </c>
      <c r="O476" s="26" t="s">
        <v>487</v>
      </c>
      <c r="S476" s="26">
        <v>0.18</v>
      </c>
      <c r="T476" s="26">
        <v>0.18</v>
      </c>
      <c r="U476" s="26">
        <v>49999</v>
      </c>
      <c r="V476" s="26" t="s">
        <v>1365</v>
      </c>
      <c r="W476" s="26">
        <v>1.08</v>
      </c>
      <c r="X476" s="26">
        <v>0.47</v>
      </c>
      <c r="Y476" s="26" t="s">
        <v>41</v>
      </c>
      <c r="Z476" s="26" t="s">
        <v>42</v>
      </c>
      <c r="AA476" s="26">
        <v>12</v>
      </c>
      <c r="AB476" s="12">
        <v>32860</v>
      </c>
      <c r="AC476" s="12">
        <v>49999</v>
      </c>
      <c r="AD476" s="12">
        <v>46843</v>
      </c>
      <c r="AE476" s="12">
        <v>39286</v>
      </c>
      <c r="AF476" s="8">
        <v>37504</v>
      </c>
      <c r="AG476" s="8">
        <v>37785</v>
      </c>
      <c r="AH476" s="8">
        <v>37401</v>
      </c>
      <c r="AI476" s="8">
        <v>43156</v>
      </c>
      <c r="AJ476" s="10">
        <v>35103</v>
      </c>
      <c r="AK476" s="10">
        <v>42325</v>
      </c>
      <c r="AL476" s="10">
        <v>45286</v>
      </c>
      <c r="AM476" s="10">
        <v>37666</v>
      </c>
      <c r="AN476" s="26">
        <v>148</v>
      </c>
      <c r="AO476" s="26" t="s">
        <v>487</v>
      </c>
      <c r="AP476" s="26">
        <v>0.90958272399999995</v>
      </c>
      <c r="AR476" s="26">
        <v>49998.5</v>
      </c>
      <c r="AS476" s="26" t="s">
        <v>2730</v>
      </c>
      <c r="AT476" s="26">
        <v>0.582592781</v>
      </c>
      <c r="AV476" s="26">
        <v>0.16058103600000001</v>
      </c>
      <c r="AW476" s="26">
        <v>1</v>
      </c>
      <c r="AY476" s="26">
        <f t="shared" si="28"/>
        <v>1.0290928224016016</v>
      </c>
      <c r="AZ476" s="26">
        <f t="shared" si="29"/>
        <v>1.0843268354657802</v>
      </c>
      <c r="BA476" s="26">
        <f t="shared" si="30"/>
        <v>0.68722222907273212</v>
      </c>
      <c r="BB476" s="26">
        <f t="shared" si="31"/>
        <v>0.45340264434406552</v>
      </c>
    </row>
    <row r="477" spans="1:54">
      <c r="A477" s="26">
        <v>297.33933059999998</v>
      </c>
      <c r="B477" s="26">
        <v>6.8168375650000002</v>
      </c>
      <c r="C477" s="26" t="s">
        <v>3414</v>
      </c>
      <c r="D477" s="26">
        <v>1</v>
      </c>
      <c r="E477" s="26" t="s">
        <v>3415</v>
      </c>
      <c r="F477" s="26">
        <v>5</v>
      </c>
      <c r="G477" s="26">
        <v>0</v>
      </c>
      <c r="H477" s="26" t="s">
        <v>3416</v>
      </c>
      <c r="I477" s="26">
        <v>-0.73774587300000005</v>
      </c>
      <c r="J477" s="26">
        <v>39.451531520000003</v>
      </c>
      <c r="L477" s="26" t="s">
        <v>38</v>
      </c>
      <c r="N477" s="26">
        <v>56.062659859999997</v>
      </c>
      <c r="O477" s="26" t="s">
        <v>3417</v>
      </c>
      <c r="Q477" s="26">
        <v>-1.2</v>
      </c>
      <c r="R477" s="26" t="s">
        <v>77</v>
      </c>
      <c r="S477" s="26">
        <v>0.28000000000000003</v>
      </c>
      <c r="T477" s="26">
        <v>0.72</v>
      </c>
      <c r="U477" s="26">
        <v>11312620</v>
      </c>
      <c r="V477" s="26" t="s">
        <v>3381</v>
      </c>
      <c r="W477" s="26">
        <v>0.64</v>
      </c>
      <c r="X477" s="26">
        <v>0.105</v>
      </c>
      <c r="Y477" s="26" t="s">
        <v>41</v>
      </c>
      <c r="Z477" s="26" t="s">
        <v>42</v>
      </c>
      <c r="AA477" s="26">
        <v>12</v>
      </c>
      <c r="AB477" s="12">
        <v>1368845</v>
      </c>
      <c r="AC477" s="12">
        <v>986502</v>
      </c>
      <c r="AD477" s="12">
        <v>669760</v>
      </c>
      <c r="AE477" s="12">
        <v>1082574</v>
      </c>
      <c r="AF477" s="8">
        <v>2079358</v>
      </c>
      <c r="AG477" s="8">
        <v>1440649</v>
      </c>
      <c r="AH477" s="8">
        <v>1919211</v>
      </c>
      <c r="AI477" s="8">
        <v>973461</v>
      </c>
      <c r="AJ477" s="10">
        <v>1958502</v>
      </c>
      <c r="AK477" s="10">
        <v>3399398</v>
      </c>
      <c r="AL477" s="10">
        <v>11312620</v>
      </c>
      <c r="AM477" s="10">
        <v>6283744</v>
      </c>
      <c r="AN477" s="26">
        <v>6</v>
      </c>
      <c r="AO477" s="26" t="s">
        <v>3417</v>
      </c>
      <c r="AP477" s="26">
        <v>0.94892408800000005</v>
      </c>
      <c r="AQ477" s="26">
        <v>1</v>
      </c>
      <c r="AR477" s="26">
        <v>11312620</v>
      </c>
      <c r="AS477" s="26" t="s">
        <v>3418</v>
      </c>
      <c r="AT477" s="26">
        <v>0.95993983500000002</v>
      </c>
      <c r="AV477" s="26">
        <v>0.99739776300000005</v>
      </c>
      <c r="AW477" s="26">
        <v>1</v>
      </c>
      <c r="AY477" s="26">
        <f t="shared" si="28"/>
        <v>3.579512400355608</v>
      </c>
      <c r="AZ477" s="26">
        <f t="shared" si="29"/>
        <v>0.64055615445588343</v>
      </c>
      <c r="BA477" s="26">
        <f t="shared" si="30"/>
        <v>9.3855792441992603E-2</v>
      </c>
      <c r="BB477" s="26">
        <f t="shared" si="31"/>
        <v>9.2760518580264933E-2</v>
      </c>
    </row>
    <row r="478" spans="1:54">
      <c r="A478" s="26">
        <v>284.23483499999998</v>
      </c>
      <c r="B478" s="26">
        <v>3.5232972459999998</v>
      </c>
      <c r="C478" s="26" t="s">
        <v>3368</v>
      </c>
      <c r="D478" s="26">
        <v>7</v>
      </c>
      <c r="E478" s="26" t="s">
        <v>3369</v>
      </c>
      <c r="F478" s="26">
        <v>5</v>
      </c>
      <c r="G478" s="26">
        <v>0</v>
      </c>
      <c r="H478" s="26" t="s">
        <v>3370</v>
      </c>
      <c r="I478" s="26">
        <v>-1.072953745</v>
      </c>
      <c r="J478" s="26">
        <v>-10.88237389</v>
      </c>
      <c r="L478" s="26" t="s">
        <v>38</v>
      </c>
      <c r="M478" s="26" t="s">
        <v>1872</v>
      </c>
      <c r="N478" s="26">
        <v>14.01563713</v>
      </c>
      <c r="O478" s="26" t="s">
        <v>2511</v>
      </c>
      <c r="R478" s="26" t="s">
        <v>733</v>
      </c>
      <c r="S478" s="26">
        <v>7.0000000000000007E-2</v>
      </c>
      <c r="T478" s="26">
        <v>0.21</v>
      </c>
      <c r="U478" s="26">
        <v>78993</v>
      </c>
      <c r="V478" s="26" t="s">
        <v>1874</v>
      </c>
      <c r="W478" s="26">
        <v>0.69</v>
      </c>
      <c r="X478" s="26">
        <v>5.6000000000000001E-2</v>
      </c>
      <c r="Y478" s="26" t="s">
        <v>41</v>
      </c>
      <c r="Z478" s="26" t="s">
        <v>42</v>
      </c>
      <c r="AA478" s="26">
        <v>12</v>
      </c>
      <c r="AB478" s="12">
        <v>43091</v>
      </c>
      <c r="AC478" s="12">
        <v>46845</v>
      </c>
      <c r="AD478" s="12">
        <v>39944</v>
      </c>
      <c r="AE478" s="12">
        <v>45547</v>
      </c>
      <c r="AF478" s="8">
        <v>63434</v>
      </c>
      <c r="AG478" s="8">
        <v>65293</v>
      </c>
      <c r="AH478" s="8">
        <v>46502</v>
      </c>
      <c r="AI478" s="8">
        <v>78993</v>
      </c>
      <c r="AJ478" s="10">
        <v>52200</v>
      </c>
      <c r="AK478" s="10">
        <v>49453</v>
      </c>
      <c r="AL478" s="10">
        <v>41943</v>
      </c>
      <c r="AM478" s="10">
        <v>45880</v>
      </c>
      <c r="AN478" s="26">
        <v>40</v>
      </c>
      <c r="AO478" s="26" t="s">
        <v>2511</v>
      </c>
      <c r="AP478" s="26">
        <v>0.93676327299999995</v>
      </c>
      <c r="AR478" s="26">
        <v>78993.3125</v>
      </c>
      <c r="AS478" s="26" t="s">
        <v>3371</v>
      </c>
      <c r="AT478" s="26">
        <v>0.94316904199999996</v>
      </c>
      <c r="AV478" s="26">
        <v>2.0793494510000001</v>
      </c>
      <c r="AW478" s="26">
        <v>1</v>
      </c>
      <c r="AY478" s="26">
        <f t="shared" si="28"/>
        <v>0.74531708506738203</v>
      </c>
      <c r="AZ478" s="26">
        <f t="shared" si="29"/>
        <v>0.69005436193563108</v>
      </c>
      <c r="BA478" s="26">
        <f t="shared" si="30"/>
        <v>6.064309345517159E-2</v>
      </c>
      <c r="BB478" s="26">
        <f t="shared" si="31"/>
        <v>2.7912309784533022E-2</v>
      </c>
    </row>
    <row r="479" spans="1:54">
      <c r="A479" s="26">
        <v>244.2036397</v>
      </c>
      <c r="B479" s="26">
        <v>3.77341529</v>
      </c>
      <c r="C479" s="26" t="s">
        <v>3361</v>
      </c>
      <c r="D479" s="26">
        <v>12</v>
      </c>
      <c r="E479" s="26" t="s">
        <v>3362</v>
      </c>
      <c r="F479" s="26">
        <v>5</v>
      </c>
      <c r="G479" s="26">
        <v>0</v>
      </c>
      <c r="H479" s="26" t="s">
        <v>3363</v>
      </c>
      <c r="I479" s="26">
        <v>-0.86101610200000001</v>
      </c>
      <c r="J479" s="26">
        <v>-11.57205632</v>
      </c>
      <c r="L479" s="26" t="s">
        <v>38</v>
      </c>
      <c r="N479" s="26">
        <v>-9.9270524489999996</v>
      </c>
      <c r="O479" s="26" t="s">
        <v>487</v>
      </c>
      <c r="S479" s="26">
        <v>0.38</v>
      </c>
      <c r="T479" s="26">
        <v>0.4</v>
      </c>
      <c r="U479" s="26">
        <v>44636</v>
      </c>
      <c r="V479" s="26" t="s">
        <v>2972</v>
      </c>
      <c r="W479" s="26">
        <v>0.7</v>
      </c>
      <c r="X479" s="26">
        <v>0.122</v>
      </c>
      <c r="Y479" s="26" t="s">
        <v>41</v>
      </c>
      <c r="Z479" s="26" t="s">
        <v>71</v>
      </c>
      <c r="AA479" s="26">
        <v>12</v>
      </c>
      <c r="AB479" s="12">
        <v>13340</v>
      </c>
      <c r="AC479" s="12">
        <v>20303</v>
      </c>
      <c r="AD479" s="12">
        <v>27880</v>
      </c>
      <c r="AE479" s="12">
        <v>34270</v>
      </c>
      <c r="AF479" s="8">
        <v>44636</v>
      </c>
      <c r="AG479" s="8">
        <v>29758</v>
      </c>
      <c r="AH479" s="8">
        <v>32093</v>
      </c>
      <c r="AI479" s="8">
        <v>30951</v>
      </c>
      <c r="AJ479" s="10">
        <v>39842</v>
      </c>
      <c r="AK479" s="10">
        <v>20475</v>
      </c>
      <c r="AL479" s="10">
        <v>19810</v>
      </c>
      <c r="AM479" s="10">
        <v>19714</v>
      </c>
      <c r="AN479" s="26">
        <v>77</v>
      </c>
      <c r="AO479" s="26" t="s">
        <v>487</v>
      </c>
      <c r="AP479" s="26">
        <v>0.86285548499999998</v>
      </c>
      <c r="AR479" s="26">
        <v>44635.566409999999</v>
      </c>
      <c r="AS479" s="26" t="s">
        <v>3364</v>
      </c>
      <c r="AT479" s="26">
        <v>0.91328306199999998</v>
      </c>
      <c r="AV479" s="26">
        <v>0.83085960999999997</v>
      </c>
      <c r="AW479" s="26">
        <v>1</v>
      </c>
      <c r="AY479" s="26">
        <f t="shared" si="28"/>
        <v>0.72644392380564327</v>
      </c>
      <c r="AZ479" s="26">
        <f t="shared" si="29"/>
        <v>0.69699064305359504</v>
      </c>
      <c r="BA479" s="26">
        <f t="shared" si="30"/>
        <v>0.17124748746499285</v>
      </c>
      <c r="BB479" s="26">
        <f t="shared" si="31"/>
        <v>0.11811368079445432</v>
      </c>
    </row>
    <row r="480" spans="1:54">
      <c r="A480" s="26">
        <v>228.11086499999999</v>
      </c>
      <c r="B480" s="26">
        <v>10.067945780000001</v>
      </c>
      <c r="C480" s="26" t="s">
        <v>3419</v>
      </c>
      <c r="D480" s="26">
        <v>2</v>
      </c>
      <c r="E480" s="26" t="s">
        <v>3420</v>
      </c>
      <c r="F480" s="26">
        <v>5</v>
      </c>
      <c r="G480" s="26">
        <v>0</v>
      </c>
      <c r="H480" s="26" t="s">
        <v>3421</v>
      </c>
      <c r="I480" s="26">
        <v>-0.63580400599999998</v>
      </c>
      <c r="J480" s="26">
        <v>22.18135547</v>
      </c>
      <c r="L480" s="26" t="s">
        <v>38</v>
      </c>
      <c r="N480" s="26">
        <v>24.049926729999999</v>
      </c>
      <c r="O480" s="26" t="s">
        <v>374</v>
      </c>
      <c r="P480" s="26" t="s">
        <v>3422</v>
      </c>
      <c r="S480" s="26">
        <v>0.7</v>
      </c>
      <c r="T480" s="26">
        <v>0.7</v>
      </c>
      <c r="U480" s="26">
        <v>132775</v>
      </c>
      <c r="V480" s="26" t="s">
        <v>2224</v>
      </c>
      <c r="W480" s="26">
        <v>0.63</v>
      </c>
      <c r="X480" s="26">
        <v>0.221</v>
      </c>
      <c r="Y480" s="26" t="s">
        <v>41</v>
      </c>
      <c r="Z480" s="26" t="s">
        <v>42</v>
      </c>
      <c r="AA480" s="26">
        <v>12</v>
      </c>
      <c r="AB480" s="12">
        <v>34533</v>
      </c>
      <c r="AC480" s="12">
        <v>132775</v>
      </c>
      <c r="AD480" s="12">
        <v>34411</v>
      </c>
      <c r="AE480" s="12">
        <v>63898</v>
      </c>
      <c r="AF480" s="8">
        <v>117199</v>
      </c>
      <c r="AG480" s="8">
        <v>114409</v>
      </c>
      <c r="AH480" s="8">
        <v>128021</v>
      </c>
      <c r="AI480" s="8">
        <v>60126</v>
      </c>
      <c r="AJ480" s="10">
        <v>99472</v>
      </c>
      <c r="AK480" s="10">
        <v>85087</v>
      </c>
      <c r="AL480" s="10">
        <v>49116</v>
      </c>
      <c r="AM480" s="10">
        <v>44505</v>
      </c>
      <c r="AN480" s="26">
        <v>51</v>
      </c>
      <c r="AO480" s="26" t="s">
        <v>374</v>
      </c>
      <c r="AP480" s="26">
        <v>0.95644523199999998</v>
      </c>
      <c r="AR480" s="26">
        <v>132775.4063</v>
      </c>
      <c r="AS480" s="26" t="s">
        <v>3423</v>
      </c>
      <c r="AT480" s="26">
        <v>0.97287534600000003</v>
      </c>
      <c r="AV480" s="26">
        <v>0.48254214400000001</v>
      </c>
      <c r="AW480" s="26">
        <v>1</v>
      </c>
      <c r="AY480" s="26">
        <f t="shared" si="28"/>
        <v>0.66271991995330615</v>
      </c>
      <c r="AZ480" s="26">
        <f t="shared" si="29"/>
        <v>0.63279055639599291</v>
      </c>
      <c r="BA480" s="26">
        <f t="shared" si="30"/>
        <v>0.13242390718115907</v>
      </c>
      <c r="BB480" s="26">
        <f t="shared" si="31"/>
        <v>0.21410316253148792</v>
      </c>
    </row>
    <row r="481" spans="1:54">
      <c r="A481" s="26">
        <v>198.161979</v>
      </c>
      <c r="B481" s="26">
        <v>3.727688895</v>
      </c>
      <c r="C481" s="26" t="s">
        <v>2584</v>
      </c>
      <c r="D481" s="26">
        <v>17</v>
      </c>
      <c r="E481" s="26" t="s">
        <v>2585</v>
      </c>
      <c r="F481" s="26">
        <v>5</v>
      </c>
      <c r="G481" s="26">
        <v>0</v>
      </c>
      <c r="H481" s="26" t="s">
        <v>2586</v>
      </c>
      <c r="I481" s="26">
        <v>-5.2028450000000002E-3</v>
      </c>
      <c r="J481" s="26">
        <v>-18.382834070000001</v>
      </c>
      <c r="L481" s="26" t="s">
        <v>38</v>
      </c>
      <c r="N481" s="26">
        <v>-105.0788101</v>
      </c>
      <c r="O481" s="26" t="s">
        <v>487</v>
      </c>
      <c r="P481" s="26" t="s">
        <v>2587</v>
      </c>
      <c r="Q481" s="26">
        <v>-0.7</v>
      </c>
      <c r="R481" s="26" t="s">
        <v>77</v>
      </c>
      <c r="S481" s="26">
        <v>0.09</v>
      </c>
      <c r="T481" s="26">
        <v>0.19</v>
      </c>
      <c r="U481" s="26">
        <v>6210814</v>
      </c>
      <c r="V481" s="26" t="s">
        <v>2588</v>
      </c>
      <c r="W481" s="26">
        <v>1.34</v>
      </c>
      <c r="X481" s="26">
        <v>8.0000000000000002E-3</v>
      </c>
      <c r="Y481" s="26" t="s">
        <v>41</v>
      </c>
      <c r="Z481" s="26" t="s">
        <v>42</v>
      </c>
      <c r="AA481" s="26">
        <v>12</v>
      </c>
      <c r="AB481" s="12">
        <v>5913771</v>
      </c>
      <c r="AC481" s="12">
        <v>5088691</v>
      </c>
      <c r="AD481" s="12">
        <v>5512826</v>
      </c>
      <c r="AE481" s="12">
        <v>6210814</v>
      </c>
      <c r="AF481" s="8">
        <v>5048392</v>
      </c>
      <c r="AG481" s="8">
        <v>4033623</v>
      </c>
      <c r="AH481" s="8">
        <v>3921730</v>
      </c>
      <c r="AI481" s="8">
        <v>3993637</v>
      </c>
      <c r="AJ481" s="10">
        <v>3837730</v>
      </c>
      <c r="AK481" s="10">
        <v>5001907</v>
      </c>
      <c r="AL481" s="10">
        <v>3225618</v>
      </c>
      <c r="AM481" s="10">
        <v>4425139</v>
      </c>
      <c r="AN481" s="26">
        <v>23</v>
      </c>
      <c r="AO481" s="26" t="s">
        <v>487</v>
      </c>
      <c r="AP481" s="26">
        <v>0.95560507500000003</v>
      </c>
      <c r="AQ481" s="26">
        <v>1</v>
      </c>
      <c r="AR481" s="26">
        <v>6210814</v>
      </c>
      <c r="AS481" s="26" t="s">
        <v>2589</v>
      </c>
      <c r="AT481" s="26">
        <v>0.82037635499999995</v>
      </c>
      <c r="AV481" s="26">
        <v>3.9150666620000001</v>
      </c>
      <c r="AW481" s="26">
        <v>1</v>
      </c>
      <c r="AY481" s="26">
        <f t="shared" si="28"/>
        <v>0.97017258304837772</v>
      </c>
      <c r="AZ481" s="26">
        <f t="shared" si="29"/>
        <v>1.3370354328684264</v>
      </c>
      <c r="BA481" s="26">
        <f t="shared" si="30"/>
        <v>0.79483522132410322</v>
      </c>
      <c r="BB481" s="26">
        <f t="shared" si="31"/>
        <v>7.47478009318447E-3</v>
      </c>
    </row>
    <row r="482" spans="1:54" s="6" customFormat="1">
      <c r="A482" s="26">
        <v>329.29279630000002</v>
      </c>
      <c r="B482" s="26">
        <v>3.4912903040000001</v>
      </c>
      <c r="C482" s="26" t="s">
        <v>3383</v>
      </c>
      <c r="D482" s="26">
        <v>3</v>
      </c>
      <c r="E482" s="26" t="s">
        <v>3384</v>
      </c>
      <c r="F482" s="26">
        <v>5</v>
      </c>
      <c r="G482" s="26">
        <v>0</v>
      </c>
      <c r="H482" s="26" t="s">
        <v>3385</v>
      </c>
      <c r="I482" s="26">
        <v>-0.58834482300000002</v>
      </c>
      <c r="J482" s="26">
        <v>-4.8754742379999998</v>
      </c>
      <c r="K482" s="26"/>
      <c r="L482" s="26" t="s">
        <v>38</v>
      </c>
      <c r="M482" s="26" t="s">
        <v>1931</v>
      </c>
      <c r="N482" s="26">
        <v>31.042211460000001</v>
      </c>
      <c r="O482" s="26" t="s">
        <v>374</v>
      </c>
      <c r="P482" s="26" t="s">
        <v>3386</v>
      </c>
      <c r="Q482" s="26"/>
      <c r="R482" s="26" t="s">
        <v>1407</v>
      </c>
      <c r="S482" s="26">
        <v>0.28999999999999998</v>
      </c>
      <c r="T482" s="26">
        <v>0.31</v>
      </c>
      <c r="U482" s="26">
        <v>33681</v>
      </c>
      <c r="V482" s="26" t="s">
        <v>1934</v>
      </c>
      <c r="W482" s="26">
        <v>0.68</v>
      </c>
      <c r="X482" s="26">
        <v>0.14799999999999999</v>
      </c>
      <c r="Y482" s="26" t="s">
        <v>41</v>
      </c>
      <c r="Z482" s="26" t="s">
        <v>42</v>
      </c>
      <c r="AA482" s="26">
        <v>12</v>
      </c>
      <c r="AB482" s="12">
        <v>18063</v>
      </c>
      <c r="AC482" s="12">
        <v>21068</v>
      </c>
      <c r="AD482" s="12">
        <v>10115</v>
      </c>
      <c r="AE482" s="12">
        <v>15730</v>
      </c>
      <c r="AF482" s="8">
        <v>24200</v>
      </c>
      <c r="AG482" s="8">
        <v>21089</v>
      </c>
      <c r="AH482" s="8">
        <v>15956</v>
      </c>
      <c r="AI482" s="8">
        <v>33681</v>
      </c>
      <c r="AJ482" s="10">
        <v>17531</v>
      </c>
      <c r="AK482" s="10">
        <v>13614</v>
      </c>
      <c r="AL482" s="10">
        <v>18059</v>
      </c>
      <c r="AM482" s="10">
        <v>18316</v>
      </c>
      <c r="AN482" s="26">
        <v>48</v>
      </c>
      <c r="AO482" s="26" t="s">
        <v>374</v>
      </c>
      <c r="AP482" s="26">
        <v>0.80290736900000004</v>
      </c>
      <c r="AQ482" s="26"/>
      <c r="AR482" s="26">
        <v>33681.421880000002</v>
      </c>
      <c r="AS482" s="26" t="s">
        <v>3387</v>
      </c>
      <c r="AT482" s="26">
        <v>0.88058481300000002</v>
      </c>
      <c r="AU482" s="26"/>
      <c r="AV482" s="26">
        <v>0.72788988300000002</v>
      </c>
      <c r="AW482" s="26">
        <v>1</v>
      </c>
      <c r="AX482" s="26"/>
      <c r="AY482" s="26">
        <f t="shared" si="28"/>
        <v>0.71129090028021824</v>
      </c>
      <c r="AZ482" s="26">
        <f t="shared" si="29"/>
        <v>0.68449107726018166</v>
      </c>
      <c r="BA482" s="26">
        <f t="shared" si="30"/>
        <v>0.12832546980216661</v>
      </c>
      <c r="BB482" s="26">
        <f t="shared" si="31"/>
        <v>0.13882079736330022</v>
      </c>
    </row>
    <row r="483" spans="1:54">
      <c r="A483" s="26">
        <v>268.24036219999999</v>
      </c>
      <c r="B483" s="26">
        <v>3.5116638610000002</v>
      </c>
      <c r="C483" s="26" t="s">
        <v>3513</v>
      </c>
      <c r="D483" s="26">
        <v>18</v>
      </c>
      <c r="E483" s="26" t="s">
        <v>3514</v>
      </c>
      <c r="F483" s="26">
        <v>5</v>
      </c>
      <c r="G483" s="26">
        <v>0</v>
      </c>
      <c r="H483" s="26" t="s">
        <v>3515</v>
      </c>
      <c r="I483" s="26">
        <v>0.49284482800000001</v>
      </c>
      <c r="J483" s="26">
        <v>-15.193350799999999</v>
      </c>
      <c r="L483" s="26" t="s">
        <v>38</v>
      </c>
      <c r="M483" s="26" t="s">
        <v>892</v>
      </c>
      <c r="N483" s="26">
        <v>12.00024363</v>
      </c>
      <c r="O483" s="26" t="s">
        <v>3516</v>
      </c>
      <c r="S483" s="26">
        <v>0.28000000000000003</v>
      </c>
      <c r="T483" s="26">
        <v>0.52</v>
      </c>
      <c r="U483" s="26">
        <v>348180</v>
      </c>
      <c r="V483" s="26" t="s">
        <v>895</v>
      </c>
      <c r="W483" s="26">
        <v>0.38</v>
      </c>
      <c r="X483" s="26">
        <v>9.9000000000000005E-2</v>
      </c>
      <c r="Y483" s="26" t="s">
        <v>41</v>
      </c>
      <c r="Z483" s="26" t="s">
        <v>71</v>
      </c>
      <c r="AA483" s="26">
        <v>12</v>
      </c>
      <c r="AB483" s="12">
        <v>56233</v>
      </c>
      <c r="AC483" s="12">
        <v>77153</v>
      </c>
      <c r="AD483" s="12">
        <v>74285</v>
      </c>
      <c r="AE483" s="12">
        <v>109656</v>
      </c>
      <c r="AF483" s="8">
        <v>348180</v>
      </c>
      <c r="AG483" s="8">
        <v>124925</v>
      </c>
      <c r="AH483" s="8">
        <v>232926</v>
      </c>
      <c r="AI483" s="8">
        <v>118672</v>
      </c>
      <c r="AJ483" s="10">
        <v>232678</v>
      </c>
      <c r="AK483" s="10">
        <v>107505</v>
      </c>
      <c r="AL483" s="10">
        <v>105321</v>
      </c>
      <c r="AM483" s="10">
        <v>84903</v>
      </c>
      <c r="AN483" s="26">
        <v>0</v>
      </c>
      <c r="AO483" s="26" t="s">
        <v>3516</v>
      </c>
      <c r="AP483" s="26">
        <v>0.946914374</v>
      </c>
      <c r="AR483" s="26">
        <v>348179.625</v>
      </c>
      <c r="AS483" s="26" t="s">
        <v>3517</v>
      </c>
      <c r="AT483" s="26">
        <v>0.97780122899999999</v>
      </c>
      <c r="AV483" s="26">
        <v>1.31798229</v>
      </c>
      <c r="AW483" s="26">
        <v>1</v>
      </c>
      <c r="AY483" s="26">
        <f t="shared" si="28"/>
        <v>0.64314910943697312</v>
      </c>
      <c r="AZ483" s="26">
        <f t="shared" si="29"/>
        <v>0.38477730770956331</v>
      </c>
      <c r="BA483" s="26">
        <f t="shared" si="30"/>
        <v>0.29250555152354929</v>
      </c>
      <c r="BB483" s="26">
        <f t="shared" si="31"/>
        <v>6.1430455384163148E-2</v>
      </c>
    </row>
    <row r="484" spans="1:54">
      <c r="A484" s="26">
        <v>128.0836807</v>
      </c>
      <c r="B484" s="26">
        <v>4.5295263500000003</v>
      </c>
      <c r="C484" s="26" t="s">
        <v>2490</v>
      </c>
      <c r="D484" s="26">
        <v>23</v>
      </c>
      <c r="E484" s="26" t="s">
        <v>2491</v>
      </c>
      <c r="F484" s="26">
        <v>5</v>
      </c>
      <c r="G484" s="26">
        <v>0</v>
      </c>
      <c r="H484" s="26" t="s">
        <v>2492</v>
      </c>
      <c r="I484" s="26">
        <v>-0.38471143800000002</v>
      </c>
      <c r="J484" s="26">
        <v>-40.756458600000002</v>
      </c>
      <c r="L484" s="26" t="s">
        <v>38</v>
      </c>
      <c r="M484" s="26" t="s">
        <v>1621</v>
      </c>
      <c r="N484" s="26">
        <v>-110.0478382</v>
      </c>
      <c r="O484" s="26" t="s">
        <v>487</v>
      </c>
      <c r="P484" s="26" t="s">
        <v>2493</v>
      </c>
      <c r="R484" s="26" t="s">
        <v>411</v>
      </c>
      <c r="S484" s="26">
        <v>0.14000000000000001</v>
      </c>
      <c r="T484" s="26">
        <v>0.45</v>
      </c>
      <c r="U484" s="26">
        <v>153828</v>
      </c>
      <c r="V484" s="26" t="s">
        <v>2494</v>
      </c>
      <c r="W484" s="26">
        <v>2.36</v>
      </c>
      <c r="X484" s="26">
        <v>4.0000000000000001E-3</v>
      </c>
      <c r="Y484" s="26" t="s">
        <v>41</v>
      </c>
      <c r="Z484" s="26" t="s">
        <v>42</v>
      </c>
      <c r="AA484" s="26">
        <v>12</v>
      </c>
      <c r="AB484" s="12">
        <v>136611</v>
      </c>
      <c r="AC484" s="12">
        <v>109986</v>
      </c>
      <c r="AD484" s="12">
        <v>143868</v>
      </c>
      <c r="AE484" s="12">
        <v>153828</v>
      </c>
      <c r="AF484" s="8">
        <v>52230</v>
      </c>
      <c r="AG484" s="8">
        <v>95786</v>
      </c>
      <c r="AH484" s="8">
        <v>37051</v>
      </c>
      <c r="AI484" s="8">
        <v>45489</v>
      </c>
      <c r="AJ484" s="10">
        <v>49425</v>
      </c>
      <c r="AK484" s="10">
        <v>85378</v>
      </c>
      <c r="AL484" s="10">
        <v>108655</v>
      </c>
      <c r="AM484" s="10">
        <v>78055</v>
      </c>
      <c r="AN484" s="26">
        <v>122</v>
      </c>
      <c r="AO484" s="26" t="s">
        <v>487</v>
      </c>
      <c r="AP484" s="26">
        <v>0.84551748500000001</v>
      </c>
      <c r="AR484" s="26">
        <v>153828.39060000001</v>
      </c>
      <c r="AS484" s="26" t="s">
        <v>2495</v>
      </c>
      <c r="AT484" s="26">
        <v>0.87345656699999996</v>
      </c>
      <c r="AV484" s="26">
        <v>5.9290723190000003</v>
      </c>
      <c r="AW484" s="26">
        <v>1</v>
      </c>
      <c r="AY484" s="26">
        <f t="shared" si="28"/>
        <v>1.394511528652475</v>
      </c>
      <c r="AZ484" s="26">
        <f t="shared" si="29"/>
        <v>2.360784364753032</v>
      </c>
      <c r="BA484" s="26">
        <f t="shared" si="30"/>
        <v>0.25094607751293219</v>
      </c>
      <c r="BB484" s="26">
        <f t="shared" si="31"/>
        <v>2.7945529380531513E-3</v>
      </c>
    </row>
    <row r="485" spans="1:54">
      <c r="A485" s="26">
        <v>330.25572920000002</v>
      </c>
      <c r="B485" s="26">
        <v>3.4687909440000002</v>
      </c>
      <c r="C485" s="26" t="s">
        <v>3536</v>
      </c>
      <c r="D485" s="26">
        <v>12</v>
      </c>
      <c r="E485" s="26" t="s">
        <v>3537</v>
      </c>
      <c r="F485" s="26">
        <v>5</v>
      </c>
      <c r="G485" s="26">
        <v>0</v>
      </c>
      <c r="H485" s="26" t="s">
        <v>3538</v>
      </c>
      <c r="I485" s="26">
        <v>-0.456675842</v>
      </c>
      <c r="J485" s="26">
        <v>-33.422230110000001</v>
      </c>
      <c r="L485" s="26" t="s">
        <v>172</v>
      </c>
      <c r="M485" s="26" t="s">
        <v>2019</v>
      </c>
      <c r="N485" s="26">
        <v>2.0160432039999998</v>
      </c>
      <c r="O485" s="26" t="s">
        <v>2187</v>
      </c>
      <c r="P485" s="26" t="s">
        <v>3539</v>
      </c>
      <c r="S485" s="26">
        <v>0.75</v>
      </c>
      <c r="T485" s="26">
        <v>0.75</v>
      </c>
      <c r="U485" s="26">
        <v>98217</v>
      </c>
      <c r="V485" s="26" t="s">
        <v>2021</v>
      </c>
      <c r="W485" s="26">
        <v>0.33</v>
      </c>
      <c r="X485" s="26">
        <v>7.0000000000000007E-2</v>
      </c>
      <c r="Y485" s="26" t="s">
        <v>41</v>
      </c>
      <c r="Z485" s="26" t="s">
        <v>71</v>
      </c>
      <c r="AA485" s="26">
        <v>11</v>
      </c>
      <c r="AB485" s="12">
        <v>18600</v>
      </c>
      <c r="AC485" s="12">
        <v>30197</v>
      </c>
      <c r="AD485" s="12">
        <v>0</v>
      </c>
      <c r="AE485" s="12">
        <v>35328</v>
      </c>
      <c r="AF485" s="8">
        <v>98217</v>
      </c>
      <c r="AG485" s="8">
        <v>45210</v>
      </c>
      <c r="AH485" s="8">
        <v>83249</v>
      </c>
      <c r="AI485" s="8">
        <v>28999</v>
      </c>
      <c r="AJ485" s="10">
        <v>81549</v>
      </c>
      <c r="AK485" s="10">
        <v>46836</v>
      </c>
      <c r="AL485" s="10">
        <v>38745</v>
      </c>
      <c r="AM485" s="10">
        <v>28589</v>
      </c>
      <c r="AN485" s="26">
        <v>246</v>
      </c>
      <c r="AO485" s="26" t="s">
        <v>2187</v>
      </c>
      <c r="AP485" s="26">
        <v>0.90743316200000002</v>
      </c>
      <c r="AR485" s="26">
        <v>98216.648440000004</v>
      </c>
      <c r="AS485" s="26" t="s">
        <v>3540</v>
      </c>
      <c r="AT485" s="26">
        <v>0.97936129000000005</v>
      </c>
      <c r="AV485" s="26">
        <v>1.431040184</v>
      </c>
      <c r="AW485" s="26">
        <v>1</v>
      </c>
      <c r="AY485" s="26">
        <f t="shared" si="28"/>
        <v>0.76549916886672531</v>
      </c>
      <c r="AZ485" s="26">
        <f t="shared" si="29"/>
        <v>0.32903099638212574</v>
      </c>
      <c r="BA485" s="26">
        <f t="shared" si="30"/>
        <v>0.47773894908770365</v>
      </c>
      <c r="BB485" s="26">
        <f t="shared" si="31"/>
        <v>5.3843591520423409E-2</v>
      </c>
    </row>
    <row r="486" spans="1:54">
      <c r="A486" s="26">
        <v>250.19308899999999</v>
      </c>
      <c r="B486" s="26">
        <v>3.5763222159999999</v>
      </c>
      <c r="C486" s="26" t="s">
        <v>2989</v>
      </c>
      <c r="D486" s="26">
        <v>9</v>
      </c>
      <c r="E486" s="26" t="s">
        <v>2990</v>
      </c>
      <c r="F486" s="26">
        <v>5</v>
      </c>
      <c r="G486" s="26">
        <v>0</v>
      </c>
      <c r="H486" s="26" t="s">
        <v>2991</v>
      </c>
      <c r="I486" s="26">
        <v>-0.76331709999999997</v>
      </c>
      <c r="J486" s="26">
        <v>-22.520683470000002</v>
      </c>
      <c r="L486" s="26" t="s">
        <v>38</v>
      </c>
      <c r="M486" s="26" t="s">
        <v>2681</v>
      </c>
      <c r="N486" s="26">
        <v>-107.9635619</v>
      </c>
      <c r="O486" s="26" t="s">
        <v>487</v>
      </c>
      <c r="S486" s="26">
        <v>0.05</v>
      </c>
      <c r="T486" s="26">
        <v>0.22</v>
      </c>
      <c r="U486" s="26">
        <v>68532</v>
      </c>
      <c r="V486" s="26" t="s">
        <v>2682</v>
      </c>
      <c r="W486" s="26">
        <v>0.9</v>
      </c>
      <c r="X486" s="26">
        <v>0.41699999999999998</v>
      </c>
      <c r="Y486" s="26" t="s">
        <v>41</v>
      </c>
      <c r="Z486" s="26" t="s">
        <v>42</v>
      </c>
      <c r="AA486" s="26">
        <v>12</v>
      </c>
      <c r="AB486" s="12">
        <v>51336</v>
      </c>
      <c r="AC486" s="12">
        <v>49212</v>
      </c>
      <c r="AD486" s="12">
        <v>45825</v>
      </c>
      <c r="AE486" s="12">
        <v>48565</v>
      </c>
      <c r="AF486" s="8">
        <v>55478</v>
      </c>
      <c r="AG486" s="8">
        <v>45570</v>
      </c>
      <c r="AH486" s="8">
        <v>45842</v>
      </c>
      <c r="AI486" s="8">
        <v>68532</v>
      </c>
      <c r="AJ486" s="10">
        <v>44826</v>
      </c>
      <c r="AK486" s="10">
        <v>57062</v>
      </c>
      <c r="AL486" s="10">
        <v>36685</v>
      </c>
      <c r="AM486" s="10">
        <v>37361</v>
      </c>
      <c r="AN486" s="26">
        <v>131</v>
      </c>
      <c r="AO486" s="26" t="s">
        <v>487</v>
      </c>
      <c r="AP486" s="26">
        <v>0.90864943200000003</v>
      </c>
      <c r="AR486" s="26">
        <v>68532.015629999994</v>
      </c>
      <c r="AS486" s="26" t="s">
        <v>2992</v>
      </c>
      <c r="AT486" s="26">
        <v>0.47258393700000001</v>
      </c>
      <c r="AV486" s="26">
        <v>0.21469708800000001</v>
      </c>
      <c r="AW486" s="26">
        <v>1</v>
      </c>
      <c r="AY486" s="26">
        <f t="shared" si="28"/>
        <v>0.81669467371020599</v>
      </c>
      <c r="AZ486" s="26">
        <f t="shared" si="29"/>
        <v>0.90491221880773554</v>
      </c>
      <c r="BA486" s="26">
        <f t="shared" si="30"/>
        <v>0.21866291407410576</v>
      </c>
      <c r="BB486" s="26">
        <f t="shared" si="31"/>
        <v>0.38979993239304722</v>
      </c>
    </row>
    <row r="487" spans="1:54">
      <c r="A487" s="26">
        <v>273.12658579999999</v>
      </c>
      <c r="B487" s="26">
        <v>3.1549013989999999</v>
      </c>
      <c r="C487" s="26" t="s">
        <v>3331</v>
      </c>
      <c r="D487" s="26">
        <v>1</v>
      </c>
      <c r="E487" s="26" t="s">
        <v>3332</v>
      </c>
      <c r="F487" s="26">
        <v>5</v>
      </c>
      <c r="G487" s="26">
        <v>0</v>
      </c>
      <c r="H487" s="26" t="s">
        <v>3333</v>
      </c>
      <c r="I487" s="26">
        <v>-5.1829213999999998E-2</v>
      </c>
      <c r="J487" s="26">
        <v>-42.055553320000001</v>
      </c>
      <c r="L487" s="26" t="s">
        <v>38</v>
      </c>
      <c r="N487" s="26">
        <v>-1.0078259970000001</v>
      </c>
      <c r="O487" s="26" t="s">
        <v>3334</v>
      </c>
      <c r="P487" s="26" t="e">
        <f>-H</f>
        <v>#NAME?</v>
      </c>
      <c r="S487" s="26">
        <v>0.64</v>
      </c>
      <c r="T487" s="26">
        <v>0.64</v>
      </c>
      <c r="U487" s="26">
        <v>65510</v>
      </c>
      <c r="V487" s="26" t="s">
        <v>3335</v>
      </c>
      <c r="W487" s="26">
        <v>0.71</v>
      </c>
      <c r="X487" s="26">
        <v>0.316</v>
      </c>
      <c r="Y487" s="26" t="s">
        <v>41</v>
      </c>
      <c r="Z487" s="26" t="s">
        <v>71</v>
      </c>
      <c r="AA487" s="26">
        <v>12</v>
      </c>
      <c r="AB487" s="12">
        <v>15834</v>
      </c>
      <c r="AC487" s="12">
        <v>55872</v>
      </c>
      <c r="AD487" s="12">
        <v>17346</v>
      </c>
      <c r="AE487" s="12">
        <v>58434</v>
      </c>
      <c r="AF487" s="8">
        <v>65510</v>
      </c>
      <c r="AG487" s="8">
        <v>48369</v>
      </c>
      <c r="AH487" s="8">
        <v>56753</v>
      </c>
      <c r="AI487" s="8">
        <v>36593</v>
      </c>
      <c r="AJ487" s="10">
        <v>64939</v>
      </c>
      <c r="AK487" s="10">
        <v>53252</v>
      </c>
      <c r="AL487" s="10">
        <v>28997</v>
      </c>
      <c r="AM487" s="10">
        <v>19864</v>
      </c>
      <c r="AN487" s="26">
        <v>115</v>
      </c>
      <c r="AO487" s="26" t="s">
        <v>3334</v>
      </c>
      <c r="AP487" s="26">
        <v>0.91735008399999995</v>
      </c>
      <c r="AR487" s="26">
        <v>65509.679689999997</v>
      </c>
      <c r="AS487" s="26" t="s">
        <v>3336</v>
      </c>
      <c r="AT487" s="26">
        <v>0.97207985699999999</v>
      </c>
      <c r="AV487" s="26">
        <v>0.317829423</v>
      </c>
      <c r="AW487" s="26">
        <v>1</v>
      </c>
      <c r="AY487" s="26">
        <f t="shared" si="28"/>
        <v>0.80613825551936302</v>
      </c>
      <c r="AZ487" s="26">
        <f t="shared" si="29"/>
        <v>0.71171914585595364</v>
      </c>
      <c r="BA487" s="26">
        <f t="shared" si="30"/>
        <v>0.43956172862422094</v>
      </c>
      <c r="BB487" s="26">
        <f t="shared" si="31"/>
        <v>0.30257638515585455</v>
      </c>
    </row>
    <row r="488" spans="1:54">
      <c r="A488" s="26">
        <v>224.14114309999999</v>
      </c>
      <c r="B488" s="26">
        <v>3.9975666890000001</v>
      </c>
      <c r="C488" s="26" t="s">
        <v>2721</v>
      </c>
      <c r="D488" s="26">
        <v>6</v>
      </c>
      <c r="E488" s="26" t="s">
        <v>2722</v>
      </c>
      <c r="F488" s="26">
        <v>5</v>
      </c>
      <c r="G488" s="26">
        <v>0</v>
      </c>
      <c r="H488" s="26" t="s">
        <v>2723</v>
      </c>
      <c r="I488" s="26">
        <v>-0.43250194800000002</v>
      </c>
      <c r="J488" s="26">
        <v>-16.10930909</v>
      </c>
      <c r="L488" s="26" t="s">
        <v>38</v>
      </c>
      <c r="M488" s="26" t="s">
        <v>1017</v>
      </c>
      <c r="N488" s="26">
        <v>-69.057817650000004</v>
      </c>
      <c r="O488" s="26" t="s">
        <v>487</v>
      </c>
      <c r="P488" s="26" t="s">
        <v>2724</v>
      </c>
      <c r="Q488" s="26">
        <v>0.8</v>
      </c>
      <c r="R488" s="26" t="s">
        <v>77</v>
      </c>
      <c r="S488" s="26">
        <v>0.2</v>
      </c>
      <c r="T488" s="26">
        <v>0.25</v>
      </c>
      <c r="U488" s="26">
        <v>474139</v>
      </c>
      <c r="V488" s="26" t="s">
        <v>2725</v>
      </c>
      <c r="W488" s="26">
        <v>1.0900000000000001</v>
      </c>
      <c r="X488" s="26">
        <v>0.52700000000000002</v>
      </c>
      <c r="Y488" s="26" t="s">
        <v>41</v>
      </c>
      <c r="Z488" s="26" t="s">
        <v>92</v>
      </c>
      <c r="AA488" s="26">
        <v>12</v>
      </c>
      <c r="AB488" s="12">
        <v>288613</v>
      </c>
      <c r="AC488" s="12">
        <v>277569</v>
      </c>
      <c r="AD488" s="12">
        <v>413297</v>
      </c>
      <c r="AE488" s="12">
        <v>296113</v>
      </c>
      <c r="AF488" s="8">
        <v>247087</v>
      </c>
      <c r="AG488" s="8">
        <v>278390</v>
      </c>
      <c r="AH488" s="8">
        <v>325723</v>
      </c>
      <c r="AI488" s="8">
        <v>323893</v>
      </c>
      <c r="AJ488" s="10">
        <v>274629</v>
      </c>
      <c r="AK488" s="10">
        <v>318606</v>
      </c>
      <c r="AL488" s="10">
        <v>474139</v>
      </c>
      <c r="AM488" s="10">
        <v>442638</v>
      </c>
      <c r="AN488" s="26">
        <v>96</v>
      </c>
      <c r="AO488" s="26" t="s">
        <v>487</v>
      </c>
      <c r="AP488" s="26">
        <v>0.96841630400000001</v>
      </c>
      <c r="AQ488" s="26">
        <v>1</v>
      </c>
      <c r="AR488" s="26">
        <v>474139.15629999997</v>
      </c>
      <c r="AS488" s="26" t="s">
        <v>2726</v>
      </c>
      <c r="AT488" s="26">
        <v>0.773722091</v>
      </c>
      <c r="AV488" s="26">
        <v>0.11547637500000001</v>
      </c>
      <c r="AW488" s="26">
        <v>1</v>
      </c>
      <c r="AY488" s="26">
        <f t="shared" si="28"/>
        <v>1.2850148881833183</v>
      </c>
      <c r="AZ488" s="26">
        <f t="shared" si="29"/>
        <v>1.0855242946728472</v>
      </c>
      <c r="BA488" s="26">
        <f t="shared" si="30"/>
        <v>0.15593074286745742</v>
      </c>
      <c r="BB488" s="26">
        <f t="shared" si="31"/>
        <v>0.52208053994326031</v>
      </c>
    </row>
    <row r="489" spans="1:54">
      <c r="A489" s="26">
        <v>235.0478727</v>
      </c>
      <c r="B489" s="26">
        <v>7.308414827</v>
      </c>
      <c r="C489" s="26" t="s">
        <v>3228</v>
      </c>
      <c r="D489" s="26">
        <v>1</v>
      </c>
      <c r="E489" s="26" t="s">
        <v>3229</v>
      </c>
      <c r="F489" s="26">
        <v>5</v>
      </c>
      <c r="G489" s="26">
        <v>0</v>
      </c>
      <c r="H489" s="26" t="s">
        <v>3230</v>
      </c>
      <c r="I489" s="26">
        <v>-0.83934871700000002</v>
      </c>
      <c r="J489" s="26">
        <v>7.2863879919999999</v>
      </c>
      <c r="L489" s="26" t="s">
        <v>282</v>
      </c>
      <c r="M489" s="26" t="s">
        <v>580</v>
      </c>
      <c r="N489" s="26">
        <v>89.974027079999999</v>
      </c>
      <c r="O489" s="26" t="s">
        <v>374</v>
      </c>
      <c r="S489" s="26">
        <v>0.87</v>
      </c>
      <c r="T489" s="26">
        <v>1.1599999999999999</v>
      </c>
      <c r="U489" s="26">
        <v>58694</v>
      </c>
      <c r="V489" s="26" t="s">
        <v>582</v>
      </c>
      <c r="W489" s="26">
        <v>0.78</v>
      </c>
      <c r="X489" s="26">
        <v>0.56899999999999995</v>
      </c>
      <c r="Y489" s="26" t="s">
        <v>41</v>
      </c>
      <c r="Z489" s="26" t="s">
        <v>42</v>
      </c>
      <c r="AA489" s="26">
        <v>9</v>
      </c>
      <c r="AB489" s="12">
        <v>19477</v>
      </c>
      <c r="AC489" s="12">
        <v>58694</v>
      </c>
      <c r="AD489" s="12">
        <v>0</v>
      </c>
      <c r="AE489" s="12">
        <v>37240</v>
      </c>
      <c r="AF489" s="8">
        <v>36630</v>
      </c>
      <c r="AG489" s="8">
        <v>42308</v>
      </c>
      <c r="AH489" s="8">
        <v>44767</v>
      </c>
      <c r="AI489" s="8">
        <v>24814</v>
      </c>
      <c r="AJ489" s="10">
        <v>38727</v>
      </c>
      <c r="AK489" s="10">
        <v>36963</v>
      </c>
      <c r="AL489" s="10">
        <v>0</v>
      </c>
      <c r="AM489" s="10">
        <v>0</v>
      </c>
      <c r="AN489" s="26">
        <v>112</v>
      </c>
      <c r="AO489" s="26" t="s">
        <v>374</v>
      </c>
      <c r="AP489" s="26">
        <v>0.85737820200000003</v>
      </c>
      <c r="AR489" s="26">
        <v>58693.910159999999</v>
      </c>
      <c r="AS489" s="26" t="s">
        <v>3231</v>
      </c>
      <c r="AT489" s="26">
        <v>0.96066085400000001</v>
      </c>
      <c r="AV489" s="26">
        <v>9.7021961000000004E-2</v>
      </c>
      <c r="AW489" s="26">
        <v>1</v>
      </c>
      <c r="AY489" s="26">
        <f t="shared" si="28"/>
        <v>0.50963176428605095</v>
      </c>
      <c r="AZ489" s="26">
        <f t="shared" si="29"/>
        <v>0.77707902692584785</v>
      </c>
      <c r="BA489" s="26">
        <f t="shared" si="30"/>
        <v>0.17377614667409325</v>
      </c>
      <c r="BB489" s="26">
        <f t="shared" si="31"/>
        <v>0.55622450910974242</v>
      </c>
    </row>
    <row r="490" spans="1:54">
      <c r="A490" s="26">
        <v>153.04257000000001</v>
      </c>
      <c r="B490" s="26">
        <v>4.4229236600000004</v>
      </c>
      <c r="C490" s="26" t="s">
        <v>2149</v>
      </c>
      <c r="D490" s="26">
        <v>15</v>
      </c>
      <c r="E490" s="26" t="s">
        <v>2795</v>
      </c>
      <c r="F490" s="26">
        <v>5</v>
      </c>
      <c r="G490" s="26">
        <v>0</v>
      </c>
      <c r="H490" s="26" t="s">
        <v>2796</v>
      </c>
      <c r="I490" s="26">
        <v>-0.13070169500000001</v>
      </c>
      <c r="J490" s="26">
        <v>-41.898431539999997</v>
      </c>
      <c r="L490" s="26" t="s">
        <v>38</v>
      </c>
      <c r="M490" s="26" t="s">
        <v>1260</v>
      </c>
      <c r="N490" s="26">
        <v>36.958860379999997</v>
      </c>
      <c r="O490" s="26" t="s">
        <v>374</v>
      </c>
      <c r="S490" s="26">
        <v>0.36</v>
      </c>
      <c r="T490" s="26">
        <v>0.36</v>
      </c>
      <c r="U490" s="26">
        <v>27561</v>
      </c>
      <c r="V490" s="26" t="s">
        <v>1262</v>
      </c>
      <c r="W490" s="26">
        <v>1.04</v>
      </c>
      <c r="X490" s="26">
        <v>0.85499999999999998</v>
      </c>
      <c r="Y490" s="26" t="s">
        <v>41</v>
      </c>
      <c r="Z490" s="26" t="s">
        <v>71</v>
      </c>
      <c r="AA490" s="26">
        <v>12</v>
      </c>
      <c r="AB490" s="12">
        <v>11651</v>
      </c>
      <c r="AC490" s="12">
        <v>15873</v>
      </c>
      <c r="AD490" s="12">
        <v>22323</v>
      </c>
      <c r="AE490" s="12">
        <v>27561</v>
      </c>
      <c r="AF490" s="8">
        <v>24840</v>
      </c>
      <c r="AG490" s="8">
        <v>14786</v>
      </c>
      <c r="AH490" s="8">
        <v>20243</v>
      </c>
      <c r="AI490" s="8">
        <v>14238</v>
      </c>
      <c r="AJ490" s="10">
        <v>22870</v>
      </c>
      <c r="AK490" s="10">
        <v>15982</v>
      </c>
      <c r="AL490" s="10">
        <v>18261</v>
      </c>
      <c r="AM490" s="10">
        <v>15155</v>
      </c>
      <c r="AN490" s="26">
        <v>22</v>
      </c>
      <c r="AO490" s="26" t="s">
        <v>374</v>
      </c>
      <c r="AP490" s="26">
        <v>0.84569303799999995</v>
      </c>
      <c r="AR490" s="26">
        <v>27560.947270000001</v>
      </c>
      <c r="AS490" s="26" t="s">
        <v>2797</v>
      </c>
      <c r="AT490" s="26">
        <v>0.81729765899999995</v>
      </c>
      <c r="AV490" s="26">
        <v>9.1677319999999996E-3</v>
      </c>
      <c r="AW490" s="26">
        <v>1</v>
      </c>
      <c r="AY490" s="26">
        <f t="shared" si="28"/>
        <v>0.97518453047620335</v>
      </c>
      <c r="AZ490" s="26">
        <f t="shared" si="29"/>
        <v>1.0445437003252054</v>
      </c>
      <c r="BA490" s="26">
        <f t="shared" si="30"/>
        <v>0.88486302870998401</v>
      </c>
      <c r="BB490" s="26">
        <f t="shared" si="31"/>
        <v>0.85443766441193303</v>
      </c>
    </row>
    <row r="491" spans="1:54" s="6" customFormat="1">
      <c r="A491" s="26">
        <v>283.32378460000001</v>
      </c>
      <c r="B491" s="26">
        <v>6.7982125179999997</v>
      </c>
      <c r="C491" s="26" t="s">
        <v>3376</v>
      </c>
      <c r="D491" s="26">
        <v>1</v>
      </c>
      <c r="E491" s="26" t="s">
        <v>3377</v>
      </c>
      <c r="F491" s="26">
        <v>5</v>
      </c>
      <c r="G491" s="26">
        <v>0</v>
      </c>
      <c r="H491" s="26" t="s">
        <v>3378</v>
      </c>
      <c r="I491" s="26">
        <v>-0.40385048200000001</v>
      </c>
      <c r="J491" s="26">
        <v>37.20588549</v>
      </c>
      <c r="K491" s="26"/>
      <c r="L491" s="26" t="s">
        <v>38</v>
      </c>
      <c r="M491" s="26"/>
      <c r="N491" s="26">
        <v>42.047113799999998</v>
      </c>
      <c r="O491" s="26" t="s">
        <v>3379</v>
      </c>
      <c r="P491" s="26" t="s">
        <v>3380</v>
      </c>
      <c r="Q491" s="26"/>
      <c r="R491" s="26"/>
      <c r="S491" s="26">
        <v>0.37</v>
      </c>
      <c r="T491" s="26">
        <v>0.64</v>
      </c>
      <c r="U491" s="26">
        <v>747153</v>
      </c>
      <c r="V491" s="26" t="s">
        <v>3381</v>
      </c>
      <c r="W491" s="26">
        <v>0.69</v>
      </c>
      <c r="X491" s="26">
        <v>0.33500000000000002</v>
      </c>
      <c r="Y491" s="26" t="s">
        <v>41</v>
      </c>
      <c r="Z491" s="26" t="s">
        <v>42</v>
      </c>
      <c r="AA491" s="26">
        <v>12</v>
      </c>
      <c r="AB491" s="12">
        <v>102200</v>
      </c>
      <c r="AC491" s="12">
        <v>79060</v>
      </c>
      <c r="AD491" s="12">
        <v>45964</v>
      </c>
      <c r="AE491" s="12">
        <v>119848</v>
      </c>
      <c r="AF491" s="8">
        <v>183188</v>
      </c>
      <c r="AG491" s="8">
        <v>101310</v>
      </c>
      <c r="AH491" s="8">
        <v>175969</v>
      </c>
      <c r="AI491" s="8">
        <v>44902</v>
      </c>
      <c r="AJ491" s="10">
        <v>167119</v>
      </c>
      <c r="AK491" s="10">
        <v>238902</v>
      </c>
      <c r="AL491" s="10">
        <v>747153</v>
      </c>
      <c r="AM491" s="10">
        <v>594042</v>
      </c>
      <c r="AN491" s="26">
        <v>6</v>
      </c>
      <c r="AO491" s="26" t="s">
        <v>3379</v>
      </c>
      <c r="AP491" s="26">
        <v>0.867238493</v>
      </c>
      <c r="AQ491" s="26"/>
      <c r="AR491" s="26">
        <v>747152.875</v>
      </c>
      <c r="AS491" s="26" t="s">
        <v>3382</v>
      </c>
      <c r="AT491" s="26">
        <v>0.98091645100000002</v>
      </c>
      <c r="AU491" s="26"/>
      <c r="AV491" s="26">
        <v>0.29346452200000001</v>
      </c>
      <c r="AW491" s="26">
        <v>1</v>
      </c>
      <c r="AX491" s="26"/>
      <c r="AY491" s="26">
        <f t="shared" si="28"/>
        <v>3.4573074327867359</v>
      </c>
      <c r="AZ491" s="26">
        <f t="shared" si="29"/>
        <v>0.68676946943718353</v>
      </c>
      <c r="BA491" s="26">
        <f t="shared" si="30"/>
        <v>7.3178048839459345E-2</v>
      </c>
      <c r="BB491" s="26">
        <f t="shared" si="31"/>
        <v>0.32021917942917799</v>
      </c>
    </row>
    <row r="492" spans="1:54">
      <c r="A492" s="26">
        <v>99.068390260000001</v>
      </c>
      <c r="B492" s="26">
        <v>6.7753541730000002</v>
      </c>
      <c r="C492" s="26" t="s">
        <v>1744</v>
      </c>
      <c r="D492" s="26">
        <v>3</v>
      </c>
      <c r="E492" s="26" t="s">
        <v>1746</v>
      </c>
      <c r="F492" s="26">
        <v>5</v>
      </c>
      <c r="G492" s="26">
        <v>0</v>
      </c>
      <c r="H492" s="26" t="s">
        <v>2814</v>
      </c>
      <c r="I492" s="26">
        <v>-0.19923196800000001</v>
      </c>
      <c r="J492" s="26">
        <v>-0.16379613500000001</v>
      </c>
      <c r="L492" s="26" t="s">
        <v>38</v>
      </c>
      <c r="M492" s="26" t="s">
        <v>1141</v>
      </c>
      <c r="N492" s="26">
        <v>-172.18221560000001</v>
      </c>
      <c r="O492" s="26" t="s">
        <v>487</v>
      </c>
      <c r="S492" s="26">
        <v>0.19</v>
      </c>
      <c r="T492" s="26">
        <v>0.2</v>
      </c>
      <c r="U492" s="26">
        <v>269515</v>
      </c>
      <c r="V492" s="26" t="s">
        <v>1142</v>
      </c>
      <c r="W492" s="26">
        <v>1.03</v>
      </c>
      <c r="X492" s="26">
        <v>0.83899999999999997</v>
      </c>
      <c r="Y492" s="26" t="s">
        <v>41</v>
      </c>
      <c r="Z492" s="26" t="s">
        <v>42</v>
      </c>
      <c r="AA492" s="26">
        <v>12</v>
      </c>
      <c r="AB492" s="12">
        <v>174847</v>
      </c>
      <c r="AC492" s="12">
        <v>207805</v>
      </c>
      <c r="AD492" s="12">
        <v>202738</v>
      </c>
      <c r="AE492" s="12">
        <v>269515</v>
      </c>
      <c r="AF492" s="8">
        <v>241652</v>
      </c>
      <c r="AG492" s="8">
        <v>181352</v>
      </c>
      <c r="AH492" s="8">
        <v>161803</v>
      </c>
      <c r="AI492" s="8">
        <v>245391</v>
      </c>
      <c r="AJ492" s="10">
        <v>129305</v>
      </c>
      <c r="AK492" s="10">
        <v>103201</v>
      </c>
      <c r="AL492" s="10">
        <v>103037</v>
      </c>
      <c r="AM492" s="10">
        <v>112116</v>
      </c>
      <c r="AN492" s="26">
        <v>288</v>
      </c>
      <c r="AO492" s="26" t="s">
        <v>487</v>
      </c>
      <c r="AP492" s="26">
        <v>0.81606610000000002</v>
      </c>
      <c r="AR492" s="26">
        <v>269515.46879999997</v>
      </c>
      <c r="AS492" s="26" t="s">
        <v>2815</v>
      </c>
      <c r="AT492" s="26">
        <v>0.79990976400000002</v>
      </c>
      <c r="AV492" s="26">
        <v>1.1271776000000001E-2</v>
      </c>
      <c r="AW492" s="26">
        <v>1</v>
      </c>
      <c r="AY492" s="26">
        <f t="shared" si="28"/>
        <v>0.5392195596713073</v>
      </c>
      <c r="AZ492" s="26">
        <f t="shared" si="29"/>
        <v>1.0297603704176594</v>
      </c>
      <c r="BA492" s="26">
        <f t="shared" si="30"/>
        <v>4.8839504726516433E-3</v>
      </c>
      <c r="BB492" s="26">
        <f t="shared" si="31"/>
        <v>0.83887004104684548</v>
      </c>
    </row>
    <row r="493" spans="1:54">
      <c r="A493" s="26">
        <v>430.16244119999999</v>
      </c>
      <c r="B493" s="26">
        <v>3.9166555189999999</v>
      </c>
      <c r="C493" s="26" t="s">
        <v>2525</v>
      </c>
      <c r="D493" s="26">
        <v>2</v>
      </c>
      <c r="E493" s="26" t="s">
        <v>2526</v>
      </c>
      <c r="F493" s="26">
        <v>5</v>
      </c>
      <c r="G493" s="26">
        <v>0</v>
      </c>
      <c r="H493" s="26" t="s">
        <v>2527</v>
      </c>
      <c r="I493" s="26">
        <v>-0.76430800399999999</v>
      </c>
      <c r="J493" s="26">
        <v>-2.1279502450000001</v>
      </c>
      <c r="K493" s="26">
        <v>-2.3451012590000002</v>
      </c>
      <c r="L493" s="26" t="s">
        <v>38</v>
      </c>
      <c r="M493" s="26" t="s">
        <v>1010</v>
      </c>
      <c r="N493" s="26">
        <v>43.989766019999998</v>
      </c>
      <c r="O493" s="26" t="s">
        <v>2528</v>
      </c>
      <c r="P493" s="26" t="s">
        <v>2529</v>
      </c>
      <c r="S493" s="26">
        <v>0.16</v>
      </c>
      <c r="T493" s="26">
        <v>0.22</v>
      </c>
      <c r="U493" s="26">
        <v>38883</v>
      </c>
      <c r="V493" s="26" t="s">
        <v>1013</v>
      </c>
      <c r="W493" s="26">
        <v>1.6</v>
      </c>
      <c r="X493" s="26">
        <v>1.2999999999999999E-2</v>
      </c>
      <c r="Y493" s="26" t="s">
        <v>41</v>
      </c>
      <c r="Z493" s="26" t="s">
        <v>71</v>
      </c>
      <c r="AA493" s="26">
        <v>12</v>
      </c>
      <c r="AB493" s="12">
        <v>35443</v>
      </c>
      <c r="AC493" s="12">
        <v>26613</v>
      </c>
      <c r="AD493" s="12">
        <v>38560</v>
      </c>
      <c r="AE493" s="12">
        <v>38883</v>
      </c>
      <c r="AF493" s="8">
        <v>25019</v>
      </c>
      <c r="AG493" s="8">
        <v>17905</v>
      </c>
      <c r="AH493" s="8">
        <v>26794</v>
      </c>
      <c r="AI493" s="8">
        <v>17694</v>
      </c>
      <c r="AJ493" s="10">
        <v>25706</v>
      </c>
      <c r="AK493" s="10">
        <v>20476</v>
      </c>
      <c r="AL493" s="10">
        <v>26625</v>
      </c>
      <c r="AM493" s="10">
        <v>22945</v>
      </c>
      <c r="AN493" s="26">
        <v>190</v>
      </c>
      <c r="AO493" s="26" t="s">
        <v>2528</v>
      </c>
      <c r="AP493" s="26">
        <v>0.90176042700000003</v>
      </c>
      <c r="AR493" s="26">
        <v>38883.035159999999</v>
      </c>
      <c r="AS493" s="26" t="s">
        <v>2530</v>
      </c>
      <c r="AT493" s="26">
        <v>0.91282464900000004</v>
      </c>
      <c r="AV493" s="26">
        <v>3.0730848480000001</v>
      </c>
      <c r="AW493" s="26">
        <v>1</v>
      </c>
      <c r="AY493" s="26">
        <f t="shared" si="28"/>
        <v>1.0954102411568205</v>
      </c>
      <c r="AZ493" s="26">
        <f t="shared" si="29"/>
        <v>1.5958792843087906</v>
      </c>
      <c r="BA493" s="26">
        <f t="shared" si="30"/>
        <v>0.47679652725720989</v>
      </c>
      <c r="BB493" s="26">
        <f t="shared" si="31"/>
        <v>1.2734801237968361E-2</v>
      </c>
    </row>
    <row r="494" spans="1:54">
      <c r="A494" s="26">
        <v>345.30295280000001</v>
      </c>
      <c r="B494" s="26">
        <v>7.1964930220000003</v>
      </c>
      <c r="C494" s="26" t="s">
        <v>2768</v>
      </c>
      <c r="D494" s="26">
        <v>3</v>
      </c>
      <c r="E494" s="26" t="s">
        <v>2769</v>
      </c>
      <c r="F494" s="26">
        <v>5</v>
      </c>
      <c r="G494" s="26">
        <v>0</v>
      </c>
      <c r="H494" s="26" t="s">
        <v>2770</v>
      </c>
      <c r="I494" s="26">
        <v>-0.60017272600000005</v>
      </c>
      <c r="J494" s="26">
        <v>12.30165429</v>
      </c>
      <c r="L494" s="26" t="s">
        <v>38</v>
      </c>
      <c r="M494" s="26" t="s">
        <v>1437</v>
      </c>
      <c r="N494" s="26">
        <v>164.20803459999999</v>
      </c>
      <c r="O494" s="26" t="s">
        <v>374</v>
      </c>
      <c r="S494" s="26">
        <v>0.16</v>
      </c>
      <c r="T494" s="26">
        <v>0.27</v>
      </c>
      <c r="U494" s="26">
        <v>62148</v>
      </c>
      <c r="V494" s="26" t="s">
        <v>1439</v>
      </c>
      <c r="W494" s="26">
        <v>1.06</v>
      </c>
      <c r="X494" s="26">
        <v>0.626</v>
      </c>
      <c r="Y494" s="26" t="s">
        <v>41</v>
      </c>
      <c r="Z494" s="26" t="s">
        <v>42</v>
      </c>
      <c r="AA494" s="26">
        <v>12</v>
      </c>
      <c r="AB494" s="12">
        <v>48077</v>
      </c>
      <c r="AC494" s="12">
        <v>62011</v>
      </c>
      <c r="AD494" s="12">
        <v>42045</v>
      </c>
      <c r="AE494" s="12">
        <v>50687</v>
      </c>
      <c r="AF494" s="8">
        <v>59019</v>
      </c>
      <c r="AG494" s="8">
        <v>45933</v>
      </c>
      <c r="AH494" s="8">
        <v>43753</v>
      </c>
      <c r="AI494" s="8">
        <v>42507</v>
      </c>
      <c r="AJ494" s="10">
        <v>57058</v>
      </c>
      <c r="AK494" s="10">
        <v>36917</v>
      </c>
      <c r="AL494" s="10">
        <v>62148</v>
      </c>
      <c r="AM494" s="10">
        <v>37703</v>
      </c>
      <c r="AN494" s="26">
        <v>589</v>
      </c>
      <c r="AO494" s="26" t="s">
        <v>374</v>
      </c>
      <c r="AP494" s="26">
        <v>0.85094894099999996</v>
      </c>
      <c r="AR494" s="26">
        <v>62147.773439999997</v>
      </c>
      <c r="AS494" s="26" t="s">
        <v>2771</v>
      </c>
      <c r="AT494" s="26">
        <v>-0.43676935900000002</v>
      </c>
      <c r="AV494" s="26">
        <v>6.5894654999999996E-2</v>
      </c>
      <c r="AW494" s="26">
        <v>1</v>
      </c>
      <c r="AY494" s="26">
        <f t="shared" si="28"/>
        <v>1.0136706901240509</v>
      </c>
      <c r="AZ494" s="26">
        <f t="shared" si="29"/>
        <v>1.0607074869778048</v>
      </c>
      <c r="BA494" s="26">
        <f t="shared" si="30"/>
        <v>0.9338383996455264</v>
      </c>
      <c r="BB494" s="26">
        <f t="shared" si="31"/>
        <v>0.62604964898736526</v>
      </c>
    </row>
    <row r="495" spans="1:54">
      <c r="A495" s="26">
        <v>329.12609989999999</v>
      </c>
      <c r="B495" s="26">
        <v>3.7112972050000002</v>
      </c>
      <c r="C495" s="26" t="s">
        <v>2658</v>
      </c>
      <c r="D495" s="26">
        <v>3</v>
      </c>
      <c r="E495" s="26" t="s">
        <v>2659</v>
      </c>
      <c r="F495" s="26">
        <v>5</v>
      </c>
      <c r="G495" s="26">
        <v>0</v>
      </c>
      <c r="H495" s="26" t="s">
        <v>2660</v>
      </c>
      <c r="I495" s="26">
        <v>-0.66878112999999995</v>
      </c>
      <c r="J495" s="26">
        <v>-32.54726436</v>
      </c>
      <c r="L495" s="26" t="s">
        <v>38</v>
      </c>
      <c r="N495" s="26">
        <v>16.932845489999998</v>
      </c>
      <c r="O495" s="26" t="s">
        <v>374</v>
      </c>
      <c r="S495" s="26">
        <v>0.1</v>
      </c>
      <c r="T495" s="26">
        <v>0.18</v>
      </c>
      <c r="U495" s="26">
        <v>33590</v>
      </c>
      <c r="V495" s="26" t="s">
        <v>2661</v>
      </c>
      <c r="W495" s="26">
        <v>1.1599999999999999</v>
      </c>
      <c r="X495" s="26">
        <v>0.21</v>
      </c>
      <c r="Y495" s="26" t="s">
        <v>41</v>
      </c>
      <c r="Z495" s="26" t="s">
        <v>71</v>
      </c>
      <c r="AA495" s="26">
        <v>12</v>
      </c>
      <c r="AB495" s="12">
        <v>24091</v>
      </c>
      <c r="AC495" s="12">
        <v>24819</v>
      </c>
      <c r="AD495" s="12">
        <v>26360</v>
      </c>
      <c r="AE495" s="12">
        <v>30089</v>
      </c>
      <c r="AF495" s="8">
        <v>27885</v>
      </c>
      <c r="AG495" s="8">
        <v>19927</v>
      </c>
      <c r="AH495" s="8">
        <v>24447</v>
      </c>
      <c r="AI495" s="8">
        <v>18879</v>
      </c>
      <c r="AJ495" s="10">
        <v>33590</v>
      </c>
      <c r="AK495" s="10">
        <v>25835</v>
      </c>
      <c r="AL495" s="10">
        <v>24839</v>
      </c>
      <c r="AM495" s="10">
        <v>25303</v>
      </c>
      <c r="AN495" s="26">
        <v>139</v>
      </c>
      <c r="AO495" s="26" t="s">
        <v>374</v>
      </c>
      <c r="AP495" s="26">
        <v>0.86510763400000001</v>
      </c>
      <c r="AR495" s="26">
        <v>33590.25</v>
      </c>
      <c r="AS495" s="26" t="s">
        <v>2662</v>
      </c>
      <c r="AT495" s="26">
        <v>0.78526988499999995</v>
      </c>
      <c r="AV495" s="26">
        <v>0.51498505800000005</v>
      </c>
      <c r="AW495" s="26">
        <v>1</v>
      </c>
      <c r="AY495" s="26">
        <f t="shared" si="28"/>
        <v>1.202209835633874</v>
      </c>
      <c r="AZ495" s="26">
        <f t="shared" si="29"/>
        <v>1.1560380960740855</v>
      </c>
      <c r="BA495" s="26">
        <f t="shared" si="30"/>
        <v>0.1684765163004778</v>
      </c>
      <c r="BB495" s="26">
        <f t="shared" si="31"/>
        <v>0.20120322767627669</v>
      </c>
    </row>
    <row r="496" spans="1:54">
      <c r="A496" s="26">
        <v>285.0998348</v>
      </c>
      <c r="B496" s="26">
        <v>3.865212504</v>
      </c>
      <c r="C496" s="26" t="s">
        <v>3220</v>
      </c>
      <c r="D496" s="26">
        <v>1</v>
      </c>
      <c r="E496" s="26" t="s">
        <v>3221</v>
      </c>
      <c r="F496" s="26">
        <v>5</v>
      </c>
      <c r="G496" s="26">
        <v>0</v>
      </c>
      <c r="H496" s="26" t="s">
        <v>3222</v>
      </c>
      <c r="I496" s="26">
        <v>-0.965143058</v>
      </c>
      <c r="J496" s="26">
        <v>-31.716471680000001</v>
      </c>
      <c r="L496" s="26" t="s">
        <v>38</v>
      </c>
      <c r="M496" s="26" t="s">
        <v>1962</v>
      </c>
      <c r="N496" s="26">
        <v>82.942923539999995</v>
      </c>
      <c r="O496" s="26" t="s">
        <v>374</v>
      </c>
      <c r="S496" s="26">
        <v>0.13</v>
      </c>
      <c r="T496" s="26">
        <v>0.17</v>
      </c>
      <c r="U496" s="26">
        <v>34280</v>
      </c>
      <c r="V496" s="26" t="s">
        <v>1963</v>
      </c>
      <c r="W496" s="26">
        <v>0.78</v>
      </c>
      <c r="X496" s="26">
        <v>6.0999999999999999E-2</v>
      </c>
      <c r="Y496" s="26" t="s">
        <v>41</v>
      </c>
      <c r="Z496" s="26" t="s">
        <v>71</v>
      </c>
      <c r="AA496" s="26">
        <v>12</v>
      </c>
      <c r="AB496" s="12">
        <v>21596</v>
      </c>
      <c r="AC496" s="12">
        <v>21169</v>
      </c>
      <c r="AD496" s="12">
        <v>21738</v>
      </c>
      <c r="AE496" s="12">
        <v>27543</v>
      </c>
      <c r="AF496" s="8">
        <v>34280</v>
      </c>
      <c r="AG496" s="8">
        <v>26071</v>
      </c>
      <c r="AH496" s="8">
        <v>32451</v>
      </c>
      <c r="AI496" s="8">
        <v>25201</v>
      </c>
      <c r="AJ496" s="10">
        <v>29858</v>
      </c>
      <c r="AK496" s="10">
        <v>20893</v>
      </c>
      <c r="AL496" s="10">
        <v>29115</v>
      </c>
      <c r="AM496" s="10">
        <v>23660</v>
      </c>
      <c r="AN496" s="26">
        <v>21</v>
      </c>
      <c r="AO496" s="26" t="s">
        <v>374</v>
      </c>
      <c r="AP496" s="26">
        <v>0.93607534999999997</v>
      </c>
      <c r="AR496" s="26">
        <v>34280.066409999999</v>
      </c>
      <c r="AS496" s="26" t="s">
        <v>3223</v>
      </c>
      <c r="AT496" s="26">
        <v>0.79474645399999999</v>
      </c>
      <c r="AV496" s="26">
        <v>1.413714186</v>
      </c>
      <c r="AW496" s="26">
        <v>1</v>
      </c>
      <c r="AY496" s="26">
        <f t="shared" si="28"/>
        <v>0.87731667838953242</v>
      </c>
      <c r="AZ496" s="26">
        <f t="shared" si="29"/>
        <v>0.78003101616060611</v>
      </c>
      <c r="BA496" s="26">
        <f t="shared" si="30"/>
        <v>0.29210920007555907</v>
      </c>
      <c r="BB496" s="26">
        <f t="shared" si="31"/>
        <v>5.4908097743625095E-2</v>
      </c>
    </row>
    <row r="497" spans="1:54">
      <c r="A497" s="26">
        <v>261.13620170000002</v>
      </c>
      <c r="B497" s="26">
        <v>6.7318361490000003</v>
      </c>
      <c r="C497" s="26" t="s">
        <v>2855</v>
      </c>
      <c r="D497" s="26">
        <v>3</v>
      </c>
      <c r="E497" s="26" t="s">
        <v>2856</v>
      </c>
      <c r="F497" s="26">
        <v>5</v>
      </c>
      <c r="G497" s="26">
        <v>0</v>
      </c>
      <c r="H497" s="26" t="s">
        <v>2857</v>
      </c>
      <c r="I497" s="26">
        <v>-1.10386903</v>
      </c>
      <c r="J497" s="26">
        <v>25.76922733</v>
      </c>
      <c r="L497" s="26" t="s">
        <v>38</v>
      </c>
      <c r="M497" s="26" t="s">
        <v>1373</v>
      </c>
      <c r="N497" s="26">
        <v>20.9890784</v>
      </c>
      <c r="O497" s="26" t="s">
        <v>374</v>
      </c>
      <c r="Q497" s="26">
        <v>1.8</v>
      </c>
      <c r="R497" s="26" t="s">
        <v>77</v>
      </c>
      <c r="S497" s="26">
        <v>0.18</v>
      </c>
      <c r="T497" s="26">
        <v>0.18</v>
      </c>
      <c r="U497" s="26">
        <v>178119</v>
      </c>
      <c r="V497" s="26" t="s">
        <v>1375</v>
      </c>
      <c r="W497" s="26">
        <v>0.98</v>
      </c>
      <c r="X497" s="26">
        <v>0.82399999999999995</v>
      </c>
      <c r="Y497" s="26" t="s">
        <v>41</v>
      </c>
      <c r="Z497" s="26" t="s">
        <v>92</v>
      </c>
      <c r="AA497" s="26">
        <v>12</v>
      </c>
      <c r="AB497" s="12">
        <v>128089</v>
      </c>
      <c r="AC497" s="12">
        <v>178119</v>
      </c>
      <c r="AD497" s="12">
        <v>119362</v>
      </c>
      <c r="AE497" s="12">
        <v>140080</v>
      </c>
      <c r="AF497" s="8">
        <v>140489</v>
      </c>
      <c r="AG497" s="8">
        <v>142287</v>
      </c>
      <c r="AH497" s="8">
        <v>160003</v>
      </c>
      <c r="AI497" s="8">
        <v>136138</v>
      </c>
      <c r="AJ497" s="10">
        <v>161573</v>
      </c>
      <c r="AK497" s="10">
        <v>153158</v>
      </c>
      <c r="AL497" s="10">
        <v>129409</v>
      </c>
      <c r="AM497" s="10">
        <v>128612</v>
      </c>
      <c r="AN497" s="26">
        <v>426</v>
      </c>
      <c r="AO497" s="26" t="s">
        <v>374</v>
      </c>
      <c r="AP497" s="26">
        <v>0.92890632200000001</v>
      </c>
      <c r="AQ497" s="26">
        <v>1</v>
      </c>
      <c r="AR497" s="26">
        <v>178119.17189999999</v>
      </c>
      <c r="AS497" s="26" t="s">
        <v>2858</v>
      </c>
      <c r="AT497" s="26">
        <v>0.148528197</v>
      </c>
      <c r="AV497" s="26">
        <v>1.4078715E-2</v>
      </c>
      <c r="AW497" s="26">
        <v>1</v>
      </c>
      <c r="AY497" s="26">
        <f t="shared" si="28"/>
        <v>0.98935080503768247</v>
      </c>
      <c r="AZ497" s="26">
        <f t="shared" si="29"/>
        <v>0.97708307063015942</v>
      </c>
      <c r="BA497" s="26">
        <f t="shared" si="30"/>
        <v>0.88112139868111139</v>
      </c>
      <c r="BB497" s="26">
        <f t="shared" si="31"/>
        <v>0.82030534090894902</v>
      </c>
    </row>
    <row r="498" spans="1:54">
      <c r="A498" s="26">
        <v>294.18280529999998</v>
      </c>
      <c r="B498" s="26">
        <v>3.596330537</v>
      </c>
      <c r="C498" s="26" t="s">
        <v>2569</v>
      </c>
      <c r="D498" s="26">
        <v>3</v>
      </c>
      <c r="E498" s="26" t="s">
        <v>2570</v>
      </c>
      <c r="F498" s="26">
        <v>5</v>
      </c>
      <c r="G498" s="26">
        <v>0</v>
      </c>
      <c r="H498" s="26" t="s">
        <v>2571</v>
      </c>
      <c r="I498" s="26">
        <v>-1.0357475279999999</v>
      </c>
      <c r="J498" s="26">
        <v>-14.64971837</v>
      </c>
      <c r="L498" s="26" t="s">
        <v>38</v>
      </c>
      <c r="M498" s="26" t="s">
        <v>477</v>
      </c>
      <c r="N498" s="26">
        <v>94.005182849999997</v>
      </c>
      <c r="O498" s="26" t="s">
        <v>374</v>
      </c>
      <c r="Q498" s="26">
        <v>0.2</v>
      </c>
      <c r="R498" s="26" t="s">
        <v>77</v>
      </c>
      <c r="S498" s="26">
        <v>0.24</v>
      </c>
      <c r="T498" s="26">
        <v>0.28999999999999998</v>
      </c>
      <c r="U498" s="26">
        <v>1387288</v>
      </c>
      <c r="V498" s="26" t="s">
        <v>480</v>
      </c>
      <c r="W498" s="26">
        <v>1.4</v>
      </c>
      <c r="X498" s="26">
        <v>0.108</v>
      </c>
      <c r="Y498" s="26" t="s">
        <v>41</v>
      </c>
      <c r="Z498" s="26" t="s">
        <v>71</v>
      </c>
      <c r="AA498" s="26">
        <v>12</v>
      </c>
      <c r="AB498" s="12">
        <v>758224</v>
      </c>
      <c r="AC498" s="12">
        <v>1113103</v>
      </c>
      <c r="AD498" s="12">
        <v>1045015</v>
      </c>
      <c r="AE498" s="12">
        <v>1387288</v>
      </c>
      <c r="AF498" s="8">
        <v>1034913</v>
      </c>
      <c r="AG498" s="8">
        <v>598308</v>
      </c>
      <c r="AH498" s="8">
        <v>771991</v>
      </c>
      <c r="AI498" s="8">
        <v>667945</v>
      </c>
      <c r="AJ498" s="10">
        <v>950278</v>
      </c>
      <c r="AK498" s="10">
        <v>875651</v>
      </c>
      <c r="AL498" s="10">
        <v>579360</v>
      </c>
      <c r="AM498" s="10">
        <v>521217</v>
      </c>
      <c r="AN498" s="26">
        <v>53</v>
      </c>
      <c r="AO498" s="26" t="s">
        <v>374</v>
      </c>
      <c r="AP498" s="26">
        <v>0.95503733700000004</v>
      </c>
      <c r="AQ498" s="26">
        <v>1</v>
      </c>
      <c r="AR498" s="26">
        <v>1387287.5</v>
      </c>
      <c r="AS498" s="26" t="s">
        <v>2572</v>
      </c>
      <c r="AT498" s="26">
        <v>0.75048529600000002</v>
      </c>
      <c r="AV498" s="26">
        <v>0.91492746599999997</v>
      </c>
      <c r="AW498" s="26">
        <v>1</v>
      </c>
      <c r="AY498" s="26">
        <f t="shared" si="28"/>
        <v>0.95228001693372644</v>
      </c>
      <c r="AZ498" s="26">
        <f t="shared" si="29"/>
        <v>1.4003937969976803</v>
      </c>
      <c r="BA498" s="26">
        <f t="shared" si="30"/>
        <v>0.80648277431897819</v>
      </c>
      <c r="BB498" s="26">
        <f t="shared" si="31"/>
        <v>0.10426770023852637</v>
      </c>
    </row>
    <row r="499" spans="1:54" s="6" customFormat="1">
      <c r="A499" s="26">
        <v>292.16714569999999</v>
      </c>
      <c r="B499" s="26">
        <v>3.5347777900000001</v>
      </c>
      <c r="C499" s="26" t="s">
        <v>2859</v>
      </c>
      <c r="D499" s="26">
        <v>2</v>
      </c>
      <c r="E499" s="26" t="s">
        <v>2860</v>
      </c>
      <c r="F499" s="26">
        <v>5</v>
      </c>
      <c r="G499" s="26">
        <v>0</v>
      </c>
      <c r="H499" s="26" t="s">
        <v>2861</v>
      </c>
      <c r="I499" s="26">
        <v>-1.0758167460000001</v>
      </c>
      <c r="J499" s="26">
        <v>-17.437919870000002</v>
      </c>
      <c r="K499" s="26"/>
      <c r="L499" s="26" t="s">
        <v>38</v>
      </c>
      <c r="M499" s="26" t="s">
        <v>1363</v>
      </c>
      <c r="N499" s="26">
        <v>-19.04233567</v>
      </c>
      <c r="O499" s="26" t="s">
        <v>487</v>
      </c>
      <c r="P499" s="26"/>
      <c r="Q499" s="26"/>
      <c r="R499" s="26"/>
      <c r="S499" s="26">
        <v>0.21</v>
      </c>
      <c r="T499" s="26">
        <v>0.21</v>
      </c>
      <c r="U499" s="26">
        <v>35721</v>
      </c>
      <c r="V499" s="26" t="s">
        <v>1365</v>
      </c>
      <c r="W499" s="26">
        <v>0.98</v>
      </c>
      <c r="X499" s="26">
        <v>0.872</v>
      </c>
      <c r="Y499" s="26" t="s">
        <v>41</v>
      </c>
      <c r="Z499" s="26" t="s">
        <v>42</v>
      </c>
      <c r="AA499" s="26">
        <v>12</v>
      </c>
      <c r="AB499" s="12">
        <v>25151</v>
      </c>
      <c r="AC499" s="12">
        <v>31699</v>
      </c>
      <c r="AD499" s="12">
        <v>21030</v>
      </c>
      <c r="AE499" s="12">
        <v>33922</v>
      </c>
      <c r="AF499" s="8">
        <v>22811</v>
      </c>
      <c r="AG499" s="8">
        <v>26678</v>
      </c>
      <c r="AH499" s="8">
        <v>29294</v>
      </c>
      <c r="AI499" s="8">
        <v>35721</v>
      </c>
      <c r="AJ499" s="10">
        <v>30834</v>
      </c>
      <c r="AK499" s="10">
        <v>26221</v>
      </c>
      <c r="AL499" s="10">
        <v>28315</v>
      </c>
      <c r="AM499" s="10">
        <v>22691</v>
      </c>
      <c r="AN499" s="26">
        <v>148</v>
      </c>
      <c r="AO499" s="26" t="s">
        <v>487</v>
      </c>
      <c r="AP499" s="26">
        <v>0.86913759700000004</v>
      </c>
      <c r="AQ499" s="26"/>
      <c r="AR499" s="26">
        <v>35720.652340000001</v>
      </c>
      <c r="AS499" s="26" t="s">
        <v>2862</v>
      </c>
      <c r="AT499" s="26">
        <v>0.176772397</v>
      </c>
      <c r="AU499" s="26"/>
      <c r="AV499" s="26">
        <v>7.0509919999999998E-3</v>
      </c>
      <c r="AW499" s="26">
        <v>1</v>
      </c>
      <c r="AX499" s="26"/>
      <c r="AY499" s="26">
        <f t="shared" si="28"/>
        <v>0.943731223363376</v>
      </c>
      <c r="AZ499" s="26">
        <f t="shared" si="29"/>
        <v>0.97640257108921957</v>
      </c>
      <c r="BA499" s="26">
        <f t="shared" si="30"/>
        <v>0.63415803930309678</v>
      </c>
      <c r="BB499" s="26">
        <f t="shared" si="31"/>
        <v>0.87204747455622367</v>
      </c>
    </row>
    <row r="500" spans="1:54" s="6" customFormat="1">
      <c r="A500" s="26">
        <v>192.07862109999999</v>
      </c>
      <c r="B500" s="26">
        <v>4.376405546</v>
      </c>
      <c r="C500" s="26" t="s">
        <v>2897</v>
      </c>
      <c r="D500" s="26">
        <v>6</v>
      </c>
      <c r="E500" s="26" t="s">
        <v>2898</v>
      </c>
      <c r="F500" s="26">
        <v>5</v>
      </c>
      <c r="G500" s="26">
        <v>0</v>
      </c>
      <c r="H500" s="26" t="s">
        <v>2899</v>
      </c>
      <c r="I500" s="26">
        <v>-0.15042276199999999</v>
      </c>
      <c r="J500" s="26">
        <v>-19.066084979999999</v>
      </c>
      <c r="K500" s="26"/>
      <c r="L500" s="26" t="s">
        <v>38</v>
      </c>
      <c r="M500" s="26" t="s">
        <v>1679</v>
      </c>
      <c r="N500" s="26">
        <v>19.96864235</v>
      </c>
      <c r="O500" s="26" t="s">
        <v>374</v>
      </c>
      <c r="P500" s="26"/>
      <c r="Q500" s="26"/>
      <c r="R500" s="26"/>
      <c r="S500" s="26">
        <v>0.56999999999999995</v>
      </c>
      <c r="T500" s="26">
        <v>0.56999999999999995</v>
      </c>
      <c r="U500" s="26">
        <v>23288</v>
      </c>
      <c r="V500" s="26" t="s">
        <v>1681</v>
      </c>
      <c r="W500" s="26">
        <v>0.96</v>
      </c>
      <c r="X500" s="26">
        <v>0.91800000000000004</v>
      </c>
      <c r="Y500" s="26" t="s">
        <v>41</v>
      </c>
      <c r="Z500" s="26" t="s">
        <v>71</v>
      </c>
      <c r="AA500" s="26">
        <v>12</v>
      </c>
      <c r="AB500" s="12">
        <v>4826</v>
      </c>
      <c r="AC500" s="12">
        <v>11160</v>
      </c>
      <c r="AD500" s="12">
        <v>15494</v>
      </c>
      <c r="AE500" s="12">
        <v>23288</v>
      </c>
      <c r="AF500" s="8">
        <v>21900</v>
      </c>
      <c r="AG500" s="8">
        <v>9466</v>
      </c>
      <c r="AH500" s="8">
        <v>15309</v>
      </c>
      <c r="AI500" s="8">
        <v>10178</v>
      </c>
      <c r="AJ500" s="10">
        <v>21457</v>
      </c>
      <c r="AK500" s="10">
        <v>8874</v>
      </c>
      <c r="AL500" s="10">
        <v>11471</v>
      </c>
      <c r="AM500" s="10">
        <v>12391</v>
      </c>
      <c r="AN500" s="26">
        <v>233</v>
      </c>
      <c r="AO500" s="26" t="s">
        <v>374</v>
      </c>
      <c r="AP500" s="26">
        <v>0.895445555</v>
      </c>
      <c r="AQ500" s="26"/>
      <c r="AR500" s="26">
        <v>23287.73633</v>
      </c>
      <c r="AS500" s="26" t="s">
        <v>2900</v>
      </c>
      <c r="AT500" s="26">
        <v>0.87888666599999998</v>
      </c>
      <c r="AU500" s="26"/>
      <c r="AV500" s="26">
        <v>2.9158000000000001E-3</v>
      </c>
      <c r="AW500" s="26">
        <v>1</v>
      </c>
      <c r="AX500" s="26"/>
      <c r="AY500" s="26">
        <f t="shared" si="28"/>
        <v>0.95321267127504261</v>
      </c>
      <c r="AZ500" s="26">
        <f t="shared" si="29"/>
        <v>0.9633264735370165</v>
      </c>
      <c r="BA500" s="26">
        <f t="shared" si="30"/>
        <v>0.87248377572574998</v>
      </c>
      <c r="BB500" s="26">
        <f t="shared" si="31"/>
        <v>0.91750577681041801</v>
      </c>
    </row>
    <row r="501" spans="1:54">
      <c r="A501" s="26">
        <v>222.08928330000001</v>
      </c>
      <c r="B501" s="26">
        <v>3.9122875210000001</v>
      </c>
      <c r="C501" s="26" t="s">
        <v>2717</v>
      </c>
      <c r="D501" s="26">
        <v>8</v>
      </c>
      <c r="E501" s="26" t="s">
        <v>2718</v>
      </c>
      <c r="F501" s="26">
        <v>5</v>
      </c>
      <c r="G501" s="26">
        <v>0</v>
      </c>
      <c r="H501" s="26" t="s">
        <v>2719</v>
      </c>
      <c r="I501" s="26">
        <v>0.329883924</v>
      </c>
      <c r="J501" s="26">
        <v>-26.43832488</v>
      </c>
      <c r="L501" s="26" t="s">
        <v>38</v>
      </c>
      <c r="M501" s="26" t="s">
        <v>1089</v>
      </c>
      <c r="N501" s="26">
        <v>93.969198210000002</v>
      </c>
      <c r="O501" s="26" t="s">
        <v>374</v>
      </c>
      <c r="S501" s="26">
        <v>0.15</v>
      </c>
      <c r="T501" s="26">
        <v>0.15</v>
      </c>
      <c r="U501" s="26">
        <v>128646</v>
      </c>
      <c r="V501" s="26" t="s">
        <v>1091</v>
      </c>
      <c r="W501" s="26">
        <v>1.0900000000000001</v>
      </c>
      <c r="X501" s="26">
        <v>0.40600000000000003</v>
      </c>
      <c r="Y501" s="26" t="s">
        <v>41</v>
      </c>
      <c r="Z501" s="26" t="s">
        <v>42</v>
      </c>
      <c r="AA501" s="26">
        <v>12</v>
      </c>
      <c r="AB501" s="12">
        <v>88200</v>
      </c>
      <c r="AC501" s="12">
        <v>111933</v>
      </c>
      <c r="AD501" s="12">
        <v>128646</v>
      </c>
      <c r="AE501" s="12">
        <v>115897</v>
      </c>
      <c r="AF501" s="8">
        <v>94600</v>
      </c>
      <c r="AG501" s="8">
        <v>112547</v>
      </c>
      <c r="AH501" s="8">
        <v>93430</v>
      </c>
      <c r="AI501" s="8">
        <v>108647</v>
      </c>
      <c r="AJ501" s="10">
        <v>80035</v>
      </c>
      <c r="AK501" s="10">
        <v>81668</v>
      </c>
      <c r="AL501" s="10">
        <v>80268</v>
      </c>
      <c r="AM501" s="10">
        <v>94028</v>
      </c>
      <c r="AN501" s="26">
        <v>317</v>
      </c>
      <c r="AO501" s="26" t="s">
        <v>374</v>
      </c>
      <c r="AP501" s="26">
        <v>0.904199003</v>
      </c>
      <c r="AR501" s="26">
        <v>128646.1719</v>
      </c>
      <c r="AS501" s="26" t="s">
        <v>2720</v>
      </c>
      <c r="AT501" s="26">
        <v>0.87505273699999997</v>
      </c>
      <c r="AV501" s="26">
        <v>0.206861293</v>
      </c>
      <c r="AW501" s="26">
        <v>1</v>
      </c>
      <c r="AY501" s="26">
        <f t="shared" si="28"/>
        <v>0.82106376947588611</v>
      </c>
      <c r="AZ501" s="26">
        <f t="shared" si="29"/>
        <v>1.0866322600824976</v>
      </c>
      <c r="BA501" s="26">
        <f t="shared" si="30"/>
        <v>2.1160174312773113E-2</v>
      </c>
      <c r="BB501" s="26">
        <f t="shared" si="31"/>
        <v>0.39807934095275177</v>
      </c>
    </row>
    <row r="502" spans="1:54">
      <c r="A502" s="26">
        <v>234.08913079999999</v>
      </c>
      <c r="B502" s="26">
        <v>3.8353097279999999</v>
      </c>
      <c r="C502" s="26" t="s">
        <v>2514</v>
      </c>
      <c r="D502" s="26">
        <v>1</v>
      </c>
      <c r="E502" s="26" t="s">
        <v>2515</v>
      </c>
      <c r="F502" s="26">
        <v>5</v>
      </c>
      <c r="G502" s="26">
        <v>0</v>
      </c>
      <c r="H502" s="26" t="s">
        <v>2516</v>
      </c>
      <c r="I502" s="26">
        <v>-0.33831482899999998</v>
      </c>
      <c r="J502" s="26">
        <v>-23.85681241</v>
      </c>
      <c r="L502" s="26" t="s">
        <v>38</v>
      </c>
      <c r="M502" s="26" t="s">
        <v>1057</v>
      </c>
      <c r="N502" s="26">
        <v>-122.0729156</v>
      </c>
      <c r="O502" s="26" t="s">
        <v>487</v>
      </c>
      <c r="P502" s="26" t="s">
        <v>2517</v>
      </c>
      <c r="S502" s="26">
        <v>0.27</v>
      </c>
      <c r="T502" s="26">
        <v>0.4</v>
      </c>
      <c r="U502" s="26">
        <v>113204</v>
      </c>
      <c r="V502" s="26" t="s">
        <v>1060</v>
      </c>
      <c r="W502" s="26">
        <v>1.76</v>
      </c>
      <c r="X502" s="26">
        <v>3.9E-2</v>
      </c>
      <c r="Y502" s="26" t="s">
        <v>41</v>
      </c>
      <c r="Z502" s="26" t="s">
        <v>92</v>
      </c>
      <c r="AA502" s="26">
        <v>12</v>
      </c>
      <c r="AB502" s="12">
        <v>113204</v>
      </c>
      <c r="AC502" s="12">
        <v>112237</v>
      </c>
      <c r="AD502" s="12">
        <v>66670</v>
      </c>
      <c r="AE502" s="12">
        <v>74999</v>
      </c>
      <c r="AF502" s="8">
        <v>69903</v>
      </c>
      <c r="AG502" s="8">
        <v>45600</v>
      </c>
      <c r="AH502" s="8">
        <v>42343</v>
      </c>
      <c r="AI502" s="8">
        <v>51051</v>
      </c>
      <c r="AJ502" s="10">
        <v>69718</v>
      </c>
      <c r="AK502" s="10">
        <v>40512</v>
      </c>
      <c r="AL502" s="10">
        <v>39895</v>
      </c>
      <c r="AM502" s="10">
        <v>27613</v>
      </c>
      <c r="AN502" s="26">
        <v>344</v>
      </c>
      <c r="AO502" s="26" t="s">
        <v>487</v>
      </c>
      <c r="AP502" s="26">
        <v>0.94560730999999998</v>
      </c>
      <c r="AR502" s="26">
        <v>113204.4531</v>
      </c>
      <c r="AS502" s="26" t="s">
        <v>2518</v>
      </c>
      <c r="AT502" s="26">
        <v>0.92069587399999997</v>
      </c>
      <c r="AV502" s="26">
        <v>2.0905471090000001</v>
      </c>
      <c r="AW502" s="26">
        <v>1</v>
      </c>
      <c r="AY502" s="26">
        <f t="shared" si="28"/>
        <v>0.85084036630492543</v>
      </c>
      <c r="AZ502" s="26">
        <f t="shared" si="29"/>
        <v>1.7573732509322777</v>
      </c>
      <c r="BA502" s="26">
        <f t="shared" si="30"/>
        <v>0.49991778823550792</v>
      </c>
      <c r="BB502" s="26">
        <f t="shared" si="31"/>
        <v>2.7630005153481463E-2</v>
      </c>
    </row>
    <row r="503" spans="1:54" s="6" customFormat="1">
      <c r="A503" s="26">
        <v>240.07850199999999</v>
      </c>
      <c r="B503" s="26">
        <v>4.0910264119999997</v>
      </c>
      <c r="C503" s="26" t="s">
        <v>3042</v>
      </c>
      <c r="D503" s="26">
        <v>12</v>
      </c>
      <c r="E503" s="26" t="s">
        <v>3043</v>
      </c>
      <c r="F503" s="26">
        <v>5</v>
      </c>
      <c r="G503" s="26">
        <v>0</v>
      </c>
      <c r="H503" s="26" t="s">
        <v>3044</v>
      </c>
      <c r="I503" s="26">
        <v>-0.57463785199999995</v>
      </c>
      <c r="J503" s="26">
        <v>-22.346399170000002</v>
      </c>
      <c r="K503" s="26"/>
      <c r="L503" s="26" t="s">
        <v>38</v>
      </c>
      <c r="M503" s="26" t="s">
        <v>1534</v>
      </c>
      <c r="N503" s="26">
        <v>29.953033810000001</v>
      </c>
      <c r="O503" s="26" t="s">
        <v>374</v>
      </c>
      <c r="P503" s="26"/>
      <c r="Q503" s="26"/>
      <c r="R503" s="26" t="s">
        <v>411</v>
      </c>
      <c r="S503" s="26">
        <v>0.08</v>
      </c>
      <c r="T503" s="26">
        <v>0.21</v>
      </c>
      <c r="U503" s="26">
        <v>86117</v>
      </c>
      <c r="V503" s="26" t="s">
        <v>1537</v>
      </c>
      <c r="W503" s="26">
        <v>0.87</v>
      </c>
      <c r="X503" s="26">
        <v>0.122</v>
      </c>
      <c r="Y503" s="26" t="s">
        <v>41</v>
      </c>
      <c r="Z503" s="26" t="s">
        <v>42</v>
      </c>
      <c r="AA503" s="26">
        <v>12</v>
      </c>
      <c r="AB503" s="12">
        <v>55786</v>
      </c>
      <c r="AC503" s="12">
        <v>61935</v>
      </c>
      <c r="AD503" s="12">
        <v>68340</v>
      </c>
      <c r="AE503" s="12">
        <v>62702</v>
      </c>
      <c r="AF503" s="8">
        <v>64519</v>
      </c>
      <c r="AG503" s="8">
        <v>80173</v>
      </c>
      <c r="AH503" s="8">
        <v>63748</v>
      </c>
      <c r="AI503" s="8">
        <v>78838</v>
      </c>
      <c r="AJ503" s="10">
        <v>53225</v>
      </c>
      <c r="AK503" s="10">
        <v>66414</v>
      </c>
      <c r="AL503" s="10">
        <v>80237</v>
      </c>
      <c r="AM503" s="10">
        <v>86117</v>
      </c>
      <c r="AN503" s="26">
        <v>547</v>
      </c>
      <c r="AO503" s="26" t="s">
        <v>374</v>
      </c>
      <c r="AP503" s="26">
        <v>0.95431311299999999</v>
      </c>
      <c r="AQ503" s="26"/>
      <c r="AR503" s="26">
        <v>86116.742190000004</v>
      </c>
      <c r="AS503" s="26" t="s">
        <v>3045</v>
      </c>
      <c r="AT503" s="26">
        <v>0.10432848</v>
      </c>
      <c r="AU503" s="26"/>
      <c r="AV503" s="26">
        <v>0.87837444499999995</v>
      </c>
      <c r="AW503" s="26">
        <v>1</v>
      </c>
      <c r="AX503" s="26"/>
      <c r="AY503" s="26">
        <f t="shared" si="28"/>
        <v>0.99552698083389612</v>
      </c>
      <c r="AZ503" s="26">
        <f t="shared" si="29"/>
        <v>0.86593125822374151</v>
      </c>
      <c r="BA503" s="26">
        <f t="shared" si="30"/>
        <v>0.97141086309092173</v>
      </c>
      <c r="BB503" s="26">
        <f t="shared" si="31"/>
        <v>0.10999906930505454</v>
      </c>
    </row>
    <row r="504" spans="1:54">
      <c r="A504" s="26">
        <v>274.12059149999999</v>
      </c>
      <c r="B504" s="26">
        <v>3.6559666530000001</v>
      </c>
      <c r="C504" s="26" t="s">
        <v>2775</v>
      </c>
      <c r="D504" s="26">
        <v>2</v>
      </c>
      <c r="E504" s="26" t="s">
        <v>2776</v>
      </c>
      <c r="F504" s="26">
        <v>5</v>
      </c>
      <c r="G504" s="26">
        <v>0</v>
      </c>
      <c r="H504" s="26" t="s">
        <v>2777</v>
      </c>
      <c r="I504" s="26">
        <v>0.29737626700000003</v>
      </c>
      <c r="J504" s="26">
        <v>-25.657029269999999</v>
      </c>
      <c r="L504" s="26" t="s">
        <v>38</v>
      </c>
      <c r="N504" s="26">
        <v>-38.072662880000003</v>
      </c>
      <c r="O504" s="26" t="s">
        <v>487</v>
      </c>
      <c r="S504" s="26">
        <v>0.11</v>
      </c>
      <c r="T504" s="26">
        <v>0.28000000000000003</v>
      </c>
      <c r="U504" s="26">
        <v>56754</v>
      </c>
      <c r="V504" s="26" t="s">
        <v>2661</v>
      </c>
      <c r="W504" s="26">
        <v>1.06</v>
      </c>
      <c r="X504" s="26">
        <v>0.72799999999999998</v>
      </c>
      <c r="Y504" s="26" t="s">
        <v>41</v>
      </c>
      <c r="Z504" s="26" t="s">
        <v>71</v>
      </c>
      <c r="AA504" s="26">
        <v>12</v>
      </c>
      <c r="AB504" s="12">
        <v>38319</v>
      </c>
      <c r="AC504" s="12">
        <v>44905</v>
      </c>
      <c r="AD504" s="12">
        <v>43307</v>
      </c>
      <c r="AE504" s="12">
        <v>50666</v>
      </c>
      <c r="AF504" s="8">
        <v>50366</v>
      </c>
      <c r="AG504" s="8">
        <v>25254</v>
      </c>
      <c r="AH504" s="8">
        <v>50656</v>
      </c>
      <c r="AI504" s="8">
        <v>41257</v>
      </c>
      <c r="AJ504" s="10">
        <v>56754</v>
      </c>
      <c r="AK504" s="10">
        <v>51561</v>
      </c>
      <c r="AL504" s="10">
        <v>51071</v>
      </c>
      <c r="AM504" s="10">
        <v>38934</v>
      </c>
      <c r="AN504" s="26">
        <v>139</v>
      </c>
      <c r="AO504" s="26" t="s">
        <v>487</v>
      </c>
      <c r="AP504" s="26">
        <v>0.91659073199999996</v>
      </c>
      <c r="AR504" s="26">
        <v>56754.167970000002</v>
      </c>
      <c r="AS504" s="26" t="s">
        <v>2778</v>
      </c>
      <c r="AT504" s="26">
        <v>0.81447948599999997</v>
      </c>
      <c r="AV504" s="26">
        <v>3.4775699E-2</v>
      </c>
      <c r="AW504" s="26">
        <v>1</v>
      </c>
      <c r="AY504" s="26">
        <f t="shared" si="28"/>
        <v>1.1837667802761247</v>
      </c>
      <c r="AZ504" s="26">
        <f t="shared" si="29"/>
        <v>1.0576841577480258</v>
      </c>
      <c r="BA504" s="26">
        <f t="shared" si="30"/>
        <v>0.31697078963927194</v>
      </c>
      <c r="BB504" s="26">
        <f t="shared" si="31"/>
        <v>0.72198163312781471</v>
      </c>
    </row>
    <row r="505" spans="1:54">
      <c r="A505" s="26">
        <v>143.09459949999999</v>
      </c>
      <c r="B505" s="26">
        <v>8.4423375450000009</v>
      </c>
      <c r="C505" s="26" t="s">
        <v>2939</v>
      </c>
      <c r="D505" s="26">
        <v>2</v>
      </c>
      <c r="E505" s="26" t="s">
        <v>2940</v>
      </c>
      <c r="F505" s="26">
        <v>5</v>
      </c>
      <c r="G505" s="26">
        <v>0</v>
      </c>
      <c r="H505" s="26" t="s">
        <v>2941</v>
      </c>
      <c r="I505" s="26">
        <v>-0.21285847699999999</v>
      </c>
      <c r="J505" s="26">
        <v>-10.55421252</v>
      </c>
      <c r="L505" s="26" t="s">
        <v>38</v>
      </c>
      <c r="M505" s="26" t="s">
        <v>123</v>
      </c>
      <c r="N505" s="26">
        <v>7.0561051770000001</v>
      </c>
      <c r="O505" s="26" t="s">
        <v>374</v>
      </c>
      <c r="S505" s="26">
        <v>0.45</v>
      </c>
      <c r="T505" s="26">
        <v>0.45</v>
      </c>
      <c r="U505" s="26">
        <v>121064</v>
      </c>
      <c r="V505" s="26" t="s">
        <v>126</v>
      </c>
      <c r="W505" s="26">
        <v>0.93</v>
      </c>
      <c r="X505" s="26">
        <v>0.78</v>
      </c>
      <c r="Y505" s="26" t="s">
        <v>41</v>
      </c>
      <c r="Z505" s="26" t="s">
        <v>42</v>
      </c>
      <c r="AA505" s="26">
        <v>12</v>
      </c>
      <c r="AB505" s="12">
        <v>55874</v>
      </c>
      <c r="AC505" s="12">
        <v>121064</v>
      </c>
      <c r="AD505" s="12">
        <v>43002</v>
      </c>
      <c r="AE505" s="12">
        <v>86767</v>
      </c>
      <c r="AF505" s="8">
        <v>97721</v>
      </c>
      <c r="AG505" s="8">
        <v>94691</v>
      </c>
      <c r="AH505" s="8">
        <v>77920</v>
      </c>
      <c r="AI505" s="8">
        <v>59508</v>
      </c>
      <c r="AJ505" s="10">
        <v>89989</v>
      </c>
      <c r="AK505" s="10">
        <v>73828</v>
      </c>
      <c r="AL505" s="10">
        <v>44200</v>
      </c>
      <c r="AM505" s="10">
        <v>32912</v>
      </c>
      <c r="AN505" s="26">
        <v>44</v>
      </c>
      <c r="AO505" s="26" t="s">
        <v>374</v>
      </c>
      <c r="AP505" s="26">
        <v>0.93969958799999997</v>
      </c>
      <c r="AR505" s="26">
        <v>121063.8906</v>
      </c>
      <c r="AS505" s="26" t="s">
        <v>2942</v>
      </c>
      <c r="AT505" s="26">
        <v>0.96249939500000004</v>
      </c>
      <c r="AV505" s="26">
        <v>2.1962967999999999E-2</v>
      </c>
      <c r="AW505" s="26">
        <v>1</v>
      </c>
      <c r="AY505" s="26">
        <f t="shared" si="28"/>
        <v>0.73044203250060635</v>
      </c>
      <c r="AZ505" s="26">
        <f t="shared" si="29"/>
        <v>0.92986599563424688</v>
      </c>
      <c r="BA505" s="26">
        <f t="shared" si="30"/>
        <v>0.20963557740376909</v>
      </c>
      <c r="BB505" s="26">
        <f t="shared" si="31"/>
        <v>0.77692217921872264</v>
      </c>
    </row>
    <row r="506" spans="1:54" s="6" customFormat="1">
      <c r="A506" s="26">
        <v>147.08945439999999</v>
      </c>
      <c r="B506" s="26">
        <v>9.1528167719999995</v>
      </c>
      <c r="C506" s="26" t="s">
        <v>946</v>
      </c>
      <c r="D506" s="26">
        <v>2</v>
      </c>
      <c r="E506" s="26" t="s">
        <v>948</v>
      </c>
      <c r="F506" s="26">
        <v>5</v>
      </c>
      <c r="G506" s="26">
        <v>0</v>
      </c>
      <c r="H506" s="26" t="s">
        <v>3095</v>
      </c>
      <c r="I506" s="26">
        <v>-0.58223916499999995</v>
      </c>
      <c r="J506" s="26">
        <v>0.243262069</v>
      </c>
      <c r="K506" s="26"/>
      <c r="L506" s="26" t="s">
        <v>38</v>
      </c>
      <c r="M506" s="26" t="s">
        <v>192</v>
      </c>
      <c r="N506" s="26">
        <v>-57.000402350000002</v>
      </c>
      <c r="O506" s="26" t="s">
        <v>487</v>
      </c>
      <c r="P506" s="26"/>
      <c r="Q506" s="26">
        <v>1.2</v>
      </c>
      <c r="R506" s="26" t="s">
        <v>77</v>
      </c>
      <c r="S506" s="26">
        <v>0.54</v>
      </c>
      <c r="T506" s="26">
        <v>0.54</v>
      </c>
      <c r="U506" s="26">
        <v>458107</v>
      </c>
      <c r="V506" s="26" t="s">
        <v>195</v>
      </c>
      <c r="W506" s="26">
        <v>0.84</v>
      </c>
      <c r="X506" s="26">
        <v>0.55600000000000005</v>
      </c>
      <c r="Y506" s="26" t="s">
        <v>41</v>
      </c>
      <c r="Z506" s="26" t="s">
        <v>92</v>
      </c>
      <c r="AA506" s="26">
        <v>12</v>
      </c>
      <c r="AB506" s="12">
        <v>202951</v>
      </c>
      <c r="AC506" s="12">
        <v>458107</v>
      </c>
      <c r="AD506" s="12">
        <v>115892</v>
      </c>
      <c r="AE506" s="12">
        <v>322966</v>
      </c>
      <c r="AF506" s="8">
        <v>390155</v>
      </c>
      <c r="AG506" s="8">
        <v>370170</v>
      </c>
      <c r="AH506" s="8">
        <v>339753</v>
      </c>
      <c r="AI506" s="8">
        <v>213728</v>
      </c>
      <c r="AJ506" s="10">
        <v>321655</v>
      </c>
      <c r="AK506" s="10">
        <v>363925</v>
      </c>
      <c r="AL506" s="10">
        <v>149279</v>
      </c>
      <c r="AM506" s="10">
        <v>140531</v>
      </c>
      <c r="AN506" s="26">
        <v>38</v>
      </c>
      <c r="AO506" s="26" t="s">
        <v>487</v>
      </c>
      <c r="AP506" s="26">
        <v>0.96406963800000001</v>
      </c>
      <c r="AQ506" s="26">
        <v>1</v>
      </c>
      <c r="AR506" s="26">
        <v>458106.8125</v>
      </c>
      <c r="AS506" s="26" t="s">
        <v>3096</v>
      </c>
      <c r="AT506" s="26">
        <v>0.99115834199999997</v>
      </c>
      <c r="AU506" s="26"/>
      <c r="AV506" s="26">
        <v>0.10071339</v>
      </c>
      <c r="AW506" s="26">
        <v>1</v>
      </c>
      <c r="AX506" s="26"/>
      <c r="AY506" s="26">
        <f t="shared" si="28"/>
        <v>0.74241554689200684</v>
      </c>
      <c r="AZ506" s="26">
        <f t="shared" si="29"/>
        <v>0.83719818603355445</v>
      </c>
      <c r="BA506" s="26">
        <f t="shared" si="30"/>
        <v>0.27273724533384203</v>
      </c>
      <c r="BB506" s="26">
        <f t="shared" si="31"/>
        <v>0.54904232504131489</v>
      </c>
    </row>
    <row r="507" spans="1:54">
      <c r="A507" s="26">
        <v>163.08444950000001</v>
      </c>
      <c r="B507" s="26">
        <v>10.2081459</v>
      </c>
      <c r="C507" s="26" t="s">
        <v>1417</v>
      </c>
      <c r="D507" s="26">
        <v>9</v>
      </c>
      <c r="E507" s="26" t="s">
        <v>3424</v>
      </c>
      <c r="F507" s="26">
        <v>5</v>
      </c>
      <c r="G507" s="26">
        <v>0</v>
      </c>
      <c r="H507" s="26" t="s">
        <v>3425</v>
      </c>
      <c r="I507" s="26">
        <v>-6.4218038000000005E-2</v>
      </c>
      <c r="J507" s="26">
        <v>8.9836553430000006</v>
      </c>
      <c r="L507" s="26" t="s">
        <v>38</v>
      </c>
      <c r="M507" s="26" t="s">
        <v>241</v>
      </c>
      <c r="N507" s="26">
        <v>8.0149988079999996</v>
      </c>
      <c r="O507" s="26" t="s">
        <v>374</v>
      </c>
      <c r="S507" s="26">
        <v>0.64</v>
      </c>
      <c r="T507" s="26">
        <v>0.64</v>
      </c>
      <c r="U507" s="26">
        <v>116194</v>
      </c>
      <c r="V507" s="26" t="s">
        <v>244</v>
      </c>
      <c r="W507" s="26">
        <v>0.63</v>
      </c>
      <c r="X507" s="26">
        <v>0.182</v>
      </c>
      <c r="Y507" s="26" t="s">
        <v>41</v>
      </c>
      <c r="Z507" s="26" t="s">
        <v>42</v>
      </c>
      <c r="AA507" s="26">
        <v>12</v>
      </c>
      <c r="AB507" s="12">
        <v>28406</v>
      </c>
      <c r="AC507" s="12">
        <v>103721</v>
      </c>
      <c r="AD507" s="12">
        <v>27422</v>
      </c>
      <c r="AE507" s="12">
        <v>83406</v>
      </c>
      <c r="AF507" s="8">
        <v>114783</v>
      </c>
      <c r="AG507" s="8">
        <v>101856</v>
      </c>
      <c r="AH507" s="8">
        <v>110782</v>
      </c>
      <c r="AI507" s="8">
        <v>58889</v>
      </c>
      <c r="AJ507" s="10">
        <v>93876</v>
      </c>
      <c r="AK507" s="10">
        <v>116194</v>
      </c>
      <c r="AL507" s="10">
        <v>34954</v>
      </c>
      <c r="AM507" s="10">
        <v>35740</v>
      </c>
      <c r="AN507" s="26">
        <v>16</v>
      </c>
      <c r="AO507" s="26" t="s">
        <v>374</v>
      </c>
      <c r="AP507" s="26">
        <v>0.92166720599999996</v>
      </c>
      <c r="AR507" s="26">
        <v>116194.11719999999</v>
      </c>
      <c r="AS507" s="26" t="s">
        <v>3426</v>
      </c>
      <c r="AT507" s="26">
        <v>0.947488357</v>
      </c>
      <c r="AV507" s="26">
        <v>0.59298342000000004</v>
      </c>
      <c r="AW507" s="26">
        <v>0.77555215899999996</v>
      </c>
      <c r="AY507" s="26">
        <f t="shared" si="28"/>
        <v>0.72678418886386575</v>
      </c>
      <c r="AZ507" s="26">
        <f t="shared" si="29"/>
        <v>0.62891201366777971</v>
      </c>
      <c r="BA507" s="26">
        <f t="shared" si="30"/>
        <v>0.31927113086362402</v>
      </c>
      <c r="BB507" s="26">
        <f t="shared" si="31"/>
        <v>0.17446603161168892</v>
      </c>
    </row>
    <row r="508" spans="1:54" s="6" customFormat="1">
      <c r="A508" s="26">
        <v>204.07865949999999</v>
      </c>
      <c r="B508" s="26">
        <v>3.7648944430000002</v>
      </c>
      <c r="C508" s="26" t="s">
        <v>2536</v>
      </c>
      <c r="D508" s="26">
        <v>1</v>
      </c>
      <c r="E508" s="26" t="s">
        <v>2537</v>
      </c>
      <c r="F508" s="26">
        <v>5</v>
      </c>
      <c r="G508" s="26">
        <v>0</v>
      </c>
      <c r="H508" s="26" t="s">
        <v>2538</v>
      </c>
      <c r="I508" s="26">
        <v>4.6627964000000001E-2</v>
      </c>
      <c r="J508" s="26">
        <v>-33.449254240000002</v>
      </c>
      <c r="K508" s="26"/>
      <c r="L508" s="26" t="s">
        <v>38</v>
      </c>
      <c r="M508" s="26" t="s">
        <v>1083</v>
      </c>
      <c r="N508" s="26">
        <v>-62.085825659999998</v>
      </c>
      <c r="O508" s="26" t="s">
        <v>487</v>
      </c>
      <c r="P508" s="26"/>
      <c r="Q508" s="26"/>
      <c r="R508" s="26"/>
      <c r="S508" s="26">
        <v>0.2</v>
      </c>
      <c r="T508" s="26">
        <v>0.22</v>
      </c>
      <c r="U508" s="26">
        <v>246358</v>
      </c>
      <c r="V508" s="26" t="s">
        <v>1085</v>
      </c>
      <c r="W508" s="26">
        <v>1.52</v>
      </c>
      <c r="X508" s="26">
        <v>3.5999999999999997E-2</v>
      </c>
      <c r="Y508" s="26" t="s">
        <v>41</v>
      </c>
      <c r="Z508" s="26" t="s">
        <v>42</v>
      </c>
      <c r="AA508" s="26">
        <v>12</v>
      </c>
      <c r="AB508" s="12">
        <v>166071</v>
      </c>
      <c r="AC508" s="12">
        <v>180500</v>
      </c>
      <c r="AD508" s="12">
        <v>165818</v>
      </c>
      <c r="AE508" s="12">
        <v>246358</v>
      </c>
      <c r="AF508" s="8">
        <v>158565</v>
      </c>
      <c r="AG508" s="8">
        <v>135151</v>
      </c>
      <c r="AH508" s="8">
        <v>100389</v>
      </c>
      <c r="AI508" s="8">
        <v>103933</v>
      </c>
      <c r="AJ508" s="10">
        <v>173395</v>
      </c>
      <c r="AK508" s="10">
        <v>159278</v>
      </c>
      <c r="AL508" s="10">
        <v>142831</v>
      </c>
      <c r="AM508" s="10">
        <v>125126</v>
      </c>
      <c r="AN508" s="26">
        <v>26</v>
      </c>
      <c r="AO508" s="26" t="s">
        <v>487</v>
      </c>
      <c r="AP508" s="26">
        <v>0.93493570400000003</v>
      </c>
      <c r="AQ508" s="26"/>
      <c r="AR508" s="26">
        <v>246358.26560000001</v>
      </c>
      <c r="AS508" s="26" t="s">
        <v>2539</v>
      </c>
      <c r="AT508" s="26">
        <v>0.85134402300000001</v>
      </c>
      <c r="AU508" s="26"/>
      <c r="AV508" s="26">
        <v>1.9016468129999999</v>
      </c>
      <c r="AW508" s="26">
        <v>1</v>
      </c>
      <c r="AX508" s="26"/>
      <c r="AY508" s="26">
        <f t="shared" si="28"/>
        <v>1.2059923138395061</v>
      </c>
      <c r="AZ508" s="26">
        <f t="shared" si="29"/>
        <v>1.523472104538208</v>
      </c>
      <c r="BA508" s="26">
        <f t="shared" si="30"/>
        <v>0.18819080847925115</v>
      </c>
      <c r="BB508" s="26">
        <f t="shared" si="31"/>
        <v>3.2940710692645814E-2</v>
      </c>
    </row>
    <row r="509" spans="1:54" s="6" customFormat="1">
      <c r="A509" s="26">
        <v>275.18817360000003</v>
      </c>
      <c r="B509" s="26">
        <v>6.663650004</v>
      </c>
      <c r="C509" s="26" t="s">
        <v>2878</v>
      </c>
      <c r="D509" s="26">
        <v>2</v>
      </c>
      <c r="E509" s="26" t="s">
        <v>2879</v>
      </c>
      <c r="F509" s="26">
        <v>5</v>
      </c>
      <c r="G509" s="26">
        <v>0</v>
      </c>
      <c r="H509" s="26" t="s">
        <v>2880</v>
      </c>
      <c r="I509" s="26">
        <v>-1.2952209530000001</v>
      </c>
      <c r="J509" s="26">
        <v>9.6421730360000009</v>
      </c>
      <c r="K509" s="26"/>
      <c r="L509" s="26" t="s">
        <v>38</v>
      </c>
      <c r="M509" s="26" t="s">
        <v>1373</v>
      </c>
      <c r="N509" s="26">
        <v>35.041050239999997</v>
      </c>
      <c r="O509" s="26" t="s">
        <v>374</v>
      </c>
      <c r="P509" s="26"/>
      <c r="Q509" s="26"/>
      <c r="R509" s="26"/>
      <c r="S509" s="26">
        <v>0.1</v>
      </c>
      <c r="T509" s="26">
        <v>0.1</v>
      </c>
      <c r="U509" s="26">
        <v>50022</v>
      </c>
      <c r="V509" s="26" t="s">
        <v>1375</v>
      </c>
      <c r="W509" s="26">
        <v>0.97</v>
      </c>
      <c r="X509" s="26">
        <v>0.64400000000000002</v>
      </c>
      <c r="Y509" s="26" t="s">
        <v>41</v>
      </c>
      <c r="Z509" s="26" t="s">
        <v>42</v>
      </c>
      <c r="AA509" s="26">
        <v>12</v>
      </c>
      <c r="AB509" s="12">
        <v>36548</v>
      </c>
      <c r="AC509" s="12">
        <v>46383</v>
      </c>
      <c r="AD509" s="12">
        <v>41117</v>
      </c>
      <c r="AE509" s="12">
        <v>44202</v>
      </c>
      <c r="AF509" s="8">
        <v>42779</v>
      </c>
      <c r="AG509" s="8">
        <v>46171</v>
      </c>
      <c r="AH509" s="8">
        <v>41608</v>
      </c>
      <c r="AI509" s="8">
        <v>42383</v>
      </c>
      <c r="AJ509" s="10">
        <v>50022</v>
      </c>
      <c r="AK509" s="10">
        <v>45542</v>
      </c>
      <c r="AL509" s="10">
        <v>44231</v>
      </c>
      <c r="AM509" s="10">
        <v>44395</v>
      </c>
      <c r="AN509" s="26">
        <v>426</v>
      </c>
      <c r="AO509" s="26" t="s">
        <v>374</v>
      </c>
      <c r="AP509" s="26">
        <v>0.84305538700000004</v>
      </c>
      <c r="AQ509" s="26"/>
      <c r="AR509" s="26">
        <v>50022.367189999997</v>
      </c>
      <c r="AS509" s="26" t="s">
        <v>2881</v>
      </c>
      <c r="AT509" s="26">
        <v>0.325500927</v>
      </c>
      <c r="AU509" s="26"/>
      <c r="AV509" s="26">
        <v>6.1807122999999999E-2</v>
      </c>
      <c r="AW509" s="26">
        <v>0.50698315500000002</v>
      </c>
      <c r="AX509" s="26"/>
      <c r="AY509" s="26">
        <f t="shared" si="28"/>
        <v>1.0650453044679977</v>
      </c>
      <c r="AZ509" s="26">
        <f t="shared" si="29"/>
        <v>0.97287514238960104</v>
      </c>
      <c r="BA509" s="26">
        <f t="shared" si="30"/>
        <v>0.1472102786643863</v>
      </c>
      <c r="BB509" s="26">
        <f t="shared" si="31"/>
        <v>0.63670683147357943</v>
      </c>
    </row>
    <row r="510" spans="1:54" s="6" customFormat="1">
      <c r="A510" s="26">
        <v>196.14638690000001</v>
      </c>
      <c r="B510" s="26">
        <v>4.088101408</v>
      </c>
      <c r="C510" s="26" t="s">
        <v>2644</v>
      </c>
      <c r="D510" s="26">
        <v>29</v>
      </c>
      <c r="E510" s="26" t="s">
        <v>2645</v>
      </c>
      <c r="F510" s="26">
        <v>5</v>
      </c>
      <c r="G510" s="26">
        <v>0</v>
      </c>
      <c r="H510" s="26" t="s">
        <v>2646</v>
      </c>
      <c r="I510" s="26">
        <v>0.29008402599999999</v>
      </c>
      <c r="J510" s="26">
        <v>-28.381351209999998</v>
      </c>
      <c r="K510" s="26"/>
      <c r="L510" s="26" t="s">
        <v>38</v>
      </c>
      <c r="M510" s="26" t="s">
        <v>1534</v>
      </c>
      <c r="N510" s="26">
        <v>-13.97908133</v>
      </c>
      <c r="O510" s="26" t="s">
        <v>2647</v>
      </c>
      <c r="P510" s="26"/>
      <c r="Q510" s="26"/>
      <c r="R510" s="26"/>
      <c r="S510" s="26">
        <v>0.08</v>
      </c>
      <c r="T510" s="26">
        <v>0.12</v>
      </c>
      <c r="U510" s="26">
        <v>109392</v>
      </c>
      <c r="V510" s="26" t="s">
        <v>1537</v>
      </c>
      <c r="W510" s="26">
        <v>1.19</v>
      </c>
      <c r="X510" s="26">
        <v>3.6999999999999998E-2</v>
      </c>
      <c r="Y510" s="26" t="s">
        <v>41</v>
      </c>
      <c r="Z510" s="26" t="s">
        <v>42</v>
      </c>
      <c r="AA510" s="26">
        <v>12</v>
      </c>
      <c r="AB510" s="12">
        <v>91188</v>
      </c>
      <c r="AC510" s="12">
        <v>109392</v>
      </c>
      <c r="AD510" s="12">
        <v>98154</v>
      </c>
      <c r="AE510" s="12">
        <v>106298</v>
      </c>
      <c r="AF510" s="8">
        <v>94918</v>
      </c>
      <c r="AG510" s="8">
        <v>76180</v>
      </c>
      <c r="AH510" s="8">
        <v>78844</v>
      </c>
      <c r="AI510" s="8">
        <v>90128</v>
      </c>
      <c r="AJ510" s="10">
        <v>81778</v>
      </c>
      <c r="AK510" s="10">
        <v>87905</v>
      </c>
      <c r="AL510" s="10">
        <v>92443</v>
      </c>
      <c r="AM510" s="10">
        <v>108213</v>
      </c>
      <c r="AN510" s="26">
        <v>547</v>
      </c>
      <c r="AO510" s="26" t="s">
        <v>2647</v>
      </c>
      <c r="AP510" s="26">
        <v>0.93686011400000002</v>
      </c>
      <c r="AQ510" s="26"/>
      <c r="AR510" s="26">
        <v>109392.375</v>
      </c>
      <c r="AS510" s="26" t="s">
        <v>2648</v>
      </c>
      <c r="AT510" s="26">
        <v>8.2598012999999998E-2</v>
      </c>
      <c r="AU510" s="26"/>
      <c r="AV510" s="26">
        <v>1.786260881</v>
      </c>
      <c r="AW510" s="26">
        <v>1</v>
      </c>
      <c r="AX510" s="26"/>
      <c r="AY510" s="26">
        <f t="shared" si="28"/>
        <v>1.0890081453818332</v>
      </c>
      <c r="AZ510" s="26">
        <f t="shared" si="29"/>
        <v>1.1910253771282382</v>
      </c>
      <c r="BA510" s="26">
        <f t="shared" si="30"/>
        <v>0.3341674132911816</v>
      </c>
      <c r="BB510" s="26">
        <f t="shared" si="31"/>
        <v>3.6875145950165993E-2</v>
      </c>
    </row>
    <row r="511" spans="1:54">
      <c r="A511" s="26">
        <v>324.13596799999999</v>
      </c>
      <c r="B511" s="26">
        <v>3.487230576</v>
      </c>
      <c r="C511" s="26" t="s">
        <v>2791</v>
      </c>
      <c r="D511" s="26">
        <v>25</v>
      </c>
      <c r="E511" s="26" t="s">
        <v>2792</v>
      </c>
      <c r="F511" s="26">
        <v>5</v>
      </c>
      <c r="G511" s="26">
        <v>0</v>
      </c>
      <c r="H511" s="26" t="s">
        <v>2793</v>
      </c>
      <c r="I511" s="26">
        <v>-0.592214923</v>
      </c>
      <c r="J511" s="26">
        <v>-36.356603030000002</v>
      </c>
      <c r="L511" s="26" t="s">
        <v>38</v>
      </c>
      <c r="M511" s="26" t="s">
        <v>1277</v>
      </c>
      <c r="N511" s="26">
        <v>-55.1207511</v>
      </c>
      <c r="O511" s="26" t="s">
        <v>487</v>
      </c>
      <c r="S511" s="26">
        <v>0.12</v>
      </c>
      <c r="T511" s="26">
        <v>0.12</v>
      </c>
      <c r="U511" s="26">
        <v>27885</v>
      </c>
      <c r="V511" s="26" t="s">
        <v>1279</v>
      </c>
      <c r="W511" s="26">
        <v>1.05</v>
      </c>
      <c r="X511" s="26">
        <v>0.53200000000000003</v>
      </c>
      <c r="Y511" s="26" t="s">
        <v>41</v>
      </c>
      <c r="Z511" s="26" t="s">
        <v>42</v>
      </c>
      <c r="AA511" s="26">
        <v>12</v>
      </c>
      <c r="AB511" s="12">
        <v>21183</v>
      </c>
      <c r="AC511" s="12">
        <v>25105</v>
      </c>
      <c r="AD511" s="12">
        <v>27885</v>
      </c>
      <c r="AE511" s="12">
        <v>23526</v>
      </c>
      <c r="AF511" s="8">
        <v>21058</v>
      </c>
      <c r="AG511" s="8">
        <v>23590</v>
      </c>
      <c r="AH511" s="8">
        <v>25334</v>
      </c>
      <c r="AI511" s="8">
        <v>23271</v>
      </c>
      <c r="AJ511" s="10">
        <v>20120</v>
      </c>
      <c r="AK511" s="10">
        <v>24528</v>
      </c>
      <c r="AL511" s="10">
        <v>24703</v>
      </c>
      <c r="AM511" s="10">
        <v>25817</v>
      </c>
      <c r="AN511" s="26">
        <v>872</v>
      </c>
      <c r="AO511" s="26" t="s">
        <v>487</v>
      </c>
      <c r="AP511" s="26">
        <v>0.86947321200000005</v>
      </c>
      <c r="AR511" s="26">
        <v>27884.808590000001</v>
      </c>
      <c r="AS511" s="26" t="s">
        <v>2794</v>
      </c>
      <c r="AT511" s="26">
        <v>0.47705868299999998</v>
      </c>
      <c r="AV511" s="26">
        <v>0.112220656</v>
      </c>
      <c r="AW511" s="26">
        <v>1</v>
      </c>
      <c r="AY511" s="26">
        <f t="shared" si="28"/>
        <v>1.0205355323689318</v>
      </c>
      <c r="AZ511" s="26">
        <f t="shared" si="29"/>
        <v>1.0476767503458333</v>
      </c>
      <c r="BA511" s="26">
        <f t="shared" si="30"/>
        <v>0.76539490215864237</v>
      </c>
      <c r="BB511" s="26">
        <f t="shared" si="31"/>
        <v>0.52763692644352234</v>
      </c>
    </row>
    <row r="512" spans="1:54">
      <c r="A512" s="26">
        <v>266.18784820000002</v>
      </c>
      <c r="B512" s="26">
        <v>3.7038805639999999</v>
      </c>
      <c r="C512" s="26" t="s">
        <v>3448</v>
      </c>
      <c r="D512" s="26">
        <v>7</v>
      </c>
      <c r="E512" s="26" t="s">
        <v>3449</v>
      </c>
      <c r="F512" s="26">
        <v>5</v>
      </c>
      <c r="G512" s="26">
        <v>0</v>
      </c>
      <c r="H512" s="26" t="s">
        <v>3450</v>
      </c>
      <c r="I512" s="26">
        <v>-1.2841091410000001</v>
      </c>
      <c r="J512" s="26">
        <v>-13.72965709</v>
      </c>
      <c r="L512" s="26" t="s">
        <v>38</v>
      </c>
      <c r="M512" s="26" t="s">
        <v>3208</v>
      </c>
      <c r="N512" s="26">
        <v>-2.015637361</v>
      </c>
      <c r="O512" s="26" t="s">
        <v>2187</v>
      </c>
      <c r="P512" s="26" t="e">
        <f>-#REF!</f>
        <v>#REF!</v>
      </c>
      <c r="Q512" s="26">
        <v>-0.3</v>
      </c>
      <c r="R512" s="26" t="s">
        <v>290</v>
      </c>
      <c r="S512" s="26">
        <v>0.13</v>
      </c>
      <c r="T512" s="26">
        <v>0.34</v>
      </c>
      <c r="U512" s="26">
        <v>600941</v>
      </c>
      <c r="V512" s="26" t="s">
        <v>3210</v>
      </c>
      <c r="W512" s="26">
        <v>0.59</v>
      </c>
      <c r="X512" s="26">
        <v>9.1999999999999998E-2</v>
      </c>
      <c r="Y512" s="26" t="s">
        <v>41</v>
      </c>
      <c r="Z512" s="26" t="s">
        <v>92</v>
      </c>
      <c r="AA512" s="26">
        <v>12</v>
      </c>
      <c r="AB512" s="12">
        <v>287877</v>
      </c>
      <c r="AC512" s="12">
        <v>209641</v>
      </c>
      <c r="AD512" s="12">
        <v>264959</v>
      </c>
      <c r="AE512" s="12">
        <v>263392</v>
      </c>
      <c r="AF512" s="8">
        <v>520462</v>
      </c>
      <c r="AG512" s="8">
        <v>358231</v>
      </c>
      <c r="AH512" s="8">
        <v>271171</v>
      </c>
      <c r="AI512" s="8">
        <v>600941</v>
      </c>
      <c r="AJ512" s="10">
        <v>364522</v>
      </c>
      <c r="AK512" s="10">
        <v>221617</v>
      </c>
      <c r="AL512" s="10">
        <v>230180</v>
      </c>
      <c r="AM512" s="10">
        <v>185677</v>
      </c>
      <c r="AN512" s="26">
        <v>169</v>
      </c>
      <c r="AO512" s="26" t="s">
        <v>2187</v>
      </c>
      <c r="AP512" s="26">
        <v>0.971592923</v>
      </c>
      <c r="AQ512" s="26">
        <v>1</v>
      </c>
      <c r="AR512" s="26">
        <v>600941.3125</v>
      </c>
      <c r="AS512" s="26" t="s">
        <v>3451</v>
      </c>
      <c r="AT512" s="26">
        <v>0.91937192999999995</v>
      </c>
      <c r="AV512" s="26">
        <v>1.390910504</v>
      </c>
      <c r="AW512" s="26">
        <v>1</v>
      </c>
      <c r="AY512" s="26">
        <f t="shared" si="28"/>
        <v>0.57230588215135325</v>
      </c>
      <c r="AZ512" s="26">
        <f t="shared" si="29"/>
        <v>0.58594132413375566</v>
      </c>
      <c r="BA512" s="26">
        <f t="shared" si="30"/>
        <v>6.9010679446566567E-2</v>
      </c>
      <c r="BB512" s="26">
        <f t="shared" si="31"/>
        <v>5.6381248548011624E-2</v>
      </c>
    </row>
    <row r="513" spans="1:54">
      <c r="A513" s="26">
        <v>296.16197990000001</v>
      </c>
      <c r="B513" s="26">
        <v>3.5280972159999999</v>
      </c>
      <c r="C513" s="26" t="s">
        <v>2746</v>
      </c>
      <c r="D513" s="26">
        <v>1</v>
      </c>
      <c r="E513" s="26" t="s">
        <v>2747</v>
      </c>
      <c r="F513" s="26">
        <v>5</v>
      </c>
      <c r="G513" s="26">
        <v>0</v>
      </c>
      <c r="H513" s="26" t="s">
        <v>2748</v>
      </c>
      <c r="I513" s="26">
        <v>-1.3510941460000001</v>
      </c>
      <c r="J513" s="26">
        <v>-49.780443239999997</v>
      </c>
      <c r="L513" s="26" t="s">
        <v>38</v>
      </c>
      <c r="N513" s="26">
        <v>14.012335739999999</v>
      </c>
      <c r="O513" s="26" t="s">
        <v>374</v>
      </c>
      <c r="R513" s="26" t="s">
        <v>411</v>
      </c>
      <c r="S513" s="26">
        <v>0.28999999999999998</v>
      </c>
      <c r="T513" s="26">
        <v>0.47</v>
      </c>
      <c r="U513" s="26">
        <v>80253</v>
      </c>
      <c r="V513" s="26" t="s">
        <v>2676</v>
      </c>
      <c r="W513" s="26">
        <v>1.07</v>
      </c>
      <c r="X513" s="26">
        <v>0.68899999999999995</v>
      </c>
      <c r="Y513" s="26" t="s">
        <v>41</v>
      </c>
      <c r="Z513" s="26" t="s">
        <v>71</v>
      </c>
      <c r="AA513" s="26">
        <v>12</v>
      </c>
      <c r="AB513" s="12">
        <v>27522</v>
      </c>
      <c r="AC513" s="12">
        <v>51072</v>
      </c>
      <c r="AD513" s="12">
        <v>53453</v>
      </c>
      <c r="AE513" s="12">
        <v>57960</v>
      </c>
      <c r="AF513" s="8">
        <v>50145</v>
      </c>
      <c r="AG513" s="8">
        <v>43671</v>
      </c>
      <c r="AH513" s="8">
        <v>46661</v>
      </c>
      <c r="AI513" s="8">
        <v>36817</v>
      </c>
      <c r="AJ513" s="10">
        <v>80253</v>
      </c>
      <c r="AK513" s="10">
        <v>45078</v>
      </c>
      <c r="AL513" s="10">
        <v>42272</v>
      </c>
      <c r="AM513" s="10">
        <v>26714</v>
      </c>
      <c r="AN513" s="26">
        <v>133</v>
      </c>
      <c r="AO513" s="26" t="s">
        <v>374</v>
      </c>
      <c r="AP513" s="26">
        <v>0.85017990499999996</v>
      </c>
      <c r="AR513" s="26">
        <v>80253.140629999994</v>
      </c>
      <c r="AS513" s="26" t="s">
        <v>2749</v>
      </c>
      <c r="AT513" s="26">
        <v>0.80943180999999997</v>
      </c>
      <c r="AV513" s="26">
        <v>4.6418282999999998E-2</v>
      </c>
      <c r="AW513" s="26">
        <v>1</v>
      </c>
      <c r="AY513" s="26">
        <f t="shared" si="28"/>
        <v>1.0960156576082665</v>
      </c>
      <c r="AZ513" s="26">
        <f t="shared" si="29"/>
        <v>1.0717057542838448</v>
      </c>
      <c r="BA513" s="26">
        <f t="shared" si="30"/>
        <v>0.72748358657136225</v>
      </c>
      <c r="BB513" s="26">
        <f t="shared" si="31"/>
        <v>0.68159569863183755</v>
      </c>
    </row>
    <row r="514" spans="1:54">
      <c r="A514" s="26">
        <v>236.1776576</v>
      </c>
      <c r="B514" s="26">
        <v>3.8595194500000001</v>
      </c>
      <c r="C514" s="26" t="s">
        <v>2844</v>
      </c>
      <c r="D514" s="26">
        <v>10</v>
      </c>
      <c r="E514" s="26" t="s">
        <v>2845</v>
      </c>
      <c r="F514" s="26">
        <v>5</v>
      </c>
      <c r="G514" s="26">
        <v>0</v>
      </c>
      <c r="H514" s="26" t="s">
        <v>2846</v>
      </c>
      <c r="I514" s="26">
        <v>0.116749673</v>
      </c>
      <c r="J514" s="26">
        <v>-48.257804950000001</v>
      </c>
      <c r="L514" s="26" t="s">
        <v>38</v>
      </c>
      <c r="M514" s="26" t="s">
        <v>1412</v>
      </c>
      <c r="N514" s="26">
        <v>78.047042910000002</v>
      </c>
      <c r="O514" s="26" t="s">
        <v>374</v>
      </c>
      <c r="P514" s="26" t="s">
        <v>2847</v>
      </c>
      <c r="S514" s="26">
        <v>0.53</v>
      </c>
      <c r="T514" s="26">
        <v>0.53</v>
      </c>
      <c r="U514" s="26">
        <v>78897</v>
      </c>
      <c r="V514" s="26" t="s">
        <v>1414</v>
      </c>
      <c r="W514" s="26">
        <v>0.98</v>
      </c>
      <c r="X514" s="26">
        <v>0.95299999999999996</v>
      </c>
      <c r="Y514" s="26" t="s">
        <v>41</v>
      </c>
      <c r="Z514" s="26" t="s">
        <v>71</v>
      </c>
      <c r="AA514" s="26">
        <v>12</v>
      </c>
      <c r="AB514" s="12">
        <v>19271</v>
      </c>
      <c r="AC514" s="12">
        <v>38863</v>
      </c>
      <c r="AD514" s="12">
        <v>68911</v>
      </c>
      <c r="AE514" s="12">
        <v>78897</v>
      </c>
      <c r="AF514" s="8">
        <v>73416</v>
      </c>
      <c r="AG514" s="8">
        <v>37807</v>
      </c>
      <c r="AH514" s="8">
        <v>67091</v>
      </c>
      <c r="AI514" s="8">
        <v>31858</v>
      </c>
      <c r="AJ514" s="10">
        <v>64481</v>
      </c>
      <c r="AK514" s="10">
        <v>36159</v>
      </c>
      <c r="AL514" s="10">
        <v>35960</v>
      </c>
      <c r="AM514" s="10">
        <v>35890</v>
      </c>
      <c r="AN514" s="26">
        <v>35</v>
      </c>
      <c r="AO514" s="26" t="s">
        <v>374</v>
      </c>
      <c r="AP514" s="26">
        <v>0.96431934699999999</v>
      </c>
      <c r="AR514" s="26">
        <v>78896.929690000004</v>
      </c>
      <c r="AS514" s="26" t="s">
        <v>2848</v>
      </c>
      <c r="AT514" s="26">
        <v>0.93404439900000003</v>
      </c>
      <c r="AV514" s="26">
        <v>9.4637300000000003E-4</v>
      </c>
      <c r="AW514" s="26">
        <v>1</v>
      </c>
      <c r="AY514" s="26">
        <f t="shared" ref="AY514:AY577" si="32">(SUM(AJ514:AM514))/(SUM(AF514:AI514))</f>
        <v>0.82070875283101463</v>
      </c>
      <c r="AZ514" s="26">
        <f t="shared" ref="AZ514:AZ577" si="33">(SUM(AB514:AE514))/(SUM(AF514:AI514))</f>
        <v>0.97987362731477079</v>
      </c>
      <c r="BA514" s="26">
        <f t="shared" ref="BA514:BA577" si="34">_xlfn.T.TEST(AJ514:AM514,AF514:AI514,2,2)</f>
        <v>0.48243443338365244</v>
      </c>
      <c r="BB514" s="26">
        <f t="shared" ref="BB514:BB577" si="35">_xlfn.T.TEST(AF514:AI514,AB514:AE514,2,2)</f>
        <v>0.95293473650063265</v>
      </c>
    </row>
    <row r="515" spans="1:54">
      <c r="A515" s="26">
        <v>335.07990210000003</v>
      </c>
      <c r="B515" s="26">
        <v>9.9698694860000003</v>
      </c>
      <c r="C515" s="26" t="s">
        <v>3452</v>
      </c>
      <c r="D515" s="26">
        <v>1</v>
      </c>
      <c r="E515" s="26" t="s">
        <v>3453</v>
      </c>
      <c r="F515" s="26">
        <v>5</v>
      </c>
      <c r="G515" s="26">
        <v>0</v>
      </c>
      <c r="H515" s="26" t="s">
        <v>3454</v>
      </c>
      <c r="I515" s="26">
        <v>1.5880109600000001</v>
      </c>
      <c r="J515" s="26">
        <v>45.912571649999997</v>
      </c>
      <c r="L515" s="26" t="s">
        <v>38</v>
      </c>
      <c r="M515" s="26" t="s">
        <v>338</v>
      </c>
      <c r="N515" s="26">
        <v>77.977312470000001</v>
      </c>
      <c r="O515" s="26" t="s">
        <v>374</v>
      </c>
      <c r="P515" s="26" t="s">
        <v>3455</v>
      </c>
      <c r="S515" s="26">
        <v>0.43</v>
      </c>
      <c r="T515" s="26">
        <v>0.43</v>
      </c>
      <c r="U515" s="26">
        <v>60528</v>
      </c>
      <c r="V515" s="26" t="s">
        <v>341</v>
      </c>
      <c r="W515" s="26">
        <v>0.57999999999999996</v>
      </c>
      <c r="X515" s="26">
        <v>3.7999999999999999E-2</v>
      </c>
      <c r="Y515" s="26" t="s">
        <v>41</v>
      </c>
      <c r="Z515" s="26" t="s">
        <v>42</v>
      </c>
      <c r="AA515" s="26">
        <v>12</v>
      </c>
      <c r="AB515" s="12">
        <v>33292</v>
      </c>
      <c r="AC515" s="12">
        <v>50298</v>
      </c>
      <c r="AD515" s="12">
        <v>18958</v>
      </c>
      <c r="AE515" s="12">
        <v>24245</v>
      </c>
      <c r="AF515" s="8">
        <v>59788</v>
      </c>
      <c r="AG515" s="8">
        <v>60528</v>
      </c>
      <c r="AH515" s="8">
        <v>48108</v>
      </c>
      <c r="AI515" s="8">
        <v>48490</v>
      </c>
      <c r="AJ515" s="10">
        <v>41454</v>
      </c>
      <c r="AK515" s="10">
        <v>46612</v>
      </c>
      <c r="AL515" s="10">
        <v>31704</v>
      </c>
      <c r="AM515" s="10">
        <v>27284</v>
      </c>
      <c r="AN515" s="26">
        <v>43</v>
      </c>
      <c r="AO515" s="26" t="s">
        <v>374</v>
      </c>
      <c r="AP515" s="26">
        <v>0.93320030200000004</v>
      </c>
      <c r="AR515" s="26">
        <v>60527.996090000001</v>
      </c>
      <c r="AS515" s="26" t="s">
        <v>3456</v>
      </c>
      <c r="AT515" s="26">
        <v>0.85562444599999998</v>
      </c>
      <c r="AV515" s="26">
        <v>2.1529646929999999</v>
      </c>
      <c r="AW515" s="26">
        <v>1</v>
      </c>
      <c r="AY515" s="26">
        <f t="shared" si="32"/>
        <v>0.67793687820979742</v>
      </c>
      <c r="AZ515" s="26">
        <f t="shared" si="33"/>
        <v>0.58453119669546461</v>
      </c>
      <c r="BA515" s="26">
        <f t="shared" si="34"/>
        <v>2.0521582548412496E-2</v>
      </c>
      <c r="BB515" s="26">
        <f t="shared" si="35"/>
        <v>2.613169191098047E-2</v>
      </c>
    </row>
    <row r="516" spans="1:54">
      <c r="A516" s="26">
        <v>235.12049959999999</v>
      </c>
      <c r="B516" s="26">
        <v>6.7337306129999996</v>
      </c>
      <c r="C516" s="26" t="s">
        <v>2820</v>
      </c>
      <c r="D516" s="26">
        <v>1</v>
      </c>
      <c r="E516" s="26" t="s">
        <v>2821</v>
      </c>
      <c r="F516" s="26">
        <v>5</v>
      </c>
      <c r="G516" s="26">
        <v>0</v>
      </c>
      <c r="H516" s="26" t="s">
        <v>2822</v>
      </c>
      <c r="I516" s="26">
        <v>-1.4476560270000001</v>
      </c>
      <c r="J516" s="26">
        <v>16.05258779</v>
      </c>
      <c r="L516" s="26" t="s">
        <v>38</v>
      </c>
      <c r="N516" s="26">
        <v>41.005116430000001</v>
      </c>
      <c r="O516" s="26" t="s">
        <v>374</v>
      </c>
      <c r="S516" s="26">
        <v>0.21</v>
      </c>
      <c r="T516" s="26">
        <v>0.21</v>
      </c>
      <c r="U516" s="26">
        <v>35754</v>
      </c>
      <c r="V516" s="26" t="s">
        <v>2823</v>
      </c>
      <c r="W516" s="26">
        <v>1.01</v>
      </c>
      <c r="X516" s="26">
        <v>0.96399999999999997</v>
      </c>
      <c r="Y516" s="26" t="s">
        <v>41</v>
      </c>
      <c r="Z516" s="26" t="s">
        <v>42</v>
      </c>
      <c r="AA516" s="26">
        <v>12</v>
      </c>
      <c r="AB516" s="12">
        <v>19501</v>
      </c>
      <c r="AC516" s="12">
        <v>26290</v>
      </c>
      <c r="AD516" s="12">
        <v>24223</v>
      </c>
      <c r="AE516" s="12">
        <v>32197</v>
      </c>
      <c r="AF516" s="8">
        <v>33252</v>
      </c>
      <c r="AG516" s="8">
        <v>21780</v>
      </c>
      <c r="AH516" s="8">
        <v>22353</v>
      </c>
      <c r="AI516" s="8">
        <v>24120</v>
      </c>
      <c r="AJ516" s="10">
        <v>35754</v>
      </c>
      <c r="AK516" s="10">
        <v>27540</v>
      </c>
      <c r="AL516" s="10">
        <v>21558</v>
      </c>
      <c r="AM516" s="10">
        <v>27846</v>
      </c>
      <c r="AN516" s="26">
        <v>353</v>
      </c>
      <c r="AO516" s="26" t="s">
        <v>374</v>
      </c>
      <c r="AP516" s="26">
        <v>0.89608295900000001</v>
      </c>
      <c r="AR516" s="26">
        <v>35753.964840000001</v>
      </c>
      <c r="AS516" s="26" t="s">
        <v>2824</v>
      </c>
      <c r="AT516" s="26">
        <v>0.752104781</v>
      </c>
      <c r="AV516" s="26">
        <v>5.5420700000000003E-4</v>
      </c>
      <c r="AW516" s="26">
        <v>1</v>
      </c>
      <c r="AY516" s="26">
        <f t="shared" si="32"/>
        <v>1.1102704300280775</v>
      </c>
      <c r="AZ516" s="26">
        <f t="shared" si="33"/>
        <v>1.0069553223979115</v>
      </c>
      <c r="BA516" s="26">
        <f t="shared" si="34"/>
        <v>0.50546677287414543</v>
      </c>
      <c r="BB516" s="26">
        <f t="shared" si="35"/>
        <v>0.96398868326639797</v>
      </c>
    </row>
    <row r="517" spans="1:54">
      <c r="A517" s="26">
        <v>220.14637049999999</v>
      </c>
      <c r="B517" s="26">
        <v>3.7337000319999998</v>
      </c>
      <c r="C517" s="26" t="s">
        <v>3427</v>
      </c>
      <c r="D517" s="26">
        <v>2</v>
      </c>
      <c r="E517" s="26" t="s">
        <v>3428</v>
      </c>
      <c r="F517" s="26">
        <v>5</v>
      </c>
      <c r="G517" s="26">
        <v>0</v>
      </c>
      <c r="H517" s="26" t="s">
        <v>3429</v>
      </c>
      <c r="I517" s="26">
        <v>0.18397996</v>
      </c>
      <c r="J517" s="26">
        <v>-45.819418560000003</v>
      </c>
      <c r="L517" s="26" t="s">
        <v>38</v>
      </c>
      <c r="N517" s="26">
        <v>-33.984321680000001</v>
      </c>
      <c r="O517" s="26" t="s">
        <v>3430</v>
      </c>
      <c r="S517" s="26">
        <v>0.48</v>
      </c>
      <c r="T517" s="26">
        <v>0.56000000000000005</v>
      </c>
      <c r="U517" s="26">
        <v>60898</v>
      </c>
      <c r="V517" s="26" t="s">
        <v>2972</v>
      </c>
      <c r="W517" s="26">
        <v>0.61</v>
      </c>
      <c r="X517" s="26">
        <v>0.17799999999999999</v>
      </c>
      <c r="Y517" s="26" t="s">
        <v>41</v>
      </c>
      <c r="Z517" s="26" t="s">
        <v>71</v>
      </c>
      <c r="AA517" s="26">
        <v>12</v>
      </c>
      <c r="AB517" s="12">
        <v>11267</v>
      </c>
      <c r="AC517" s="12">
        <v>19622</v>
      </c>
      <c r="AD517" s="12">
        <v>38011</v>
      </c>
      <c r="AE517" s="12">
        <v>33675</v>
      </c>
      <c r="AF517" s="8">
        <v>60898</v>
      </c>
      <c r="AG517" s="8">
        <v>24794</v>
      </c>
      <c r="AH517" s="8">
        <v>51138</v>
      </c>
      <c r="AI517" s="8">
        <v>30663</v>
      </c>
      <c r="AJ517" s="10">
        <v>50903</v>
      </c>
      <c r="AK517" s="10">
        <v>21720</v>
      </c>
      <c r="AL517" s="10">
        <v>18453</v>
      </c>
      <c r="AM517" s="10">
        <v>19640</v>
      </c>
      <c r="AN517" s="26">
        <v>77</v>
      </c>
      <c r="AO517" s="26" t="s">
        <v>3430</v>
      </c>
      <c r="AP517" s="26">
        <v>0.90808935400000002</v>
      </c>
      <c r="AR517" s="26">
        <v>60897.96875</v>
      </c>
      <c r="AS517" s="26" t="s">
        <v>3431</v>
      </c>
      <c r="AT517" s="26">
        <v>0.96569370200000004</v>
      </c>
      <c r="AV517" s="26">
        <v>0.59614739900000002</v>
      </c>
      <c r="AW517" s="26">
        <v>1</v>
      </c>
      <c r="AY517" s="26">
        <f t="shared" si="32"/>
        <v>0.66101866943693166</v>
      </c>
      <c r="AZ517" s="26">
        <f t="shared" si="33"/>
        <v>0.61241365310789109</v>
      </c>
      <c r="BA517" s="26">
        <f t="shared" si="34"/>
        <v>0.26361581142757778</v>
      </c>
      <c r="BB517" s="26">
        <f t="shared" si="35"/>
        <v>0.17349420052863407</v>
      </c>
    </row>
    <row r="518" spans="1:54">
      <c r="A518" s="26">
        <v>418.16252429999997</v>
      </c>
      <c r="B518" s="26">
        <v>4.1021819219999998</v>
      </c>
      <c r="C518" s="26" t="s">
        <v>2754</v>
      </c>
      <c r="D518" s="26">
        <v>3</v>
      </c>
      <c r="E518" s="26" t="s">
        <v>2755</v>
      </c>
      <c r="F518" s="26">
        <v>5</v>
      </c>
      <c r="G518" s="26">
        <v>0</v>
      </c>
      <c r="H518" s="26" t="s">
        <v>2756</v>
      </c>
      <c r="I518" s="26">
        <v>-0.58761245799999995</v>
      </c>
      <c r="J518" s="26">
        <v>2.4909163950000002</v>
      </c>
      <c r="L518" s="26" t="s">
        <v>38</v>
      </c>
      <c r="M518" s="26" t="s">
        <v>1389</v>
      </c>
      <c r="N518" s="26">
        <v>274.04756029999999</v>
      </c>
      <c r="O518" s="26" t="s">
        <v>374</v>
      </c>
      <c r="P518" s="26" t="s">
        <v>2757</v>
      </c>
      <c r="S518" s="26">
        <v>0.28000000000000003</v>
      </c>
      <c r="T518" s="26">
        <v>0.3</v>
      </c>
      <c r="U518" s="26">
        <v>18956</v>
      </c>
      <c r="V518" s="26" t="s">
        <v>1391</v>
      </c>
      <c r="W518" s="26">
        <v>1.07</v>
      </c>
      <c r="X518" s="26">
        <v>0.76700000000000002</v>
      </c>
      <c r="Y518" s="26" t="s">
        <v>41</v>
      </c>
      <c r="Z518" s="26" t="s">
        <v>71</v>
      </c>
      <c r="AA518" s="26">
        <v>12</v>
      </c>
      <c r="AB518" s="12">
        <v>8758</v>
      </c>
      <c r="AC518" s="12">
        <v>13700</v>
      </c>
      <c r="AD518" s="12">
        <v>16808</v>
      </c>
      <c r="AE518" s="12">
        <v>17647</v>
      </c>
      <c r="AF518" s="8">
        <v>13449</v>
      </c>
      <c r="AG518" s="8">
        <v>10696</v>
      </c>
      <c r="AH518" s="8">
        <v>18956</v>
      </c>
      <c r="AI518" s="8">
        <v>10297</v>
      </c>
      <c r="AJ518" s="10">
        <v>17944</v>
      </c>
      <c r="AK518" s="10">
        <v>10474</v>
      </c>
      <c r="AL518" s="10">
        <v>12354</v>
      </c>
      <c r="AM518" s="10">
        <v>13420</v>
      </c>
      <c r="AN518" s="26">
        <v>18</v>
      </c>
      <c r="AO518" s="26" t="s">
        <v>374</v>
      </c>
      <c r="AP518" s="26">
        <v>0.91537693399999998</v>
      </c>
      <c r="AR518" s="26">
        <v>18956.347659999999</v>
      </c>
      <c r="AS518" s="26" t="s">
        <v>2758</v>
      </c>
      <c r="AT518" s="26">
        <v>0.76312644699999999</v>
      </c>
      <c r="AV518" s="26">
        <v>2.4042661999999999E-2</v>
      </c>
      <c r="AW518" s="26">
        <v>1</v>
      </c>
      <c r="AY518" s="26">
        <f t="shared" si="32"/>
        <v>1.0148694707666954</v>
      </c>
      <c r="AZ518" s="26">
        <f t="shared" si="33"/>
        <v>1.0658264354470204</v>
      </c>
      <c r="BA518" s="26">
        <f t="shared" si="34"/>
        <v>0.94047925774483165</v>
      </c>
      <c r="BB518" s="26">
        <f t="shared" si="35"/>
        <v>0.7669555740833417</v>
      </c>
    </row>
    <row r="519" spans="1:54">
      <c r="A519" s="26">
        <v>331.17816540000001</v>
      </c>
      <c r="B519" s="26">
        <v>6.6775055779999999</v>
      </c>
      <c r="C519" s="26" t="s">
        <v>2810</v>
      </c>
      <c r="D519" s="26">
        <v>5</v>
      </c>
      <c r="E519" s="26" t="s">
        <v>2811</v>
      </c>
      <c r="F519" s="26">
        <v>5</v>
      </c>
      <c r="G519" s="26">
        <v>0</v>
      </c>
      <c r="H519" s="26" t="s">
        <v>2812</v>
      </c>
      <c r="I519" s="26">
        <v>-0.58765347499999998</v>
      </c>
      <c r="J519" s="26">
        <v>12.10683392</v>
      </c>
      <c r="L519" s="26" t="s">
        <v>38</v>
      </c>
      <c r="M519" s="26" t="s">
        <v>1373</v>
      </c>
      <c r="N519" s="26">
        <v>91.031042049999996</v>
      </c>
      <c r="O519" s="26" t="s">
        <v>374</v>
      </c>
      <c r="S519" s="26">
        <v>0.11</v>
      </c>
      <c r="T519" s="26">
        <v>0.11</v>
      </c>
      <c r="U519" s="26">
        <v>57254</v>
      </c>
      <c r="V519" s="26" t="s">
        <v>1375</v>
      </c>
      <c r="W519" s="26">
        <v>1.03</v>
      </c>
      <c r="X519" s="26">
        <v>0.64100000000000001</v>
      </c>
      <c r="Y519" s="26" t="s">
        <v>41</v>
      </c>
      <c r="Z519" s="26" t="s">
        <v>42</v>
      </c>
      <c r="AA519" s="26">
        <v>12</v>
      </c>
      <c r="AB519" s="12">
        <v>45383</v>
      </c>
      <c r="AC519" s="12">
        <v>50204</v>
      </c>
      <c r="AD519" s="12">
        <v>57254</v>
      </c>
      <c r="AE519" s="12">
        <v>56991</v>
      </c>
      <c r="AF519" s="8">
        <v>56467</v>
      </c>
      <c r="AG519" s="8">
        <v>49940</v>
      </c>
      <c r="AH519" s="8">
        <v>46801</v>
      </c>
      <c r="AI519" s="8">
        <v>49677</v>
      </c>
      <c r="AJ519" s="10">
        <v>53690</v>
      </c>
      <c r="AK519" s="10">
        <v>50752</v>
      </c>
      <c r="AL519" s="10">
        <v>53996</v>
      </c>
      <c r="AM519" s="10">
        <v>46179</v>
      </c>
      <c r="AN519" s="26">
        <v>426</v>
      </c>
      <c r="AO519" s="26" t="s">
        <v>374</v>
      </c>
      <c r="AP519" s="26">
        <v>0.80204432599999997</v>
      </c>
      <c r="AR519" s="26">
        <v>57253.878909999999</v>
      </c>
      <c r="AS519" s="26" t="s">
        <v>2813</v>
      </c>
      <c r="AT519" s="26">
        <v>0.53289155799999999</v>
      </c>
      <c r="AV519" s="26">
        <v>6.0872305000000002E-2</v>
      </c>
      <c r="AW519" s="26">
        <v>0.97183983200000001</v>
      </c>
      <c r="AY519" s="26">
        <f t="shared" si="32"/>
        <v>1.0085368558543018</v>
      </c>
      <c r="AZ519" s="26">
        <f t="shared" si="33"/>
        <v>1.0342410725287725</v>
      </c>
      <c r="BA519" s="26">
        <f t="shared" si="34"/>
        <v>0.87922732441108109</v>
      </c>
      <c r="BB519" s="26">
        <f t="shared" si="35"/>
        <v>0.63936354904642212</v>
      </c>
    </row>
    <row r="520" spans="1:54">
      <c r="A520" s="26">
        <v>232.14630070000001</v>
      </c>
      <c r="B520" s="26">
        <v>3.7208680470000002</v>
      </c>
      <c r="C520" s="26" t="s">
        <v>3439</v>
      </c>
      <c r="D520" s="26">
        <v>10</v>
      </c>
      <c r="E520" s="26" t="s">
        <v>3440</v>
      </c>
      <c r="F520" s="26">
        <v>5</v>
      </c>
      <c r="G520" s="26">
        <v>0</v>
      </c>
      <c r="H520" s="26" t="s">
        <v>3441</v>
      </c>
      <c r="I520" s="26">
        <v>-0.12642563000000001</v>
      </c>
      <c r="J520" s="26">
        <v>-39.47674859</v>
      </c>
      <c r="L520" s="26" t="s">
        <v>38</v>
      </c>
      <c r="N520" s="26">
        <v>-21.984391540000001</v>
      </c>
      <c r="O520" s="26" t="s">
        <v>487</v>
      </c>
      <c r="S520" s="26">
        <v>0.56000000000000005</v>
      </c>
      <c r="T520" s="26">
        <v>0.65</v>
      </c>
      <c r="U520" s="26">
        <v>62770</v>
      </c>
      <c r="V520" s="26" t="s">
        <v>2972</v>
      </c>
      <c r="W520" s="26">
        <v>0.6</v>
      </c>
      <c r="X520" s="26">
        <v>0.14399999999999999</v>
      </c>
      <c r="Y520" s="26" t="s">
        <v>41</v>
      </c>
      <c r="Z520" s="26" t="s">
        <v>71</v>
      </c>
      <c r="AA520" s="26">
        <v>12</v>
      </c>
      <c r="AB520" s="12">
        <v>14200</v>
      </c>
      <c r="AC520" s="12">
        <v>15408</v>
      </c>
      <c r="AD520" s="12">
        <v>35279</v>
      </c>
      <c r="AE520" s="12">
        <v>45781</v>
      </c>
      <c r="AF520" s="8">
        <v>60147</v>
      </c>
      <c r="AG520" s="8">
        <v>30740</v>
      </c>
      <c r="AH520" s="8">
        <v>59820</v>
      </c>
      <c r="AI520" s="8">
        <v>34426</v>
      </c>
      <c r="AJ520" s="10">
        <v>62770</v>
      </c>
      <c r="AK520" s="10">
        <v>19287</v>
      </c>
      <c r="AL520" s="10">
        <v>16685</v>
      </c>
      <c r="AM520" s="10">
        <v>31972</v>
      </c>
      <c r="AN520" s="26">
        <v>77</v>
      </c>
      <c r="AO520" s="26" t="s">
        <v>487</v>
      </c>
      <c r="AP520" s="26">
        <v>0.91305906000000003</v>
      </c>
      <c r="AR520" s="26">
        <v>62769.734380000002</v>
      </c>
      <c r="AS520" s="26" t="s">
        <v>3442</v>
      </c>
      <c r="AT520" s="26">
        <v>0.92776367299999996</v>
      </c>
      <c r="AV520" s="26">
        <v>0.70469115299999996</v>
      </c>
      <c r="AW520" s="26">
        <v>1</v>
      </c>
      <c r="AY520" s="26">
        <f t="shared" si="32"/>
        <v>0.70605456617674855</v>
      </c>
      <c r="AZ520" s="26">
        <f t="shared" si="33"/>
        <v>0.59777565317906589</v>
      </c>
      <c r="BA520" s="26">
        <f t="shared" si="34"/>
        <v>0.34328080821104751</v>
      </c>
      <c r="BB520" s="26">
        <f t="shared" si="35"/>
        <v>0.14416745096584629</v>
      </c>
    </row>
    <row r="521" spans="1:54">
      <c r="A521" s="26">
        <v>206.05778649999999</v>
      </c>
      <c r="B521" s="26">
        <v>4.427448654</v>
      </c>
      <c r="C521" s="26" t="s">
        <v>2798</v>
      </c>
      <c r="D521" s="26">
        <v>6</v>
      </c>
      <c r="E521" s="26" t="s">
        <v>2799</v>
      </c>
      <c r="F521" s="26">
        <v>5</v>
      </c>
      <c r="G521" s="26">
        <v>0</v>
      </c>
      <c r="H521" s="26" t="s">
        <v>2800</v>
      </c>
      <c r="I521" s="26">
        <v>-0.59933576</v>
      </c>
      <c r="J521" s="26">
        <v>-25.28094441</v>
      </c>
      <c r="L521" s="26" t="s">
        <v>38</v>
      </c>
      <c r="M521" s="26" t="s">
        <v>1679</v>
      </c>
      <c r="N521" s="26">
        <v>33.947807750000003</v>
      </c>
      <c r="O521" s="26" t="s">
        <v>374</v>
      </c>
      <c r="S521" s="26">
        <v>0.17</v>
      </c>
      <c r="T521" s="26">
        <v>0.34</v>
      </c>
      <c r="U521" s="26">
        <v>26089</v>
      </c>
      <c r="V521" s="26" t="s">
        <v>1681</v>
      </c>
      <c r="W521" s="26">
        <v>1.04</v>
      </c>
      <c r="X521" s="26">
        <v>0.81100000000000005</v>
      </c>
      <c r="Y521" s="26" t="s">
        <v>41</v>
      </c>
      <c r="Z521" s="26" t="s">
        <v>71</v>
      </c>
      <c r="AA521" s="26">
        <v>12</v>
      </c>
      <c r="AB521" s="12">
        <v>15752</v>
      </c>
      <c r="AC521" s="12">
        <v>16626</v>
      </c>
      <c r="AD521" s="12">
        <v>19008</v>
      </c>
      <c r="AE521" s="12">
        <v>22769</v>
      </c>
      <c r="AF521" s="8">
        <v>22759</v>
      </c>
      <c r="AG521" s="8">
        <v>11533</v>
      </c>
      <c r="AH521" s="8">
        <v>19562</v>
      </c>
      <c r="AI521" s="8">
        <v>17445</v>
      </c>
      <c r="AJ521" s="10">
        <v>26089</v>
      </c>
      <c r="AK521" s="10">
        <v>13192</v>
      </c>
      <c r="AL521" s="10">
        <v>18921</v>
      </c>
      <c r="AM521" s="10">
        <v>13418</v>
      </c>
      <c r="AN521" s="26">
        <v>233</v>
      </c>
      <c r="AO521" s="26" t="s">
        <v>374</v>
      </c>
      <c r="AP521" s="26">
        <v>0.87896369299999999</v>
      </c>
      <c r="AR521" s="26">
        <v>26089.28125</v>
      </c>
      <c r="AS521" s="26" t="s">
        <v>2801</v>
      </c>
      <c r="AT521" s="26">
        <v>0.76894929199999995</v>
      </c>
      <c r="AV521" s="26">
        <v>1.5816098000000001E-2</v>
      </c>
      <c r="AW521" s="26">
        <v>1</v>
      </c>
      <c r="AY521" s="26">
        <f t="shared" si="32"/>
        <v>1.0045021669308125</v>
      </c>
      <c r="AZ521" s="26">
        <f t="shared" si="33"/>
        <v>1.0400566627862944</v>
      </c>
      <c r="BA521" s="26">
        <f t="shared" si="34"/>
        <v>0.98402703617589582</v>
      </c>
      <c r="BB521" s="26">
        <f t="shared" si="35"/>
        <v>0.80974143437429813</v>
      </c>
    </row>
    <row r="522" spans="1:54">
      <c r="A522" s="26">
        <v>176.047302</v>
      </c>
      <c r="B522" s="26">
        <v>3.9234749899999999</v>
      </c>
      <c r="C522" s="26" t="s">
        <v>2779</v>
      </c>
      <c r="D522" s="26">
        <v>4</v>
      </c>
      <c r="E522" s="26" t="s">
        <v>2780</v>
      </c>
      <c r="F522" s="26">
        <v>5</v>
      </c>
      <c r="G522" s="26">
        <v>0</v>
      </c>
      <c r="H522" s="26" t="s">
        <v>2781</v>
      </c>
      <c r="I522" s="26">
        <v>-0.21586622699999999</v>
      </c>
      <c r="J522" s="26">
        <v>-45.133281590000003</v>
      </c>
      <c r="L522" s="26" t="s">
        <v>38</v>
      </c>
      <c r="M522" s="26" t="s">
        <v>1089</v>
      </c>
      <c r="N522" s="26">
        <v>47.927216950000002</v>
      </c>
      <c r="O522" s="26" t="s">
        <v>374</v>
      </c>
      <c r="S522" s="26">
        <v>0.15</v>
      </c>
      <c r="T522" s="26">
        <v>0.15</v>
      </c>
      <c r="U522" s="26">
        <v>109344</v>
      </c>
      <c r="V522" s="26" t="s">
        <v>1091</v>
      </c>
      <c r="W522" s="26">
        <v>1.05</v>
      </c>
      <c r="X522" s="26">
        <v>0.65400000000000003</v>
      </c>
      <c r="Y522" s="26" t="s">
        <v>41</v>
      </c>
      <c r="Z522" s="26" t="s">
        <v>42</v>
      </c>
      <c r="AA522" s="26">
        <v>12</v>
      </c>
      <c r="AB522" s="12">
        <v>78185</v>
      </c>
      <c r="AC522" s="12">
        <v>109344</v>
      </c>
      <c r="AD522" s="12">
        <v>105607</v>
      </c>
      <c r="AE522" s="12">
        <v>88537</v>
      </c>
      <c r="AF522" s="8">
        <v>85373</v>
      </c>
      <c r="AG522" s="8">
        <v>91543</v>
      </c>
      <c r="AH522" s="8">
        <v>77044</v>
      </c>
      <c r="AI522" s="8">
        <v>108949</v>
      </c>
      <c r="AJ522" s="10">
        <v>72995</v>
      </c>
      <c r="AK522" s="10">
        <v>81822</v>
      </c>
      <c r="AL522" s="10">
        <v>69339</v>
      </c>
      <c r="AM522" s="10">
        <v>74941</v>
      </c>
      <c r="AN522" s="26">
        <v>317</v>
      </c>
      <c r="AO522" s="26" t="s">
        <v>374</v>
      </c>
      <c r="AP522" s="26">
        <v>0.90211196900000001</v>
      </c>
      <c r="AR522" s="26">
        <v>109343.5313</v>
      </c>
      <c r="AS522" s="26" t="s">
        <v>2782</v>
      </c>
      <c r="AT522" s="26">
        <v>0.82162360300000004</v>
      </c>
      <c r="AV522" s="26">
        <v>5.5452287000000003E-2</v>
      </c>
      <c r="AW522" s="26">
        <v>1</v>
      </c>
      <c r="AY522" s="26">
        <f t="shared" si="32"/>
        <v>0.8241652866145508</v>
      </c>
      <c r="AZ522" s="26">
        <f t="shared" si="33"/>
        <v>1.0517044217696447</v>
      </c>
      <c r="BA522" s="26">
        <f t="shared" si="34"/>
        <v>7.0104864605134945E-2</v>
      </c>
      <c r="BB522" s="26">
        <f t="shared" si="35"/>
        <v>0.65432163709496383</v>
      </c>
    </row>
    <row r="523" spans="1:54">
      <c r="A523" s="26">
        <v>287.15188569999998</v>
      </c>
      <c r="B523" s="26">
        <v>3.5923749919999999</v>
      </c>
      <c r="C523" s="26" t="s">
        <v>2678</v>
      </c>
      <c r="D523" s="26">
        <v>5</v>
      </c>
      <c r="E523" s="26" t="s">
        <v>2679</v>
      </c>
      <c r="F523" s="26">
        <v>5</v>
      </c>
      <c r="G523" s="26">
        <v>0</v>
      </c>
      <c r="H523" s="26" t="s">
        <v>2680</v>
      </c>
      <c r="I523" s="26">
        <v>-0.885467275</v>
      </c>
      <c r="J523" s="26">
        <v>-47.209240860000001</v>
      </c>
      <c r="L523" s="26" t="s">
        <v>38</v>
      </c>
      <c r="M523" s="26" t="s">
        <v>2681</v>
      </c>
      <c r="N523" s="26">
        <v>-71.004765190000001</v>
      </c>
      <c r="O523" s="26" t="s">
        <v>487</v>
      </c>
      <c r="S523" s="26">
        <v>0.14000000000000001</v>
      </c>
      <c r="T523" s="26">
        <v>0.19</v>
      </c>
      <c r="U523" s="26">
        <v>73329</v>
      </c>
      <c r="V523" s="26" t="s">
        <v>2682</v>
      </c>
      <c r="W523" s="26">
        <v>1.1399999999999999</v>
      </c>
      <c r="X523" s="26">
        <v>0.30099999999999999</v>
      </c>
      <c r="Y523" s="26" t="s">
        <v>41</v>
      </c>
      <c r="Z523" s="26" t="s">
        <v>42</v>
      </c>
      <c r="AA523" s="26">
        <v>12</v>
      </c>
      <c r="AB523" s="12">
        <v>52763</v>
      </c>
      <c r="AC523" s="12">
        <v>65082</v>
      </c>
      <c r="AD523" s="12">
        <v>70732</v>
      </c>
      <c r="AE523" s="12">
        <v>72889</v>
      </c>
      <c r="AF523" s="8">
        <v>52222</v>
      </c>
      <c r="AG523" s="8">
        <v>48788</v>
      </c>
      <c r="AH523" s="8">
        <v>73329</v>
      </c>
      <c r="AI523" s="8">
        <v>54879</v>
      </c>
      <c r="AJ523" s="10">
        <v>59873</v>
      </c>
      <c r="AK523" s="10">
        <v>59603</v>
      </c>
      <c r="AL523" s="10">
        <v>55970</v>
      </c>
      <c r="AM523" s="10">
        <v>58872</v>
      </c>
      <c r="AN523" s="26">
        <v>131</v>
      </c>
      <c r="AO523" s="26" t="s">
        <v>487</v>
      </c>
      <c r="AP523" s="26">
        <v>0.94303172999999996</v>
      </c>
      <c r="AR523" s="26">
        <v>73329.28125</v>
      </c>
      <c r="AS523" s="26" t="s">
        <v>2683</v>
      </c>
      <c r="AT523" s="26">
        <v>-3.5645659000000003E-2</v>
      </c>
      <c r="AV523" s="26">
        <v>0.32210168900000002</v>
      </c>
      <c r="AW523" s="26">
        <v>1</v>
      </c>
      <c r="AY523" s="26">
        <f t="shared" si="32"/>
        <v>1.0222495615527576</v>
      </c>
      <c r="AZ523" s="26">
        <f t="shared" si="33"/>
        <v>1.1406870315594762</v>
      </c>
      <c r="BA523" s="26">
        <f t="shared" si="34"/>
        <v>0.82616709377124786</v>
      </c>
      <c r="BB523" s="26">
        <f t="shared" si="35"/>
        <v>0.29963334355200283</v>
      </c>
    </row>
    <row r="524" spans="1:54">
      <c r="A524" s="26">
        <v>246.1366471</v>
      </c>
      <c r="B524" s="26">
        <v>7.5087013239999996</v>
      </c>
      <c r="C524" s="26" t="s">
        <v>3357</v>
      </c>
      <c r="D524" s="26">
        <v>2</v>
      </c>
      <c r="E524" s="26" t="s">
        <v>3358</v>
      </c>
      <c r="F524" s="26">
        <v>5</v>
      </c>
      <c r="G524" s="26">
        <v>0</v>
      </c>
      <c r="H524" s="26" t="s">
        <v>3359</v>
      </c>
      <c r="I524" s="26">
        <v>-0.74298877600000002</v>
      </c>
      <c r="J524" s="26">
        <v>5.4322002960000004</v>
      </c>
      <c r="L524" s="26" t="s">
        <v>38</v>
      </c>
      <c r="M524" s="26" t="s">
        <v>754</v>
      </c>
      <c r="N524" s="26">
        <v>14.989814600000001</v>
      </c>
      <c r="O524" s="26" t="s">
        <v>374</v>
      </c>
      <c r="S524" s="26">
        <v>0.56000000000000005</v>
      </c>
      <c r="T524" s="26">
        <v>0.56000000000000005</v>
      </c>
      <c r="U524" s="26">
        <v>31586</v>
      </c>
      <c r="V524" s="26" t="s">
        <v>756</v>
      </c>
      <c r="W524" s="26">
        <v>0.7</v>
      </c>
      <c r="X524" s="26">
        <v>0.23</v>
      </c>
      <c r="Y524" s="26" t="s">
        <v>41</v>
      </c>
      <c r="Z524" s="26" t="s">
        <v>42</v>
      </c>
      <c r="AA524" s="26">
        <v>12</v>
      </c>
      <c r="AB524" s="12">
        <v>16779</v>
      </c>
      <c r="AC524" s="12">
        <v>31411</v>
      </c>
      <c r="AD524" s="12">
        <v>5894</v>
      </c>
      <c r="AE524" s="12">
        <v>21937</v>
      </c>
      <c r="AF524" s="8">
        <v>30351</v>
      </c>
      <c r="AG524" s="8">
        <v>31586</v>
      </c>
      <c r="AH524" s="8">
        <v>23679</v>
      </c>
      <c r="AI524" s="8">
        <v>22967</v>
      </c>
      <c r="AJ524" s="10">
        <v>25549</v>
      </c>
      <c r="AK524" s="10">
        <v>23228</v>
      </c>
      <c r="AL524" s="10">
        <v>8386</v>
      </c>
      <c r="AM524" s="10">
        <v>19539</v>
      </c>
      <c r="AN524" s="26">
        <v>159</v>
      </c>
      <c r="AO524" s="26" t="s">
        <v>374</v>
      </c>
      <c r="AP524" s="26">
        <v>0.88416751699999996</v>
      </c>
      <c r="AR524" s="26">
        <v>31585.859380000002</v>
      </c>
      <c r="AS524" s="26" t="s">
        <v>3360</v>
      </c>
      <c r="AT524" s="26">
        <v>0.88285537800000002</v>
      </c>
      <c r="AV524" s="26">
        <v>0.49843918300000001</v>
      </c>
      <c r="AW524" s="26">
        <v>1</v>
      </c>
      <c r="AY524" s="26">
        <f t="shared" si="32"/>
        <v>0.7063905031174309</v>
      </c>
      <c r="AZ524" s="26">
        <f t="shared" si="33"/>
        <v>0.70011880312756136</v>
      </c>
      <c r="BA524" s="26">
        <f t="shared" si="34"/>
        <v>0.12051771927716295</v>
      </c>
      <c r="BB524" s="26">
        <f t="shared" si="35"/>
        <v>0.20763852605176769</v>
      </c>
    </row>
    <row r="525" spans="1:54">
      <c r="A525" s="26">
        <v>326.15102080000003</v>
      </c>
      <c r="B525" s="26">
        <v>9.3951722889999996</v>
      </c>
      <c r="C525" s="26" t="s">
        <v>3297</v>
      </c>
      <c r="D525" s="26">
        <v>7</v>
      </c>
      <c r="E525" s="26" t="s">
        <v>3298</v>
      </c>
      <c r="F525" s="26">
        <v>5</v>
      </c>
      <c r="G525" s="26">
        <v>0</v>
      </c>
      <c r="H525" s="26" t="s">
        <v>3299</v>
      </c>
      <c r="I525" s="26">
        <v>-2.4196883649999998</v>
      </c>
      <c r="J525" s="26">
        <v>48.244569300000002</v>
      </c>
      <c r="L525" s="26" t="s">
        <v>38</v>
      </c>
      <c r="M525" s="26" t="s">
        <v>295</v>
      </c>
      <c r="N525" s="26">
        <v>211.0877242</v>
      </c>
      <c r="O525" s="26" t="s">
        <v>374</v>
      </c>
      <c r="P525" s="26" t="s">
        <v>3300</v>
      </c>
      <c r="S525" s="26">
        <v>0.52</v>
      </c>
      <c r="T525" s="26">
        <v>0.52</v>
      </c>
      <c r="U525" s="26">
        <v>47327</v>
      </c>
      <c r="V525" s="26" t="s">
        <v>298</v>
      </c>
      <c r="W525" s="26">
        <v>0.74</v>
      </c>
      <c r="X525" s="26">
        <v>0.27900000000000003</v>
      </c>
      <c r="Y525" s="26" t="s">
        <v>41</v>
      </c>
      <c r="Z525" s="26" t="s">
        <v>42</v>
      </c>
      <c r="AA525" s="26">
        <v>12</v>
      </c>
      <c r="AB525" s="12">
        <v>27411</v>
      </c>
      <c r="AC525" s="12">
        <v>47327</v>
      </c>
      <c r="AD525" s="12">
        <v>14374</v>
      </c>
      <c r="AE525" s="12">
        <v>20777</v>
      </c>
      <c r="AF525" s="8">
        <v>33015</v>
      </c>
      <c r="AG525" s="8">
        <v>35727</v>
      </c>
      <c r="AH525" s="8">
        <v>33587</v>
      </c>
      <c r="AI525" s="8">
        <v>46393</v>
      </c>
      <c r="AJ525" s="10">
        <v>34671</v>
      </c>
      <c r="AK525" s="10">
        <v>26212</v>
      </c>
      <c r="AL525" s="10">
        <v>16407</v>
      </c>
      <c r="AM525" s="10">
        <v>19289</v>
      </c>
      <c r="AN525" s="26">
        <v>10</v>
      </c>
      <c r="AO525" s="26" t="s">
        <v>374</v>
      </c>
      <c r="AP525" s="26">
        <v>0.844388264</v>
      </c>
      <c r="AR525" s="26">
        <v>47326.53125</v>
      </c>
      <c r="AS525" s="26" t="s">
        <v>3301</v>
      </c>
      <c r="AT525" s="26">
        <v>0.76137452699999997</v>
      </c>
      <c r="AV525" s="26">
        <v>0.388483254</v>
      </c>
      <c r="AW525" s="26">
        <v>1</v>
      </c>
      <c r="AY525" s="26">
        <f t="shared" si="32"/>
        <v>0.64939282688506073</v>
      </c>
      <c r="AZ525" s="26">
        <f t="shared" si="33"/>
        <v>0.7388886647570635</v>
      </c>
      <c r="BA525" s="26">
        <f t="shared" si="34"/>
        <v>4.4009762420624099E-2</v>
      </c>
      <c r="BB525" s="26">
        <f t="shared" si="35"/>
        <v>0.25902080096635144</v>
      </c>
    </row>
    <row r="526" spans="1:54">
      <c r="A526" s="26">
        <v>220.10984020000001</v>
      </c>
      <c r="B526" s="26">
        <v>3.7967847190000001</v>
      </c>
      <c r="C526" s="26" t="s">
        <v>2547</v>
      </c>
      <c r="D526" s="26">
        <v>3</v>
      </c>
      <c r="E526" s="26" t="s">
        <v>2548</v>
      </c>
      <c r="F526" s="26">
        <v>5</v>
      </c>
      <c r="G526" s="26">
        <v>0</v>
      </c>
      <c r="H526" s="26" t="s">
        <v>2549</v>
      </c>
      <c r="I526" s="26">
        <v>-0.49887205000000001</v>
      </c>
      <c r="J526" s="26">
        <v>-37.265270379999997</v>
      </c>
      <c r="L526" s="26" t="s">
        <v>38</v>
      </c>
      <c r="M526" s="26" t="s">
        <v>1017</v>
      </c>
      <c r="N526" s="26">
        <v>-73.089139180000004</v>
      </c>
      <c r="O526" s="26" t="s">
        <v>487</v>
      </c>
      <c r="P526" s="26" t="s">
        <v>2550</v>
      </c>
      <c r="R526" s="26" t="s">
        <v>2074</v>
      </c>
      <c r="S526" s="26">
        <v>0.24</v>
      </c>
      <c r="T526" s="26">
        <v>0.24</v>
      </c>
      <c r="U526" s="26">
        <v>269552</v>
      </c>
      <c r="V526" s="26" t="s">
        <v>1020</v>
      </c>
      <c r="W526" s="26">
        <v>1.46</v>
      </c>
      <c r="X526" s="26">
        <v>7.1999999999999995E-2</v>
      </c>
      <c r="Y526" s="26" t="s">
        <v>41</v>
      </c>
      <c r="Z526" s="26" t="s">
        <v>42</v>
      </c>
      <c r="AA526" s="26">
        <v>12</v>
      </c>
      <c r="AB526" s="12">
        <v>175075</v>
      </c>
      <c r="AC526" s="12">
        <v>255922</v>
      </c>
      <c r="AD526" s="12">
        <v>269552</v>
      </c>
      <c r="AE526" s="12">
        <v>170408</v>
      </c>
      <c r="AF526" s="8">
        <v>131272</v>
      </c>
      <c r="AG526" s="8">
        <v>127737</v>
      </c>
      <c r="AH526" s="8">
        <v>176107</v>
      </c>
      <c r="AI526" s="8">
        <v>160467</v>
      </c>
      <c r="AJ526" s="10">
        <v>201268</v>
      </c>
      <c r="AK526" s="10">
        <v>231284</v>
      </c>
      <c r="AL526" s="10">
        <v>240169</v>
      </c>
      <c r="AM526" s="10">
        <v>268900</v>
      </c>
      <c r="AN526" s="26">
        <v>64</v>
      </c>
      <c r="AO526" s="26" t="s">
        <v>487</v>
      </c>
      <c r="AP526" s="26">
        <v>0.94897721000000002</v>
      </c>
      <c r="AR526" s="26">
        <v>269552.28129999997</v>
      </c>
      <c r="AS526" s="26" t="s">
        <v>2551</v>
      </c>
      <c r="AT526" s="26">
        <v>0.93769569200000003</v>
      </c>
      <c r="AV526" s="26">
        <v>1.4455877699999999</v>
      </c>
      <c r="AW526" s="26">
        <v>1</v>
      </c>
      <c r="AY526" s="26">
        <f t="shared" si="32"/>
        <v>1.5810071811989261</v>
      </c>
      <c r="AZ526" s="26">
        <f t="shared" si="33"/>
        <v>1.4623604098840968</v>
      </c>
      <c r="BA526" s="26">
        <f t="shared" si="34"/>
        <v>3.1185104766150219E-3</v>
      </c>
      <c r="BB526" s="26">
        <f t="shared" si="35"/>
        <v>5.2957866490078061E-2</v>
      </c>
    </row>
    <row r="527" spans="1:54">
      <c r="A527" s="26">
        <v>218.09427719999999</v>
      </c>
      <c r="B527" s="26">
        <v>4.1875194130000004</v>
      </c>
      <c r="C527" s="26" t="s">
        <v>2573</v>
      </c>
      <c r="D527" s="26">
        <v>3</v>
      </c>
      <c r="E527" s="26" t="s">
        <v>2574</v>
      </c>
      <c r="F527" s="26">
        <v>5</v>
      </c>
      <c r="G527" s="26">
        <v>0</v>
      </c>
      <c r="H527" s="26" t="s">
        <v>2575</v>
      </c>
      <c r="I527" s="26">
        <v>-0.104600033</v>
      </c>
      <c r="J527" s="26">
        <v>-24.12036552</v>
      </c>
      <c r="L527" s="26" t="s">
        <v>38</v>
      </c>
      <c r="N527" s="26">
        <v>11.942497339999999</v>
      </c>
      <c r="O527" s="26" t="s">
        <v>374</v>
      </c>
      <c r="P527" s="26" t="s">
        <v>2576</v>
      </c>
      <c r="S527" s="26">
        <v>0.27</v>
      </c>
      <c r="T527" s="26">
        <v>0.27</v>
      </c>
      <c r="U527" s="26">
        <v>68107</v>
      </c>
      <c r="V527" s="26" t="s">
        <v>2063</v>
      </c>
      <c r="W527" s="26">
        <v>1.37</v>
      </c>
      <c r="X527" s="26">
        <v>0.13100000000000001</v>
      </c>
      <c r="Y527" s="26" t="s">
        <v>41</v>
      </c>
      <c r="Z527" s="26" t="s">
        <v>42</v>
      </c>
      <c r="AA527" s="26">
        <v>12</v>
      </c>
      <c r="AB527" s="12">
        <v>47208</v>
      </c>
      <c r="AC527" s="12">
        <v>68107</v>
      </c>
      <c r="AD527" s="12">
        <v>41427</v>
      </c>
      <c r="AE527" s="12">
        <v>39715</v>
      </c>
      <c r="AF527" s="8">
        <v>42293</v>
      </c>
      <c r="AG527" s="8">
        <v>29532</v>
      </c>
      <c r="AH527" s="8">
        <v>35219</v>
      </c>
      <c r="AI527" s="8">
        <v>35836</v>
      </c>
      <c r="AJ527" s="10">
        <v>35644</v>
      </c>
      <c r="AK527" s="10">
        <v>31492</v>
      </c>
      <c r="AL527" s="10">
        <v>29800</v>
      </c>
      <c r="AM527" s="10">
        <v>36100</v>
      </c>
      <c r="AN527" s="26">
        <v>13</v>
      </c>
      <c r="AO527" s="26" t="s">
        <v>374</v>
      </c>
      <c r="AP527" s="26">
        <v>0.91542226400000004</v>
      </c>
      <c r="AR527" s="26">
        <v>68107.390629999994</v>
      </c>
      <c r="AS527" s="26" t="s">
        <v>2577</v>
      </c>
      <c r="AT527" s="26">
        <v>0.84815001400000001</v>
      </c>
      <c r="AV527" s="26">
        <v>0.90673605899999998</v>
      </c>
      <c r="AW527" s="26">
        <v>1</v>
      </c>
      <c r="AY527" s="26">
        <f t="shared" si="32"/>
        <v>0.93110302351623742</v>
      </c>
      <c r="AZ527" s="26">
        <f t="shared" si="33"/>
        <v>1.3749790033594624</v>
      </c>
      <c r="BA527" s="26">
        <f t="shared" si="34"/>
        <v>0.44853995621313825</v>
      </c>
      <c r="BB527" s="26">
        <f t="shared" si="35"/>
        <v>0.10551177312961089</v>
      </c>
    </row>
    <row r="528" spans="1:54">
      <c r="A528" s="26">
        <v>328.16660860000002</v>
      </c>
      <c r="B528" s="26">
        <v>9.3250798540000002</v>
      </c>
      <c r="C528" s="26" t="s">
        <v>3484</v>
      </c>
      <c r="D528" s="26">
        <v>4</v>
      </c>
      <c r="E528" s="26" t="s">
        <v>3485</v>
      </c>
      <c r="F528" s="26">
        <v>5</v>
      </c>
      <c r="G528" s="26">
        <v>0</v>
      </c>
      <c r="H528" s="26" t="s">
        <v>3486</v>
      </c>
      <c r="I528" s="26">
        <v>-2.5944039330000002</v>
      </c>
      <c r="J528" s="26">
        <v>44.387893320000003</v>
      </c>
      <c r="L528" s="26" t="s">
        <v>282</v>
      </c>
      <c r="M528" s="26" t="s">
        <v>142</v>
      </c>
      <c r="N528" s="26">
        <v>211.0877361</v>
      </c>
      <c r="O528" s="26" t="s">
        <v>374</v>
      </c>
      <c r="S528" s="26">
        <v>0.97</v>
      </c>
      <c r="T528" s="26">
        <v>0.97</v>
      </c>
      <c r="U528" s="26">
        <v>31553</v>
      </c>
      <c r="V528" s="26" t="s">
        <v>145</v>
      </c>
      <c r="W528" s="26">
        <v>0.53</v>
      </c>
      <c r="X528" s="26">
        <v>0.16500000000000001</v>
      </c>
      <c r="Y528" s="26" t="s">
        <v>41</v>
      </c>
      <c r="Z528" s="26" t="s">
        <v>42</v>
      </c>
      <c r="AA528" s="26">
        <v>10</v>
      </c>
      <c r="AB528" s="12">
        <v>6100</v>
      </c>
      <c r="AC528" s="12">
        <v>30853</v>
      </c>
      <c r="AD528" s="12">
        <v>0</v>
      </c>
      <c r="AE528" s="12">
        <v>21311</v>
      </c>
      <c r="AF528" s="8">
        <v>28610</v>
      </c>
      <c r="AG528" s="8">
        <v>28847</v>
      </c>
      <c r="AH528" s="8">
        <v>31553</v>
      </c>
      <c r="AI528" s="8">
        <v>20702</v>
      </c>
      <c r="AJ528" s="10">
        <v>21669</v>
      </c>
      <c r="AK528" s="10">
        <v>27282</v>
      </c>
      <c r="AL528" s="10">
        <v>5616</v>
      </c>
      <c r="AM528" s="10">
        <v>0</v>
      </c>
      <c r="AN528" s="26">
        <v>8</v>
      </c>
      <c r="AO528" s="26" t="s">
        <v>374</v>
      </c>
      <c r="AP528" s="26">
        <v>0.89481199499999997</v>
      </c>
      <c r="AR528" s="26">
        <v>31553.09375</v>
      </c>
      <c r="AS528" s="26" t="s">
        <v>3487</v>
      </c>
      <c r="AT528" s="26">
        <v>0.92867766900000004</v>
      </c>
      <c r="AV528" s="26">
        <v>0.75167718699999997</v>
      </c>
      <c r="AW528" s="26">
        <v>1</v>
      </c>
      <c r="AY528" s="26">
        <f t="shared" si="32"/>
        <v>0.49736583053813621</v>
      </c>
      <c r="AZ528" s="26">
        <f t="shared" si="33"/>
        <v>0.53106314714889891</v>
      </c>
      <c r="BA528" s="26">
        <f t="shared" si="34"/>
        <v>9.1636879517685579E-2</v>
      </c>
      <c r="BB528" s="26">
        <f t="shared" si="35"/>
        <v>0.13362161975160758</v>
      </c>
    </row>
    <row r="529" spans="1:54">
      <c r="A529" s="26">
        <v>100.0887585</v>
      </c>
      <c r="B529" s="26">
        <v>4.2181249830000001</v>
      </c>
      <c r="C529" s="26" t="s">
        <v>2531</v>
      </c>
      <c r="D529" s="26">
        <v>10</v>
      </c>
      <c r="E529" s="26" t="s">
        <v>2532</v>
      </c>
      <c r="F529" s="26">
        <v>5</v>
      </c>
      <c r="G529" s="26">
        <v>0</v>
      </c>
      <c r="H529" s="26" t="s">
        <v>2533</v>
      </c>
      <c r="I529" s="26">
        <v>-0.61465550300000005</v>
      </c>
      <c r="J529" s="26">
        <v>-31.455256089999999</v>
      </c>
      <c r="L529" s="26" t="s">
        <v>38</v>
      </c>
      <c r="N529" s="26">
        <v>-106.0630214</v>
      </c>
      <c r="O529" s="26" t="s">
        <v>487</v>
      </c>
      <c r="P529" s="26" t="s">
        <v>2534</v>
      </c>
      <c r="S529" s="26">
        <v>0.3</v>
      </c>
      <c r="T529" s="26">
        <v>0.3</v>
      </c>
      <c r="U529" s="26">
        <v>98134</v>
      </c>
      <c r="V529" s="26" t="s">
        <v>2063</v>
      </c>
      <c r="W529" s="26">
        <v>1.57</v>
      </c>
      <c r="X529" s="26">
        <v>9.0999999999999998E-2</v>
      </c>
      <c r="Y529" s="26" t="s">
        <v>41</v>
      </c>
      <c r="Z529" s="26" t="s">
        <v>42</v>
      </c>
      <c r="AA529" s="26">
        <v>12</v>
      </c>
      <c r="AB529" s="12">
        <v>55889</v>
      </c>
      <c r="AC529" s="12">
        <v>98134</v>
      </c>
      <c r="AD529" s="12">
        <v>57825</v>
      </c>
      <c r="AE529" s="12">
        <v>59579</v>
      </c>
      <c r="AF529" s="8">
        <v>58555</v>
      </c>
      <c r="AG529" s="8">
        <v>34770</v>
      </c>
      <c r="AH529" s="8">
        <v>46600</v>
      </c>
      <c r="AI529" s="8">
        <v>32889</v>
      </c>
      <c r="AJ529" s="10">
        <v>38641</v>
      </c>
      <c r="AK529" s="10">
        <v>41629</v>
      </c>
      <c r="AL529" s="10">
        <v>31314</v>
      </c>
      <c r="AM529" s="10">
        <v>36445</v>
      </c>
      <c r="AN529" s="26">
        <v>13</v>
      </c>
      <c r="AO529" s="26" t="s">
        <v>487</v>
      </c>
      <c r="AP529" s="26">
        <v>0.84671714499999995</v>
      </c>
      <c r="AR529" s="26">
        <v>98134.296879999994</v>
      </c>
      <c r="AS529" s="26" t="s">
        <v>2535</v>
      </c>
      <c r="AT529" s="26">
        <v>0.86456195499999999</v>
      </c>
      <c r="AV529" s="26">
        <v>1.102529979</v>
      </c>
      <c r="AW529" s="26">
        <v>1</v>
      </c>
      <c r="AY529" s="26">
        <f t="shared" si="32"/>
        <v>0.85657990672052031</v>
      </c>
      <c r="AZ529" s="26">
        <f t="shared" si="33"/>
        <v>1.5706308516671104</v>
      </c>
      <c r="BA529" s="26">
        <f t="shared" si="34"/>
        <v>0.36574849267664084</v>
      </c>
      <c r="BB529" s="26">
        <f t="shared" si="35"/>
        <v>8.0476492645215114E-2</v>
      </c>
    </row>
    <row r="530" spans="1:54">
      <c r="A530" s="26">
        <v>216.00716499999999</v>
      </c>
      <c r="B530" s="26">
        <v>8.1048361460000002</v>
      </c>
      <c r="C530" s="26" t="s">
        <v>2869</v>
      </c>
      <c r="D530" s="26">
        <v>1</v>
      </c>
      <c r="E530" s="26" t="s">
        <v>2870</v>
      </c>
      <c r="F530" s="26">
        <v>5</v>
      </c>
      <c r="G530" s="26">
        <v>0</v>
      </c>
      <c r="H530" s="26" t="s">
        <v>2871</v>
      </c>
      <c r="I530" s="26">
        <v>1.967750858</v>
      </c>
      <c r="J530" s="26">
        <v>45.101520579999999</v>
      </c>
      <c r="L530" s="26" t="s">
        <v>38</v>
      </c>
      <c r="M530" s="26" t="s">
        <v>103</v>
      </c>
      <c r="N530" s="26">
        <v>102.9482534</v>
      </c>
      <c r="O530" s="26" t="s">
        <v>374</v>
      </c>
      <c r="S530" s="26">
        <v>0.48</v>
      </c>
      <c r="T530" s="26">
        <v>0.48</v>
      </c>
      <c r="U530" s="26">
        <v>78262</v>
      </c>
      <c r="V530" s="26" t="s">
        <v>106</v>
      </c>
      <c r="W530" s="26">
        <v>0.97</v>
      </c>
      <c r="X530" s="26">
        <v>0.92300000000000004</v>
      </c>
      <c r="Y530" s="26" t="s">
        <v>41</v>
      </c>
      <c r="Z530" s="26" t="s">
        <v>42</v>
      </c>
      <c r="AA530" s="26">
        <v>12</v>
      </c>
      <c r="AB530" s="12">
        <v>54587</v>
      </c>
      <c r="AC530" s="12">
        <v>78262</v>
      </c>
      <c r="AD530" s="12">
        <v>18535</v>
      </c>
      <c r="AE530" s="12">
        <v>69018</v>
      </c>
      <c r="AF530" s="8">
        <v>54242</v>
      </c>
      <c r="AG530" s="8">
        <v>68153</v>
      </c>
      <c r="AH530" s="8">
        <v>57876</v>
      </c>
      <c r="AI530" s="8">
        <v>45903</v>
      </c>
      <c r="AJ530" s="10">
        <v>58422</v>
      </c>
      <c r="AK530" s="10">
        <v>63693</v>
      </c>
      <c r="AL530" s="10">
        <v>38674</v>
      </c>
      <c r="AM530" s="10">
        <v>31057</v>
      </c>
      <c r="AN530" s="26">
        <v>9</v>
      </c>
      <c r="AO530" s="26" t="s">
        <v>374</v>
      </c>
      <c r="AP530" s="26">
        <v>0.94808103600000004</v>
      </c>
      <c r="AR530" s="26">
        <v>78261.898440000004</v>
      </c>
      <c r="AS530" s="26" t="s">
        <v>2872</v>
      </c>
      <c r="AT530" s="26">
        <v>0.92434838399999997</v>
      </c>
      <c r="AV530" s="26">
        <v>2.6902290000000001E-3</v>
      </c>
      <c r="AW530" s="26">
        <v>1</v>
      </c>
      <c r="AY530" s="26">
        <f t="shared" si="32"/>
        <v>0.84822304951055383</v>
      </c>
      <c r="AZ530" s="26">
        <f t="shared" si="33"/>
        <v>0.97447982526727206</v>
      </c>
      <c r="BA530" s="26">
        <f t="shared" si="34"/>
        <v>0.37985942749025176</v>
      </c>
      <c r="BB530" s="26">
        <f t="shared" si="35"/>
        <v>0.92076899339092066</v>
      </c>
    </row>
    <row r="531" spans="1:54">
      <c r="A531" s="26">
        <v>226.1933305</v>
      </c>
      <c r="B531" s="26">
        <v>3.5820458519999998</v>
      </c>
      <c r="C531" s="26" t="s">
        <v>3541</v>
      </c>
      <c r="D531" s="26">
        <v>12</v>
      </c>
      <c r="E531" s="26" t="s">
        <v>3542</v>
      </c>
      <c r="F531" s="26">
        <v>5</v>
      </c>
      <c r="G531" s="26">
        <v>0</v>
      </c>
      <c r="H531" s="26" t="s">
        <v>3543</v>
      </c>
      <c r="I531" s="26">
        <v>0.22334615299999999</v>
      </c>
      <c r="J531" s="26">
        <v>-16.759391669999999</v>
      </c>
      <c r="L531" s="26" t="s">
        <v>56</v>
      </c>
      <c r="M531" s="26" t="s">
        <v>892</v>
      </c>
      <c r="N531" s="26">
        <v>-30.04678805</v>
      </c>
      <c r="O531" s="26" t="s">
        <v>487</v>
      </c>
      <c r="S531" s="26">
        <v>0.28999999999999998</v>
      </c>
      <c r="T531" s="26">
        <v>0.85</v>
      </c>
      <c r="U531" s="26">
        <v>258998</v>
      </c>
      <c r="V531" s="26" t="s">
        <v>895</v>
      </c>
      <c r="W531" s="26">
        <v>0.31</v>
      </c>
      <c r="X531" s="26">
        <v>0.13800000000000001</v>
      </c>
      <c r="Y531" s="26" t="s">
        <v>41</v>
      </c>
      <c r="Z531" s="26" t="s">
        <v>71</v>
      </c>
      <c r="AA531" s="26">
        <v>12</v>
      </c>
      <c r="AB531" s="12">
        <v>51226</v>
      </c>
      <c r="AC531" s="12">
        <v>25566</v>
      </c>
      <c r="AD531" s="12">
        <v>37350</v>
      </c>
      <c r="AE531" s="12">
        <v>49112</v>
      </c>
      <c r="AF531" s="8">
        <v>258998</v>
      </c>
      <c r="AG531" s="8">
        <v>58177</v>
      </c>
      <c r="AH531" s="8">
        <v>126433</v>
      </c>
      <c r="AI531" s="8">
        <v>80502</v>
      </c>
      <c r="AJ531" s="10">
        <v>90924</v>
      </c>
      <c r="AK531" s="10">
        <v>44911</v>
      </c>
      <c r="AL531" s="10">
        <v>18592</v>
      </c>
      <c r="AM531" s="10">
        <v>13123</v>
      </c>
      <c r="AN531" s="26">
        <v>0</v>
      </c>
      <c r="AO531" s="26" t="s">
        <v>487</v>
      </c>
      <c r="AP531" s="26">
        <v>0.92935628299999995</v>
      </c>
      <c r="AR531" s="26">
        <v>258998.125</v>
      </c>
      <c r="AS531" s="26" t="s">
        <v>3544</v>
      </c>
      <c r="AT531" s="26">
        <v>0.88877970699999997</v>
      </c>
      <c r="AV531" s="26">
        <v>0.98931212000000002</v>
      </c>
      <c r="AW531" s="26">
        <v>1</v>
      </c>
      <c r="AY531" s="26">
        <f t="shared" si="32"/>
        <v>0.3196847989925779</v>
      </c>
      <c r="AZ531" s="26">
        <f t="shared" si="33"/>
        <v>0.31148804640247274</v>
      </c>
      <c r="BA531" s="26">
        <f t="shared" si="34"/>
        <v>0.11473851986177204</v>
      </c>
      <c r="BB531" s="26">
        <f t="shared" si="35"/>
        <v>9.3808517040845391E-2</v>
      </c>
    </row>
    <row r="532" spans="1:54">
      <c r="A532" s="26">
        <v>216.17237560000001</v>
      </c>
      <c r="B532" s="26">
        <v>3.9773305259999998</v>
      </c>
      <c r="C532" s="26" t="s">
        <v>3350</v>
      </c>
      <c r="D532" s="26">
        <v>11</v>
      </c>
      <c r="E532" s="26" t="s">
        <v>3351</v>
      </c>
      <c r="F532" s="26">
        <v>5</v>
      </c>
      <c r="G532" s="26">
        <v>0</v>
      </c>
      <c r="H532" s="26" t="s">
        <v>3352</v>
      </c>
      <c r="I532" s="26">
        <v>-0.76059233500000001</v>
      </c>
      <c r="J532" s="26">
        <v>-14.14323347</v>
      </c>
      <c r="L532" s="26" t="s">
        <v>38</v>
      </c>
      <c r="M532" s="26" t="s">
        <v>1962</v>
      </c>
      <c r="N532" s="26">
        <v>14.01546428</v>
      </c>
      <c r="O532" s="26" t="s">
        <v>2511</v>
      </c>
      <c r="S532" s="26">
        <v>0.43</v>
      </c>
      <c r="T532" s="26">
        <v>0.43</v>
      </c>
      <c r="U532" s="26">
        <v>70766</v>
      </c>
      <c r="V532" s="26" t="s">
        <v>1963</v>
      </c>
      <c r="W532" s="26">
        <v>0.71</v>
      </c>
      <c r="X532" s="26">
        <v>0.24299999999999999</v>
      </c>
      <c r="Y532" s="26" t="s">
        <v>41</v>
      </c>
      <c r="Z532" s="26" t="s">
        <v>71</v>
      </c>
      <c r="AA532" s="26">
        <v>12</v>
      </c>
      <c r="AB532" s="12">
        <v>13819</v>
      </c>
      <c r="AC532" s="12">
        <v>35600</v>
      </c>
      <c r="AD532" s="12">
        <v>45440</v>
      </c>
      <c r="AE532" s="12">
        <v>46296</v>
      </c>
      <c r="AF532" s="8">
        <v>70766</v>
      </c>
      <c r="AG532" s="8">
        <v>35497</v>
      </c>
      <c r="AH532" s="8">
        <v>56955</v>
      </c>
      <c r="AI532" s="8">
        <v>36867</v>
      </c>
      <c r="AJ532" s="10">
        <v>55402</v>
      </c>
      <c r="AK532" s="10">
        <v>32888</v>
      </c>
      <c r="AL532" s="10">
        <v>21122</v>
      </c>
      <c r="AM532" s="10">
        <v>29317</v>
      </c>
      <c r="AN532" s="26">
        <v>21</v>
      </c>
      <c r="AO532" s="26" t="s">
        <v>2511</v>
      </c>
      <c r="AP532" s="26">
        <v>0.90087137299999998</v>
      </c>
      <c r="AR532" s="26">
        <v>70766.25</v>
      </c>
      <c r="AS532" s="26" t="s">
        <v>3353</v>
      </c>
      <c r="AT532" s="26">
        <v>0.94366562899999995</v>
      </c>
      <c r="AV532" s="26">
        <v>0.42072630599999999</v>
      </c>
      <c r="AW532" s="26">
        <v>1</v>
      </c>
      <c r="AY532" s="26">
        <f t="shared" si="32"/>
        <v>0.69335032611140268</v>
      </c>
      <c r="AZ532" s="26">
        <f t="shared" si="33"/>
        <v>0.70547517305145313</v>
      </c>
      <c r="BA532" s="26">
        <f t="shared" si="34"/>
        <v>0.22018286678029642</v>
      </c>
      <c r="BB532" s="26">
        <f t="shared" si="35"/>
        <v>0.24218494130112336</v>
      </c>
    </row>
    <row r="533" spans="1:54">
      <c r="A533" s="26">
        <v>131.0734654</v>
      </c>
      <c r="B533" s="26">
        <v>9.0957194010000002</v>
      </c>
      <c r="C533" s="26" t="s">
        <v>3106</v>
      </c>
      <c r="D533" s="26">
        <v>3</v>
      </c>
      <c r="E533" s="26" t="s">
        <v>3107</v>
      </c>
      <c r="F533" s="26">
        <v>5</v>
      </c>
      <c r="G533" s="26">
        <v>0</v>
      </c>
      <c r="H533" s="26" t="s">
        <v>3108</v>
      </c>
      <c r="I533" s="26">
        <v>-0.26426208899999998</v>
      </c>
      <c r="J533" s="26">
        <v>37.434420199999998</v>
      </c>
      <c r="L533" s="26" t="s">
        <v>38</v>
      </c>
      <c r="M533" s="26" t="s">
        <v>192</v>
      </c>
      <c r="N533" s="26">
        <v>-73.016391339999998</v>
      </c>
      <c r="O533" s="26" t="s">
        <v>3109</v>
      </c>
      <c r="P533" s="26" t="s">
        <v>3110</v>
      </c>
      <c r="S533" s="26">
        <v>0.69</v>
      </c>
      <c r="T533" s="26">
        <v>0.69</v>
      </c>
      <c r="U533" s="26">
        <v>47309</v>
      </c>
      <c r="V533" s="26" t="s">
        <v>195</v>
      </c>
      <c r="W533" s="26">
        <v>0.83</v>
      </c>
      <c r="X533" s="26">
        <v>0.62</v>
      </c>
      <c r="Y533" s="26" t="s">
        <v>41</v>
      </c>
      <c r="Z533" s="26" t="s">
        <v>42</v>
      </c>
      <c r="AA533" s="26">
        <v>12</v>
      </c>
      <c r="AB533" s="12">
        <v>18591</v>
      </c>
      <c r="AC533" s="12">
        <v>47309</v>
      </c>
      <c r="AD533" s="12">
        <v>5312</v>
      </c>
      <c r="AE533" s="12">
        <v>34686</v>
      </c>
      <c r="AF533" s="8">
        <v>34858</v>
      </c>
      <c r="AG533" s="8">
        <v>35151</v>
      </c>
      <c r="AH533" s="8">
        <v>34561</v>
      </c>
      <c r="AI533" s="8">
        <v>22312</v>
      </c>
      <c r="AJ533" s="10">
        <v>36045</v>
      </c>
      <c r="AK533" s="10">
        <v>34892</v>
      </c>
      <c r="AL533" s="10">
        <v>15519</v>
      </c>
      <c r="AM533" s="10">
        <v>11428</v>
      </c>
      <c r="AN533" s="26">
        <v>38</v>
      </c>
      <c r="AO533" s="26" t="s">
        <v>3109</v>
      </c>
      <c r="AP533" s="26">
        <v>0.87993472100000003</v>
      </c>
      <c r="AR533" s="26">
        <v>47308.589840000001</v>
      </c>
      <c r="AS533" s="26" t="s">
        <v>3111</v>
      </c>
      <c r="AT533" s="26">
        <v>0.97655234899999999</v>
      </c>
      <c r="AV533" s="26">
        <v>7.3077247999999997E-2</v>
      </c>
      <c r="AW533" s="26">
        <v>1</v>
      </c>
      <c r="AY533" s="26">
        <f t="shared" si="32"/>
        <v>0.77145694424741096</v>
      </c>
      <c r="AZ533" s="26">
        <f t="shared" si="33"/>
        <v>0.83461799151967975</v>
      </c>
      <c r="BA533" s="26">
        <f t="shared" si="34"/>
        <v>0.34885512925617068</v>
      </c>
      <c r="BB533" s="26">
        <f t="shared" si="35"/>
        <v>0.60820276844457433</v>
      </c>
    </row>
    <row r="534" spans="1:54">
      <c r="A534" s="26">
        <v>173.1164383</v>
      </c>
      <c r="B534" s="26">
        <v>8.8090820310000009</v>
      </c>
      <c r="C534" s="26" t="s">
        <v>3002</v>
      </c>
      <c r="D534" s="26">
        <v>2</v>
      </c>
      <c r="E534" s="26" t="s">
        <v>3003</v>
      </c>
      <c r="F534" s="26">
        <v>5</v>
      </c>
      <c r="G534" s="26">
        <v>0</v>
      </c>
      <c r="H534" s="26" t="s">
        <v>3004</v>
      </c>
      <c r="I534" s="26">
        <v>4.7718873000000002E-2</v>
      </c>
      <c r="J534" s="26">
        <v>-35.694300480000003</v>
      </c>
      <c r="L534" s="26" t="s">
        <v>38</v>
      </c>
      <c r="M534" s="26" t="s">
        <v>156</v>
      </c>
      <c r="N534" s="26">
        <v>42.021871599999997</v>
      </c>
      <c r="O534" s="26" t="s">
        <v>3005</v>
      </c>
      <c r="P534" s="26" t="s">
        <v>3006</v>
      </c>
      <c r="S534" s="26">
        <v>0.71</v>
      </c>
      <c r="T534" s="26">
        <v>0.71</v>
      </c>
      <c r="U534" s="26">
        <v>130447</v>
      </c>
      <c r="V534" s="26" t="s">
        <v>159</v>
      </c>
      <c r="W534" s="26">
        <v>0.89</v>
      </c>
      <c r="X534" s="26">
        <v>0.77800000000000002</v>
      </c>
      <c r="Y534" s="26" t="s">
        <v>41</v>
      </c>
      <c r="Z534" s="26" t="s">
        <v>42</v>
      </c>
      <c r="AA534" s="26">
        <v>12</v>
      </c>
      <c r="AB534" s="12">
        <v>42092</v>
      </c>
      <c r="AC534" s="12">
        <v>130447</v>
      </c>
      <c r="AD534" s="12">
        <v>19707</v>
      </c>
      <c r="AE534" s="12">
        <v>84247</v>
      </c>
      <c r="AF534" s="8">
        <v>93965</v>
      </c>
      <c r="AG534" s="8">
        <v>90390</v>
      </c>
      <c r="AH534" s="8">
        <v>81900</v>
      </c>
      <c r="AI534" s="8">
        <v>42831</v>
      </c>
      <c r="AJ534" s="10">
        <v>86374</v>
      </c>
      <c r="AK534" s="10">
        <v>71345</v>
      </c>
      <c r="AL534" s="10">
        <v>27049</v>
      </c>
      <c r="AM534" s="10">
        <v>30736</v>
      </c>
      <c r="AN534" s="26">
        <v>4</v>
      </c>
      <c r="AO534" s="26" t="s">
        <v>3005</v>
      </c>
      <c r="AP534" s="26">
        <v>0.92323371099999996</v>
      </c>
      <c r="AR534" s="26">
        <v>130447.33590000001</v>
      </c>
      <c r="AS534" s="26" t="s">
        <v>3007</v>
      </c>
      <c r="AT534" s="26">
        <v>0.97571209000000003</v>
      </c>
      <c r="AV534" s="26">
        <v>2.2582797000000002E-2</v>
      </c>
      <c r="AW534" s="26">
        <v>1</v>
      </c>
      <c r="AY534" s="26">
        <f t="shared" si="32"/>
        <v>0.69722989718071993</v>
      </c>
      <c r="AZ534" s="26">
        <f t="shared" si="33"/>
        <v>0.89455038403551113</v>
      </c>
      <c r="BA534" s="26">
        <f t="shared" si="34"/>
        <v>0.26142129033457207</v>
      </c>
      <c r="BB534" s="26">
        <f t="shared" si="35"/>
        <v>0.77390164996320421</v>
      </c>
    </row>
    <row r="535" spans="1:54">
      <c r="A535" s="26">
        <v>157.11029540000001</v>
      </c>
      <c r="B535" s="26">
        <v>8.1141264169999996</v>
      </c>
      <c r="C535" s="26" t="s">
        <v>3055</v>
      </c>
      <c r="D535" s="26">
        <v>2</v>
      </c>
      <c r="E535" s="26" t="s">
        <v>3056</v>
      </c>
      <c r="F535" s="26">
        <v>5</v>
      </c>
      <c r="G535" s="26">
        <v>0</v>
      </c>
      <c r="H535" s="26" t="s">
        <v>3057</v>
      </c>
      <c r="I535" s="26">
        <v>9.8183415999999996E-2</v>
      </c>
      <c r="J535" s="26">
        <v>-10.422129249999999</v>
      </c>
      <c r="L535" s="26" t="s">
        <v>38</v>
      </c>
      <c r="M535" s="26" t="s">
        <v>103</v>
      </c>
      <c r="N535" s="26">
        <v>44.051383800000004</v>
      </c>
      <c r="O535" s="26" t="s">
        <v>374</v>
      </c>
      <c r="S535" s="26">
        <v>0.55000000000000004</v>
      </c>
      <c r="T535" s="26">
        <v>0.55000000000000004</v>
      </c>
      <c r="U535" s="26">
        <v>77967</v>
      </c>
      <c r="V535" s="26" t="s">
        <v>106</v>
      </c>
      <c r="W535" s="26">
        <v>0.85</v>
      </c>
      <c r="X535" s="26">
        <v>0.61099999999999999</v>
      </c>
      <c r="Y535" s="26" t="s">
        <v>41</v>
      </c>
      <c r="Z535" s="26" t="s">
        <v>42</v>
      </c>
      <c r="AA535" s="26">
        <v>12</v>
      </c>
      <c r="AB535" s="12">
        <v>36892</v>
      </c>
      <c r="AC535" s="12">
        <v>77967</v>
      </c>
      <c r="AD535" s="12">
        <v>17554</v>
      </c>
      <c r="AE535" s="12">
        <v>60957</v>
      </c>
      <c r="AF535" s="8">
        <v>72533</v>
      </c>
      <c r="AG535" s="8">
        <v>51013</v>
      </c>
      <c r="AH535" s="8">
        <v>69863</v>
      </c>
      <c r="AI535" s="8">
        <v>34486</v>
      </c>
      <c r="AJ535" s="10">
        <v>50629</v>
      </c>
      <c r="AK535" s="10">
        <v>53060</v>
      </c>
      <c r="AL535" s="10">
        <v>28150</v>
      </c>
      <c r="AM535" s="10">
        <v>21661</v>
      </c>
      <c r="AN535" s="26">
        <v>9</v>
      </c>
      <c r="AO535" s="26" t="s">
        <v>374</v>
      </c>
      <c r="AP535" s="26">
        <v>0.86119717900000003</v>
      </c>
      <c r="AR535" s="26">
        <v>77967.46875</v>
      </c>
      <c r="AS535" s="26" t="s">
        <v>3058</v>
      </c>
      <c r="AT535" s="26">
        <v>0.93776345000000005</v>
      </c>
      <c r="AV535" s="26">
        <v>7.2907443000000002E-2</v>
      </c>
      <c r="AW535" s="26">
        <v>1</v>
      </c>
      <c r="AY535" s="26">
        <f t="shared" si="32"/>
        <v>0.67355580420807826</v>
      </c>
      <c r="AZ535" s="26">
        <f t="shared" si="33"/>
        <v>0.84850479387437194</v>
      </c>
      <c r="BA535" s="26">
        <f t="shared" si="34"/>
        <v>0.16908463665695583</v>
      </c>
      <c r="BB535" s="26">
        <f t="shared" si="35"/>
        <v>0.60860892977695591</v>
      </c>
    </row>
    <row r="536" spans="1:54">
      <c r="A536" s="26">
        <v>317.27167580000003</v>
      </c>
      <c r="B536" s="26">
        <v>7.7354374359999998</v>
      </c>
      <c r="C536" s="26" t="s">
        <v>2802</v>
      </c>
      <c r="D536" s="26">
        <v>3</v>
      </c>
      <c r="E536" s="26" t="s">
        <v>2803</v>
      </c>
      <c r="F536" s="26">
        <v>5</v>
      </c>
      <c r="G536" s="26">
        <v>0</v>
      </c>
      <c r="H536" s="26" t="s">
        <v>2804</v>
      </c>
      <c r="I536" s="26">
        <v>-0.58068863400000004</v>
      </c>
      <c r="J536" s="26">
        <v>23.24695346</v>
      </c>
      <c r="L536" s="26" t="s">
        <v>38</v>
      </c>
      <c r="N536" s="26">
        <v>207.21243229999999</v>
      </c>
      <c r="O536" s="26" t="s">
        <v>374</v>
      </c>
      <c r="S536" s="26">
        <v>0.16</v>
      </c>
      <c r="T536" s="26">
        <v>0.16</v>
      </c>
      <c r="U536" s="26">
        <v>47968</v>
      </c>
      <c r="V536" s="26" t="s">
        <v>2805</v>
      </c>
      <c r="W536" s="26">
        <v>1.04</v>
      </c>
      <c r="X536" s="26">
        <v>0.69499999999999995</v>
      </c>
      <c r="Y536" s="26" t="s">
        <v>41</v>
      </c>
      <c r="Z536" s="26" t="s">
        <v>42</v>
      </c>
      <c r="AA536" s="26">
        <v>12</v>
      </c>
      <c r="AB536" s="12">
        <v>33738</v>
      </c>
      <c r="AC536" s="12">
        <v>42854</v>
      </c>
      <c r="AD536" s="12">
        <v>37186</v>
      </c>
      <c r="AE536" s="12">
        <v>47968</v>
      </c>
      <c r="AF536" s="8">
        <v>39532</v>
      </c>
      <c r="AG536" s="8">
        <v>36064</v>
      </c>
      <c r="AH536" s="8">
        <v>43224</v>
      </c>
      <c r="AI536" s="8">
        <v>37045</v>
      </c>
      <c r="AJ536" s="10">
        <v>38591</v>
      </c>
      <c r="AK536" s="10">
        <v>34542</v>
      </c>
      <c r="AL536" s="10">
        <v>40290</v>
      </c>
      <c r="AM536" s="10">
        <v>39611</v>
      </c>
      <c r="AN536" s="26">
        <v>154</v>
      </c>
      <c r="AO536" s="26" t="s">
        <v>374</v>
      </c>
      <c r="AP536" s="26">
        <v>0.94816262100000004</v>
      </c>
      <c r="AR536" s="26">
        <v>47967.9375</v>
      </c>
      <c r="AS536" s="26" t="s">
        <v>2806</v>
      </c>
      <c r="AT536" s="26">
        <v>0.63721567599999995</v>
      </c>
      <c r="AV536" s="26">
        <v>4.3647689000000003E-2</v>
      </c>
      <c r="AW536" s="26">
        <v>1</v>
      </c>
      <c r="AY536" s="26">
        <f t="shared" si="32"/>
        <v>0.98183684598851573</v>
      </c>
      <c r="AZ536" s="26">
        <f t="shared" si="33"/>
        <v>1.0377313700959163</v>
      </c>
      <c r="BA536" s="26">
        <f t="shared" si="34"/>
        <v>0.74172170212612509</v>
      </c>
      <c r="BB536" s="26">
        <f t="shared" si="35"/>
        <v>0.69059721463443591</v>
      </c>
    </row>
    <row r="537" spans="1:54">
      <c r="A537" s="26">
        <v>226.06303159999999</v>
      </c>
      <c r="B537" s="26">
        <v>4.1554222320000003</v>
      </c>
      <c r="C537" s="26" t="s">
        <v>3266</v>
      </c>
      <c r="D537" s="26">
        <v>2</v>
      </c>
      <c r="E537" s="26" t="s">
        <v>3267</v>
      </c>
      <c r="F537" s="26">
        <v>5</v>
      </c>
      <c r="G537" s="26">
        <v>0</v>
      </c>
      <c r="H537" s="26" t="s">
        <v>3268</v>
      </c>
      <c r="I537" s="26">
        <v>0.13974489000000001</v>
      </c>
      <c r="J537" s="26">
        <v>-33.452662799999999</v>
      </c>
      <c r="L537" s="26" t="s">
        <v>38</v>
      </c>
      <c r="M537" s="26" t="s">
        <v>1389</v>
      </c>
      <c r="N537" s="26">
        <v>81.94806758</v>
      </c>
      <c r="O537" s="26" t="s">
        <v>374</v>
      </c>
      <c r="S537" s="26">
        <v>0.28000000000000003</v>
      </c>
      <c r="T537" s="26">
        <v>0.33</v>
      </c>
      <c r="U537" s="26">
        <v>57454</v>
      </c>
      <c r="V537" s="26" t="s">
        <v>1391</v>
      </c>
      <c r="W537" s="26">
        <v>0.75</v>
      </c>
      <c r="X537" s="26">
        <v>0.26600000000000001</v>
      </c>
      <c r="Y537" s="26" t="s">
        <v>41</v>
      </c>
      <c r="Z537" s="26" t="s">
        <v>71</v>
      </c>
      <c r="AA537" s="26">
        <v>12</v>
      </c>
      <c r="AB537" s="12">
        <v>20068</v>
      </c>
      <c r="AC537" s="12">
        <v>26497</v>
      </c>
      <c r="AD537" s="12">
        <v>35528</v>
      </c>
      <c r="AE537" s="12">
        <v>38815</v>
      </c>
      <c r="AF537" s="8">
        <v>57454</v>
      </c>
      <c r="AG537" s="8">
        <v>26425</v>
      </c>
      <c r="AH537" s="8">
        <v>41942</v>
      </c>
      <c r="AI537" s="8">
        <v>34373</v>
      </c>
      <c r="AJ537" s="10">
        <v>37244</v>
      </c>
      <c r="AK537" s="10">
        <v>27344</v>
      </c>
      <c r="AL537" s="10">
        <v>29295</v>
      </c>
      <c r="AM537" s="10">
        <v>27067</v>
      </c>
      <c r="AN537" s="26">
        <v>18</v>
      </c>
      <c r="AO537" s="26" t="s">
        <v>374</v>
      </c>
      <c r="AP537" s="26">
        <v>0.94540355799999998</v>
      </c>
      <c r="AR537" s="26">
        <v>57454.144529999998</v>
      </c>
      <c r="AS537" s="26" t="s">
        <v>3269</v>
      </c>
      <c r="AT537" s="26">
        <v>0.76803775299999999</v>
      </c>
      <c r="AV537" s="26">
        <v>0.38936722699999998</v>
      </c>
      <c r="AW537" s="26">
        <v>1</v>
      </c>
      <c r="AY537" s="26">
        <f t="shared" si="32"/>
        <v>0.75502203578161475</v>
      </c>
      <c r="AZ537" s="26">
        <f t="shared" si="33"/>
        <v>0.75475985367741616</v>
      </c>
      <c r="BA537" s="26">
        <f t="shared" si="34"/>
        <v>0.21219911840826286</v>
      </c>
      <c r="BB537" s="26">
        <f t="shared" si="35"/>
        <v>0.2585590874472492</v>
      </c>
    </row>
    <row r="538" spans="1:54">
      <c r="A538" s="26">
        <v>128.0472862</v>
      </c>
      <c r="B538" s="26">
        <v>9.9827999540000008</v>
      </c>
      <c r="C538" s="26" t="s">
        <v>1225</v>
      </c>
      <c r="D538" s="26">
        <v>9</v>
      </c>
      <c r="E538" s="26" t="s">
        <v>1226</v>
      </c>
      <c r="F538" s="26">
        <v>5</v>
      </c>
      <c r="G538" s="26">
        <v>0</v>
      </c>
      <c r="H538" s="26" t="s">
        <v>1227</v>
      </c>
      <c r="I538" s="26">
        <v>-0.42012692299999999</v>
      </c>
      <c r="J538" s="26">
        <v>34.185993689999997</v>
      </c>
      <c r="L538" s="26" t="s">
        <v>172</v>
      </c>
      <c r="N538" s="26">
        <v>-76.013652039999997</v>
      </c>
      <c r="O538" s="26" t="s">
        <v>487</v>
      </c>
      <c r="S538" s="26">
        <v>1.05</v>
      </c>
      <c r="T538" s="26">
        <v>1.05</v>
      </c>
      <c r="U538" s="26">
        <v>161116</v>
      </c>
      <c r="V538" s="26" t="s">
        <v>2224</v>
      </c>
      <c r="W538" s="26">
        <v>0.88</v>
      </c>
      <c r="X538" s="26">
        <v>0.82</v>
      </c>
      <c r="Y538" s="26" t="s">
        <v>41</v>
      </c>
      <c r="Z538" s="26" t="s">
        <v>42</v>
      </c>
      <c r="AA538" s="26">
        <v>12</v>
      </c>
      <c r="AB538" s="12">
        <v>20093</v>
      </c>
      <c r="AC538" s="12">
        <v>161116</v>
      </c>
      <c r="AD538" s="12">
        <v>21113</v>
      </c>
      <c r="AE538" s="12">
        <v>50923</v>
      </c>
      <c r="AF538" s="8">
        <v>56478</v>
      </c>
      <c r="AG538" s="8">
        <v>93296</v>
      </c>
      <c r="AH538" s="8">
        <v>70167</v>
      </c>
      <c r="AI538" s="8">
        <v>67116</v>
      </c>
      <c r="AJ538" s="10">
        <v>58218</v>
      </c>
      <c r="AK538" s="10">
        <v>78528</v>
      </c>
      <c r="AL538" s="10">
        <v>35345</v>
      </c>
      <c r="AM538" s="10">
        <v>27392</v>
      </c>
      <c r="AN538" s="26">
        <v>51</v>
      </c>
      <c r="AO538" s="26" t="s">
        <v>487</v>
      </c>
      <c r="AP538" s="26">
        <v>0.91558947300000004</v>
      </c>
      <c r="AR538" s="26">
        <v>161115.5313</v>
      </c>
      <c r="AS538" s="26" t="s">
        <v>3020</v>
      </c>
      <c r="AT538" s="26">
        <v>0.82481010099999996</v>
      </c>
      <c r="AV538" s="26">
        <v>1.5214744000000001E-2</v>
      </c>
      <c r="AW538" s="26">
        <v>1</v>
      </c>
      <c r="AY538" s="26">
        <f t="shared" si="32"/>
        <v>0.69492470136593076</v>
      </c>
      <c r="AZ538" s="26">
        <f t="shared" si="33"/>
        <v>0.88221154683564584</v>
      </c>
      <c r="BA538" s="26">
        <f t="shared" si="34"/>
        <v>0.16709169855984868</v>
      </c>
      <c r="BB538" s="26">
        <f t="shared" si="35"/>
        <v>0.81336867932688361</v>
      </c>
    </row>
    <row r="539" spans="1:54">
      <c r="A539" s="26">
        <v>81.982009239999996</v>
      </c>
      <c r="B539" s="26">
        <v>9.8383709380000006</v>
      </c>
      <c r="C539" s="26" t="s">
        <v>2977</v>
      </c>
      <c r="D539" s="26">
        <v>1</v>
      </c>
      <c r="E539" s="26" t="s">
        <v>2978</v>
      </c>
      <c r="F539" s="26">
        <v>5</v>
      </c>
      <c r="G539" s="26">
        <v>0</v>
      </c>
      <c r="H539" s="26" t="s">
        <v>2979</v>
      </c>
      <c r="I539" s="26">
        <v>0.35671653199999998</v>
      </c>
      <c r="J539" s="26">
        <v>8.3605624059999997</v>
      </c>
      <c r="L539" s="26" t="s">
        <v>38</v>
      </c>
      <c r="M539" s="26" t="s">
        <v>46</v>
      </c>
      <c r="N539" s="26">
        <v>-15.99499718</v>
      </c>
      <c r="O539" s="26" t="s">
        <v>776</v>
      </c>
      <c r="R539" s="26" t="s">
        <v>2980</v>
      </c>
      <c r="S539" s="26">
        <v>0.43</v>
      </c>
      <c r="T539" s="26">
        <v>0.43</v>
      </c>
      <c r="U539" s="26">
        <v>594410</v>
      </c>
      <c r="V539" s="26" t="s">
        <v>2981</v>
      </c>
      <c r="W539" s="26">
        <v>0.91</v>
      </c>
      <c r="X539" s="26">
        <v>0.72099999999999997</v>
      </c>
      <c r="Y539" s="26" t="s">
        <v>41</v>
      </c>
      <c r="Z539" s="26" t="s">
        <v>71</v>
      </c>
      <c r="AA539" s="26">
        <v>12</v>
      </c>
      <c r="AB539" s="12">
        <v>221345</v>
      </c>
      <c r="AC539" s="12">
        <v>297021</v>
      </c>
      <c r="AD539" s="12">
        <v>594410</v>
      </c>
      <c r="AE539" s="12">
        <v>510925</v>
      </c>
      <c r="AF539" s="8">
        <v>578526</v>
      </c>
      <c r="AG539" s="8">
        <v>329781</v>
      </c>
      <c r="AH539" s="8">
        <v>480259</v>
      </c>
      <c r="AI539" s="8">
        <v>391216</v>
      </c>
      <c r="AJ539" s="10">
        <v>533656</v>
      </c>
      <c r="AK539" s="10">
        <v>305673</v>
      </c>
      <c r="AL539" s="10">
        <v>276347</v>
      </c>
      <c r="AM539" s="10">
        <v>302456</v>
      </c>
      <c r="AN539" s="26">
        <v>3</v>
      </c>
      <c r="AO539" s="26" t="s">
        <v>776</v>
      </c>
      <c r="AP539" s="26">
        <v>0.98376963699999997</v>
      </c>
      <c r="AR539" s="26">
        <v>594410</v>
      </c>
      <c r="AS539" s="26" t="s">
        <v>2982</v>
      </c>
      <c r="AT539" s="26">
        <v>0.97483220699999995</v>
      </c>
      <c r="AV539" s="26">
        <v>3.5763301999999997E-2</v>
      </c>
      <c r="AW539" s="26">
        <v>1</v>
      </c>
      <c r="AY539" s="26">
        <f t="shared" si="32"/>
        <v>0.7968009565216414</v>
      </c>
      <c r="AZ539" s="26">
        <f t="shared" si="33"/>
        <v>0.91230330456201936</v>
      </c>
      <c r="BA539" s="26">
        <f t="shared" si="34"/>
        <v>0.30648702800558481</v>
      </c>
      <c r="BB539" s="26">
        <f t="shared" si="35"/>
        <v>0.71828515086373512</v>
      </c>
    </row>
    <row r="540" spans="1:54">
      <c r="A540" s="26">
        <v>176.083688</v>
      </c>
      <c r="B540" s="26">
        <v>4.2887180960000002</v>
      </c>
      <c r="C540" s="26" t="s">
        <v>3133</v>
      </c>
      <c r="D540" s="26">
        <v>8</v>
      </c>
      <c r="E540" s="26" t="s">
        <v>3134</v>
      </c>
      <c r="F540" s="26">
        <v>5</v>
      </c>
      <c r="G540" s="26">
        <v>0</v>
      </c>
      <c r="H540" s="26" t="s">
        <v>3135</v>
      </c>
      <c r="I540" s="26">
        <v>-0.23870497900000001</v>
      </c>
      <c r="J540" s="26">
        <v>-12.607005040000001</v>
      </c>
      <c r="L540" s="26" t="s">
        <v>38</v>
      </c>
      <c r="N540" s="26">
        <v>-46.724073679999997</v>
      </c>
      <c r="O540" s="26" t="s">
        <v>487</v>
      </c>
      <c r="S540" s="26">
        <v>0.5</v>
      </c>
      <c r="T540" s="26">
        <v>0.5</v>
      </c>
      <c r="U540" s="26">
        <v>19995</v>
      </c>
      <c r="V540" s="26" t="s">
        <v>3035</v>
      </c>
      <c r="W540" s="26">
        <v>0.82</v>
      </c>
      <c r="X540" s="26">
        <v>0.51</v>
      </c>
      <c r="Y540" s="26" t="s">
        <v>41</v>
      </c>
      <c r="Z540" s="26" t="s">
        <v>71</v>
      </c>
      <c r="AA540" s="26">
        <v>12</v>
      </c>
      <c r="AB540" s="12">
        <v>4929</v>
      </c>
      <c r="AC540" s="12">
        <v>10198</v>
      </c>
      <c r="AD540" s="12">
        <v>16998</v>
      </c>
      <c r="AE540" s="12">
        <v>18380</v>
      </c>
      <c r="AF540" s="8">
        <v>19373</v>
      </c>
      <c r="AG540" s="8">
        <v>12022</v>
      </c>
      <c r="AH540" s="8">
        <v>18872</v>
      </c>
      <c r="AI540" s="8">
        <v>11035</v>
      </c>
      <c r="AJ540" s="10">
        <v>19995</v>
      </c>
      <c r="AK540" s="10">
        <v>10844</v>
      </c>
      <c r="AL540" s="10">
        <v>12381</v>
      </c>
      <c r="AM540" s="10">
        <v>10198</v>
      </c>
      <c r="AN540" s="26">
        <v>131</v>
      </c>
      <c r="AO540" s="26" t="s">
        <v>487</v>
      </c>
      <c r="AP540" s="26">
        <v>0.87441087900000003</v>
      </c>
      <c r="AR540" s="26">
        <v>19995.212889999999</v>
      </c>
      <c r="AS540" s="26" t="s">
        <v>3136</v>
      </c>
      <c r="AT540" s="26">
        <v>0.84406068000000001</v>
      </c>
      <c r="AV540" s="26">
        <v>0.124424032</v>
      </c>
      <c r="AW540" s="26">
        <v>1</v>
      </c>
      <c r="AY540" s="26">
        <f t="shared" si="32"/>
        <v>0.87139081922286388</v>
      </c>
      <c r="AZ540" s="26">
        <f t="shared" si="33"/>
        <v>0.82387197807575607</v>
      </c>
      <c r="BA540" s="26">
        <f t="shared" si="34"/>
        <v>0.55537975736176692</v>
      </c>
      <c r="BB540" s="26">
        <f t="shared" si="35"/>
        <v>0.5069317509227973</v>
      </c>
    </row>
    <row r="541" spans="1:54">
      <c r="A541" s="26">
        <v>129.0577945</v>
      </c>
      <c r="B541" s="26">
        <v>9.1109890409999998</v>
      </c>
      <c r="C541" s="26" t="s">
        <v>3024</v>
      </c>
      <c r="D541" s="26">
        <v>3</v>
      </c>
      <c r="E541" s="26" t="s">
        <v>3025</v>
      </c>
      <c r="F541" s="26">
        <v>5</v>
      </c>
      <c r="G541" s="26">
        <v>0</v>
      </c>
      <c r="H541" s="26" t="s">
        <v>3026</v>
      </c>
      <c r="I541" s="26">
        <v>-0.43037963200000001</v>
      </c>
      <c r="J541" s="26">
        <v>35.616764019999998</v>
      </c>
      <c r="L541" s="26" t="s">
        <v>38</v>
      </c>
      <c r="M541" s="26" t="s">
        <v>192</v>
      </c>
      <c r="N541" s="26">
        <v>-75.032062249999996</v>
      </c>
      <c r="O541" s="26" t="s">
        <v>3027</v>
      </c>
      <c r="P541" s="26" t="s">
        <v>3028</v>
      </c>
      <c r="S541" s="26">
        <v>0.37</v>
      </c>
      <c r="T541" s="26">
        <v>0.47</v>
      </c>
      <c r="U541" s="26">
        <v>40558</v>
      </c>
      <c r="V541" s="26" t="s">
        <v>195</v>
      </c>
      <c r="W541" s="26">
        <v>0.87</v>
      </c>
      <c r="X541" s="26">
        <v>0.59899999999999998</v>
      </c>
      <c r="Y541" s="26" t="s">
        <v>41</v>
      </c>
      <c r="Z541" s="26" t="s">
        <v>42</v>
      </c>
      <c r="AA541" s="26">
        <v>12</v>
      </c>
      <c r="AB541" s="12">
        <v>16702</v>
      </c>
      <c r="AC541" s="12">
        <v>32766</v>
      </c>
      <c r="AD541" s="12">
        <v>16544</v>
      </c>
      <c r="AE541" s="12">
        <v>32156</v>
      </c>
      <c r="AF541" s="8">
        <v>40558</v>
      </c>
      <c r="AG541" s="8">
        <v>22716</v>
      </c>
      <c r="AH541" s="8">
        <v>27671</v>
      </c>
      <c r="AI541" s="8">
        <v>21290</v>
      </c>
      <c r="AJ541" s="10">
        <v>36381</v>
      </c>
      <c r="AK541" s="10">
        <v>25539</v>
      </c>
      <c r="AL541" s="10">
        <v>14580</v>
      </c>
      <c r="AM541" s="10">
        <v>14091</v>
      </c>
      <c r="AN541" s="26">
        <v>38</v>
      </c>
      <c r="AO541" s="26" t="s">
        <v>3027</v>
      </c>
      <c r="AP541" s="26">
        <v>0.87657174599999998</v>
      </c>
      <c r="AR541" s="26">
        <v>40558.097659999999</v>
      </c>
      <c r="AS541" s="26" t="s">
        <v>3029</v>
      </c>
      <c r="AT541" s="26">
        <v>0.85187352900000002</v>
      </c>
      <c r="AV541" s="26">
        <v>7.7005241000000002E-2</v>
      </c>
      <c r="AW541" s="26">
        <v>1</v>
      </c>
      <c r="AY541" s="26">
        <f t="shared" si="32"/>
        <v>0.80715463090836193</v>
      </c>
      <c r="AZ541" s="26">
        <f t="shared" si="33"/>
        <v>0.87466476589299236</v>
      </c>
      <c r="BA541" s="26">
        <f t="shared" si="34"/>
        <v>0.4607545580814767</v>
      </c>
      <c r="BB541" s="26">
        <f t="shared" si="35"/>
        <v>0.59894845376716932</v>
      </c>
    </row>
    <row r="542" spans="1:54">
      <c r="A542" s="26">
        <v>155.09465109999999</v>
      </c>
      <c r="B542" s="26">
        <v>6.7041166519999997</v>
      </c>
      <c r="C542" s="26" t="s">
        <v>3122</v>
      </c>
      <c r="D542" s="26">
        <v>4</v>
      </c>
      <c r="E542" s="26" t="s">
        <v>3123</v>
      </c>
      <c r="F542" s="26">
        <v>5</v>
      </c>
      <c r="G542" s="26">
        <v>0</v>
      </c>
      <c r="H542" s="26" t="s">
        <v>3124</v>
      </c>
      <c r="I542" s="26">
        <v>0.13587311799999999</v>
      </c>
      <c r="J542" s="26">
        <v>-10.74839373</v>
      </c>
      <c r="L542" s="26" t="s">
        <v>38</v>
      </c>
      <c r="N542" s="26">
        <v>37.15286219</v>
      </c>
      <c r="O542" s="26" t="s">
        <v>3125</v>
      </c>
      <c r="S542" s="26">
        <v>0.54</v>
      </c>
      <c r="T542" s="26">
        <v>0.54</v>
      </c>
      <c r="U542" s="26">
        <v>181793</v>
      </c>
      <c r="V542" s="26" t="s">
        <v>2876</v>
      </c>
      <c r="W542" s="26">
        <v>0.83</v>
      </c>
      <c r="X542" s="26">
        <v>0.58399999999999996</v>
      </c>
      <c r="Y542" s="26" t="s">
        <v>41</v>
      </c>
      <c r="Z542" s="26" t="s">
        <v>71</v>
      </c>
      <c r="AA542" s="26">
        <v>12</v>
      </c>
      <c r="AB542" s="12">
        <v>39447</v>
      </c>
      <c r="AC542" s="12">
        <v>78621</v>
      </c>
      <c r="AD542" s="12">
        <v>155377</v>
      </c>
      <c r="AE542" s="12">
        <v>157736</v>
      </c>
      <c r="AF542" s="8">
        <v>169874</v>
      </c>
      <c r="AG542" s="8">
        <v>81535</v>
      </c>
      <c r="AH542" s="8">
        <v>180514</v>
      </c>
      <c r="AI542" s="8">
        <v>89985</v>
      </c>
      <c r="AJ542" s="10">
        <v>181793</v>
      </c>
      <c r="AK542" s="10">
        <v>93111</v>
      </c>
      <c r="AL542" s="10">
        <v>76337</v>
      </c>
      <c r="AM542" s="10">
        <v>82182</v>
      </c>
      <c r="AN542" s="26">
        <v>87</v>
      </c>
      <c r="AO542" s="26" t="s">
        <v>3125</v>
      </c>
      <c r="AP542" s="26">
        <v>0.93636696600000002</v>
      </c>
      <c r="AR542" s="26">
        <v>181792.875</v>
      </c>
      <c r="AS542" s="26" t="s">
        <v>3126</v>
      </c>
      <c r="AT542" s="26">
        <v>0.98571798399999999</v>
      </c>
      <c r="AV542" s="26">
        <v>8.4011420000000003E-2</v>
      </c>
      <c r="AW542" s="26">
        <v>1</v>
      </c>
      <c r="AY542" s="26">
        <f t="shared" si="32"/>
        <v>0.83045862489174338</v>
      </c>
      <c r="AZ542" s="26">
        <f t="shared" si="33"/>
        <v>0.82616284862466183</v>
      </c>
      <c r="BA542" s="26">
        <f t="shared" si="34"/>
        <v>0.55991954394968013</v>
      </c>
      <c r="BB542" s="26">
        <f t="shared" si="35"/>
        <v>0.5832197007001112</v>
      </c>
    </row>
    <row r="543" spans="1:54">
      <c r="A543" s="26">
        <v>262.08841849999999</v>
      </c>
      <c r="B543" s="26">
        <v>7.0030530520000003</v>
      </c>
      <c r="C543" s="26" t="s">
        <v>3118</v>
      </c>
      <c r="D543" s="26">
        <v>1</v>
      </c>
      <c r="E543" s="26" t="s">
        <v>3119</v>
      </c>
      <c r="F543" s="26">
        <v>5</v>
      </c>
      <c r="G543" s="26">
        <v>0</v>
      </c>
      <c r="H543" s="26" t="s">
        <v>3120</v>
      </c>
      <c r="I543" s="26">
        <v>-1.5777929449999999</v>
      </c>
      <c r="J543" s="26">
        <v>-34.57921133</v>
      </c>
      <c r="L543" s="26" t="s">
        <v>56</v>
      </c>
      <c r="M543" s="26" t="s">
        <v>116</v>
      </c>
      <c r="N543" s="26">
        <v>42.97790809</v>
      </c>
      <c r="O543" s="26" t="s">
        <v>374</v>
      </c>
      <c r="S543" s="26">
        <v>0.73</v>
      </c>
      <c r="T543" s="26">
        <v>0.86</v>
      </c>
      <c r="U543" s="26">
        <v>127206</v>
      </c>
      <c r="V543" s="26" t="s">
        <v>119</v>
      </c>
      <c r="W543" s="26">
        <v>0.83</v>
      </c>
      <c r="X543" s="26">
        <v>0.64</v>
      </c>
      <c r="Y543" s="26" t="s">
        <v>41</v>
      </c>
      <c r="Z543" s="26" t="s">
        <v>42</v>
      </c>
      <c r="AA543" s="26">
        <v>11</v>
      </c>
      <c r="AB543" s="12">
        <v>46739</v>
      </c>
      <c r="AC543" s="12">
        <v>127206</v>
      </c>
      <c r="AD543" s="12">
        <v>15944</v>
      </c>
      <c r="AE543" s="12">
        <v>66836</v>
      </c>
      <c r="AF543" s="8">
        <v>93415</v>
      </c>
      <c r="AG543" s="8">
        <v>95009</v>
      </c>
      <c r="AH543" s="8">
        <v>82793</v>
      </c>
      <c r="AI543" s="8">
        <v>39230</v>
      </c>
      <c r="AJ543" s="10">
        <v>85158</v>
      </c>
      <c r="AK543" s="10">
        <v>71767</v>
      </c>
      <c r="AL543" s="10">
        <v>27253</v>
      </c>
      <c r="AM543" s="10">
        <v>0</v>
      </c>
      <c r="AN543" s="26">
        <v>22</v>
      </c>
      <c r="AO543" s="26" t="s">
        <v>374</v>
      </c>
      <c r="AP543" s="26">
        <v>0.90343085700000003</v>
      </c>
      <c r="AR543" s="26">
        <v>127205.6094</v>
      </c>
      <c r="AS543" s="26" t="s">
        <v>3121</v>
      </c>
      <c r="AT543" s="26">
        <v>0.96334542599999995</v>
      </c>
      <c r="AV543" s="26">
        <v>6.2469945999999998E-2</v>
      </c>
      <c r="AW543" s="26">
        <v>1</v>
      </c>
      <c r="AY543" s="26">
        <f t="shared" si="32"/>
        <v>0.59326712772228429</v>
      </c>
      <c r="AZ543" s="26">
        <f t="shared" si="33"/>
        <v>0.82695274877837444</v>
      </c>
      <c r="BA543" s="26">
        <f t="shared" si="34"/>
        <v>0.23052858358264364</v>
      </c>
      <c r="BB543" s="26">
        <f t="shared" si="35"/>
        <v>0.63496585199044264</v>
      </c>
    </row>
    <row r="544" spans="1:54">
      <c r="A544" s="26">
        <v>146.0367463</v>
      </c>
      <c r="B544" s="26">
        <v>3.910563893</v>
      </c>
      <c r="C544" s="26" t="s">
        <v>3168</v>
      </c>
      <c r="D544" s="26">
        <v>2</v>
      </c>
      <c r="E544" s="26" t="s">
        <v>3169</v>
      </c>
      <c r="F544" s="26">
        <v>5</v>
      </c>
      <c r="G544" s="26">
        <v>0</v>
      </c>
      <c r="H544" s="26" t="s">
        <v>3170</v>
      </c>
      <c r="I544" s="26">
        <v>-0.23070160100000001</v>
      </c>
      <c r="J544" s="26">
        <v>-49.631465310000003</v>
      </c>
      <c r="L544" s="26" t="s">
        <v>38</v>
      </c>
      <c r="M544" s="26" t="s">
        <v>3080</v>
      </c>
      <c r="N544" s="26">
        <v>-180.09384499999999</v>
      </c>
      <c r="O544" s="26" t="s">
        <v>487</v>
      </c>
      <c r="S544" s="26">
        <v>0.11</v>
      </c>
      <c r="T544" s="26">
        <v>0.28000000000000003</v>
      </c>
      <c r="U544" s="26">
        <v>84590</v>
      </c>
      <c r="V544" s="26" t="s">
        <v>3081</v>
      </c>
      <c r="W544" s="26">
        <v>0.81</v>
      </c>
      <c r="X544" s="26">
        <v>0.26500000000000001</v>
      </c>
      <c r="Y544" s="26" t="s">
        <v>41</v>
      </c>
      <c r="Z544" s="26" t="s">
        <v>42</v>
      </c>
      <c r="AA544" s="26">
        <v>12</v>
      </c>
      <c r="AB544" s="12">
        <v>43700</v>
      </c>
      <c r="AC544" s="12">
        <v>56701</v>
      </c>
      <c r="AD544" s="12">
        <v>50057</v>
      </c>
      <c r="AE544" s="12">
        <v>46870</v>
      </c>
      <c r="AF544" s="8">
        <v>63031</v>
      </c>
      <c r="AG544" s="8">
        <v>49133</v>
      </c>
      <c r="AH544" s="8">
        <v>47830</v>
      </c>
      <c r="AI544" s="8">
        <v>84590</v>
      </c>
      <c r="AJ544" s="10">
        <v>82288</v>
      </c>
      <c r="AK544" s="10">
        <v>66910</v>
      </c>
      <c r="AL544" s="10">
        <v>65633</v>
      </c>
      <c r="AM544" s="10">
        <v>58523</v>
      </c>
      <c r="AN544" s="26">
        <v>73</v>
      </c>
      <c r="AO544" s="26" t="s">
        <v>487</v>
      </c>
      <c r="AP544" s="26">
        <v>0.83746364200000001</v>
      </c>
      <c r="AR544" s="26">
        <v>84589.59375</v>
      </c>
      <c r="AS544" s="26" t="s">
        <v>3171</v>
      </c>
      <c r="AT544" s="26">
        <v>0.85998619700000001</v>
      </c>
      <c r="AV544" s="26">
        <v>0.43280634800000001</v>
      </c>
      <c r="AW544" s="26">
        <v>1</v>
      </c>
      <c r="AY544" s="26">
        <f t="shared" si="32"/>
        <v>1.1176282994799334</v>
      </c>
      <c r="AZ544" s="26">
        <f t="shared" si="33"/>
        <v>0.80679030517122952</v>
      </c>
      <c r="BA544" s="26">
        <f t="shared" si="34"/>
        <v>0.49469758737639102</v>
      </c>
      <c r="BB544" s="26">
        <f t="shared" si="35"/>
        <v>0.23628565518575609</v>
      </c>
    </row>
    <row r="545" spans="1:54">
      <c r="A545" s="26">
        <v>371.17302790000002</v>
      </c>
      <c r="B545" s="26">
        <v>3.762806935</v>
      </c>
      <c r="C545" s="26" t="s">
        <v>2561</v>
      </c>
      <c r="D545" s="26">
        <v>5</v>
      </c>
      <c r="E545" s="26" t="s">
        <v>2562</v>
      </c>
      <c r="F545" s="26">
        <v>5</v>
      </c>
      <c r="G545" s="26">
        <v>0</v>
      </c>
      <c r="H545" s="26" t="s">
        <v>2563</v>
      </c>
      <c r="I545" s="26">
        <v>-0.65234961800000002</v>
      </c>
      <c r="J545" s="26">
        <v>-43.645994559999998</v>
      </c>
      <c r="L545" s="26" t="s">
        <v>38</v>
      </c>
      <c r="M545" s="26" t="s">
        <v>979</v>
      </c>
      <c r="N545" s="26">
        <v>-14.01547326</v>
      </c>
      <c r="O545" s="26" t="s">
        <v>2511</v>
      </c>
      <c r="S545" s="26">
        <v>0.15</v>
      </c>
      <c r="T545" s="26">
        <v>0.49</v>
      </c>
      <c r="U545" s="26">
        <v>79398</v>
      </c>
      <c r="V545" s="26" t="s">
        <v>981</v>
      </c>
      <c r="W545" s="26">
        <v>1.42</v>
      </c>
      <c r="X545" s="26">
        <v>2.1999999999999999E-2</v>
      </c>
      <c r="Y545" s="26" t="s">
        <v>41</v>
      </c>
      <c r="Z545" s="26" t="s">
        <v>42</v>
      </c>
      <c r="AA545" s="26">
        <v>12</v>
      </c>
      <c r="AB545" s="12">
        <v>79398</v>
      </c>
      <c r="AC545" s="12">
        <v>78296</v>
      </c>
      <c r="AD545" s="12">
        <v>61418</v>
      </c>
      <c r="AE545" s="12">
        <v>60969</v>
      </c>
      <c r="AF545" s="8">
        <v>61930</v>
      </c>
      <c r="AG545" s="8">
        <v>44781</v>
      </c>
      <c r="AH545" s="8">
        <v>45450</v>
      </c>
      <c r="AI545" s="8">
        <v>45742</v>
      </c>
      <c r="AJ545" s="10">
        <v>63281</v>
      </c>
      <c r="AK545" s="10">
        <v>32137</v>
      </c>
      <c r="AL545" s="10">
        <v>28539</v>
      </c>
      <c r="AM545" s="10">
        <v>23694</v>
      </c>
      <c r="AN545" s="26">
        <v>607</v>
      </c>
      <c r="AO545" s="26" t="s">
        <v>2511</v>
      </c>
      <c r="AP545" s="26">
        <v>0.86277610100000002</v>
      </c>
      <c r="AR545" s="26">
        <v>79398.15625</v>
      </c>
      <c r="AS545" s="26" t="s">
        <v>2564</v>
      </c>
      <c r="AT545" s="26">
        <v>0.80341160099999998</v>
      </c>
      <c r="AV545" s="26">
        <v>2.4366650129999998</v>
      </c>
      <c r="AW545" s="26">
        <v>1</v>
      </c>
      <c r="AY545" s="26">
        <f t="shared" si="32"/>
        <v>0.74607762388644938</v>
      </c>
      <c r="AZ545" s="26">
        <f t="shared" si="33"/>
        <v>1.4152438315740539</v>
      </c>
      <c r="BA545" s="26">
        <f t="shared" si="34"/>
        <v>0.25039046988258112</v>
      </c>
      <c r="BB545" s="26">
        <f t="shared" si="35"/>
        <v>2.0533018962642105E-2</v>
      </c>
    </row>
    <row r="546" spans="1:54">
      <c r="A546" s="26">
        <v>275.11153999999999</v>
      </c>
      <c r="B546" s="26">
        <v>9.9559375340000003</v>
      </c>
      <c r="C546" s="26" t="s">
        <v>3388</v>
      </c>
      <c r="D546" s="26">
        <v>7</v>
      </c>
      <c r="E546" s="26" t="s">
        <v>3389</v>
      </c>
      <c r="F546" s="26">
        <v>5</v>
      </c>
      <c r="G546" s="26">
        <v>0</v>
      </c>
      <c r="H546" s="26" t="s">
        <v>3390</v>
      </c>
      <c r="I546" s="26">
        <v>-0.72688524300000001</v>
      </c>
      <c r="J546" s="26">
        <v>2.240511267</v>
      </c>
      <c r="L546" s="26" t="s">
        <v>172</v>
      </c>
      <c r="N546" s="26">
        <v>73.066292529999998</v>
      </c>
      <c r="O546" s="26" t="s">
        <v>374</v>
      </c>
      <c r="P546" s="26" t="s">
        <v>3391</v>
      </c>
      <c r="S546" s="26">
        <v>0.83</v>
      </c>
      <c r="T546" s="26">
        <v>0.83</v>
      </c>
      <c r="U546" s="26">
        <v>72876</v>
      </c>
      <c r="V546" s="26" t="s">
        <v>2208</v>
      </c>
      <c r="W546" s="26">
        <v>0.68</v>
      </c>
      <c r="X546" s="26">
        <v>0.35</v>
      </c>
      <c r="Y546" s="26" t="s">
        <v>41</v>
      </c>
      <c r="Z546" s="26" t="s">
        <v>42</v>
      </c>
      <c r="AA546" s="26">
        <v>12</v>
      </c>
      <c r="AB546" s="12">
        <v>16466</v>
      </c>
      <c r="AC546" s="12">
        <v>72876</v>
      </c>
      <c r="AD546" s="12">
        <v>10521</v>
      </c>
      <c r="AE546" s="12">
        <v>36363</v>
      </c>
      <c r="AF546" s="8">
        <v>57142</v>
      </c>
      <c r="AG546" s="8">
        <v>52272</v>
      </c>
      <c r="AH546" s="8">
        <v>52246</v>
      </c>
      <c r="AI546" s="8">
        <v>37764</v>
      </c>
      <c r="AJ546" s="10">
        <v>51021</v>
      </c>
      <c r="AK546" s="10">
        <v>51697</v>
      </c>
      <c r="AL546" s="10">
        <v>14850</v>
      </c>
      <c r="AM546" s="10">
        <v>10452</v>
      </c>
      <c r="AN546" s="26">
        <v>66</v>
      </c>
      <c r="AO546" s="26" t="s">
        <v>374</v>
      </c>
      <c r="AP546" s="26">
        <v>0.93072485500000002</v>
      </c>
      <c r="AR546" s="26">
        <v>72875.578129999994</v>
      </c>
      <c r="AS546" s="26" t="s">
        <v>3392</v>
      </c>
      <c r="AT546" s="26">
        <v>0.89726698199999999</v>
      </c>
      <c r="AV546" s="26">
        <v>0.28955283500000001</v>
      </c>
      <c r="AW546" s="26">
        <v>1</v>
      </c>
      <c r="AY546" s="26">
        <f t="shared" si="32"/>
        <v>0.64194881258023107</v>
      </c>
      <c r="AZ546" s="26">
        <f t="shared" si="33"/>
        <v>0.68309732028241332</v>
      </c>
      <c r="BA546" s="26">
        <f t="shared" si="34"/>
        <v>0.18644040141765189</v>
      </c>
      <c r="BB546" s="26">
        <f t="shared" si="35"/>
        <v>0.32320901671512148</v>
      </c>
    </row>
    <row r="547" spans="1:54">
      <c r="A547" s="26">
        <v>100.0273</v>
      </c>
      <c r="B547" s="26">
        <v>6.7183388600000002</v>
      </c>
      <c r="C547" s="26" t="s">
        <v>2873</v>
      </c>
      <c r="D547" s="26">
        <v>2</v>
      </c>
      <c r="E547" s="26" t="s">
        <v>2874</v>
      </c>
      <c r="F547" s="26">
        <v>5</v>
      </c>
      <c r="G547" s="26">
        <v>0</v>
      </c>
      <c r="H547" s="26" t="s">
        <v>2875</v>
      </c>
      <c r="I547" s="26">
        <v>0.199703191</v>
      </c>
      <c r="J547" s="26">
        <v>-17.52639074</v>
      </c>
      <c r="L547" s="26" t="s">
        <v>38</v>
      </c>
      <c r="N547" s="26">
        <v>-17.914488899999998</v>
      </c>
      <c r="O547" s="26" t="s">
        <v>487</v>
      </c>
      <c r="S547" s="26">
        <v>0.52</v>
      </c>
      <c r="T547" s="26">
        <v>0.52</v>
      </c>
      <c r="U547" s="26">
        <v>29547</v>
      </c>
      <c r="V547" s="26" t="s">
        <v>2876</v>
      </c>
      <c r="W547" s="26">
        <v>0.97</v>
      </c>
      <c r="X547" s="26">
        <v>0.93400000000000005</v>
      </c>
      <c r="Y547" s="26" t="s">
        <v>41</v>
      </c>
      <c r="Z547" s="26" t="s">
        <v>71</v>
      </c>
      <c r="AA547" s="26">
        <v>12</v>
      </c>
      <c r="AB547" s="12">
        <v>7779</v>
      </c>
      <c r="AC547" s="12">
        <v>13637</v>
      </c>
      <c r="AD547" s="12">
        <v>29547</v>
      </c>
      <c r="AE547" s="12">
        <v>22124</v>
      </c>
      <c r="AF547" s="8">
        <v>24767</v>
      </c>
      <c r="AG547" s="8">
        <v>12011</v>
      </c>
      <c r="AH547" s="8">
        <v>24334</v>
      </c>
      <c r="AI547" s="8">
        <v>14007</v>
      </c>
      <c r="AJ547" s="10">
        <v>22164</v>
      </c>
      <c r="AK547" s="10">
        <v>13448</v>
      </c>
      <c r="AL547" s="10">
        <v>12357</v>
      </c>
      <c r="AM547" s="10">
        <v>13637</v>
      </c>
      <c r="AN547" s="26">
        <v>87</v>
      </c>
      <c r="AO547" s="26" t="s">
        <v>487</v>
      </c>
      <c r="AP547" s="26">
        <v>0.82686356400000005</v>
      </c>
      <c r="AR547" s="26">
        <v>29547.039059999999</v>
      </c>
      <c r="AS547" s="26" t="s">
        <v>2877</v>
      </c>
      <c r="AT547" s="26">
        <v>0.947219213</v>
      </c>
      <c r="AV547" s="26">
        <v>1.8934329999999999E-3</v>
      </c>
      <c r="AW547" s="26">
        <v>1</v>
      </c>
      <c r="AY547" s="26">
        <f t="shared" si="32"/>
        <v>0.82011208881907371</v>
      </c>
      <c r="AZ547" s="26">
        <f t="shared" si="33"/>
        <v>0.97294958665583942</v>
      </c>
      <c r="BA547" s="26">
        <f t="shared" si="34"/>
        <v>0.43658076538448587</v>
      </c>
      <c r="BB547" s="26">
        <f t="shared" si="35"/>
        <v>0.93347830140152022</v>
      </c>
    </row>
    <row r="548" spans="1:54">
      <c r="A548" s="26">
        <v>158.05784159999999</v>
      </c>
      <c r="B548" s="26">
        <v>4.5333722009999997</v>
      </c>
      <c r="C548" s="26" t="s">
        <v>2210</v>
      </c>
      <c r="D548" s="26">
        <v>5</v>
      </c>
      <c r="E548" s="26" t="s">
        <v>3183</v>
      </c>
      <c r="F548" s="26">
        <v>5</v>
      </c>
      <c r="G548" s="26">
        <v>0</v>
      </c>
      <c r="H548" s="26" t="s">
        <v>3184</v>
      </c>
      <c r="I548" s="26">
        <v>-0.43255526399999999</v>
      </c>
      <c r="J548" s="26">
        <v>-16.664656430000001</v>
      </c>
      <c r="L548" s="26" t="s">
        <v>38</v>
      </c>
      <c r="M548" s="26" t="s">
        <v>2038</v>
      </c>
      <c r="N548" s="26">
        <v>42.010497780000001</v>
      </c>
      <c r="O548" s="26" t="s">
        <v>3185</v>
      </c>
      <c r="P548" s="26" t="s">
        <v>3186</v>
      </c>
      <c r="R548" s="26" t="s">
        <v>1442</v>
      </c>
      <c r="S548" s="26">
        <v>0.44</v>
      </c>
      <c r="T548" s="26">
        <v>0.57999999999999996</v>
      </c>
      <c r="U548" s="26">
        <v>85656</v>
      </c>
      <c r="V548" s="26" t="s">
        <v>2041</v>
      </c>
      <c r="W548" s="26">
        <v>0.8</v>
      </c>
      <c r="X548" s="26">
        <v>0.57799999999999996</v>
      </c>
      <c r="Y548" s="26" t="s">
        <v>41</v>
      </c>
      <c r="Z548" s="26" t="s">
        <v>71</v>
      </c>
      <c r="AA548" s="26">
        <v>12</v>
      </c>
      <c r="AB548" s="12">
        <v>18877</v>
      </c>
      <c r="AC548" s="12">
        <v>30965</v>
      </c>
      <c r="AD548" s="12">
        <v>46207</v>
      </c>
      <c r="AE548" s="12">
        <v>57005</v>
      </c>
      <c r="AF548" s="8">
        <v>85656</v>
      </c>
      <c r="AG548" s="8">
        <v>30680</v>
      </c>
      <c r="AH548" s="8">
        <v>51215</v>
      </c>
      <c r="AI548" s="8">
        <v>24029</v>
      </c>
      <c r="AJ548" s="10">
        <v>46151</v>
      </c>
      <c r="AK548" s="10">
        <v>32714</v>
      </c>
      <c r="AL548" s="10">
        <v>30401</v>
      </c>
      <c r="AM548" s="10">
        <v>34647</v>
      </c>
      <c r="AN548" s="26">
        <v>157</v>
      </c>
      <c r="AO548" s="26" t="s">
        <v>3185</v>
      </c>
      <c r="AP548" s="26">
        <v>0.813998373</v>
      </c>
      <c r="AR548" s="26">
        <v>85656.46875</v>
      </c>
      <c r="AS548" s="26" t="s">
        <v>3187</v>
      </c>
      <c r="AT548" s="26">
        <v>0.86129843399999995</v>
      </c>
      <c r="AV548" s="26">
        <v>8.8450299999999996E-2</v>
      </c>
      <c r="AW548" s="26">
        <v>0.59848659500000001</v>
      </c>
      <c r="AY548" s="26">
        <f t="shared" si="32"/>
        <v>0.7511901033510805</v>
      </c>
      <c r="AZ548" s="26">
        <f t="shared" si="33"/>
        <v>0.7989038521766364</v>
      </c>
      <c r="BA548" s="26">
        <f t="shared" si="34"/>
        <v>0.43620863771215646</v>
      </c>
      <c r="BB548" s="26">
        <f t="shared" si="35"/>
        <v>0.57369661400066385</v>
      </c>
    </row>
    <row r="549" spans="1:54">
      <c r="A549" s="26">
        <v>310.2142498</v>
      </c>
      <c r="B549" s="26">
        <v>3.6064472200000002</v>
      </c>
      <c r="C549" s="26" t="s">
        <v>2825</v>
      </c>
      <c r="D549" s="26">
        <v>19</v>
      </c>
      <c r="E549" s="26" t="s">
        <v>2826</v>
      </c>
      <c r="F549" s="26">
        <v>5</v>
      </c>
      <c r="G549" s="26">
        <v>0</v>
      </c>
      <c r="H549" s="26" t="s">
        <v>2827</v>
      </c>
      <c r="I549" s="26">
        <v>-0.51644128300000003</v>
      </c>
      <c r="J549" s="26">
        <v>-8.9531450830000008</v>
      </c>
      <c r="L549" s="26" t="s">
        <v>38</v>
      </c>
      <c r="M549" s="26" t="s">
        <v>2681</v>
      </c>
      <c r="N549" s="26">
        <v>-47.942401140000001</v>
      </c>
      <c r="O549" s="26" t="s">
        <v>487</v>
      </c>
      <c r="R549" s="26" t="s">
        <v>2828</v>
      </c>
      <c r="S549" s="26">
        <v>7.0000000000000007E-2</v>
      </c>
      <c r="T549" s="26">
        <v>0.17</v>
      </c>
      <c r="U549" s="26">
        <v>82016</v>
      </c>
      <c r="V549" s="26" t="s">
        <v>2682</v>
      </c>
      <c r="W549" s="26">
        <v>1</v>
      </c>
      <c r="X549" s="26">
        <v>0.97199999999999998</v>
      </c>
      <c r="Y549" s="26" t="s">
        <v>41</v>
      </c>
      <c r="Z549" s="26" t="s">
        <v>42</v>
      </c>
      <c r="AA549" s="26">
        <v>12</v>
      </c>
      <c r="AB549" s="12">
        <v>63885</v>
      </c>
      <c r="AC549" s="12">
        <v>66699</v>
      </c>
      <c r="AD549" s="12">
        <v>68484</v>
      </c>
      <c r="AE549" s="12">
        <v>74499</v>
      </c>
      <c r="AF549" s="8">
        <v>72788</v>
      </c>
      <c r="AG549" s="8">
        <v>62188</v>
      </c>
      <c r="AH549" s="8">
        <v>55627</v>
      </c>
      <c r="AI549" s="8">
        <v>82016</v>
      </c>
      <c r="AJ549" s="10">
        <v>76964</v>
      </c>
      <c r="AK549" s="10">
        <v>74196</v>
      </c>
      <c r="AL549" s="10">
        <v>65225</v>
      </c>
      <c r="AM549" s="10">
        <v>59068</v>
      </c>
      <c r="AN549" s="26">
        <v>131</v>
      </c>
      <c r="AO549" s="26" t="s">
        <v>487</v>
      </c>
      <c r="AP549" s="26">
        <v>0.93928028699999999</v>
      </c>
      <c r="AR549" s="26">
        <v>82016.0625</v>
      </c>
      <c r="AS549" s="26" t="s">
        <v>2829</v>
      </c>
      <c r="AT549" s="26">
        <v>0.79913941399999999</v>
      </c>
      <c r="AV549" s="26">
        <v>3.6075799999999998E-4</v>
      </c>
      <c r="AW549" s="26">
        <v>1</v>
      </c>
      <c r="AY549" s="26">
        <f t="shared" si="32"/>
        <v>1.0103954603310847</v>
      </c>
      <c r="AZ549" s="26">
        <f t="shared" si="33"/>
        <v>1.0034773805200665</v>
      </c>
      <c r="BA549" s="26">
        <f t="shared" si="34"/>
        <v>0.92404190538290276</v>
      </c>
      <c r="BB549" s="26">
        <f t="shared" si="35"/>
        <v>0.97091588705029497</v>
      </c>
    </row>
    <row r="550" spans="1:54">
      <c r="A550" s="26">
        <v>217.05854299999999</v>
      </c>
      <c r="B550" s="26">
        <v>11.722675069999999</v>
      </c>
      <c r="C550" s="26" t="s">
        <v>3549</v>
      </c>
      <c r="D550" s="26">
        <v>1</v>
      </c>
      <c r="E550" s="26" t="s">
        <v>3550</v>
      </c>
      <c r="F550" s="26">
        <v>5</v>
      </c>
      <c r="G550" s="26">
        <v>0</v>
      </c>
      <c r="H550" s="26" t="s">
        <v>3551</v>
      </c>
      <c r="I550" s="26">
        <v>-0.447020321</v>
      </c>
      <c r="J550" s="26">
        <v>12.202650269999999</v>
      </c>
      <c r="L550" s="26" t="s">
        <v>282</v>
      </c>
      <c r="M550" s="26" t="s">
        <v>2013</v>
      </c>
      <c r="N550" s="26">
        <v>-104.0105844</v>
      </c>
      <c r="O550" s="26" t="s">
        <v>487</v>
      </c>
      <c r="P550" s="26" t="s">
        <v>3552</v>
      </c>
      <c r="T550" s="26">
        <v>0.26</v>
      </c>
      <c r="U550" s="26">
        <v>6998</v>
      </c>
      <c r="V550" s="26" t="s">
        <v>2015</v>
      </c>
      <c r="W550" s="26">
        <v>0.1</v>
      </c>
      <c r="X550" s="26">
        <v>2E-3</v>
      </c>
      <c r="Y550" s="26" t="s">
        <v>41</v>
      </c>
      <c r="Z550" s="26" t="s">
        <v>71</v>
      </c>
      <c r="AA550" s="26">
        <v>6</v>
      </c>
      <c r="AB550" s="12">
        <v>2072</v>
      </c>
      <c r="AC550" s="12">
        <v>0</v>
      </c>
      <c r="AD550" s="12">
        <v>0</v>
      </c>
      <c r="AE550" s="12">
        <v>0</v>
      </c>
      <c r="AF550" s="8">
        <v>6998</v>
      </c>
      <c r="AG550" s="8">
        <v>3797</v>
      </c>
      <c r="AH550" s="8">
        <v>4981</v>
      </c>
      <c r="AI550" s="8">
        <v>4839</v>
      </c>
      <c r="AJ550" s="10">
        <v>2233</v>
      </c>
      <c r="AK550" s="10">
        <v>0</v>
      </c>
      <c r="AL550" s="10">
        <v>0</v>
      </c>
      <c r="AM550" s="10">
        <v>0</v>
      </c>
      <c r="AN550" s="26">
        <v>287</v>
      </c>
      <c r="AO550" s="26" t="s">
        <v>487</v>
      </c>
      <c r="AP550" s="26">
        <v>0.86275495400000002</v>
      </c>
      <c r="AR550" s="26">
        <v>6997.8964839999999</v>
      </c>
      <c r="AS550" s="26" t="s">
        <v>3553</v>
      </c>
      <c r="AT550" s="26">
        <v>0.93815778299999997</v>
      </c>
      <c r="AV550" s="26">
        <v>7.5064640369999998</v>
      </c>
      <c r="AW550" s="26">
        <v>1</v>
      </c>
      <c r="AY550" s="26">
        <f t="shared" si="32"/>
        <v>0.10831918505942276</v>
      </c>
      <c r="AZ550" s="26">
        <f t="shared" si="33"/>
        <v>0.10050933786078098</v>
      </c>
      <c r="BA550" s="26">
        <f t="shared" si="34"/>
        <v>1.8758100907243461E-3</v>
      </c>
      <c r="BB550" s="26">
        <f t="shared" si="35"/>
        <v>1.5450049682738569E-3</v>
      </c>
    </row>
    <row r="551" spans="1:54">
      <c r="A551" s="26">
        <v>144.07861389999999</v>
      </c>
      <c r="B551" s="26">
        <v>6.7622931160000004</v>
      </c>
      <c r="C551" s="26" t="s">
        <v>3097</v>
      </c>
      <c r="D551" s="26">
        <v>8</v>
      </c>
      <c r="E551" s="26" t="s">
        <v>3397</v>
      </c>
      <c r="F551" s="26">
        <v>5</v>
      </c>
      <c r="G551" s="26">
        <v>0</v>
      </c>
      <c r="H551" s="26" t="s">
        <v>3398</v>
      </c>
      <c r="I551" s="26">
        <v>-0.180831517</v>
      </c>
      <c r="J551" s="26">
        <v>-15.29615338</v>
      </c>
      <c r="L551" s="26" t="s">
        <v>38</v>
      </c>
      <c r="M551" s="26" t="s">
        <v>1621</v>
      </c>
      <c r="N551" s="26">
        <v>-94.0531249</v>
      </c>
      <c r="O551" s="26" t="s">
        <v>487</v>
      </c>
      <c r="P551" s="26" t="s">
        <v>3399</v>
      </c>
      <c r="S551" s="26">
        <v>0.44</v>
      </c>
      <c r="T551" s="26">
        <v>0.72</v>
      </c>
      <c r="U551" s="26">
        <v>213277</v>
      </c>
      <c r="V551" s="26" t="s">
        <v>1622</v>
      </c>
      <c r="W551" s="26">
        <v>0.68</v>
      </c>
      <c r="X551" s="26">
        <v>0.34399999999999997</v>
      </c>
      <c r="Y551" s="26" t="s">
        <v>41</v>
      </c>
      <c r="Z551" s="26" t="s">
        <v>71</v>
      </c>
      <c r="AA551" s="26">
        <v>12</v>
      </c>
      <c r="AB551" s="12">
        <v>35272</v>
      </c>
      <c r="AC551" s="12">
        <v>76315</v>
      </c>
      <c r="AD551" s="12">
        <v>115227</v>
      </c>
      <c r="AE551" s="12">
        <v>109970</v>
      </c>
      <c r="AF551" s="8">
        <v>213277</v>
      </c>
      <c r="AG551" s="8">
        <v>58949</v>
      </c>
      <c r="AH551" s="8">
        <v>130833</v>
      </c>
      <c r="AI551" s="8">
        <v>93318</v>
      </c>
      <c r="AJ551" s="10">
        <v>155179</v>
      </c>
      <c r="AK551" s="10">
        <v>56263</v>
      </c>
      <c r="AL551" s="10">
        <v>42716</v>
      </c>
      <c r="AM551" s="10">
        <v>45768</v>
      </c>
      <c r="AN551" s="26">
        <v>58</v>
      </c>
      <c r="AO551" s="26" t="s">
        <v>487</v>
      </c>
      <c r="AP551" s="26">
        <v>0.82164457000000002</v>
      </c>
      <c r="AR551" s="26">
        <v>213276.70310000001</v>
      </c>
      <c r="AS551" s="26" t="s">
        <v>3400</v>
      </c>
      <c r="AT551" s="26">
        <v>0.87983180999999999</v>
      </c>
      <c r="AV551" s="26">
        <v>0.276484128</v>
      </c>
      <c r="AW551" s="26">
        <v>0.91986043200000001</v>
      </c>
      <c r="AY551" s="26">
        <f t="shared" si="32"/>
        <v>0.60423025240895534</v>
      </c>
      <c r="AZ551" s="26">
        <f t="shared" si="33"/>
        <v>0.67848429721763903</v>
      </c>
      <c r="BA551" s="26">
        <f t="shared" si="34"/>
        <v>0.29370939052854728</v>
      </c>
      <c r="BB551" s="26">
        <f t="shared" si="35"/>
        <v>0.33346940187569052</v>
      </c>
    </row>
    <row r="552" spans="1:54">
      <c r="A552" s="26">
        <v>479.33722790000002</v>
      </c>
      <c r="B552" s="26">
        <v>4.325469504</v>
      </c>
      <c r="C552" s="26" t="s">
        <v>3162</v>
      </c>
      <c r="D552" s="26">
        <v>5</v>
      </c>
      <c r="E552" s="26" t="s">
        <v>3163</v>
      </c>
      <c r="F552" s="26">
        <v>5</v>
      </c>
      <c r="G552" s="26">
        <v>0</v>
      </c>
      <c r="H552" s="26" t="s">
        <v>954</v>
      </c>
      <c r="I552" s="26">
        <v>-0.71379571600000002</v>
      </c>
      <c r="J552" s="26">
        <v>7.524489633</v>
      </c>
      <c r="L552" s="26" t="s">
        <v>38</v>
      </c>
      <c r="M552" s="26" t="s">
        <v>3164</v>
      </c>
      <c r="N552" s="26">
        <v>296.28410989999998</v>
      </c>
      <c r="O552" s="26" t="s">
        <v>374</v>
      </c>
      <c r="P552" s="26" t="s">
        <v>3165</v>
      </c>
      <c r="S552" s="26">
        <v>0.26</v>
      </c>
      <c r="T552" s="26">
        <v>0.48</v>
      </c>
      <c r="U552" s="26">
        <v>70816</v>
      </c>
      <c r="V552" s="26" t="s">
        <v>3166</v>
      </c>
      <c r="W552" s="26">
        <v>0.81</v>
      </c>
      <c r="X552" s="26">
        <v>0.318</v>
      </c>
      <c r="Y552" s="26" t="s">
        <v>41</v>
      </c>
      <c r="Z552" s="26" t="s">
        <v>42</v>
      </c>
      <c r="AA552" s="26">
        <v>12</v>
      </c>
      <c r="AB552" s="12">
        <v>37667</v>
      </c>
      <c r="AC552" s="12">
        <v>49525</v>
      </c>
      <c r="AD552" s="12">
        <v>28664</v>
      </c>
      <c r="AE552" s="12">
        <v>51657</v>
      </c>
      <c r="AF552" s="8">
        <v>70571</v>
      </c>
      <c r="AG552" s="8">
        <v>47255</v>
      </c>
      <c r="AH552" s="8">
        <v>53047</v>
      </c>
      <c r="AI552" s="8">
        <v>36063</v>
      </c>
      <c r="AJ552" s="10">
        <v>70816</v>
      </c>
      <c r="AK552" s="10">
        <v>61061</v>
      </c>
      <c r="AL552" s="10">
        <v>32597</v>
      </c>
      <c r="AM552" s="10">
        <v>23226</v>
      </c>
      <c r="AN552" s="26">
        <v>549</v>
      </c>
      <c r="AO552" s="26" t="s">
        <v>374</v>
      </c>
      <c r="AP552" s="26">
        <v>0.90920092399999997</v>
      </c>
      <c r="AR552" s="26">
        <v>70815.835940000004</v>
      </c>
      <c r="AS552" s="26" t="s">
        <v>3167</v>
      </c>
      <c r="AT552" s="26">
        <v>0.80607199399999996</v>
      </c>
      <c r="AV552" s="26">
        <v>0.30084251299999998</v>
      </c>
      <c r="AW552" s="26">
        <v>1</v>
      </c>
      <c r="AY552" s="26">
        <f t="shared" si="32"/>
        <v>0.90704372366335484</v>
      </c>
      <c r="AZ552" s="26">
        <f t="shared" si="33"/>
        <v>0.80949182355897475</v>
      </c>
      <c r="BA552" s="26">
        <f t="shared" si="34"/>
        <v>0.7322715994717246</v>
      </c>
      <c r="BB552" s="26">
        <f t="shared" si="35"/>
        <v>0.31471439270458518</v>
      </c>
    </row>
    <row r="553" spans="1:54">
      <c r="A553" s="26">
        <v>341.16244</v>
      </c>
      <c r="B553" s="26">
        <v>3.4559388900000001</v>
      </c>
      <c r="C553" s="26" t="s">
        <v>2835</v>
      </c>
      <c r="D553" s="26">
        <v>6</v>
      </c>
      <c r="E553" s="26" t="s">
        <v>2836</v>
      </c>
      <c r="F553" s="26">
        <v>5</v>
      </c>
      <c r="G553" s="26">
        <v>0</v>
      </c>
      <c r="H553" s="26" t="s">
        <v>2837</v>
      </c>
      <c r="I553" s="26">
        <v>-0.79139889900000004</v>
      </c>
      <c r="J553" s="26">
        <v>-43.624803470000003</v>
      </c>
      <c r="L553" s="26" t="s">
        <v>38</v>
      </c>
      <c r="M553" s="26" t="s">
        <v>1277</v>
      </c>
      <c r="N553" s="26">
        <v>-38.094279139999998</v>
      </c>
      <c r="O553" s="26" t="s">
        <v>487</v>
      </c>
      <c r="S553" s="26">
        <v>0.14000000000000001</v>
      </c>
      <c r="T553" s="26">
        <v>0.17</v>
      </c>
      <c r="U553" s="26">
        <v>26072</v>
      </c>
      <c r="V553" s="26" t="s">
        <v>1279</v>
      </c>
      <c r="W553" s="26">
        <v>1</v>
      </c>
      <c r="X553" s="26">
        <v>0.999</v>
      </c>
      <c r="Y553" s="26" t="s">
        <v>41</v>
      </c>
      <c r="Z553" s="26" t="s">
        <v>42</v>
      </c>
      <c r="AA553" s="26">
        <v>12</v>
      </c>
      <c r="AB553" s="12">
        <v>18547</v>
      </c>
      <c r="AC553" s="12">
        <v>23346</v>
      </c>
      <c r="AD553" s="12">
        <v>24938</v>
      </c>
      <c r="AE553" s="12">
        <v>25395</v>
      </c>
      <c r="AF553" s="8">
        <v>19637</v>
      </c>
      <c r="AG553" s="8">
        <v>24141</v>
      </c>
      <c r="AH553" s="8">
        <v>22361</v>
      </c>
      <c r="AI553" s="8">
        <v>26072</v>
      </c>
      <c r="AJ553" s="10">
        <v>15512</v>
      </c>
      <c r="AK553" s="10">
        <v>19886</v>
      </c>
      <c r="AL553" s="10">
        <v>23594</v>
      </c>
      <c r="AM553" s="10">
        <v>22045</v>
      </c>
      <c r="AN553" s="26">
        <v>872</v>
      </c>
      <c r="AO553" s="26" t="s">
        <v>487</v>
      </c>
      <c r="AP553" s="26">
        <v>0.8545644</v>
      </c>
      <c r="AR553" s="26">
        <v>26071.810549999998</v>
      </c>
      <c r="AS553" s="26" t="s">
        <v>2838</v>
      </c>
      <c r="AT553" s="26">
        <v>0.34948340700000002</v>
      </c>
      <c r="AV553" s="27">
        <v>7.2912700000000004E-7</v>
      </c>
      <c r="AW553" s="26">
        <v>1</v>
      </c>
      <c r="AY553" s="26">
        <f t="shared" si="32"/>
        <v>0.87882139874852239</v>
      </c>
      <c r="AZ553" s="26">
        <f t="shared" si="33"/>
        <v>1.000162670397241</v>
      </c>
      <c r="BA553" s="26">
        <f t="shared" si="34"/>
        <v>0.25605971096689317</v>
      </c>
      <c r="BB553" s="26">
        <f t="shared" si="35"/>
        <v>0.99861938627724622</v>
      </c>
    </row>
    <row r="554" spans="1:54">
      <c r="A554" s="26">
        <v>202.0841174</v>
      </c>
      <c r="B554" s="26">
        <v>4.5253514179999996</v>
      </c>
      <c r="C554" s="26" t="s">
        <v>2710</v>
      </c>
      <c r="D554" s="26">
        <v>1</v>
      </c>
      <c r="E554" s="26" t="s">
        <v>2711</v>
      </c>
      <c r="F554" s="26">
        <v>5</v>
      </c>
      <c r="G554" s="26">
        <v>0</v>
      </c>
      <c r="H554" s="26" t="s">
        <v>2712</v>
      </c>
      <c r="I554" s="26">
        <v>-6.2161670000000002E-2</v>
      </c>
      <c r="J554" s="26">
        <v>-3.3964524140000001</v>
      </c>
      <c r="L554" s="26" t="s">
        <v>38</v>
      </c>
      <c r="M554" s="26" t="s">
        <v>2713</v>
      </c>
      <c r="N554" s="26">
        <v>14.01565694</v>
      </c>
      <c r="O554" s="26" t="s">
        <v>2511</v>
      </c>
      <c r="P554" s="26" t="s">
        <v>2714</v>
      </c>
      <c r="R554" s="26" t="s">
        <v>411</v>
      </c>
      <c r="S554" s="26">
        <v>0.15</v>
      </c>
      <c r="T554" s="26">
        <v>0.25</v>
      </c>
      <c r="U554" s="26">
        <v>111803</v>
      </c>
      <c r="V554" s="26" t="s">
        <v>2715</v>
      </c>
      <c r="W554" s="26">
        <v>1.0900000000000001</v>
      </c>
      <c r="X554" s="26">
        <v>0.378</v>
      </c>
      <c r="Y554" s="26" t="s">
        <v>41</v>
      </c>
      <c r="Z554" s="26" t="s">
        <v>71</v>
      </c>
      <c r="AA554" s="26">
        <v>12</v>
      </c>
      <c r="AB554" s="12">
        <v>63381</v>
      </c>
      <c r="AC554" s="12">
        <v>85305</v>
      </c>
      <c r="AD554" s="12">
        <v>84572</v>
      </c>
      <c r="AE554" s="12">
        <v>90111</v>
      </c>
      <c r="AF554" s="8">
        <v>80473</v>
      </c>
      <c r="AG554" s="8">
        <v>80131</v>
      </c>
      <c r="AH554" s="8">
        <v>71427</v>
      </c>
      <c r="AI554" s="8">
        <v>63791</v>
      </c>
      <c r="AJ554" s="10">
        <v>111803</v>
      </c>
      <c r="AK554" s="10">
        <v>64261</v>
      </c>
      <c r="AL554" s="10">
        <v>73272</v>
      </c>
      <c r="AM554" s="10">
        <v>84445</v>
      </c>
      <c r="AN554" s="26">
        <v>322</v>
      </c>
      <c r="AO554" s="26" t="s">
        <v>2511</v>
      </c>
      <c r="AP554" s="26">
        <v>0.89946907799999998</v>
      </c>
      <c r="AR554" s="26">
        <v>111803.49219999999</v>
      </c>
      <c r="AS554" s="26" t="s">
        <v>2716</v>
      </c>
      <c r="AT554" s="26">
        <v>0.76676351700000001</v>
      </c>
      <c r="AV554" s="26">
        <v>0.23136301200000001</v>
      </c>
      <c r="AW554" s="26">
        <v>1</v>
      </c>
      <c r="AY554" s="26">
        <f t="shared" si="32"/>
        <v>1.1283170284833448</v>
      </c>
      <c r="AZ554" s="26">
        <f t="shared" si="33"/>
        <v>1.0931201871395637</v>
      </c>
      <c r="BA554" s="26">
        <f t="shared" si="34"/>
        <v>0.42369378113886202</v>
      </c>
      <c r="BB554" s="26">
        <f t="shared" si="35"/>
        <v>0.37319216477281136</v>
      </c>
    </row>
    <row r="555" spans="1:54">
      <c r="A555" s="26">
        <v>206.09417780000001</v>
      </c>
      <c r="B555" s="26">
        <v>4.2242597579999996</v>
      </c>
      <c r="C555" s="26" t="s">
        <v>2863</v>
      </c>
      <c r="D555" s="26">
        <v>4</v>
      </c>
      <c r="E555" s="26" t="s">
        <v>2864</v>
      </c>
      <c r="F555" s="26">
        <v>5</v>
      </c>
      <c r="G555" s="26">
        <v>0</v>
      </c>
      <c r="H555" s="26" t="s">
        <v>2865</v>
      </c>
      <c r="I555" s="26">
        <v>-0.59276193499999996</v>
      </c>
      <c r="J555" s="26">
        <v>-12.39344535</v>
      </c>
      <c r="L555" s="26" t="s">
        <v>38</v>
      </c>
      <c r="M555" s="26" t="s">
        <v>1030</v>
      </c>
      <c r="N555" s="26">
        <v>75.994766999999996</v>
      </c>
      <c r="O555" s="26" t="s">
        <v>374</v>
      </c>
      <c r="P555" s="26" t="s">
        <v>2866</v>
      </c>
      <c r="S555" s="26">
        <v>0.38</v>
      </c>
      <c r="T555" s="26">
        <v>0.38</v>
      </c>
      <c r="U555" s="26">
        <v>17699</v>
      </c>
      <c r="V555" s="26" t="s">
        <v>2867</v>
      </c>
      <c r="W555" s="26">
        <v>0.98</v>
      </c>
      <c r="X555" s="26">
        <v>0.90900000000000003</v>
      </c>
      <c r="Y555" s="26" t="s">
        <v>41</v>
      </c>
      <c r="Z555" s="26" t="s">
        <v>71</v>
      </c>
      <c r="AA555" s="26">
        <v>12</v>
      </c>
      <c r="AB555" s="12">
        <v>7319</v>
      </c>
      <c r="AC555" s="12">
        <v>9914</v>
      </c>
      <c r="AD555" s="12">
        <v>17699</v>
      </c>
      <c r="AE555" s="12">
        <v>14908</v>
      </c>
      <c r="AF555" s="8">
        <v>14844</v>
      </c>
      <c r="AG555" s="8">
        <v>11400</v>
      </c>
      <c r="AH555" s="8">
        <v>14485</v>
      </c>
      <c r="AI555" s="8">
        <v>10378</v>
      </c>
      <c r="AJ555" s="10">
        <v>15290</v>
      </c>
      <c r="AK555" s="10">
        <v>8008</v>
      </c>
      <c r="AL555" s="10">
        <v>9544</v>
      </c>
      <c r="AM555" s="10">
        <v>9500</v>
      </c>
      <c r="AN555" s="26">
        <v>71</v>
      </c>
      <c r="AO555" s="26" t="s">
        <v>374</v>
      </c>
      <c r="AP555" s="26">
        <v>0.80168197900000004</v>
      </c>
      <c r="AR555" s="26">
        <v>17698.769530000001</v>
      </c>
      <c r="AS555" s="26" t="s">
        <v>2868</v>
      </c>
      <c r="AT555" s="26">
        <v>0.94400898899999997</v>
      </c>
      <c r="AV555" s="26">
        <v>3.7080020000000002E-3</v>
      </c>
      <c r="AW555" s="26">
        <v>1</v>
      </c>
      <c r="AY555" s="26">
        <f t="shared" si="32"/>
        <v>0.82849707476470935</v>
      </c>
      <c r="AZ555" s="26">
        <f t="shared" si="33"/>
        <v>0.97520887549650737</v>
      </c>
      <c r="BA555" s="26">
        <f t="shared" si="34"/>
        <v>0.30527632674494376</v>
      </c>
      <c r="BB555" s="26">
        <f t="shared" si="35"/>
        <v>0.90705543177103432</v>
      </c>
    </row>
    <row r="556" spans="1:54">
      <c r="A556" s="26">
        <v>521.34815060000005</v>
      </c>
      <c r="B556" s="26">
        <v>4.2989569769999996</v>
      </c>
      <c r="C556" s="26" t="s">
        <v>2505</v>
      </c>
      <c r="D556" s="26">
        <v>11</v>
      </c>
      <c r="E556" s="26" t="s">
        <v>2506</v>
      </c>
      <c r="F556" s="26">
        <v>5</v>
      </c>
      <c r="G556" s="26">
        <v>0</v>
      </c>
      <c r="H556" s="26" t="s">
        <v>2507</v>
      </c>
      <c r="I556" s="26">
        <v>2.0320715E-2</v>
      </c>
      <c r="J556" s="26">
        <v>6.9541746660000001</v>
      </c>
      <c r="L556" s="26" t="s">
        <v>38</v>
      </c>
      <c r="M556" s="26" t="s">
        <v>1289</v>
      </c>
      <c r="N556" s="26">
        <v>-2.015818785</v>
      </c>
      <c r="O556" s="26" t="s">
        <v>2187</v>
      </c>
      <c r="P556" s="26" t="e">
        <f>-#REF!</f>
        <v>#REF!</v>
      </c>
      <c r="Q556" s="26">
        <v>1</v>
      </c>
      <c r="R556" s="26" t="s">
        <v>77</v>
      </c>
      <c r="S556" s="26">
        <v>0.48</v>
      </c>
      <c r="T556" s="26">
        <v>0.59</v>
      </c>
      <c r="U556" s="26">
        <v>309302</v>
      </c>
      <c r="V556" s="26" t="s">
        <v>1290</v>
      </c>
      <c r="W556" s="26">
        <v>1.92</v>
      </c>
      <c r="X556" s="26">
        <v>0.13800000000000001</v>
      </c>
      <c r="Y556" s="26" t="s">
        <v>41</v>
      </c>
      <c r="Z556" s="26" t="s">
        <v>42</v>
      </c>
      <c r="AA556" s="26">
        <v>12</v>
      </c>
      <c r="AB556" s="12">
        <v>98798</v>
      </c>
      <c r="AC556" s="12">
        <v>250970</v>
      </c>
      <c r="AD556" s="12">
        <v>94301</v>
      </c>
      <c r="AE556" s="12">
        <v>193474</v>
      </c>
      <c r="AF556" s="8">
        <v>91916</v>
      </c>
      <c r="AG556" s="8">
        <v>93366</v>
      </c>
      <c r="AH556" s="8">
        <v>81805</v>
      </c>
      <c r="AI556" s="8">
        <v>64901</v>
      </c>
      <c r="AJ556" s="10">
        <v>184997</v>
      </c>
      <c r="AK556" s="10">
        <v>309302</v>
      </c>
      <c r="AL556" s="10">
        <v>114482</v>
      </c>
      <c r="AM556" s="10">
        <v>79113</v>
      </c>
      <c r="AN556" s="26">
        <v>187</v>
      </c>
      <c r="AO556" s="26" t="s">
        <v>2187</v>
      </c>
      <c r="AP556" s="26">
        <v>0.95432017999999996</v>
      </c>
      <c r="AQ556" s="26">
        <v>1</v>
      </c>
      <c r="AR556" s="26">
        <v>309301.84379999997</v>
      </c>
      <c r="AS556" s="26" t="s">
        <v>2508</v>
      </c>
      <c r="AT556" s="26">
        <v>0.76784818200000005</v>
      </c>
      <c r="AV556" s="26">
        <v>0.97403367500000004</v>
      </c>
      <c r="AW556" s="26">
        <v>1</v>
      </c>
      <c r="AY556" s="26">
        <f t="shared" si="32"/>
        <v>2.0720447727026277</v>
      </c>
      <c r="AZ556" s="26">
        <f t="shared" si="33"/>
        <v>1.9203796522765884</v>
      </c>
      <c r="BA556" s="26">
        <f t="shared" si="34"/>
        <v>0.13298985758589407</v>
      </c>
      <c r="BB556" s="26">
        <f t="shared" si="35"/>
        <v>9.5836670348616732E-2</v>
      </c>
    </row>
    <row r="557" spans="1:54">
      <c r="A557" s="26">
        <v>160.10990939999999</v>
      </c>
      <c r="B557" s="26">
        <v>4.5313236239999997</v>
      </c>
      <c r="C557" s="26" t="s">
        <v>3232</v>
      </c>
      <c r="D557" s="26">
        <v>14</v>
      </c>
      <c r="E557" s="26" t="s">
        <v>3233</v>
      </c>
      <c r="F557" s="26">
        <v>5</v>
      </c>
      <c r="G557" s="26">
        <v>0</v>
      </c>
      <c r="H557" s="26" t="s">
        <v>3234</v>
      </c>
      <c r="I557" s="26">
        <v>-0.19093385500000001</v>
      </c>
      <c r="J557" s="26">
        <v>-11.331275059999999</v>
      </c>
      <c r="L557" s="26" t="s">
        <v>38</v>
      </c>
      <c r="M557" s="26" t="s">
        <v>660</v>
      </c>
      <c r="N557" s="26">
        <v>-4.9327149349999999</v>
      </c>
      <c r="O557" s="26" t="s">
        <v>487</v>
      </c>
      <c r="S557" s="26">
        <v>0.54</v>
      </c>
      <c r="T557" s="26">
        <v>0.59</v>
      </c>
      <c r="U557" s="26">
        <v>143282</v>
      </c>
      <c r="V557" s="26" t="s">
        <v>662</v>
      </c>
      <c r="W557" s="26">
        <v>0.78</v>
      </c>
      <c r="X557" s="26">
        <v>0.44</v>
      </c>
      <c r="Y557" s="26" t="s">
        <v>41</v>
      </c>
      <c r="Z557" s="26" t="s">
        <v>71</v>
      </c>
      <c r="AA557" s="26">
        <v>12</v>
      </c>
      <c r="AB557" s="12">
        <v>30020</v>
      </c>
      <c r="AC557" s="12">
        <v>56709</v>
      </c>
      <c r="AD557" s="12">
        <v>108682</v>
      </c>
      <c r="AE557" s="12">
        <v>118930</v>
      </c>
      <c r="AF557" s="8">
        <v>140047</v>
      </c>
      <c r="AG557" s="8">
        <v>66517</v>
      </c>
      <c r="AH557" s="8">
        <v>119424</v>
      </c>
      <c r="AI557" s="8">
        <v>78726</v>
      </c>
      <c r="AJ557" s="10">
        <v>143282</v>
      </c>
      <c r="AK557" s="10">
        <v>66834</v>
      </c>
      <c r="AL557" s="10">
        <v>47270</v>
      </c>
      <c r="AM557" s="10">
        <v>49762</v>
      </c>
      <c r="AN557" s="26">
        <v>40</v>
      </c>
      <c r="AO557" s="26" t="s">
        <v>487</v>
      </c>
      <c r="AP557" s="26">
        <v>0.82956141000000005</v>
      </c>
      <c r="AR557" s="26">
        <v>143281.70310000001</v>
      </c>
      <c r="AS557" s="26" t="s">
        <v>3235</v>
      </c>
      <c r="AT557" s="26">
        <v>0.93631261099999996</v>
      </c>
      <c r="AV557" s="26">
        <v>0.17168165799999999</v>
      </c>
      <c r="AW557" s="26">
        <v>1</v>
      </c>
      <c r="AY557" s="26">
        <f t="shared" si="32"/>
        <v>0.75892605642503097</v>
      </c>
      <c r="AZ557" s="26">
        <f t="shared" si="33"/>
        <v>0.77669910109361173</v>
      </c>
      <c r="BA557" s="26">
        <f t="shared" si="34"/>
        <v>0.42323413867637061</v>
      </c>
      <c r="BB557" s="26">
        <f t="shared" si="35"/>
        <v>0.43899603974903445</v>
      </c>
    </row>
    <row r="558" spans="1:54">
      <c r="A558" s="26">
        <v>220.07341980000001</v>
      </c>
      <c r="B558" s="26">
        <v>4.4096777600000001</v>
      </c>
      <c r="C558" s="26" t="s">
        <v>2634</v>
      </c>
      <c r="D558" s="26">
        <v>2</v>
      </c>
      <c r="E558" s="26" t="s">
        <v>2635</v>
      </c>
      <c r="F558" s="26">
        <v>5</v>
      </c>
      <c r="G558" s="26">
        <v>0</v>
      </c>
      <c r="H558" s="26" t="s">
        <v>2636</v>
      </c>
      <c r="I558" s="26">
        <v>-0.63709795499999999</v>
      </c>
      <c r="J558" s="26">
        <v>-24.779883130000002</v>
      </c>
      <c r="L558" s="26" t="s">
        <v>38</v>
      </c>
      <c r="N558" s="26">
        <v>38.048483529999999</v>
      </c>
      <c r="O558" s="26" t="s">
        <v>374</v>
      </c>
      <c r="S558" s="26">
        <v>0.25</v>
      </c>
      <c r="T558" s="26">
        <v>0.25</v>
      </c>
      <c r="U558" s="26">
        <v>19263</v>
      </c>
      <c r="V558" s="26" t="s">
        <v>2637</v>
      </c>
      <c r="W558" s="26">
        <v>1.2</v>
      </c>
      <c r="X558" s="26">
        <v>0.34</v>
      </c>
      <c r="Y558" s="26" t="s">
        <v>41</v>
      </c>
      <c r="Z558" s="26" t="s">
        <v>71</v>
      </c>
      <c r="AA558" s="26">
        <v>12</v>
      </c>
      <c r="AB558" s="12">
        <v>10006</v>
      </c>
      <c r="AC558" s="12">
        <v>16621</v>
      </c>
      <c r="AD558" s="12">
        <v>17311</v>
      </c>
      <c r="AE558" s="12">
        <v>19263</v>
      </c>
      <c r="AF558" s="8">
        <v>14622</v>
      </c>
      <c r="AG558" s="8">
        <v>11710</v>
      </c>
      <c r="AH558" s="8">
        <v>16663</v>
      </c>
      <c r="AI558" s="8">
        <v>9592</v>
      </c>
      <c r="AJ558" s="10">
        <v>13599</v>
      </c>
      <c r="AK558" s="10">
        <v>11202</v>
      </c>
      <c r="AL558" s="10">
        <v>13805</v>
      </c>
      <c r="AM558" s="10">
        <v>10922</v>
      </c>
      <c r="AN558" s="26">
        <v>740</v>
      </c>
      <c r="AO558" s="26" t="s">
        <v>374</v>
      </c>
      <c r="AP558" s="26">
        <v>0.87748125899999996</v>
      </c>
      <c r="AR558" s="26">
        <v>19262.546880000002</v>
      </c>
      <c r="AS558" s="26" t="s">
        <v>2638</v>
      </c>
      <c r="AT558" s="26">
        <v>0.78052116299999996</v>
      </c>
      <c r="AV558" s="26">
        <v>0.27159715499999998</v>
      </c>
      <c r="AW558" s="26">
        <v>1</v>
      </c>
      <c r="AY558" s="26">
        <f t="shared" si="32"/>
        <v>0.94182972978112456</v>
      </c>
      <c r="AZ558" s="26">
        <f t="shared" si="33"/>
        <v>1.2018369559016486</v>
      </c>
      <c r="BA558" s="26">
        <f t="shared" si="34"/>
        <v>0.67542855926003509</v>
      </c>
      <c r="BB558" s="26">
        <f t="shared" si="35"/>
        <v>0.33739994391802913</v>
      </c>
    </row>
    <row r="559" spans="1:54">
      <c r="A559" s="26">
        <v>151.0996615</v>
      </c>
      <c r="B559" s="26">
        <v>4.7006721499999999</v>
      </c>
      <c r="C559" s="26" t="s">
        <v>2619</v>
      </c>
      <c r="D559" s="26">
        <v>8</v>
      </c>
      <c r="E559" s="26" t="s">
        <v>2620</v>
      </c>
      <c r="F559" s="26">
        <v>5</v>
      </c>
      <c r="G559" s="26">
        <v>0</v>
      </c>
      <c r="H559" s="26" t="s">
        <v>2621</v>
      </c>
      <c r="I559" s="26">
        <v>-0.32068113799999998</v>
      </c>
      <c r="J559" s="26">
        <v>-49.952663690000001</v>
      </c>
      <c r="L559" s="26" t="s">
        <v>38</v>
      </c>
      <c r="N559" s="26">
        <v>28.019992930000001</v>
      </c>
      <c r="O559" s="26" t="s">
        <v>374</v>
      </c>
      <c r="S559" s="26">
        <v>0.28000000000000003</v>
      </c>
      <c r="T559" s="26">
        <v>0.28000000000000003</v>
      </c>
      <c r="U559" s="26">
        <v>86257</v>
      </c>
      <c r="V559" s="26" t="s">
        <v>2622</v>
      </c>
      <c r="W559" s="26">
        <v>1.23</v>
      </c>
      <c r="X559" s="26">
        <v>0.29399999999999998</v>
      </c>
      <c r="Y559" s="26" t="s">
        <v>41</v>
      </c>
      <c r="Z559" s="26" t="s">
        <v>42</v>
      </c>
      <c r="AA559" s="26">
        <v>12</v>
      </c>
      <c r="AB559" s="12">
        <v>47907</v>
      </c>
      <c r="AC559" s="12">
        <v>51331</v>
      </c>
      <c r="AD559" s="12">
        <v>61545</v>
      </c>
      <c r="AE559" s="12">
        <v>86257</v>
      </c>
      <c r="AF559" s="8">
        <v>55664</v>
      </c>
      <c r="AG559" s="8">
        <v>40275</v>
      </c>
      <c r="AH559" s="8">
        <v>57101</v>
      </c>
      <c r="AI559" s="8">
        <v>48432</v>
      </c>
      <c r="AJ559" s="10">
        <v>82398</v>
      </c>
      <c r="AK559" s="10">
        <v>55052</v>
      </c>
      <c r="AL559" s="10">
        <v>43136</v>
      </c>
      <c r="AM559" s="10">
        <v>57396</v>
      </c>
      <c r="AN559" s="26">
        <v>294</v>
      </c>
      <c r="AO559" s="26" t="s">
        <v>374</v>
      </c>
      <c r="AP559" s="26">
        <v>0.94989646800000005</v>
      </c>
      <c r="AR559" s="26">
        <v>86257.039059999996</v>
      </c>
      <c r="AS559" s="26" t="s">
        <v>2623</v>
      </c>
      <c r="AT559" s="26">
        <v>0.81942298099999999</v>
      </c>
      <c r="AV559" s="26">
        <v>0.36054549499999999</v>
      </c>
      <c r="AW559" s="26">
        <v>1</v>
      </c>
      <c r="AY559" s="26">
        <f t="shared" si="32"/>
        <v>1.1812162484116899</v>
      </c>
      <c r="AZ559" s="26">
        <f t="shared" si="33"/>
        <v>1.2261753494282084</v>
      </c>
      <c r="BA559" s="26">
        <f t="shared" si="34"/>
        <v>0.3549273589185174</v>
      </c>
      <c r="BB559" s="26">
        <f t="shared" si="35"/>
        <v>0.27503411208160233</v>
      </c>
    </row>
    <row r="560" spans="1:54">
      <c r="A560" s="26">
        <v>202.14299800000001</v>
      </c>
      <c r="B560" s="26">
        <v>14.302370959999999</v>
      </c>
      <c r="C560" s="26" t="s">
        <v>3137</v>
      </c>
      <c r="D560" s="26">
        <v>3</v>
      </c>
      <c r="E560" s="26" t="s">
        <v>3138</v>
      </c>
      <c r="F560" s="26">
        <v>5</v>
      </c>
      <c r="G560" s="26">
        <v>0</v>
      </c>
      <c r="H560" s="26" t="s">
        <v>3139</v>
      </c>
      <c r="I560" s="26">
        <v>8.9233987000000001E-2</v>
      </c>
      <c r="J560" s="26">
        <v>19.07402643</v>
      </c>
      <c r="L560" s="26" t="s">
        <v>38</v>
      </c>
      <c r="M560" s="26" t="s">
        <v>690</v>
      </c>
      <c r="N560" s="26">
        <v>13.990609539999999</v>
      </c>
      <c r="O560" s="26" t="s">
        <v>374</v>
      </c>
      <c r="Q560" s="26">
        <v>-1.1000000000000001</v>
      </c>
      <c r="R560" s="26" t="s">
        <v>77</v>
      </c>
      <c r="S560" s="26">
        <v>0.78</v>
      </c>
      <c r="T560" s="26">
        <v>0.78</v>
      </c>
      <c r="U560" s="26">
        <v>513859</v>
      </c>
      <c r="V560" s="26" t="s">
        <v>692</v>
      </c>
      <c r="W560" s="26">
        <v>0.82</v>
      </c>
      <c r="X560" s="26">
        <v>0.63900000000000001</v>
      </c>
      <c r="Y560" s="26" t="s">
        <v>41</v>
      </c>
      <c r="Z560" s="26" t="s">
        <v>42</v>
      </c>
      <c r="AA560" s="26">
        <v>12</v>
      </c>
      <c r="AB560" s="12">
        <v>168968</v>
      </c>
      <c r="AC560" s="12">
        <v>513859</v>
      </c>
      <c r="AD560" s="12">
        <v>48561</v>
      </c>
      <c r="AE560" s="12">
        <v>292936</v>
      </c>
      <c r="AF560" s="8">
        <v>388353</v>
      </c>
      <c r="AG560" s="8">
        <v>340403</v>
      </c>
      <c r="AH560" s="8">
        <v>340836</v>
      </c>
      <c r="AI560" s="8">
        <v>175922</v>
      </c>
      <c r="AJ560" s="10">
        <v>346908</v>
      </c>
      <c r="AK560" s="10">
        <v>280829</v>
      </c>
      <c r="AL560" s="10">
        <v>118985</v>
      </c>
      <c r="AM560" s="10">
        <v>71960</v>
      </c>
      <c r="AN560" s="26">
        <v>176</v>
      </c>
      <c r="AO560" s="26" t="s">
        <v>374</v>
      </c>
      <c r="AP560" s="26">
        <v>0.98090741800000003</v>
      </c>
      <c r="AQ560" s="26">
        <v>1</v>
      </c>
      <c r="AR560" s="26">
        <v>513859.3125</v>
      </c>
      <c r="AS560" s="26" t="s">
        <v>3140</v>
      </c>
      <c r="AT560" s="26">
        <v>0.99469749900000004</v>
      </c>
      <c r="AV560" s="26">
        <v>6.3508068000000001E-2</v>
      </c>
      <c r="AW560" s="26">
        <v>1</v>
      </c>
      <c r="AY560" s="26">
        <f t="shared" si="32"/>
        <v>0.65730453451346194</v>
      </c>
      <c r="AZ560" s="26">
        <f t="shared" si="33"/>
        <v>0.82241066740317648</v>
      </c>
      <c r="BA560" s="26">
        <f t="shared" si="34"/>
        <v>0.23110341733576681</v>
      </c>
      <c r="BB560" s="26">
        <f t="shared" si="35"/>
        <v>0.63221743410878084</v>
      </c>
    </row>
    <row r="561" spans="1:54">
      <c r="A561" s="26">
        <v>278.15162570000001</v>
      </c>
      <c r="B561" s="26">
        <v>3.7518014059999998</v>
      </c>
      <c r="C561" s="26" t="s">
        <v>2519</v>
      </c>
      <c r="D561" s="26">
        <v>6</v>
      </c>
      <c r="E561" s="26" t="s">
        <v>2520</v>
      </c>
      <c r="F561" s="26">
        <v>5</v>
      </c>
      <c r="G561" s="26">
        <v>0</v>
      </c>
      <c r="H561" s="26" t="s">
        <v>2521</v>
      </c>
      <c r="I561" s="26">
        <v>-0.66252112799999996</v>
      </c>
      <c r="J561" s="26">
        <v>-18.348427350000001</v>
      </c>
      <c r="L561" s="26" t="s">
        <v>38</v>
      </c>
      <c r="M561" s="26" t="s">
        <v>1083</v>
      </c>
      <c r="N561" s="26">
        <v>11.98714054</v>
      </c>
      <c r="O561" s="26" t="s">
        <v>374</v>
      </c>
      <c r="P561" s="26" t="s">
        <v>2522</v>
      </c>
      <c r="Q561" s="26">
        <v>-0.7</v>
      </c>
      <c r="R561" s="26" t="s">
        <v>2523</v>
      </c>
      <c r="S561" s="26">
        <v>0.17</v>
      </c>
      <c r="T561" s="26">
        <v>0.23</v>
      </c>
      <c r="U561" s="26">
        <v>1973040</v>
      </c>
      <c r="V561" s="26" t="s">
        <v>1085</v>
      </c>
      <c r="W561" s="26">
        <v>1.61</v>
      </c>
      <c r="X561" s="26">
        <v>1.4E-2</v>
      </c>
      <c r="Y561" s="26" t="s">
        <v>41</v>
      </c>
      <c r="Z561" s="26" t="s">
        <v>42</v>
      </c>
      <c r="AA561" s="26">
        <v>12</v>
      </c>
      <c r="AB561" s="12">
        <v>1392558</v>
      </c>
      <c r="AC561" s="12">
        <v>1580291</v>
      </c>
      <c r="AD561" s="12">
        <v>1411026</v>
      </c>
      <c r="AE561" s="12">
        <v>1973040</v>
      </c>
      <c r="AF561" s="8">
        <v>1252604</v>
      </c>
      <c r="AG561" s="8">
        <v>1083655</v>
      </c>
      <c r="AH561" s="8">
        <v>809736</v>
      </c>
      <c r="AI561" s="8">
        <v>790458</v>
      </c>
      <c r="AJ561" s="10">
        <v>1383961</v>
      </c>
      <c r="AK561" s="10">
        <v>1219430</v>
      </c>
      <c r="AL561" s="10">
        <v>1028171</v>
      </c>
      <c r="AM561" s="10">
        <v>1138079</v>
      </c>
      <c r="AN561" s="26">
        <v>26</v>
      </c>
      <c r="AO561" s="26" t="s">
        <v>374</v>
      </c>
      <c r="AP561" s="26">
        <v>0.96644792300000004</v>
      </c>
      <c r="AQ561" s="26">
        <v>1</v>
      </c>
      <c r="AR561" s="26">
        <v>1973039.5</v>
      </c>
      <c r="AS561" s="26" t="s">
        <v>2524</v>
      </c>
      <c r="AT561" s="26">
        <v>0.84354639499999995</v>
      </c>
      <c r="AV561" s="26">
        <v>2.9872113749999998</v>
      </c>
      <c r="AW561" s="26">
        <v>1</v>
      </c>
      <c r="AY561" s="26">
        <f t="shared" si="32"/>
        <v>1.2116595828782917</v>
      </c>
      <c r="AZ561" s="26">
        <f t="shared" si="33"/>
        <v>1.6148840085223932</v>
      </c>
      <c r="BA561" s="26">
        <f t="shared" si="34"/>
        <v>0.17257387352791592</v>
      </c>
      <c r="BB561" s="26">
        <f t="shared" si="35"/>
        <v>1.3521539367967598E-2</v>
      </c>
    </row>
    <row r="562" spans="1:54">
      <c r="A562" s="26">
        <v>315.24081569999998</v>
      </c>
      <c r="B562" s="26">
        <v>3.6009805469999998</v>
      </c>
      <c r="C562" s="26" t="s">
        <v>3008</v>
      </c>
      <c r="D562" s="26">
        <v>2</v>
      </c>
      <c r="E562" s="26" t="s">
        <v>3009</v>
      </c>
      <c r="F562" s="26">
        <v>5</v>
      </c>
      <c r="G562" s="26">
        <v>0</v>
      </c>
      <c r="H562" s="26" t="s">
        <v>3010</v>
      </c>
      <c r="I562" s="26">
        <v>-0.457720028</v>
      </c>
      <c r="J562" s="26">
        <v>-25.8673094</v>
      </c>
      <c r="L562" s="26" t="s">
        <v>38</v>
      </c>
      <c r="M562" s="26" t="s">
        <v>1872</v>
      </c>
      <c r="N562" s="26">
        <v>45.021617810000002</v>
      </c>
      <c r="O562" s="26" t="s">
        <v>374</v>
      </c>
      <c r="P562" s="26" t="s">
        <v>3011</v>
      </c>
      <c r="S562" s="26">
        <v>7.0000000000000007E-2</v>
      </c>
      <c r="T562" s="26">
        <v>0.23</v>
      </c>
      <c r="U562" s="26">
        <v>34978</v>
      </c>
      <c r="V562" s="26" t="s">
        <v>1874</v>
      </c>
      <c r="W562" s="26">
        <v>0.89</v>
      </c>
      <c r="X562" s="26">
        <v>0.43099999999999999</v>
      </c>
      <c r="Y562" s="26" t="s">
        <v>41</v>
      </c>
      <c r="Z562" s="26" t="s">
        <v>42</v>
      </c>
      <c r="AA562" s="26">
        <v>12</v>
      </c>
      <c r="AB562" s="12">
        <v>25099</v>
      </c>
      <c r="AC562" s="12">
        <v>25830</v>
      </c>
      <c r="AD562" s="12">
        <v>21716</v>
      </c>
      <c r="AE562" s="12">
        <v>24380</v>
      </c>
      <c r="AF562" s="8">
        <v>28645</v>
      </c>
      <c r="AG562" s="8">
        <v>24994</v>
      </c>
      <c r="AH562" s="8">
        <v>20034</v>
      </c>
      <c r="AI562" s="8">
        <v>34978</v>
      </c>
      <c r="AJ562" s="10">
        <v>24393</v>
      </c>
      <c r="AK562" s="10">
        <v>18952</v>
      </c>
      <c r="AL562" s="10">
        <v>17295</v>
      </c>
      <c r="AM562" s="10">
        <v>18016</v>
      </c>
      <c r="AN562" s="26">
        <v>40</v>
      </c>
      <c r="AO562" s="26" t="s">
        <v>374</v>
      </c>
      <c r="AP562" s="26">
        <v>0.80842233100000005</v>
      </c>
      <c r="AR562" s="26">
        <v>34977.984380000002</v>
      </c>
      <c r="AS562" s="26" t="s">
        <v>3012</v>
      </c>
      <c r="AT562" s="26">
        <v>0.858227607</v>
      </c>
      <c r="AV562" s="26">
        <v>0.19731369900000001</v>
      </c>
      <c r="AW562" s="26">
        <v>1</v>
      </c>
      <c r="AY562" s="26">
        <f t="shared" si="32"/>
        <v>0.72393259150859168</v>
      </c>
      <c r="AZ562" s="26">
        <f t="shared" si="33"/>
        <v>0.89299684310314675</v>
      </c>
      <c r="BA562" s="26">
        <f t="shared" si="34"/>
        <v>7.8176029697962168E-2</v>
      </c>
      <c r="BB562" s="26">
        <f t="shared" si="35"/>
        <v>0.40854591988737959</v>
      </c>
    </row>
    <row r="563" spans="1:54">
      <c r="A563" s="26">
        <v>246.0504522</v>
      </c>
      <c r="B563" s="26">
        <v>10.089408369999999</v>
      </c>
      <c r="C563" s="26" t="s">
        <v>2027</v>
      </c>
      <c r="D563" s="26">
        <v>3</v>
      </c>
      <c r="E563" s="26" t="s">
        <v>2029</v>
      </c>
      <c r="F563" s="26">
        <v>5</v>
      </c>
      <c r="G563" s="26">
        <v>0</v>
      </c>
      <c r="H563" s="26" t="s">
        <v>3239</v>
      </c>
      <c r="I563" s="26">
        <v>-3.1610978999999997E-2</v>
      </c>
      <c r="J563" s="26">
        <v>25.804178140000001</v>
      </c>
      <c r="L563" s="26" t="s">
        <v>38</v>
      </c>
      <c r="M563" s="26" t="s">
        <v>486</v>
      </c>
      <c r="N563" s="26">
        <v>30.010366260000001</v>
      </c>
      <c r="O563" s="26" t="s">
        <v>374</v>
      </c>
      <c r="P563" s="26" t="s">
        <v>3240</v>
      </c>
      <c r="R563" s="26" t="s">
        <v>3241</v>
      </c>
      <c r="S563" s="26">
        <v>0.63</v>
      </c>
      <c r="T563" s="26">
        <v>0.63</v>
      </c>
      <c r="U563" s="26">
        <v>107789</v>
      </c>
      <c r="V563" s="26" t="s">
        <v>488</v>
      </c>
      <c r="W563" s="26">
        <v>0.77</v>
      </c>
      <c r="X563" s="26">
        <v>0.439</v>
      </c>
      <c r="Y563" s="26" t="s">
        <v>41</v>
      </c>
      <c r="Z563" s="26" t="s">
        <v>71</v>
      </c>
      <c r="AA563" s="26">
        <v>12</v>
      </c>
      <c r="AB563" s="12">
        <v>44011</v>
      </c>
      <c r="AC563" s="12">
        <v>107789</v>
      </c>
      <c r="AD563" s="12">
        <v>18039</v>
      </c>
      <c r="AE563" s="12">
        <v>80161</v>
      </c>
      <c r="AF563" s="8">
        <v>88862</v>
      </c>
      <c r="AG563" s="8">
        <v>100182</v>
      </c>
      <c r="AH563" s="8">
        <v>86532</v>
      </c>
      <c r="AI563" s="8">
        <v>50561</v>
      </c>
      <c r="AJ563" s="10">
        <v>70256</v>
      </c>
      <c r="AK563" s="10">
        <v>67946</v>
      </c>
      <c r="AL563" s="10">
        <v>25195</v>
      </c>
      <c r="AM563" s="10">
        <v>24325</v>
      </c>
      <c r="AN563" s="26">
        <v>8</v>
      </c>
      <c r="AO563" s="26" t="s">
        <v>374</v>
      </c>
      <c r="AP563" s="26">
        <v>0.93833594499999995</v>
      </c>
      <c r="AR563" s="26">
        <v>107788.5938</v>
      </c>
      <c r="AS563" s="26" t="s">
        <v>3242</v>
      </c>
      <c r="AT563" s="26">
        <v>0.86139759500000002</v>
      </c>
      <c r="AV563" s="26">
        <v>0.179147116</v>
      </c>
      <c r="AW563" s="26">
        <v>1</v>
      </c>
      <c r="AY563" s="26">
        <f t="shared" si="32"/>
        <v>0.575592465742924</v>
      </c>
      <c r="AZ563" s="26">
        <f t="shared" si="33"/>
        <v>0.76654902694266525</v>
      </c>
      <c r="BA563" s="26">
        <f t="shared" si="34"/>
        <v>8.3941656674504997E-2</v>
      </c>
      <c r="BB563" s="26">
        <f t="shared" si="35"/>
        <v>0.42973784320401792</v>
      </c>
    </row>
    <row r="564" spans="1:54">
      <c r="A564" s="26">
        <v>252.07838050000001</v>
      </c>
      <c r="B564" s="26">
        <v>4.114770847</v>
      </c>
      <c r="C564" s="26" t="s">
        <v>3279</v>
      </c>
      <c r="D564" s="26">
        <v>3</v>
      </c>
      <c r="E564" s="26" t="s">
        <v>3280</v>
      </c>
      <c r="F564" s="26">
        <v>5</v>
      </c>
      <c r="G564" s="26">
        <v>0</v>
      </c>
      <c r="H564" s="26" t="s">
        <v>3281</v>
      </c>
      <c r="I564" s="26">
        <v>-1.069014575</v>
      </c>
      <c r="J564" s="26">
        <v>-22.552791719999998</v>
      </c>
      <c r="L564" s="26" t="s">
        <v>38</v>
      </c>
      <c r="M564" s="26" t="s">
        <v>1773</v>
      </c>
      <c r="N564" s="26">
        <v>-3.6440047000000003E-2</v>
      </c>
      <c r="O564" s="26" t="s">
        <v>3282</v>
      </c>
      <c r="P564" s="26" t="s">
        <v>3283</v>
      </c>
      <c r="R564" s="26" t="s">
        <v>411</v>
      </c>
      <c r="S564" s="26">
        <v>0.08</v>
      </c>
      <c r="T564" s="26">
        <v>0.22</v>
      </c>
      <c r="U564" s="26">
        <v>298559</v>
      </c>
      <c r="V564" s="26" t="s">
        <v>1775</v>
      </c>
      <c r="W564" s="26">
        <v>0.75</v>
      </c>
      <c r="X564" s="26">
        <v>9.7000000000000003E-2</v>
      </c>
      <c r="Y564" s="26" t="s">
        <v>41</v>
      </c>
      <c r="Z564" s="26" t="s">
        <v>92</v>
      </c>
      <c r="AA564" s="26">
        <v>12</v>
      </c>
      <c r="AB564" s="12">
        <v>172707</v>
      </c>
      <c r="AC564" s="12">
        <v>186565</v>
      </c>
      <c r="AD564" s="12">
        <v>153584</v>
      </c>
      <c r="AE564" s="12">
        <v>161631</v>
      </c>
      <c r="AF564" s="8">
        <v>205910</v>
      </c>
      <c r="AG564" s="8">
        <v>204468</v>
      </c>
      <c r="AH564" s="8">
        <v>194230</v>
      </c>
      <c r="AI564" s="8">
        <v>298559</v>
      </c>
      <c r="AJ564" s="10">
        <v>220426</v>
      </c>
      <c r="AK564" s="10">
        <v>186301</v>
      </c>
      <c r="AL564" s="10">
        <v>235827</v>
      </c>
      <c r="AM564" s="10">
        <v>167375</v>
      </c>
      <c r="AN564" s="26">
        <v>229</v>
      </c>
      <c r="AO564" s="26" t="s">
        <v>3282</v>
      </c>
      <c r="AP564" s="26">
        <v>0.91882931099999998</v>
      </c>
      <c r="AR564" s="26">
        <v>298559</v>
      </c>
      <c r="AS564" s="26" t="s">
        <v>3284</v>
      </c>
      <c r="AT564" s="26">
        <v>0.75792328600000003</v>
      </c>
      <c r="AV564" s="26">
        <v>1.264407155</v>
      </c>
      <c r="AW564" s="26">
        <v>1</v>
      </c>
      <c r="AY564" s="26">
        <f t="shared" si="32"/>
        <v>0.8967654929819181</v>
      </c>
      <c r="AZ564" s="26">
        <f t="shared" si="33"/>
        <v>0.74680208643584189</v>
      </c>
      <c r="BA564" s="26">
        <f t="shared" si="34"/>
        <v>0.45170431185165516</v>
      </c>
      <c r="BB564" s="26">
        <f t="shared" si="35"/>
        <v>6.5539390592419908E-2</v>
      </c>
    </row>
    <row r="565" spans="1:54">
      <c r="A565" s="26">
        <v>300.26582660000003</v>
      </c>
      <c r="B565" s="26">
        <v>3.5795222180000001</v>
      </c>
      <c r="C565" s="26" t="s">
        <v>3460</v>
      </c>
      <c r="D565" s="26">
        <v>27</v>
      </c>
      <c r="E565" s="26" t="s">
        <v>3461</v>
      </c>
      <c r="F565" s="26">
        <v>5</v>
      </c>
      <c r="G565" s="26">
        <v>0</v>
      </c>
      <c r="H565" s="26" t="s">
        <v>3462</v>
      </c>
      <c r="I565" s="26">
        <v>-2.0762440889999998</v>
      </c>
      <c r="J565" s="26">
        <v>-5.0311873279999997</v>
      </c>
      <c r="L565" s="26" t="s">
        <v>38</v>
      </c>
      <c r="M565" s="26" t="s">
        <v>892</v>
      </c>
      <c r="N565" s="26">
        <v>44.025708000000002</v>
      </c>
      <c r="O565" s="26" t="s">
        <v>3463</v>
      </c>
      <c r="P565" s="26" t="s">
        <v>3464</v>
      </c>
      <c r="Q565" s="26">
        <v>-1.7</v>
      </c>
      <c r="R565" s="26" t="s">
        <v>77</v>
      </c>
      <c r="S565" s="26">
        <v>0.28000000000000003</v>
      </c>
      <c r="T565" s="26">
        <v>0.48</v>
      </c>
      <c r="U565" s="26">
        <v>813999</v>
      </c>
      <c r="V565" s="26" t="s">
        <v>895</v>
      </c>
      <c r="W565" s="26">
        <v>0.56000000000000005</v>
      </c>
      <c r="X565" s="26">
        <v>3.3000000000000002E-2</v>
      </c>
      <c r="Y565" s="26" t="s">
        <v>41</v>
      </c>
      <c r="Z565" s="26" t="s">
        <v>71</v>
      </c>
      <c r="AA565" s="26">
        <v>12</v>
      </c>
      <c r="AB565" s="12">
        <v>248694</v>
      </c>
      <c r="AC565" s="12">
        <v>283854</v>
      </c>
      <c r="AD565" s="12">
        <v>358715</v>
      </c>
      <c r="AE565" s="12">
        <v>465018</v>
      </c>
      <c r="AF565" s="8">
        <v>813999</v>
      </c>
      <c r="AG565" s="8">
        <v>454371</v>
      </c>
      <c r="AH565" s="8">
        <v>568594</v>
      </c>
      <c r="AI565" s="8">
        <v>565069</v>
      </c>
      <c r="AJ565" s="10">
        <v>705712</v>
      </c>
      <c r="AK565" s="10">
        <v>339624</v>
      </c>
      <c r="AL565" s="10">
        <v>311473</v>
      </c>
      <c r="AM565" s="10">
        <v>291166</v>
      </c>
      <c r="AN565" s="26">
        <v>0</v>
      </c>
      <c r="AO565" s="26" t="s">
        <v>3463</v>
      </c>
      <c r="AP565" s="26">
        <v>0.95183110299999996</v>
      </c>
      <c r="AQ565" s="26">
        <v>1</v>
      </c>
      <c r="AR565" s="26">
        <v>813999.1875</v>
      </c>
      <c r="AS565" s="26" t="s">
        <v>3465</v>
      </c>
      <c r="AT565" s="26">
        <v>0.94324161100000004</v>
      </c>
      <c r="AV565" s="26">
        <v>2.121031152</v>
      </c>
      <c r="AW565" s="26">
        <v>1</v>
      </c>
      <c r="AY565" s="26">
        <f t="shared" si="32"/>
        <v>0.68607508722819377</v>
      </c>
      <c r="AZ565" s="26">
        <f t="shared" si="33"/>
        <v>0.56463878722731953</v>
      </c>
      <c r="BA565" s="26">
        <f t="shared" si="34"/>
        <v>0.18016848464964907</v>
      </c>
      <c r="BB565" s="26">
        <f t="shared" si="35"/>
        <v>2.6883782381198852E-2</v>
      </c>
    </row>
    <row r="566" spans="1:54">
      <c r="A566" s="26">
        <v>197.07999469999999</v>
      </c>
      <c r="B566" s="26">
        <v>7.1946082640000002</v>
      </c>
      <c r="C566" s="26" t="s">
        <v>1724</v>
      </c>
      <c r="D566" s="26">
        <v>3</v>
      </c>
      <c r="E566" s="26" t="s">
        <v>1727</v>
      </c>
      <c r="F566" s="26">
        <v>5</v>
      </c>
      <c r="G566" s="26">
        <v>0</v>
      </c>
      <c r="H566" s="26" t="s">
        <v>2996</v>
      </c>
      <c r="I566" s="26">
        <v>-0.22968069199999999</v>
      </c>
      <c r="J566" s="26">
        <v>-7.6874476979999997</v>
      </c>
      <c r="L566" s="26" t="s">
        <v>38</v>
      </c>
      <c r="M566" s="26" t="s">
        <v>88</v>
      </c>
      <c r="N566" s="26">
        <v>28.00619292</v>
      </c>
      <c r="O566" s="26" t="s">
        <v>374</v>
      </c>
      <c r="P566" s="26" t="s">
        <v>2997</v>
      </c>
      <c r="Q566" s="26">
        <v>0.1</v>
      </c>
      <c r="R566" s="26" t="s">
        <v>77</v>
      </c>
      <c r="S566" s="26">
        <v>0.74</v>
      </c>
      <c r="T566" s="26">
        <v>0.74</v>
      </c>
      <c r="U566" s="26">
        <v>4825059</v>
      </c>
      <c r="V566" s="26" t="s">
        <v>91</v>
      </c>
      <c r="W566" s="26">
        <v>0.9</v>
      </c>
      <c r="X566" s="26">
        <v>0.78900000000000003</v>
      </c>
      <c r="Y566" s="26" t="s">
        <v>41</v>
      </c>
      <c r="Z566" s="26" t="s">
        <v>92</v>
      </c>
      <c r="AA566" s="26">
        <v>12</v>
      </c>
      <c r="AB566" s="12">
        <v>1573722</v>
      </c>
      <c r="AC566" s="12">
        <v>4825059</v>
      </c>
      <c r="AD566" s="12">
        <v>527308</v>
      </c>
      <c r="AE566" s="12">
        <v>3334925</v>
      </c>
      <c r="AF566" s="8">
        <v>3404093</v>
      </c>
      <c r="AG566" s="8">
        <v>3360041</v>
      </c>
      <c r="AH566" s="8">
        <v>2911511</v>
      </c>
      <c r="AI566" s="8">
        <v>1758935</v>
      </c>
      <c r="AJ566" s="10">
        <v>2891034</v>
      </c>
      <c r="AK566" s="10">
        <v>2753668</v>
      </c>
      <c r="AL566" s="10">
        <v>866868</v>
      </c>
      <c r="AM566" s="10">
        <v>778350</v>
      </c>
      <c r="AN566" s="26">
        <v>7</v>
      </c>
      <c r="AO566" s="26" t="s">
        <v>374</v>
      </c>
      <c r="AP566" s="26">
        <v>0.97640474099999996</v>
      </c>
      <c r="AQ566" s="26">
        <v>1</v>
      </c>
      <c r="AR566" s="26">
        <v>4825059</v>
      </c>
      <c r="AS566" s="26" t="s">
        <v>2998</v>
      </c>
      <c r="AT566" s="26">
        <v>0.98939486099999996</v>
      </c>
      <c r="AV566" s="26">
        <v>2.0500535E-2</v>
      </c>
      <c r="AW566" s="26">
        <v>1</v>
      </c>
      <c r="AY566" s="26">
        <f t="shared" si="32"/>
        <v>0.63753281712139842</v>
      </c>
      <c r="AZ566" s="26">
        <f t="shared" si="33"/>
        <v>0.89736693433427372</v>
      </c>
      <c r="BA566" s="26">
        <f t="shared" si="34"/>
        <v>0.18583361177907401</v>
      </c>
      <c r="BB566" s="26">
        <f t="shared" si="35"/>
        <v>0.78423294686741551</v>
      </c>
    </row>
    <row r="567" spans="1:54">
      <c r="A567" s="26">
        <v>158.0942526</v>
      </c>
      <c r="B567" s="26">
        <v>6.7581250510000004</v>
      </c>
      <c r="C567" s="26" t="s">
        <v>3196</v>
      </c>
      <c r="D567" s="26">
        <v>9</v>
      </c>
      <c r="E567" s="26" t="s">
        <v>3254</v>
      </c>
      <c r="F567" s="26">
        <v>5</v>
      </c>
      <c r="G567" s="26">
        <v>0</v>
      </c>
      <c r="H567" s="26" t="s">
        <v>3255</v>
      </c>
      <c r="I567" s="26">
        <v>-0.23662637</v>
      </c>
      <c r="J567" s="26">
        <v>29.192814559999999</v>
      </c>
      <c r="L567" s="26" t="s">
        <v>38</v>
      </c>
      <c r="M567" s="26" t="s">
        <v>1621</v>
      </c>
      <c r="N567" s="26">
        <v>-80.037486250000001</v>
      </c>
      <c r="O567" s="26" t="s">
        <v>487</v>
      </c>
      <c r="P567" s="26" t="s">
        <v>3256</v>
      </c>
      <c r="S567" s="26">
        <v>0.35</v>
      </c>
      <c r="T567" s="26">
        <v>0.56999999999999995</v>
      </c>
      <c r="U567" s="26">
        <v>80959</v>
      </c>
      <c r="V567" s="26" t="s">
        <v>1622</v>
      </c>
      <c r="W567" s="26">
        <v>0.76</v>
      </c>
      <c r="X567" s="26">
        <v>0.46600000000000003</v>
      </c>
      <c r="Y567" s="26" t="s">
        <v>41</v>
      </c>
      <c r="Z567" s="26" t="s">
        <v>71</v>
      </c>
      <c r="AA567" s="26">
        <v>12</v>
      </c>
      <c r="AB567" s="12">
        <v>19874</v>
      </c>
      <c r="AC567" s="12">
        <v>34240</v>
      </c>
      <c r="AD567" s="12">
        <v>48892</v>
      </c>
      <c r="AE567" s="12">
        <v>44439</v>
      </c>
      <c r="AF567" s="8">
        <v>80959</v>
      </c>
      <c r="AG567" s="8">
        <v>27888</v>
      </c>
      <c r="AH567" s="8">
        <v>55729</v>
      </c>
      <c r="AI567" s="8">
        <v>28319</v>
      </c>
      <c r="AJ567" s="10">
        <v>65134</v>
      </c>
      <c r="AK567" s="10">
        <v>29277</v>
      </c>
      <c r="AL567" s="10">
        <v>22630</v>
      </c>
      <c r="AM567" s="10">
        <v>23783</v>
      </c>
      <c r="AN567" s="26">
        <v>58</v>
      </c>
      <c r="AO567" s="26" t="s">
        <v>487</v>
      </c>
      <c r="AP567" s="26">
        <v>0.88633997899999994</v>
      </c>
      <c r="AR567" s="26">
        <v>80959.335940000004</v>
      </c>
      <c r="AS567" s="26" t="s">
        <v>3257</v>
      </c>
      <c r="AT567" s="26">
        <v>0.85982101600000005</v>
      </c>
      <c r="AV567" s="26">
        <v>0.15904073499999999</v>
      </c>
      <c r="AW567" s="26">
        <v>0.36788676100000001</v>
      </c>
      <c r="AY567" s="26">
        <f t="shared" si="32"/>
        <v>0.73005521138443197</v>
      </c>
      <c r="AZ567" s="26">
        <f t="shared" si="33"/>
        <v>0.76437958474817902</v>
      </c>
      <c r="BA567" s="26">
        <f t="shared" si="34"/>
        <v>0.45283578628223242</v>
      </c>
      <c r="BB567" s="26">
        <f t="shared" si="35"/>
        <v>0.45549405439521484</v>
      </c>
    </row>
    <row r="568" spans="1:54">
      <c r="A568" s="26">
        <v>164.0320509</v>
      </c>
      <c r="B568" s="26">
        <v>10.29118339</v>
      </c>
      <c r="C568" s="26" t="s">
        <v>2759</v>
      </c>
      <c r="D568" s="26">
        <v>1</v>
      </c>
      <c r="E568" s="26" t="s">
        <v>2760</v>
      </c>
      <c r="F568" s="26">
        <v>5</v>
      </c>
      <c r="G568" s="26">
        <v>0</v>
      </c>
      <c r="H568" s="26" t="s">
        <v>2761</v>
      </c>
      <c r="I568" s="26">
        <v>-0.23818056000000001</v>
      </c>
      <c r="J568" s="26">
        <v>16.82396967</v>
      </c>
      <c r="L568" s="26" t="s">
        <v>38</v>
      </c>
      <c r="M568" s="26" t="s">
        <v>68</v>
      </c>
      <c r="N568" s="26">
        <v>60.021140129999999</v>
      </c>
      <c r="O568" s="26" t="s">
        <v>374</v>
      </c>
      <c r="P568" s="26" t="s">
        <v>2762</v>
      </c>
      <c r="S568" s="26">
        <v>0.2</v>
      </c>
      <c r="T568" s="26">
        <v>0.2</v>
      </c>
      <c r="U568" s="26">
        <v>38344</v>
      </c>
      <c r="V568" s="26" t="s">
        <v>70</v>
      </c>
      <c r="W568" s="26">
        <v>1.06</v>
      </c>
      <c r="X568" s="26">
        <v>0.64400000000000002</v>
      </c>
      <c r="Y568" s="26" t="s">
        <v>41</v>
      </c>
      <c r="Z568" s="26" t="s">
        <v>71</v>
      </c>
      <c r="AA568" s="26">
        <v>12</v>
      </c>
      <c r="AB568" s="12">
        <v>25210</v>
      </c>
      <c r="AC568" s="12">
        <v>38344</v>
      </c>
      <c r="AD568" s="12">
        <v>26254</v>
      </c>
      <c r="AE568" s="12">
        <v>28707</v>
      </c>
      <c r="AF568" s="8">
        <v>29651</v>
      </c>
      <c r="AG568" s="8">
        <v>31982</v>
      </c>
      <c r="AH568" s="8">
        <v>26967</v>
      </c>
      <c r="AI568" s="8">
        <v>22900</v>
      </c>
      <c r="AJ568" s="10">
        <v>32278</v>
      </c>
      <c r="AK568" s="10">
        <v>32185</v>
      </c>
      <c r="AL568" s="10">
        <v>31767</v>
      </c>
      <c r="AM568" s="10">
        <v>21920</v>
      </c>
      <c r="AN568" s="26">
        <v>458</v>
      </c>
      <c r="AO568" s="26" t="s">
        <v>374</v>
      </c>
      <c r="AP568" s="26">
        <v>0.83603228399999996</v>
      </c>
      <c r="AR568" s="26">
        <v>38343.742189999997</v>
      </c>
      <c r="AS568" s="26" t="s">
        <v>2763</v>
      </c>
      <c r="AT568" s="26">
        <v>0.62113978199999997</v>
      </c>
      <c r="AV568" s="26">
        <v>6.0182289999999999E-2</v>
      </c>
      <c r="AW568" s="26">
        <v>1</v>
      </c>
      <c r="AY568" s="26">
        <f t="shared" si="32"/>
        <v>1.0596412556053811</v>
      </c>
      <c r="AZ568" s="26">
        <f t="shared" si="33"/>
        <v>1.0629147982062781</v>
      </c>
      <c r="BA568" s="26">
        <f t="shared" si="34"/>
        <v>0.62231466000004265</v>
      </c>
      <c r="BB568" s="26">
        <f t="shared" si="35"/>
        <v>0.64110606420199101</v>
      </c>
    </row>
    <row r="569" spans="1:54">
      <c r="A569" s="26">
        <v>121.0891249</v>
      </c>
      <c r="B569" s="26">
        <v>4.657774946</v>
      </c>
      <c r="C569" s="26" t="s">
        <v>2604</v>
      </c>
      <c r="D569" s="26">
        <v>6</v>
      </c>
      <c r="E569" s="26" t="s">
        <v>2605</v>
      </c>
      <c r="F569" s="26">
        <v>5</v>
      </c>
      <c r="G569" s="26">
        <v>0</v>
      </c>
      <c r="H569" s="26" t="s">
        <v>2606</v>
      </c>
      <c r="I569" s="26">
        <v>-0.20688309399999999</v>
      </c>
      <c r="J569" s="26">
        <v>-18.92270641</v>
      </c>
      <c r="L569" s="26" t="s">
        <v>38</v>
      </c>
      <c r="M569" s="26" t="s">
        <v>1338</v>
      </c>
      <c r="N569" s="26">
        <v>21.0254461</v>
      </c>
      <c r="O569" s="26" t="s">
        <v>374</v>
      </c>
      <c r="S569" s="26">
        <v>0.28000000000000003</v>
      </c>
      <c r="T569" s="26">
        <v>0.28000000000000003</v>
      </c>
      <c r="U569" s="26">
        <v>138297</v>
      </c>
      <c r="V569" s="26" t="s">
        <v>2607</v>
      </c>
      <c r="W569" s="26">
        <v>1.25</v>
      </c>
      <c r="X569" s="26">
        <v>0.26600000000000001</v>
      </c>
      <c r="Y569" s="26" t="s">
        <v>41</v>
      </c>
      <c r="Z569" s="26" t="s">
        <v>42</v>
      </c>
      <c r="AA569" s="26">
        <v>12</v>
      </c>
      <c r="AB569" s="12">
        <v>94398</v>
      </c>
      <c r="AC569" s="12">
        <v>72428</v>
      </c>
      <c r="AD569" s="12">
        <v>138297</v>
      </c>
      <c r="AE569" s="12">
        <v>124391</v>
      </c>
      <c r="AF569" s="8">
        <v>89581</v>
      </c>
      <c r="AG569" s="8">
        <v>81569</v>
      </c>
      <c r="AH569" s="8">
        <v>107397</v>
      </c>
      <c r="AI569" s="8">
        <v>63913</v>
      </c>
      <c r="AJ569" s="10">
        <v>128088</v>
      </c>
      <c r="AK569" s="10">
        <v>82681</v>
      </c>
      <c r="AL569" s="10">
        <v>84482</v>
      </c>
      <c r="AM569" s="10">
        <v>88624</v>
      </c>
      <c r="AN569" s="26">
        <v>185</v>
      </c>
      <c r="AO569" s="26" t="s">
        <v>374</v>
      </c>
      <c r="AP569" s="26">
        <v>0.95219964000000001</v>
      </c>
      <c r="AR569" s="26">
        <v>138296.75</v>
      </c>
      <c r="AS569" s="26" t="s">
        <v>2608</v>
      </c>
      <c r="AT569" s="26">
        <v>0.83361659600000004</v>
      </c>
      <c r="AV569" s="26">
        <v>0.39330485999999998</v>
      </c>
      <c r="AW569" s="26">
        <v>1</v>
      </c>
      <c r="AY569" s="26">
        <f t="shared" si="32"/>
        <v>1.1209338316883724</v>
      </c>
      <c r="AZ569" s="26">
        <f t="shared" si="33"/>
        <v>1.25420195059277</v>
      </c>
      <c r="BA569" s="26">
        <f t="shared" si="34"/>
        <v>0.48921811129988679</v>
      </c>
      <c r="BB569" s="26">
        <f t="shared" si="35"/>
        <v>0.25639548652471922</v>
      </c>
    </row>
    <row r="570" spans="1:54">
      <c r="A570" s="26">
        <v>145.0526874</v>
      </c>
      <c r="B570" s="26">
        <v>5.4242903389999997</v>
      </c>
      <c r="C570" s="26" t="s">
        <v>2882</v>
      </c>
      <c r="D570" s="26">
        <v>7</v>
      </c>
      <c r="E570" s="26" t="s">
        <v>2883</v>
      </c>
      <c r="F570" s="26">
        <v>5</v>
      </c>
      <c r="G570" s="26">
        <v>0</v>
      </c>
      <c r="H570" s="26" t="s">
        <v>2884</v>
      </c>
      <c r="I570" s="26">
        <v>-0.50037552500000004</v>
      </c>
      <c r="J570" s="26">
        <v>-10.956011070000001</v>
      </c>
      <c r="L570" s="26" t="s">
        <v>38</v>
      </c>
      <c r="M570" s="26" t="s">
        <v>2885</v>
      </c>
      <c r="N570" s="26">
        <v>31.968605969999999</v>
      </c>
      <c r="O570" s="26" t="s">
        <v>374</v>
      </c>
      <c r="S570" s="26">
        <v>0.11</v>
      </c>
      <c r="T570" s="26">
        <v>0.23</v>
      </c>
      <c r="U570" s="26">
        <v>58502</v>
      </c>
      <c r="V570" s="26" t="s">
        <v>2886</v>
      </c>
      <c r="W570" s="26">
        <v>0.97</v>
      </c>
      <c r="X570" s="26">
        <v>0.74299999999999999</v>
      </c>
      <c r="Y570" s="26" t="s">
        <v>41</v>
      </c>
      <c r="Z570" s="26" t="s">
        <v>42</v>
      </c>
      <c r="AA570" s="26">
        <v>12</v>
      </c>
      <c r="AB570" s="12">
        <v>56834</v>
      </c>
      <c r="AC570" s="12">
        <v>52997</v>
      </c>
      <c r="AD570" s="12">
        <v>45403</v>
      </c>
      <c r="AE570" s="12">
        <v>45862</v>
      </c>
      <c r="AF570" s="8">
        <v>43526</v>
      </c>
      <c r="AG570" s="8">
        <v>52299</v>
      </c>
      <c r="AH570" s="8">
        <v>52480</v>
      </c>
      <c r="AI570" s="8">
        <v>58502</v>
      </c>
      <c r="AJ570" s="10">
        <v>51269</v>
      </c>
      <c r="AK570" s="10">
        <v>49894</v>
      </c>
      <c r="AL570" s="10">
        <v>34741</v>
      </c>
      <c r="AM570" s="10">
        <v>32665</v>
      </c>
      <c r="AN570" s="26">
        <v>115</v>
      </c>
      <c r="AO570" s="26" t="s">
        <v>374</v>
      </c>
      <c r="AP570" s="26">
        <v>0.93399202100000001</v>
      </c>
      <c r="AR570" s="26">
        <v>58502.332029999998</v>
      </c>
      <c r="AS570" s="26" t="s">
        <v>2887</v>
      </c>
      <c r="AT570" s="26">
        <v>-0.30590339100000002</v>
      </c>
      <c r="AV570" s="26">
        <v>2.9443207999999998E-2</v>
      </c>
      <c r="AW570" s="26">
        <v>1</v>
      </c>
      <c r="AY570" s="26">
        <f t="shared" si="32"/>
        <v>0.8151029704023558</v>
      </c>
      <c r="AZ570" s="26">
        <f t="shared" si="33"/>
        <v>0.97238488058914829</v>
      </c>
      <c r="BA570" s="26">
        <f t="shared" si="34"/>
        <v>0.14971313124076072</v>
      </c>
      <c r="BB570" s="26">
        <f t="shared" si="35"/>
        <v>0.74316010900084772</v>
      </c>
    </row>
    <row r="571" spans="1:54">
      <c r="A571" s="26">
        <v>188.1412483</v>
      </c>
      <c r="B571" s="26">
        <v>4.0588180539999996</v>
      </c>
      <c r="C571" s="26" t="s">
        <v>2934</v>
      </c>
      <c r="D571" s="26">
        <v>13</v>
      </c>
      <c r="E571" s="26" t="s">
        <v>2935</v>
      </c>
      <c r="F571" s="26">
        <v>5</v>
      </c>
      <c r="G571" s="26">
        <v>0</v>
      </c>
      <c r="H571" s="26" t="s">
        <v>2936</v>
      </c>
      <c r="I571" s="26">
        <v>4.4270075999999998E-2</v>
      </c>
      <c r="J571" s="26">
        <v>-23.61443633</v>
      </c>
      <c r="L571" s="26" t="s">
        <v>38</v>
      </c>
      <c r="M571" s="26" t="s">
        <v>1486</v>
      </c>
      <c r="N571" s="26">
        <v>46.041845080000002</v>
      </c>
      <c r="O571" s="26" t="s">
        <v>374</v>
      </c>
      <c r="P571" s="26" t="s">
        <v>2937</v>
      </c>
      <c r="S571" s="26">
        <v>0.54</v>
      </c>
      <c r="T571" s="26">
        <v>0.54</v>
      </c>
      <c r="U571" s="26">
        <v>120011</v>
      </c>
      <c r="V571" s="26" t="s">
        <v>1487</v>
      </c>
      <c r="W571" s="26">
        <v>0.93</v>
      </c>
      <c r="X571" s="26">
        <v>0.83299999999999996</v>
      </c>
      <c r="Y571" s="26" t="s">
        <v>41</v>
      </c>
      <c r="Z571" s="26" t="s">
        <v>71</v>
      </c>
      <c r="AA571" s="26">
        <v>12</v>
      </c>
      <c r="AB571" s="12">
        <v>29021</v>
      </c>
      <c r="AC571" s="12">
        <v>56228</v>
      </c>
      <c r="AD571" s="12">
        <v>117332</v>
      </c>
      <c r="AE571" s="12">
        <v>104019</v>
      </c>
      <c r="AF571" s="8">
        <v>109504</v>
      </c>
      <c r="AG571" s="8">
        <v>56847</v>
      </c>
      <c r="AH571" s="8">
        <v>106723</v>
      </c>
      <c r="AI571" s="8">
        <v>55986</v>
      </c>
      <c r="AJ571" s="10">
        <v>120011</v>
      </c>
      <c r="AK571" s="10">
        <v>61550</v>
      </c>
      <c r="AL571" s="10">
        <v>55129</v>
      </c>
      <c r="AM571" s="10">
        <v>67123</v>
      </c>
      <c r="AN571" s="26">
        <v>326</v>
      </c>
      <c r="AO571" s="26" t="s">
        <v>374</v>
      </c>
      <c r="AP571" s="26">
        <v>0.94302588700000001</v>
      </c>
      <c r="AR571" s="26">
        <v>120011.03909999999</v>
      </c>
      <c r="AS571" s="26" t="s">
        <v>2938</v>
      </c>
      <c r="AT571" s="26">
        <v>0.94422039000000002</v>
      </c>
      <c r="AV571" s="26">
        <v>1.2177989E-2</v>
      </c>
      <c r="AW571" s="26">
        <v>1</v>
      </c>
      <c r="AY571" s="26">
        <f t="shared" si="32"/>
        <v>0.92327539050629059</v>
      </c>
      <c r="AZ571" s="26">
        <f t="shared" si="33"/>
        <v>0.93174497052209326</v>
      </c>
      <c r="BA571" s="26">
        <f t="shared" si="34"/>
        <v>0.77481494132926321</v>
      </c>
      <c r="BB571" s="26">
        <f t="shared" si="35"/>
        <v>0.83263467293767146</v>
      </c>
    </row>
    <row r="572" spans="1:54">
      <c r="A572" s="26">
        <v>178.06295600000001</v>
      </c>
      <c r="B572" s="26">
        <v>3.9707528010000002</v>
      </c>
      <c r="C572" s="26" t="s">
        <v>3407</v>
      </c>
      <c r="D572" s="26">
        <v>11</v>
      </c>
      <c r="E572" s="26" t="s">
        <v>3408</v>
      </c>
      <c r="F572" s="26">
        <v>5</v>
      </c>
      <c r="G572" s="26">
        <v>0</v>
      </c>
      <c r="H572" s="26" t="s">
        <v>3409</v>
      </c>
      <c r="I572" s="26">
        <v>-0.19100521100000001</v>
      </c>
      <c r="J572" s="26">
        <v>-35.886685290000003</v>
      </c>
      <c r="L572" s="26" t="s">
        <v>38</v>
      </c>
      <c r="M572" s="26" t="s">
        <v>1925</v>
      </c>
      <c r="N572" s="26">
        <v>63.994843330000002</v>
      </c>
      <c r="O572" s="26" t="s">
        <v>374</v>
      </c>
      <c r="R572" s="26" t="s">
        <v>1198</v>
      </c>
      <c r="S572" s="26">
        <v>0.18</v>
      </c>
      <c r="T572" s="26">
        <v>0.38</v>
      </c>
      <c r="U572" s="26">
        <v>116041</v>
      </c>
      <c r="V572" s="26" t="s">
        <v>1927</v>
      </c>
      <c r="W572" s="26">
        <v>0.65</v>
      </c>
      <c r="X572" s="26">
        <v>0.16300000000000001</v>
      </c>
      <c r="Y572" s="26" t="s">
        <v>41</v>
      </c>
      <c r="Z572" s="26" t="s">
        <v>92</v>
      </c>
      <c r="AA572" s="26">
        <v>12</v>
      </c>
      <c r="AB572" s="12">
        <v>45280</v>
      </c>
      <c r="AC572" s="12">
        <v>43494</v>
      </c>
      <c r="AD572" s="12">
        <v>64015</v>
      </c>
      <c r="AE572" s="12">
        <v>49914</v>
      </c>
      <c r="AF572" s="8">
        <v>84386</v>
      </c>
      <c r="AG572" s="8">
        <v>67172</v>
      </c>
      <c r="AH572" s="8">
        <v>45115</v>
      </c>
      <c r="AI572" s="8">
        <v>116041</v>
      </c>
      <c r="AJ572" s="10">
        <v>70138</v>
      </c>
      <c r="AK572" s="10">
        <v>54436</v>
      </c>
      <c r="AL572" s="10">
        <v>60713</v>
      </c>
      <c r="AM572" s="10">
        <v>38512</v>
      </c>
      <c r="AN572" s="26">
        <v>84</v>
      </c>
      <c r="AO572" s="26" t="s">
        <v>374</v>
      </c>
      <c r="AP572" s="26">
        <v>0.84726463799999996</v>
      </c>
      <c r="AR572" s="26">
        <v>116040.8281</v>
      </c>
      <c r="AS572" s="26" t="s">
        <v>3410</v>
      </c>
      <c r="AT572" s="26">
        <v>0.88756915400000003</v>
      </c>
      <c r="AV572" s="26">
        <v>0.77036929099999996</v>
      </c>
      <c r="AW572" s="26">
        <v>1</v>
      </c>
      <c r="AY572" s="26">
        <f t="shared" si="32"/>
        <v>0.71566671143600857</v>
      </c>
      <c r="AZ572" s="26">
        <f t="shared" si="33"/>
        <v>0.64820570873066119</v>
      </c>
      <c r="BA572" s="26">
        <f t="shared" si="34"/>
        <v>0.22340761779443238</v>
      </c>
      <c r="BB572" s="26">
        <f t="shared" si="35"/>
        <v>0.12971787843429264</v>
      </c>
    </row>
    <row r="573" spans="1:54">
      <c r="A573" s="26">
        <v>222.0738656</v>
      </c>
      <c r="B573" s="26">
        <v>10.483476509999999</v>
      </c>
      <c r="C573" s="26" t="s">
        <v>2624</v>
      </c>
      <c r="D573" s="26">
        <v>3</v>
      </c>
      <c r="E573" s="26" t="s">
        <v>2625</v>
      </c>
      <c r="F573" s="26">
        <v>5</v>
      </c>
      <c r="G573" s="26">
        <v>0</v>
      </c>
      <c r="H573" s="26" t="s">
        <v>2626</v>
      </c>
      <c r="I573" s="26">
        <v>-0.42499119200000002</v>
      </c>
      <c r="J573" s="26">
        <v>29.102957060000001</v>
      </c>
      <c r="L573" s="26" t="s">
        <v>56</v>
      </c>
      <c r="M573" s="26" t="s">
        <v>458</v>
      </c>
      <c r="N573" s="26">
        <v>16.031322379999999</v>
      </c>
      <c r="O573" s="26" t="s">
        <v>374</v>
      </c>
      <c r="P573" s="26" t="s">
        <v>2627</v>
      </c>
      <c r="S573" s="26">
        <v>0.46</v>
      </c>
      <c r="T573" s="26">
        <v>0.93</v>
      </c>
      <c r="U573" s="26">
        <v>58645</v>
      </c>
      <c r="V573" s="26" t="s">
        <v>460</v>
      </c>
      <c r="W573" s="26">
        <v>1.22</v>
      </c>
      <c r="X573" s="26">
        <v>0.495</v>
      </c>
      <c r="Y573" s="26" t="s">
        <v>41</v>
      </c>
      <c r="Z573" s="26" t="s">
        <v>71</v>
      </c>
      <c r="AA573" s="26">
        <v>12</v>
      </c>
      <c r="AB573" s="12">
        <v>20028</v>
      </c>
      <c r="AC573" s="12">
        <v>27970</v>
      </c>
      <c r="AD573" s="12">
        <v>38231</v>
      </c>
      <c r="AE573" s="12">
        <v>58645</v>
      </c>
      <c r="AF573" s="8">
        <v>29311</v>
      </c>
      <c r="AG573" s="8">
        <v>22579</v>
      </c>
      <c r="AH573" s="8">
        <v>33864</v>
      </c>
      <c r="AI573" s="8">
        <v>32638</v>
      </c>
      <c r="AJ573" s="10">
        <v>53431</v>
      </c>
      <c r="AK573" s="10">
        <v>23242</v>
      </c>
      <c r="AL573" s="10">
        <v>8624</v>
      </c>
      <c r="AM573" s="10">
        <v>7120</v>
      </c>
      <c r="AN573" s="26">
        <v>86</v>
      </c>
      <c r="AO573" s="26" t="s">
        <v>374</v>
      </c>
      <c r="AP573" s="26">
        <v>0.81381646799999996</v>
      </c>
      <c r="AR573" s="26">
        <v>58645.15625</v>
      </c>
      <c r="AS573" s="26" t="s">
        <v>2628</v>
      </c>
      <c r="AT573" s="26">
        <v>0.89761530599999995</v>
      </c>
      <c r="AV573" s="26">
        <v>0.14387507199999999</v>
      </c>
      <c r="AW573" s="26">
        <v>1</v>
      </c>
      <c r="AY573" s="26">
        <f t="shared" si="32"/>
        <v>0.78060172984661125</v>
      </c>
      <c r="AZ573" s="26">
        <f t="shared" si="33"/>
        <v>1.2236806540982499</v>
      </c>
      <c r="BA573" s="26">
        <f t="shared" si="34"/>
        <v>0.57773765838856417</v>
      </c>
      <c r="BB573" s="26">
        <f t="shared" si="35"/>
        <v>0.47681816760551665</v>
      </c>
    </row>
    <row r="574" spans="1:54">
      <c r="A574" s="26">
        <v>150.10439589999999</v>
      </c>
      <c r="B574" s="26">
        <v>4.2168055640000004</v>
      </c>
      <c r="C574" s="26" t="s">
        <v>3176</v>
      </c>
      <c r="D574" s="26">
        <v>26</v>
      </c>
      <c r="E574" s="26" t="s">
        <v>3177</v>
      </c>
      <c r="F574" s="26">
        <v>5</v>
      </c>
      <c r="G574" s="26">
        <v>0</v>
      </c>
      <c r="H574" s="26" t="s">
        <v>3178</v>
      </c>
      <c r="I574" s="26">
        <v>-0.49342399300000001</v>
      </c>
      <c r="J574" s="26">
        <v>-25.69944508</v>
      </c>
      <c r="L574" s="26" t="s">
        <v>56</v>
      </c>
      <c r="M574" s="26" t="s">
        <v>1030</v>
      </c>
      <c r="N574" s="26">
        <v>20.004985099999999</v>
      </c>
      <c r="O574" s="26" t="s">
        <v>374</v>
      </c>
      <c r="S574" s="26">
        <v>0.56999999999999995</v>
      </c>
      <c r="T574" s="26">
        <v>1.2</v>
      </c>
      <c r="U574" s="26">
        <v>267808</v>
      </c>
      <c r="V574" s="26" t="s">
        <v>2867</v>
      </c>
      <c r="W574" s="26">
        <v>0.8</v>
      </c>
      <c r="X574" s="26">
        <v>0.59499999999999997</v>
      </c>
      <c r="Y574" s="26" t="s">
        <v>41</v>
      </c>
      <c r="Z574" s="26" t="s">
        <v>71</v>
      </c>
      <c r="AA574" s="26">
        <v>12</v>
      </c>
      <c r="AB574" s="12">
        <v>46916</v>
      </c>
      <c r="AC574" s="12">
        <v>58364</v>
      </c>
      <c r="AD574" s="12">
        <v>135008</v>
      </c>
      <c r="AE574" s="12">
        <v>164586</v>
      </c>
      <c r="AF574" s="8">
        <v>213582</v>
      </c>
      <c r="AG574" s="8">
        <v>73896</v>
      </c>
      <c r="AH574" s="8">
        <v>141279</v>
      </c>
      <c r="AI574" s="8">
        <v>74802</v>
      </c>
      <c r="AJ574" s="10">
        <v>267808</v>
      </c>
      <c r="AK574" s="10">
        <v>48744</v>
      </c>
      <c r="AL574" s="10">
        <v>22295</v>
      </c>
      <c r="AM574" s="10">
        <v>44576</v>
      </c>
      <c r="AN574" s="26">
        <v>71</v>
      </c>
      <c r="AO574" s="26" t="s">
        <v>374</v>
      </c>
      <c r="AP574" s="26">
        <v>0.97154033799999995</v>
      </c>
      <c r="AR574" s="26">
        <v>267807.84379999997</v>
      </c>
      <c r="AS574" s="26" t="s">
        <v>3179</v>
      </c>
      <c r="AT574" s="26">
        <v>0.82789538900000004</v>
      </c>
      <c r="AV574" s="26">
        <v>7.8767866000000006E-2</v>
      </c>
      <c r="AW574" s="26">
        <v>1</v>
      </c>
      <c r="AY574" s="26">
        <f t="shared" si="32"/>
        <v>0.76142616853238643</v>
      </c>
      <c r="AZ574" s="26">
        <f t="shared" si="33"/>
        <v>0.80402495040303124</v>
      </c>
      <c r="BA574" s="26">
        <f t="shared" si="34"/>
        <v>0.66739800438813868</v>
      </c>
      <c r="BB574" s="26">
        <f t="shared" si="35"/>
        <v>0.59491447381533313</v>
      </c>
    </row>
    <row r="575" spans="1:54">
      <c r="A575" s="26">
        <v>95.037095679999993</v>
      </c>
      <c r="B575" s="26">
        <v>6.8089069789999996</v>
      </c>
      <c r="C575" s="26" t="s">
        <v>1824</v>
      </c>
      <c r="D575" s="26">
        <v>3</v>
      </c>
      <c r="E575" s="26" t="s">
        <v>1826</v>
      </c>
      <c r="F575" s="26">
        <v>5</v>
      </c>
      <c r="G575" s="26">
        <v>0</v>
      </c>
      <c r="H575" s="26" t="s">
        <v>2894</v>
      </c>
      <c r="I575" s="26">
        <v>-0.150724407</v>
      </c>
      <c r="J575" s="26">
        <v>-0.56734949499999998</v>
      </c>
      <c r="L575" s="26" t="s">
        <v>38</v>
      </c>
      <c r="M575" s="26" t="s">
        <v>451</v>
      </c>
      <c r="N575" s="26">
        <v>-40.031312479999997</v>
      </c>
      <c r="O575" s="26" t="s">
        <v>2895</v>
      </c>
      <c r="S575" s="26">
        <v>0.12</v>
      </c>
      <c r="T575" s="26">
        <v>0.22</v>
      </c>
      <c r="U575" s="26">
        <v>113458</v>
      </c>
      <c r="V575" s="26" t="s">
        <v>454</v>
      </c>
      <c r="W575" s="26">
        <v>0.96</v>
      </c>
      <c r="X575" s="26">
        <v>0.78200000000000003</v>
      </c>
      <c r="Y575" s="26" t="s">
        <v>41</v>
      </c>
      <c r="Z575" s="26" t="s">
        <v>42</v>
      </c>
      <c r="AA575" s="26">
        <v>12</v>
      </c>
      <c r="AB575" s="12">
        <v>84620</v>
      </c>
      <c r="AC575" s="12">
        <v>71423</v>
      </c>
      <c r="AD575" s="12">
        <v>96053</v>
      </c>
      <c r="AE575" s="12">
        <v>88431</v>
      </c>
      <c r="AF575" s="8">
        <v>84465</v>
      </c>
      <c r="AG575" s="8">
        <v>88021</v>
      </c>
      <c r="AH575" s="8">
        <v>67286</v>
      </c>
      <c r="AI575" s="8">
        <v>113458</v>
      </c>
      <c r="AJ575" s="10">
        <v>68896</v>
      </c>
      <c r="AK575" s="10">
        <v>62172</v>
      </c>
      <c r="AL575" s="10">
        <v>45543</v>
      </c>
      <c r="AM575" s="10">
        <v>43901</v>
      </c>
      <c r="AN575" s="26">
        <v>125</v>
      </c>
      <c r="AO575" s="26" t="s">
        <v>2895</v>
      </c>
      <c r="AP575" s="26">
        <v>0.91588850600000005</v>
      </c>
      <c r="AR575" s="26">
        <v>113457.5</v>
      </c>
      <c r="AS575" s="26" t="s">
        <v>2896</v>
      </c>
      <c r="AT575" s="26">
        <v>0.75197906599999997</v>
      </c>
      <c r="AV575" s="26">
        <v>2.1495772999999999E-2</v>
      </c>
      <c r="AW575" s="26">
        <v>1</v>
      </c>
      <c r="AY575" s="26">
        <f t="shared" si="32"/>
        <v>0.62427313648331118</v>
      </c>
      <c r="AZ575" s="26">
        <f t="shared" si="33"/>
        <v>0.96403759590068794</v>
      </c>
      <c r="BA575" s="26">
        <f t="shared" si="34"/>
        <v>2.6534053406990037E-2</v>
      </c>
      <c r="BB575" s="26">
        <f t="shared" si="35"/>
        <v>0.7792331313518388</v>
      </c>
    </row>
    <row r="576" spans="1:54">
      <c r="A576" s="26">
        <v>214.1568632</v>
      </c>
      <c r="B576" s="26">
        <v>3.8885555479999998</v>
      </c>
      <c r="C576" s="26" t="s">
        <v>2965</v>
      </c>
      <c r="D576" s="26">
        <v>10</v>
      </c>
      <c r="E576" s="26" t="s">
        <v>2966</v>
      </c>
      <c r="F576" s="26">
        <v>5</v>
      </c>
      <c r="G576" s="26">
        <v>0</v>
      </c>
      <c r="H576" s="26" t="s">
        <v>2967</v>
      </c>
      <c r="I576" s="26">
        <v>-0.12525930900000001</v>
      </c>
      <c r="J576" s="26">
        <v>-15.398908540000001</v>
      </c>
      <c r="L576" s="26" t="s">
        <v>38</v>
      </c>
      <c r="M576" s="26" t="s">
        <v>1481</v>
      </c>
      <c r="N576" s="26">
        <v>-67.968459010000004</v>
      </c>
      <c r="O576" s="26" t="s">
        <v>487</v>
      </c>
      <c r="S576" s="26">
        <v>0.17</v>
      </c>
      <c r="T576" s="26">
        <v>0.2</v>
      </c>
      <c r="U576" s="26">
        <v>123729</v>
      </c>
      <c r="V576" s="26" t="s">
        <v>1482</v>
      </c>
      <c r="W576" s="26">
        <v>0.92</v>
      </c>
      <c r="X576" s="26">
        <v>0.54400000000000004</v>
      </c>
      <c r="Y576" s="26" t="s">
        <v>41</v>
      </c>
      <c r="Z576" s="26" t="s">
        <v>92</v>
      </c>
      <c r="AA576" s="26">
        <v>12</v>
      </c>
      <c r="AB576" s="12">
        <v>71375</v>
      </c>
      <c r="AC576" s="12">
        <v>106604</v>
      </c>
      <c r="AD576" s="12">
        <v>86601</v>
      </c>
      <c r="AE576" s="12">
        <v>83894</v>
      </c>
      <c r="AF576" s="8">
        <v>83301</v>
      </c>
      <c r="AG576" s="8">
        <v>85851</v>
      </c>
      <c r="AH576" s="8">
        <v>86765</v>
      </c>
      <c r="AI576" s="8">
        <v>123729</v>
      </c>
      <c r="AJ576" s="10">
        <v>102156</v>
      </c>
      <c r="AK576" s="10">
        <v>78521</v>
      </c>
      <c r="AL576" s="10">
        <v>87180</v>
      </c>
      <c r="AM576" s="10">
        <v>92531</v>
      </c>
      <c r="AN576" s="26">
        <v>366</v>
      </c>
      <c r="AO576" s="26" t="s">
        <v>487</v>
      </c>
      <c r="AP576" s="26">
        <v>0.93533686400000005</v>
      </c>
      <c r="AR576" s="26">
        <v>123728.8281</v>
      </c>
      <c r="AS576" s="26" t="s">
        <v>2968</v>
      </c>
      <c r="AT576" s="26">
        <v>0.77362018799999999</v>
      </c>
      <c r="AV576" s="26">
        <v>0.103996423</v>
      </c>
      <c r="AW576" s="26">
        <v>1</v>
      </c>
      <c r="AY576" s="26">
        <f t="shared" si="32"/>
        <v>0.94927379716894156</v>
      </c>
      <c r="AZ576" s="26">
        <f t="shared" si="33"/>
        <v>0.91789193090405274</v>
      </c>
      <c r="BA576" s="26">
        <f t="shared" si="34"/>
        <v>0.67224046152671213</v>
      </c>
      <c r="BB576" s="26">
        <f t="shared" si="35"/>
        <v>0.54280665141282247</v>
      </c>
    </row>
    <row r="577" spans="1:54">
      <c r="A577" s="26">
        <v>226.099288</v>
      </c>
      <c r="B577" s="26">
        <v>4.8142013129999999</v>
      </c>
      <c r="C577" s="26" t="s">
        <v>2639</v>
      </c>
      <c r="D577" s="26">
        <v>7</v>
      </c>
      <c r="E577" s="26" t="s">
        <v>2640</v>
      </c>
      <c r="F577" s="26">
        <v>5</v>
      </c>
      <c r="G577" s="26">
        <v>0</v>
      </c>
      <c r="H577" s="26" t="s">
        <v>2641</v>
      </c>
      <c r="I577" s="26">
        <v>-0.406880505</v>
      </c>
      <c r="J577" s="26">
        <v>-11.614415149999999</v>
      </c>
      <c r="L577" s="26" t="s">
        <v>38</v>
      </c>
      <c r="N577" s="26">
        <v>-70.05702823</v>
      </c>
      <c r="O577" s="26" t="s">
        <v>487</v>
      </c>
      <c r="R577" s="26" t="s">
        <v>2074</v>
      </c>
      <c r="S577" s="26">
        <v>0.21</v>
      </c>
      <c r="T577" s="26">
        <v>0.48</v>
      </c>
      <c r="U577" s="26">
        <v>234560</v>
      </c>
      <c r="V577" s="26" t="s">
        <v>2642</v>
      </c>
      <c r="W577" s="26">
        <v>1.19</v>
      </c>
      <c r="X577" s="26">
        <v>0.26100000000000001</v>
      </c>
      <c r="Y577" s="26" t="s">
        <v>41</v>
      </c>
      <c r="Z577" s="26" t="s">
        <v>92</v>
      </c>
      <c r="AA577" s="26">
        <v>12</v>
      </c>
      <c r="AB577" s="12">
        <v>93192</v>
      </c>
      <c r="AC577" s="12">
        <v>102493</v>
      </c>
      <c r="AD577" s="12">
        <v>70062</v>
      </c>
      <c r="AE577" s="12">
        <v>66523</v>
      </c>
      <c r="AF577" s="8">
        <v>53627</v>
      </c>
      <c r="AG577" s="8">
        <v>68740</v>
      </c>
      <c r="AH577" s="8">
        <v>74622</v>
      </c>
      <c r="AI577" s="8">
        <v>81852</v>
      </c>
      <c r="AJ577" s="10">
        <v>62916</v>
      </c>
      <c r="AK577" s="10">
        <v>131390</v>
      </c>
      <c r="AL577" s="10">
        <v>234560</v>
      </c>
      <c r="AM577" s="10">
        <v>163133</v>
      </c>
      <c r="AN577" s="26">
        <v>62</v>
      </c>
      <c r="AO577" s="26" t="s">
        <v>487</v>
      </c>
      <c r="AP577" s="26">
        <v>0.92318295299999997</v>
      </c>
      <c r="AR577" s="26">
        <v>234560.48439999999</v>
      </c>
      <c r="AS577" s="26" t="s">
        <v>2643</v>
      </c>
      <c r="AT577" s="26">
        <v>0.94564097899999999</v>
      </c>
      <c r="AV577" s="26">
        <v>0.39534688499999998</v>
      </c>
      <c r="AW577" s="26">
        <v>1</v>
      </c>
      <c r="AY577" s="26">
        <f t="shared" si="32"/>
        <v>2.1230701367445963</v>
      </c>
      <c r="AZ577" s="26">
        <f t="shared" si="33"/>
        <v>1.1916109897755351</v>
      </c>
      <c r="BA577" s="26">
        <f t="shared" si="34"/>
        <v>7.3400912159489823E-2</v>
      </c>
      <c r="BB577" s="26">
        <f t="shared" si="35"/>
        <v>0.25529147159808785</v>
      </c>
    </row>
    <row r="578" spans="1:54">
      <c r="A578" s="26">
        <v>160.12111680000001</v>
      </c>
      <c r="B578" s="26">
        <v>10.9743165</v>
      </c>
      <c r="C578" s="26" t="s">
        <v>807</v>
      </c>
      <c r="D578" s="26">
        <v>6</v>
      </c>
      <c r="E578" s="26" t="s">
        <v>3151</v>
      </c>
      <c r="F578" s="26">
        <v>5</v>
      </c>
      <c r="G578" s="26">
        <v>0</v>
      </c>
      <c r="H578" s="26" t="s">
        <v>3152</v>
      </c>
      <c r="I578" s="26">
        <v>-0.39475964400000002</v>
      </c>
      <c r="J578" s="26">
        <v>-14.95098999</v>
      </c>
      <c r="L578" s="26" t="s">
        <v>282</v>
      </c>
      <c r="M578" s="26" t="s">
        <v>707</v>
      </c>
      <c r="N578" s="26">
        <v>43.067333570000002</v>
      </c>
      <c r="O578" s="26" t="s">
        <v>374</v>
      </c>
      <c r="S578" s="26">
        <v>0.93</v>
      </c>
      <c r="T578" s="26">
        <v>0.93</v>
      </c>
      <c r="U578" s="26">
        <v>17101</v>
      </c>
      <c r="V578" s="26" t="s">
        <v>709</v>
      </c>
      <c r="W578" s="26">
        <v>0.82</v>
      </c>
      <c r="X578" s="26">
        <v>0.66500000000000004</v>
      </c>
      <c r="Y578" s="26" t="s">
        <v>41</v>
      </c>
      <c r="Z578" s="26" t="s">
        <v>42</v>
      </c>
      <c r="AA578" s="26">
        <v>11</v>
      </c>
      <c r="AB578" s="12">
        <v>3928</v>
      </c>
      <c r="AC578" s="12">
        <v>17101</v>
      </c>
      <c r="AD578" s="12">
        <v>0</v>
      </c>
      <c r="AE578" s="12">
        <v>14103</v>
      </c>
      <c r="AF578" s="8">
        <v>11404</v>
      </c>
      <c r="AG578" s="8">
        <v>11873</v>
      </c>
      <c r="AH578" s="8">
        <v>11598</v>
      </c>
      <c r="AI578" s="8">
        <v>8150</v>
      </c>
      <c r="AJ578" s="10">
        <v>14836</v>
      </c>
      <c r="AK578" s="10">
        <v>12829</v>
      </c>
      <c r="AL578" s="10">
        <v>3080</v>
      </c>
      <c r="AM578" s="10">
        <v>2046</v>
      </c>
      <c r="AN578" s="26">
        <v>425</v>
      </c>
      <c r="AO578" s="26" t="s">
        <v>374</v>
      </c>
      <c r="AP578" s="26">
        <v>0.87308842099999995</v>
      </c>
      <c r="AR578" s="26">
        <v>17100.962889999999</v>
      </c>
      <c r="AS578" s="26" t="s">
        <v>3153</v>
      </c>
      <c r="AT578" s="26">
        <v>0.942806912</v>
      </c>
      <c r="AV578" s="26">
        <v>5.6333339000000003E-2</v>
      </c>
      <c r="AW578" s="26">
        <v>9.0942933000000004E-2</v>
      </c>
      <c r="AY578" s="26">
        <f t="shared" ref="AY578:AY641" si="36">(SUM(AJ578:AM578))/(SUM(AF578:AI578))</f>
        <v>0.76213829169087743</v>
      </c>
      <c r="AZ578" s="26">
        <f t="shared" ref="AZ578:AZ641" si="37">(SUM(AB578:AE578))/(SUM(AF578:AI578))</f>
        <v>0.81654851830331199</v>
      </c>
      <c r="BA578" s="26">
        <f t="shared" ref="BA578:BA641" si="38">_xlfn.T.TEST(AJ578:AM578,AF578:AI578,2,2)</f>
        <v>0.48021775569172576</v>
      </c>
      <c r="BB578" s="26">
        <f t="shared" ref="BB578:BB641" si="39">_xlfn.T.TEST(AF578:AI578,AB578:AE578,2,2)</f>
        <v>0.65180089675480635</v>
      </c>
    </row>
    <row r="579" spans="1:54">
      <c r="A579" s="26">
        <v>184.18268069999999</v>
      </c>
      <c r="B579" s="26">
        <v>4.1572583300000003</v>
      </c>
      <c r="C579" s="26" t="s">
        <v>3059</v>
      </c>
      <c r="D579" s="26">
        <v>6</v>
      </c>
      <c r="E579" s="26" t="s">
        <v>3060</v>
      </c>
      <c r="F579" s="26">
        <v>5</v>
      </c>
      <c r="G579" s="26">
        <v>0</v>
      </c>
      <c r="H579" s="26" t="s">
        <v>3061</v>
      </c>
      <c r="I579" s="26">
        <v>-0.213320918</v>
      </c>
      <c r="J579" s="26">
        <v>3.6434308949999998</v>
      </c>
      <c r="L579" s="26" t="s">
        <v>38</v>
      </c>
      <c r="M579" s="26" t="s">
        <v>1534</v>
      </c>
      <c r="N579" s="26">
        <v>-25.94278752</v>
      </c>
      <c r="O579" s="26" t="s">
        <v>487</v>
      </c>
      <c r="P579" s="26" t="s">
        <v>3062</v>
      </c>
      <c r="S579" s="26">
        <v>0.16</v>
      </c>
      <c r="T579" s="26">
        <v>0.17</v>
      </c>
      <c r="U579" s="26">
        <v>48837</v>
      </c>
      <c r="V579" s="26" t="s">
        <v>1537</v>
      </c>
      <c r="W579" s="26">
        <v>0.85</v>
      </c>
      <c r="X579" s="26">
        <v>0.221</v>
      </c>
      <c r="Y579" s="26" t="s">
        <v>41</v>
      </c>
      <c r="Z579" s="26" t="s">
        <v>42</v>
      </c>
      <c r="AA579" s="26">
        <v>12</v>
      </c>
      <c r="AB579" s="12">
        <v>29289</v>
      </c>
      <c r="AC579" s="12">
        <v>30460</v>
      </c>
      <c r="AD579" s="12">
        <v>38493</v>
      </c>
      <c r="AE579" s="12">
        <v>40502</v>
      </c>
      <c r="AF579" s="8">
        <v>48837</v>
      </c>
      <c r="AG579" s="8">
        <v>33442</v>
      </c>
      <c r="AH579" s="8">
        <v>36603</v>
      </c>
      <c r="AI579" s="8">
        <v>44814</v>
      </c>
      <c r="AJ579" s="10">
        <v>39058</v>
      </c>
      <c r="AK579" s="10">
        <v>39233</v>
      </c>
      <c r="AL579" s="10">
        <v>41474</v>
      </c>
      <c r="AM579" s="10">
        <v>42352</v>
      </c>
      <c r="AN579" s="26">
        <v>547</v>
      </c>
      <c r="AO579" s="26" t="s">
        <v>487</v>
      </c>
      <c r="AP579" s="26">
        <v>0.87986639899999997</v>
      </c>
      <c r="AR579" s="26">
        <v>48837.25</v>
      </c>
      <c r="AS579" s="26" t="s">
        <v>3063</v>
      </c>
      <c r="AT579" s="26">
        <v>0.135837082</v>
      </c>
      <c r="AV579" s="26">
        <v>0.47131687900000002</v>
      </c>
      <c r="AW579" s="26">
        <v>1</v>
      </c>
      <c r="AY579" s="26">
        <f t="shared" si="36"/>
        <v>0.99035407096080541</v>
      </c>
      <c r="AZ579" s="26">
        <f t="shared" si="37"/>
        <v>0.84757110741862962</v>
      </c>
      <c r="BA579" s="26">
        <f t="shared" si="38"/>
        <v>0.91755317506645095</v>
      </c>
      <c r="BB579" s="26">
        <f t="shared" si="39"/>
        <v>0.21885640975285717</v>
      </c>
    </row>
    <row r="580" spans="1:54">
      <c r="A580" s="26">
        <v>186.12555209999999</v>
      </c>
      <c r="B580" s="26">
        <v>4.1167069329999997</v>
      </c>
      <c r="C580" s="26" t="s">
        <v>3346</v>
      </c>
      <c r="D580" s="26">
        <v>19</v>
      </c>
      <c r="E580" s="26" t="s">
        <v>3347</v>
      </c>
      <c r="F580" s="26">
        <v>5</v>
      </c>
      <c r="G580" s="26">
        <v>0</v>
      </c>
      <c r="H580" s="26" t="s">
        <v>3348</v>
      </c>
      <c r="I580" s="26">
        <v>-0.203513472</v>
      </c>
      <c r="J580" s="26">
        <v>-20.377647419999999</v>
      </c>
      <c r="L580" s="26" t="s">
        <v>38</v>
      </c>
      <c r="M580" s="26" t="s">
        <v>1389</v>
      </c>
      <c r="N580" s="26">
        <v>42.01058811</v>
      </c>
      <c r="O580" s="26" t="s">
        <v>3185</v>
      </c>
      <c r="P580" s="26" t="s">
        <v>3186</v>
      </c>
      <c r="S580" s="26">
        <v>0.45</v>
      </c>
      <c r="T580" s="26">
        <v>0.45</v>
      </c>
      <c r="U580" s="26">
        <v>131574</v>
      </c>
      <c r="V580" s="26" t="s">
        <v>1391</v>
      </c>
      <c r="W580" s="26">
        <v>0.71</v>
      </c>
      <c r="X580" s="26">
        <v>0.26200000000000001</v>
      </c>
      <c r="Y580" s="26" t="s">
        <v>41</v>
      </c>
      <c r="Z580" s="26" t="s">
        <v>50</v>
      </c>
      <c r="AA580" s="26">
        <v>12</v>
      </c>
      <c r="AB580" s="12">
        <v>28892</v>
      </c>
      <c r="AC580" s="12">
        <v>62939</v>
      </c>
      <c r="AD580" s="12">
        <v>95197</v>
      </c>
      <c r="AE580" s="12">
        <v>97493</v>
      </c>
      <c r="AF580" s="8">
        <v>130462</v>
      </c>
      <c r="AG580" s="8">
        <v>66941</v>
      </c>
      <c r="AH580" s="8">
        <v>131574</v>
      </c>
      <c r="AI580" s="8">
        <v>73834</v>
      </c>
      <c r="AJ580" s="10">
        <v>105879</v>
      </c>
      <c r="AK580" s="10">
        <v>57459</v>
      </c>
      <c r="AL580" s="10">
        <v>50646</v>
      </c>
      <c r="AM580" s="10">
        <v>52646</v>
      </c>
      <c r="AN580" s="26">
        <v>18</v>
      </c>
      <c r="AO580" s="26" t="s">
        <v>3185</v>
      </c>
      <c r="AP580" s="26">
        <v>0.95526227500000005</v>
      </c>
      <c r="AR580" s="26">
        <v>131574.26560000001</v>
      </c>
      <c r="AS580" s="26" t="s">
        <v>3349</v>
      </c>
      <c r="AT580" s="26">
        <v>0.85364810300000005</v>
      </c>
      <c r="AV580" s="26">
        <v>0.38436262300000001</v>
      </c>
      <c r="AW580" s="26">
        <v>1</v>
      </c>
      <c r="AY580" s="26">
        <f t="shared" si="36"/>
        <v>0.66192333377191781</v>
      </c>
      <c r="AZ580" s="26">
        <f t="shared" si="37"/>
        <v>0.70633870475235283</v>
      </c>
      <c r="BA580" s="26">
        <f t="shared" si="38"/>
        <v>0.17169854437390744</v>
      </c>
      <c r="BB580" s="26">
        <f t="shared" si="39"/>
        <v>0.26128813784452942</v>
      </c>
    </row>
    <row r="581" spans="1:54">
      <c r="A581" s="26">
        <v>251.1154736</v>
      </c>
      <c r="B581" s="26">
        <v>4.0799472809999999</v>
      </c>
      <c r="C581" s="26" t="s">
        <v>3311</v>
      </c>
      <c r="D581" s="26">
        <v>1</v>
      </c>
      <c r="E581" s="26" t="s">
        <v>3312</v>
      </c>
      <c r="F581" s="26">
        <v>5</v>
      </c>
      <c r="G581" s="26">
        <v>0</v>
      </c>
      <c r="H581" s="26" t="s">
        <v>3313</v>
      </c>
      <c r="I581" s="26">
        <v>-1.1406487190000001</v>
      </c>
      <c r="J581" s="26">
        <v>-23.501283449999999</v>
      </c>
      <c r="L581" s="26" t="s">
        <v>38</v>
      </c>
      <c r="M581" s="26" t="s">
        <v>3314</v>
      </c>
      <c r="N581" s="26">
        <v>15.031902580000001</v>
      </c>
      <c r="O581" s="26" t="s">
        <v>374</v>
      </c>
      <c r="S581" s="26">
        <v>0.68</v>
      </c>
      <c r="T581" s="26">
        <v>0.68</v>
      </c>
      <c r="U581" s="26">
        <v>71616</v>
      </c>
      <c r="V581" s="26" t="s">
        <v>3315</v>
      </c>
      <c r="W581" s="26">
        <v>0.73</v>
      </c>
      <c r="X581" s="26">
        <v>0.41799999999999998</v>
      </c>
      <c r="Y581" s="26" t="s">
        <v>41</v>
      </c>
      <c r="Z581" s="26" t="s">
        <v>42</v>
      </c>
      <c r="AA581" s="26">
        <v>12</v>
      </c>
      <c r="AB581" s="12">
        <v>11387</v>
      </c>
      <c r="AC581" s="12">
        <v>68130</v>
      </c>
      <c r="AD581" s="12">
        <v>24634</v>
      </c>
      <c r="AE581" s="12">
        <v>37714</v>
      </c>
      <c r="AF581" s="8">
        <v>71616</v>
      </c>
      <c r="AG581" s="8">
        <v>52467</v>
      </c>
      <c r="AH581" s="8">
        <v>38958</v>
      </c>
      <c r="AI581" s="8">
        <v>31397</v>
      </c>
      <c r="AJ581" s="10">
        <v>44776</v>
      </c>
      <c r="AK581" s="10">
        <v>33139</v>
      </c>
      <c r="AL581" s="10">
        <v>11600</v>
      </c>
      <c r="AM581" s="10">
        <v>12892</v>
      </c>
      <c r="AN581" s="26">
        <v>142</v>
      </c>
      <c r="AO581" s="26" t="s">
        <v>374</v>
      </c>
      <c r="AP581" s="26">
        <v>0.84677412799999996</v>
      </c>
      <c r="AR581" s="26">
        <v>71615.53125</v>
      </c>
      <c r="AS581" s="26" t="s">
        <v>3316</v>
      </c>
      <c r="AT581" s="26">
        <v>0.75089882200000002</v>
      </c>
      <c r="AV581" s="26">
        <v>0.191747843</v>
      </c>
      <c r="AW581" s="26">
        <v>1</v>
      </c>
      <c r="AY581" s="26">
        <f t="shared" si="36"/>
        <v>0.52668202717575785</v>
      </c>
      <c r="AZ581" s="26">
        <f t="shared" si="37"/>
        <v>0.72961561011736387</v>
      </c>
      <c r="BA581" s="26">
        <f t="shared" si="38"/>
        <v>0.10266635737094379</v>
      </c>
      <c r="BB581" s="26">
        <f t="shared" si="39"/>
        <v>0.41483282119091447</v>
      </c>
    </row>
    <row r="582" spans="1:54">
      <c r="A582" s="26">
        <v>115.0269347</v>
      </c>
      <c r="B582" s="26">
        <v>6.7448749540000001</v>
      </c>
      <c r="C582" s="26" t="s">
        <v>2687</v>
      </c>
      <c r="D582" s="26">
        <v>1</v>
      </c>
      <c r="E582" s="26" t="s">
        <v>2688</v>
      </c>
      <c r="F582" s="26">
        <v>5</v>
      </c>
      <c r="G582" s="26">
        <v>0</v>
      </c>
      <c r="H582" s="26" t="s">
        <v>2689</v>
      </c>
      <c r="I582" s="26">
        <v>-4.6255685999999997E-2</v>
      </c>
      <c r="J582" s="26">
        <v>-25.246894780000002</v>
      </c>
      <c r="L582" s="26" t="s">
        <v>38</v>
      </c>
      <c r="M582" s="26" t="s">
        <v>2690</v>
      </c>
      <c r="N582" s="26">
        <v>-239.02890600000001</v>
      </c>
      <c r="O582" s="26" t="s">
        <v>487</v>
      </c>
      <c r="S582" s="26">
        <v>0.73</v>
      </c>
      <c r="T582" s="26">
        <v>0.73</v>
      </c>
      <c r="U582" s="26">
        <v>103392</v>
      </c>
      <c r="V582" s="26" t="s">
        <v>2691</v>
      </c>
      <c r="W582" s="26">
        <v>1.1200000000000001</v>
      </c>
      <c r="X582" s="26">
        <v>0.8</v>
      </c>
      <c r="Y582" s="26" t="s">
        <v>41</v>
      </c>
      <c r="Z582" s="26" t="s">
        <v>71</v>
      </c>
      <c r="AA582" s="26">
        <v>12</v>
      </c>
      <c r="AB582" s="12">
        <v>30871</v>
      </c>
      <c r="AC582" s="12">
        <v>103392</v>
      </c>
      <c r="AD582" s="12">
        <v>16243</v>
      </c>
      <c r="AE582" s="12">
        <v>59884</v>
      </c>
      <c r="AF582" s="8">
        <v>44626</v>
      </c>
      <c r="AG582" s="8">
        <v>40768</v>
      </c>
      <c r="AH582" s="8">
        <v>74229</v>
      </c>
      <c r="AI582" s="8">
        <v>27565</v>
      </c>
      <c r="AJ582" s="10">
        <v>79953</v>
      </c>
      <c r="AK582" s="10">
        <v>65661</v>
      </c>
      <c r="AL582" s="10">
        <v>23895</v>
      </c>
      <c r="AM582" s="10">
        <v>18768</v>
      </c>
      <c r="AN582" s="26">
        <v>41</v>
      </c>
      <c r="AO582" s="26" t="s">
        <v>487</v>
      </c>
      <c r="AP582" s="26">
        <v>0.92418608800000002</v>
      </c>
      <c r="AR582" s="26">
        <v>103392.16409999999</v>
      </c>
      <c r="AS582" s="26" t="s">
        <v>2692</v>
      </c>
      <c r="AT582" s="26">
        <v>0.77591571999999998</v>
      </c>
      <c r="AV582" s="26">
        <v>1.8055110999999999E-2</v>
      </c>
      <c r="AW582" s="26">
        <v>1</v>
      </c>
      <c r="AY582" s="26">
        <f t="shared" si="36"/>
        <v>1.0058176806205525</v>
      </c>
      <c r="AZ582" s="26">
        <f t="shared" si="37"/>
        <v>1.1239502532213603</v>
      </c>
      <c r="BA582" s="26">
        <f t="shared" si="38"/>
        <v>0.98848259676418548</v>
      </c>
      <c r="BB582" s="26">
        <f t="shared" si="39"/>
        <v>0.79712877090339063</v>
      </c>
    </row>
    <row r="583" spans="1:54">
      <c r="A583" s="26">
        <v>154.13572930000001</v>
      </c>
      <c r="B583" s="26">
        <v>3.8465305330000001</v>
      </c>
      <c r="C583" s="26" t="s">
        <v>2653</v>
      </c>
      <c r="D583" s="26">
        <v>32</v>
      </c>
      <c r="E583" s="26" t="s">
        <v>2654</v>
      </c>
      <c r="F583" s="26">
        <v>5</v>
      </c>
      <c r="G583" s="26">
        <v>0</v>
      </c>
      <c r="H583" s="26" t="s">
        <v>2655</v>
      </c>
      <c r="I583" s="26">
        <v>-0.26388367200000001</v>
      </c>
      <c r="J583" s="26">
        <v>-29.555934659999998</v>
      </c>
      <c r="L583" s="26" t="s">
        <v>38</v>
      </c>
      <c r="M583" s="26" t="s">
        <v>1017</v>
      </c>
      <c r="N583" s="26">
        <v>-139.06325000000001</v>
      </c>
      <c r="O583" s="26" t="s">
        <v>487</v>
      </c>
      <c r="P583" s="26" t="s">
        <v>2656</v>
      </c>
      <c r="S583" s="26">
        <v>0.17</v>
      </c>
      <c r="T583" s="26">
        <v>0.17</v>
      </c>
      <c r="U583" s="26">
        <v>160407</v>
      </c>
      <c r="V583" s="26" t="s">
        <v>1020</v>
      </c>
      <c r="W583" s="26">
        <v>1.1599999999999999</v>
      </c>
      <c r="X583" s="26">
        <v>0.23599999999999999</v>
      </c>
      <c r="Y583" s="26" t="s">
        <v>41</v>
      </c>
      <c r="Z583" s="26" t="s">
        <v>42</v>
      </c>
      <c r="AA583" s="26">
        <v>12</v>
      </c>
      <c r="AB583" s="12">
        <v>92124</v>
      </c>
      <c r="AC583" s="12">
        <v>131409</v>
      </c>
      <c r="AD583" s="12">
        <v>137065</v>
      </c>
      <c r="AE583" s="12">
        <v>119301</v>
      </c>
      <c r="AF583" s="8">
        <v>96087</v>
      </c>
      <c r="AG583" s="8">
        <v>108721</v>
      </c>
      <c r="AH583" s="8">
        <v>121290</v>
      </c>
      <c r="AI583" s="8">
        <v>87990</v>
      </c>
      <c r="AJ583" s="10">
        <v>116680</v>
      </c>
      <c r="AK583" s="10">
        <v>160407</v>
      </c>
      <c r="AL583" s="10">
        <v>142468</v>
      </c>
      <c r="AM583" s="10">
        <v>146922</v>
      </c>
      <c r="AN583" s="26">
        <v>64</v>
      </c>
      <c r="AO583" s="26" t="s">
        <v>487</v>
      </c>
      <c r="AP583" s="26">
        <v>0.93635472200000003</v>
      </c>
      <c r="AR583" s="26">
        <v>160406.8125</v>
      </c>
      <c r="AS583" s="26" t="s">
        <v>2657</v>
      </c>
      <c r="AT583" s="26">
        <v>0.88899465300000002</v>
      </c>
      <c r="AV583" s="26">
        <v>0.441770153</v>
      </c>
      <c r="AW583" s="26">
        <v>1</v>
      </c>
      <c r="AY583" s="26">
        <f t="shared" si="36"/>
        <v>1.3680111473889609</v>
      </c>
      <c r="AZ583" s="26">
        <f t="shared" si="37"/>
        <v>1.1589299858967177</v>
      </c>
      <c r="BA583" s="26">
        <f t="shared" si="38"/>
        <v>1.7339382465931384E-2</v>
      </c>
      <c r="BB583" s="26">
        <f t="shared" si="39"/>
        <v>0.23204700126361835</v>
      </c>
    </row>
    <row r="584" spans="1:54">
      <c r="A584" s="26">
        <v>194.0579224</v>
      </c>
      <c r="B584" s="26">
        <v>4.4142541670000002</v>
      </c>
      <c r="C584" s="26" t="s">
        <v>2731</v>
      </c>
      <c r="D584" s="26">
        <v>12</v>
      </c>
      <c r="E584" s="26" t="s">
        <v>2732</v>
      </c>
      <c r="F584" s="26">
        <v>5</v>
      </c>
      <c r="G584" s="26">
        <v>0</v>
      </c>
      <c r="H584" s="26" t="s">
        <v>2733</v>
      </c>
      <c r="I584" s="26">
        <v>6.3687747000000003E-2</v>
      </c>
      <c r="J584" s="26">
        <v>-45.304122479999997</v>
      </c>
      <c r="L584" s="26" t="s">
        <v>38</v>
      </c>
      <c r="M584" s="26" t="s">
        <v>2734</v>
      </c>
      <c r="N584" s="26">
        <v>-21.094125389999999</v>
      </c>
      <c r="O584" s="26" t="s">
        <v>487</v>
      </c>
      <c r="S584" s="26">
        <v>0.06</v>
      </c>
      <c r="T584" s="26">
        <v>0.09</v>
      </c>
      <c r="U584" s="26">
        <v>28549</v>
      </c>
      <c r="V584" s="26" t="s">
        <v>2735</v>
      </c>
      <c r="W584" s="26">
        <v>1.08</v>
      </c>
      <c r="X584" s="26">
        <v>0.10100000000000001</v>
      </c>
      <c r="Y584" s="26" t="s">
        <v>41</v>
      </c>
      <c r="Z584" s="26" t="s">
        <v>42</v>
      </c>
      <c r="AA584" s="26">
        <v>12</v>
      </c>
      <c r="AB584" s="12">
        <v>27159</v>
      </c>
      <c r="AC584" s="12">
        <v>28549</v>
      </c>
      <c r="AD584" s="12">
        <v>24552</v>
      </c>
      <c r="AE584" s="12">
        <v>26802</v>
      </c>
      <c r="AF584" s="8">
        <v>25182</v>
      </c>
      <c r="AG584" s="8">
        <v>25892</v>
      </c>
      <c r="AH584" s="8">
        <v>24893</v>
      </c>
      <c r="AI584" s="8">
        <v>22773</v>
      </c>
      <c r="AJ584" s="10">
        <v>23037</v>
      </c>
      <c r="AK584" s="10">
        <v>23670</v>
      </c>
      <c r="AL584" s="10">
        <v>19727</v>
      </c>
      <c r="AM584" s="10">
        <v>20037</v>
      </c>
      <c r="AN584" s="26">
        <v>616</v>
      </c>
      <c r="AO584" s="26" t="s">
        <v>487</v>
      </c>
      <c r="AP584" s="26">
        <v>0.81779511299999996</v>
      </c>
      <c r="AR584" s="26">
        <v>28548.851559999999</v>
      </c>
      <c r="AS584" s="26" t="s">
        <v>2736</v>
      </c>
      <c r="AT584" s="26">
        <v>0.92137617599999999</v>
      </c>
      <c r="AV584" s="26">
        <v>0.95202106500000006</v>
      </c>
      <c r="AW584" s="26">
        <v>1</v>
      </c>
      <c r="AY584" s="26">
        <f t="shared" si="36"/>
        <v>0.87574437917763825</v>
      </c>
      <c r="AZ584" s="26">
        <f t="shared" si="37"/>
        <v>1.0842819526027951</v>
      </c>
      <c r="BA584" s="26">
        <f t="shared" si="38"/>
        <v>4.4961048992940955E-2</v>
      </c>
      <c r="BB584" s="26">
        <f t="shared" si="39"/>
        <v>9.8858942860872587E-2</v>
      </c>
    </row>
    <row r="585" spans="1:54">
      <c r="A585" s="26">
        <v>79.925947910000005</v>
      </c>
      <c r="B585" s="26">
        <v>10.197995840000001</v>
      </c>
      <c r="C585" s="26" t="s">
        <v>2737</v>
      </c>
      <c r="D585" s="26">
        <v>1</v>
      </c>
      <c r="E585" s="26" t="s">
        <v>2738</v>
      </c>
      <c r="F585" s="26">
        <v>5</v>
      </c>
      <c r="G585" s="26">
        <v>0</v>
      </c>
      <c r="H585" s="26" t="s">
        <v>2739</v>
      </c>
      <c r="I585" s="26">
        <v>-2.6535887699999998</v>
      </c>
      <c r="J585" s="26">
        <v>43.137692280000003</v>
      </c>
      <c r="L585" s="26" t="s">
        <v>38</v>
      </c>
      <c r="N585" s="26">
        <v>-53.949163759999998</v>
      </c>
      <c r="O585" s="26" t="s">
        <v>487</v>
      </c>
      <c r="S585" s="26">
        <v>0.28999999999999998</v>
      </c>
      <c r="T585" s="26">
        <v>0.28999999999999998</v>
      </c>
      <c r="U585" s="26">
        <v>112805</v>
      </c>
      <c r="V585" s="26" t="s">
        <v>2113</v>
      </c>
      <c r="W585" s="26">
        <v>1.08</v>
      </c>
      <c r="X585" s="26">
        <v>0.63</v>
      </c>
      <c r="Y585" s="26" t="s">
        <v>41</v>
      </c>
      <c r="Z585" s="26" t="s">
        <v>71</v>
      </c>
      <c r="AA585" s="26">
        <v>12</v>
      </c>
      <c r="AB585" s="12">
        <v>55080</v>
      </c>
      <c r="AC585" s="12">
        <v>78430</v>
      </c>
      <c r="AD585" s="12">
        <v>112805</v>
      </c>
      <c r="AE585" s="12">
        <v>93576</v>
      </c>
      <c r="AF585" s="8">
        <v>74446</v>
      </c>
      <c r="AG585" s="8">
        <v>84660</v>
      </c>
      <c r="AH585" s="8">
        <v>74997</v>
      </c>
      <c r="AI585" s="8">
        <v>79381</v>
      </c>
      <c r="AJ585" s="10">
        <v>85262</v>
      </c>
      <c r="AK585" s="10">
        <v>76915</v>
      </c>
      <c r="AL585" s="10">
        <v>86520</v>
      </c>
      <c r="AM585" s="10">
        <v>76525</v>
      </c>
      <c r="AN585" s="26">
        <v>63</v>
      </c>
      <c r="AO585" s="26" t="s">
        <v>487</v>
      </c>
      <c r="AP585" s="26">
        <v>0.92622801700000001</v>
      </c>
      <c r="AR585" s="26">
        <v>112805.1094</v>
      </c>
      <c r="AS585" s="26" t="s">
        <v>2740</v>
      </c>
      <c r="AT585" s="26">
        <v>0.43814700200000001</v>
      </c>
      <c r="AV585" s="26">
        <v>7.0587021E-2</v>
      </c>
      <c r="AW585" s="26">
        <v>1</v>
      </c>
      <c r="AY585" s="26">
        <f t="shared" si="36"/>
        <v>1.037443697285986</v>
      </c>
      <c r="AZ585" s="26">
        <f t="shared" si="37"/>
        <v>1.0842371540493294</v>
      </c>
      <c r="BA585" s="26">
        <f t="shared" si="38"/>
        <v>0.44165899794373842</v>
      </c>
      <c r="BB585" s="26">
        <f t="shared" si="39"/>
        <v>0.61426089490887392</v>
      </c>
    </row>
    <row r="586" spans="1:54">
      <c r="A586" s="26">
        <v>128.0472417</v>
      </c>
      <c r="B586" s="26">
        <v>4.0226777819999997</v>
      </c>
      <c r="C586" s="26" t="s">
        <v>1225</v>
      </c>
      <c r="D586" s="26">
        <v>9</v>
      </c>
      <c r="E586" s="26" t="s">
        <v>2544</v>
      </c>
      <c r="F586" s="26">
        <v>5</v>
      </c>
      <c r="G586" s="26">
        <v>0</v>
      </c>
      <c r="H586" s="26" t="s">
        <v>2545</v>
      </c>
      <c r="I586" s="26">
        <v>-0.76737074000000005</v>
      </c>
      <c r="J586" s="26">
        <v>-48.32324397</v>
      </c>
      <c r="L586" s="26" t="s">
        <v>38</v>
      </c>
      <c r="M586" s="26" t="s">
        <v>1089</v>
      </c>
      <c r="N586" s="26">
        <v>-7.2843310999999994E-2</v>
      </c>
      <c r="O586" s="26" t="s">
        <v>487</v>
      </c>
      <c r="S586" s="26">
        <v>0.18</v>
      </c>
      <c r="T586" s="26">
        <v>0.18</v>
      </c>
      <c r="U586" s="26">
        <v>49817</v>
      </c>
      <c r="V586" s="26" t="s">
        <v>1091</v>
      </c>
      <c r="W586" s="26">
        <v>1.48</v>
      </c>
      <c r="X586" s="26">
        <v>2.7E-2</v>
      </c>
      <c r="Y586" s="26" t="s">
        <v>41</v>
      </c>
      <c r="Z586" s="26" t="s">
        <v>42</v>
      </c>
      <c r="AA586" s="26">
        <v>12</v>
      </c>
      <c r="AB586" s="12">
        <v>34270</v>
      </c>
      <c r="AC586" s="12">
        <v>49817</v>
      </c>
      <c r="AD586" s="12">
        <v>35796</v>
      </c>
      <c r="AE586" s="12">
        <v>44342</v>
      </c>
      <c r="AF586" s="8">
        <v>26805</v>
      </c>
      <c r="AG586" s="8">
        <v>24021</v>
      </c>
      <c r="AH586" s="8">
        <v>33427</v>
      </c>
      <c r="AI586" s="8">
        <v>26729</v>
      </c>
      <c r="AJ586" s="10">
        <v>15982</v>
      </c>
      <c r="AK586" s="10">
        <v>24960</v>
      </c>
      <c r="AL586" s="10">
        <v>19808</v>
      </c>
      <c r="AM586" s="10">
        <v>21334</v>
      </c>
      <c r="AN586" s="26">
        <v>317</v>
      </c>
      <c r="AO586" s="26" t="s">
        <v>487</v>
      </c>
      <c r="AP586" s="26">
        <v>0.81582639899999998</v>
      </c>
      <c r="AR586" s="26">
        <v>49816.816409999999</v>
      </c>
      <c r="AS586" s="26" t="s">
        <v>2546</v>
      </c>
      <c r="AT586" s="26">
        <v>0.847092964</v>
      </c>
      <c r="AV586" s="26">
        <v>2.5390451679999999</v>
      </c>
      <c r="AW586" s="26">
        <v>0.309199583</v>
      </c>
      <c r="AY586" s="26">
        <f t="shared" si="36"/>
        <v>0.73961543313330091</v>
      </c>
      <c r="AZ586" s="26">
        <f t="shared" si="37"/>
        <v>1.4797444630660828</v>
      </c>
      <c r="BA586" s="26">
        <f t="shared" si="38"/>
        <v>3.8299115026574911E-2</v>
      </c>
      <c r="BB586" s="26">
        <f t="shared" si="39"/>
        <v>1.8910381607126953E-2</v>
      </c>
    </row>
    <row r="587" spans="1:54">
      <c r="A587" s="26">
        <v>174.10042970000001</v>
      </c>
      <c r="B587" s="26">
        <v>9.6178944059999996</v>
      </c>
      <c r="C587" s="26" t="s">
        <v>3307</v>
      </c>
      <c r="D587" s="26">
        <v>5</v>
      </c>
      <c r="E587" s="26" t="s">
        <v>3308</v>
      </c>
      <c r="F587" s="26">
        <v>5</v>
      </c>
      <c r="G587" s="26">
        <v>0</v>
      </c>
      <c r="H587" s="26" t="s">
        <v>3309</v>
      </c>
      <c r="I587" s="26">
        <v>-5.9188007000000001E-2</v>
      </c>
      <c r="J587" s="26">
        <v>13.835552440000001</v>
      </c>
      <c r="L587" s="26" t="s">
        <v>38</v>
      </c>
      <c r="M587" s="26" t="s">
        <v>248</v>
      </c>
      <c r="N587" s="26">
        <v>-6.9734344630000002</v>
      </c>
      <c r="O587" s="26" t="s">
        <v>487</v>
      </c>
      <c r="Q587" s="26">
        <v>-0.3</v>
      </c>
      <c r="R587" s="26" t="s">
        <v>77</v>
      </c>
      <c r="S587" s="26">
        <v>0.8</v>
      </c>
      <c r="T587" s="26">
        <v>0.8</v>
      </c>
      <c r="U587" s="26">
        <v>465168</v>
      </c>
      <c r="V587" s="26" t="s">
        <v>251</v>
      </c>
      <c r="W587" s="26">
        <v>0.74</v>
      </c>
      <c r="X587" s="26">
        <v>0.45300000000000001</v>
      </c>
      <c r="Y587" s="26" t="s">
        <v>41</v>
      </c>
      <c r="Z587" s="26" t="s">
        <v>92</v>
      </c>
      <c r="AA587" s="26">
        <v>12</v>
      </c>
      <c r="AB587" s="12">
        <v>143463</v>
      </c>
      <c r="AC587" s="12">
        <v>465168</v>
      </c>
      <c r="AD587" s="12">
        <v>46423</v>
      </c>
      <c r="AE587" s="12">
        <v>244309</v>
      </c>
      <c r="AF587" s="8">
        <v>346110</v>
      </c>
      <c r="AG587" s="8">
        <v>296360</v>
      </c>
      <c r="AH587" s="8">
        <v>374969</v>
      </c>
      <c r="AI587" s="8">
        <v>204438</v>
      </c>
      <c r="AJ587" s="10">
        <v>316383</v>
      </c>
      <c r="AK587" s="10">
        <v>282642</v>
      </c>
      <c r="AL587" s="10">
        <v>93292</v>
      </c>
      <c r="AM587" s="10">
        <v>89853</v>
      </c>
      <c r="AN587" s="26">
        <v>19</v>
      </c>
      <c r="AO587" s="26" t="s">
        <v>487</v>
      </c>
      <c r="AP587" s="26">
        <v>0.96970143099999995</v>
      </c>
      <c r="AQ587" s="26">
        <v>1</v>
      </c>
      <c r="AR587" s="26">
        <v>465167.8125</v>
      </c>
      <c r="AS587" s="26" t="s">
        <v>3310</v>
      </c>
      <c r="AT587" s="26">
        <v>0.97593605900000002</v>
      </c>
      <c r="AV587" s="26">
        <v>0.17203982500000001</v>
      </c>
      <c r="AW587" s="26">
        <v>1</v>
      </c>
      <c r="AY587" s="26">
        <f t="shared" si="36"/>
        <v>0.64013808263843253</v>
      </c>
      <c r="AZ587" s="26">
        <f t="shared" si="37"/>
        <v>0.73605035531399643</v>
      </c>
      <c r="BA587" s="26">
        <f t="shared" si="38"/>
        <v>0.17281244668565843</v>
      </c>
      <c r="BB587" s="26">
        <f t="shared" si="39"/>
        <v>0.43854410899816121</v>
      </c>
    </row>
    <row r="588" spans="1:54">
      <c r="A588" s="26">
        <v>152.08366659999999</v>
      </c>
      <c r="B588" s="26">
        <v>4.3296763949999999</v>
      </c>
      <c r="C588" s="26" t="s">
        <v>2918</v>
      </c>
      <c r="D588" s="26">
        <v>4</v>
      </c>
      <c r="E588" s="26" t="s">
        <v>2919</v>
      </c>
      <c r="F588" s="26">
        <v>5</v>
      </c>
      <c r="G588" s="26">
        <v>0</v>
      </c>
      <c r="H588" s="26" t="s">
        <v>2920</v>
      </c>
      <c r="I588" s="26">
        <v>-0.416872311</v>
      </c>
      <c r="J588" s="26">
        <v>-27.680045589999999</v>
      </c>
      <c r="L588" s="26" t="s">
        <v>38</v>
      </c>
      <c r="M588" s="26" t="s">
        <v>1679</v>
      </c>
      <c r="N588" s="26">
        <v>-20.02631216</v>
      </c>
      <c r="O588" s="26" t="s">
        <v>2921</v>
      </c>
      <c r="S588" s="26">
        <v>0.46</v>
      </c>
      <c r="T588" s="26">
        <v>0.49</v>
      </c>
      <c r="U588" s="26">
        <v>14906</v>
      </c>
      <c r="V588" s="26" t="s">
        <v>1681</v>
      </c>
      <c r="W588" s="26">
        <v>0.95</v>
      </c>
      <c r="X588" s="26">
        <v>0.88400000000000001</v>
      </c>
      <c r="Y588" s="26" t="s">
        <v>41</v>
      </c>
      <c r="Z588" s="26" t="s">
        <v>71</v>
      </c>
      <c r="AA588" s="26">
        <v>12</v>
      </c>
      <c r="AB588" s="12">
        <v>3895</v>
      </c>
      <c r="AC588" s="12">
        <v>8024</v>
      </c>
      <c r="AD588" s="12">
        <v>11104</v>
      </c>
      <c r="AE588" s="12">
        <v>13795</v>
      </c>
      <c r="AF588" s="8">
        <v>13165</v>
      </c>
      <c r="AG588" s="8">
        <v>4032</v>
      </c>
      <c r="AH588" s="8">
        <v>14100</v>
      </c>
      <c r="AI588" s="8">
        <v>7473</v>
      </c>
      <c r="AJ588" s="10">
        <v>14906</v>
      </c>
      <c r="AK588" s="10">
        <v>5513</v>
      </c>
      <c r="AL588" s="10">
        <v>5755</v>
      </c>
      <c r="AM588" s="10">
        <v>10457</v>
      </c>
      <c r="AN588" s="26">
        <v>233</v>
      </c>
      <c r="AO588" s="26" t="s">
        <v>2921</v>
      </c>
      <c r="AP588" s="26">
        <v>0.857944716</v>
      </c>
      <c r="AR588" s="26">
        <v>14905.58008</v>
      </c>
      <c r="AS588" s="26" t="s">
        <v>2922</v>
      </c>
      <c r="AT588" s="26">
        <v>0.89019532099999998</v>
      </c>
      <c r="AV588" s="26">
        <v>5.8240920000000003E-3</v>
      </c>
      <c r="AW588" s="26">
        <v>1</v>
      </c>
      <c r="AY588" s="26">
        <f t="shared" si="36"/>
        <v>0.94482847562548367</v>
      </c>
      <c r="AZ588" s="26">
        <f t="shared" si="37"/>
        <v>0.94965179262316224</v>
      </c>
      <c r="BA588" s="26">
        <f t="shared" si="38"/>
        <v>0.87533910614632893</v>
      </c>
      <c r="BB588" s="26">
        <f t="shared" si="39"/>
        <v>0.88371513288691395</v>
      </c>
    </row>
    <row r="589" spans="1:54">
      <c r="A589" s="26">
        <v>144.04228269999999</v>
      </c>
      <c r="B589" s="26">
        <v>9.9077152680000005</v>
      </c>
      <c r="C589" s="26" t="s">
        <v>3288</v>
      </c>
      <c r="D589" s="26">
        <v>13</v>
      </c>
      <c r="E589" s="26" t="s">
        <v>3289</v>
      </c>
      <c r="F589" s="26">
        <v>5</v>
      </c>
      <c r="G589" s="26">
        <v>0</v>
      </c>
      <c r="H589" s="26" t="s">
        <v>3290</v>
      </c>
      <c r="I589" s="26">
        <v>0.15785298</v>
      </c>
      <c r="J589" s="26">
        <v>13.954222809999999</v>
      </c>
      <c r="L589" s="26" t="s">
        <v>172</v>
      </c>
      <c r="N589" s="26">
        <v>-58.002964759999998</v>
      </c>
      <c r="O589" s="26" t="s">
        <v>487</v>
      </c>
      <c r="Q589" s="26">
        <v>-0.9</v>
      </c>
      <c r="R589" s="26" t="s">
        <v>3291</v>
      </c>
      <c r="S589" s="26">
        <v>1.1299999999999999</v>
      </c>
      <c r="T589" s="26">
        <v>1.1299999999999999</v>
      </c>
      <c r="U589" s="26">
        <v>847642</v>
      </c>
      <c r="V589" s="26" t="s">
        <v>2208</v>
      </c>
      <c r="W589" s="26">
        <v>0.74</v>
      </c>
      <c r="X589" s="26">
        <v>0.58399999999999996</v>
      </c>
      <c r="Y589" s="26" t="s">
        <v>41</v>
      </c>
      <c r="Z589" s="26" t="s">
        <v>42</v>
      </c>
      <c r="AA589" s="26">
        <v>12</v>
      </c>
      <c r="AB589" s="12">
        <v>131255</v>
      </c>
      <c r="AC589" s="12">
        <v>847642</v>
      </c>
      <c r="AD589" s="12">
        <v>50041</v>
      </c>
      <c r="AE589" s="12">
        <v>250234</v>
      </c>
      <c r="AF589" s="8">
        <v>436421</v>
      </c>
      <c r="AG589" s="8">
        <v>510280</v>
      </c>
      <c r="AH589" s="8">
        <v>430882</v>
      </c>
      <c r="AI589" s="8">
        <v>348331</v>
      </c>
      <c r="AJ589" s="10">
        <v>491684</v>
      </c>
      <c r="AK589" s="10">
        <v>430765</v>
      </c>
      <c r="AL589" s="10">
        <v>197027</v>
      </c>
      <c r="AM589" s="10">
        <v>187634</v>
      </c>
      <c r="AN589" s="26">
        <v>66</v>
      </c>
      <c r="AO589" s="26" t="s">
        <v>487</v>
      </c>
      <c r="AP589" s="26">
        <v>0.96096221999999998</v>
      </c>
      <c r="AQ589" s="26">
        <v>1</v>
      </c>
      <c r="AR589" s="26">
        <v>847641.5625</v>
      </c>
      <c r="AS589" s="26" t="s">
        <v>3292</v>
      </c>
      <c r="AT589" s="26">
        <v>0.871463671</v>
      </c>
      <c r="AV589" s="26">
        <v>9.2415108999999995E-2</v>
      </c>
      <c r="AW589" s="26">
        <v>1</v>
      </c>
      <c r="AY589" s="26">
        <f t="shared" si="36"/>
        <v>0.75734364516424346</v>
      </c>
      <c r="AZ589" s="26">
        <f t="shared" si="37"/>
        <v>0.74115628009275081</v>
      </c>
      <c r="BA589" s="26">
        <f t="shared" si="38"/>
        <v>0.26571956193204821</v>
      </c>
      <c r="BB589" s="26">
        <f t="shared" si="39"/>
        <v>0.56547793470620111</v>
      </c>
    </row>
    <row r="590" spans="1:54">
      <c r="A590" s="26">
        <v>102.06806450000001</v>
      </c>
      <c r="B590" s="26">
        <v>6.7622694650000001</v>
      </c>
      <c r="C590" s="26" t="s">
        <v>3050</v>
      </c>
      <c r="D590" s="26">
        <v>5</v>
      </c>
      <c r="E590" s="26" t="s">
        <v>3051</v>
      </c>
      <c r="F590" s="26">
        <v>5</v>
      </c>
      <c r="G590" s="26">
        <v>0</v>
      </c>
      <c r="H590" s="26" t="s">
        <v>3052</v>
      </c>
      <c r="I590" s="26">
        <v>-0.15159276999999999</v>
      </c>
      <c r="J590" s="26">
        <v>3.6037243989999999</v>
      </c>
      <c r="L590" s="26" t="s">
        <v>38</v>
      </c>
      <c r="M590" s="26" t="s">
        <v>1621</v>
      </c>
      <c r="N590" s="26">
        <v>-136.0636743</v>
      </c>
      <c r="O590" s="26" t="s">
        <v>487</v>
      </c>
      <c r="P590" s="26" t="s">
        <v>3053</v>
      </c>
      <c r="S590" s="26">
        <v>0.65</v>
      </c>
      <c r="T590" s="26">
        <v>0.66</v>
      </c>
      <c r="U590" s="26">
        <v>1266331</v>
      </c>
      <c r="V590" s="26" t="s">
        <v>1622</v>
      </c>
      <c r="W590" s="26">
        <v>0.85</v>
      </c>
      <c r="X590" s="26">
        <v>0.71499999999999997</v>
      </c>
      <c r="Y590" s="26" t="s">
        <v>41</v>
      </c>
      <c r="Z590" s="26" t="s">
        <v>71</v>
      </c>
      <c r="AA590" s="26">
        <v>12</v>
      </c>
      <c r="AB590" s="12">
        <v>104632</v>
      </c>
      <c r="AC590" s="12">
        <v>578249</v>
      </c>
      <c r="AD590" s="12">
        <v>1067555</v>
      </c>
      <c r="AE590" s="12">
        <v>719217</v>
      </c>
      <c r="AF590" s="8">
        <v>1266331</v>
      </c>
      <c r="AG590" s="8">
        <v>307227</v>
      </c>
      <c r="AH590" s="8">
        <v>807316</v>
      </c>
      <c r="AI590" s="8">
        <v>528279</v>
      </c>
      <c r="AJ590" s="10">
        <v>836388</v>
      </c>
      <c r="AK590" s="10">
        <v>351423</v>
      </c>
      <c r="AL590" s="10">
        <v>243515</v>
      </c>
      <c r="AM590" s="10">
        <v>267718</v>
      </c>
      <c r="AN590" s="26">
        <v>58</v>
      </c>
      <c r="AO590" s="26" t="s">
        <v>487</v>
      </c>
      <c r="AP590" s="26">
        <v>0.81489045699999996</v>
      </c>
      <c r="AR590" s="26">
        <v>1266330.5</v>
      </c>
      <c r="AS590" s="26" t="s">
        <v>3054</v>
      </c>
      <c r="AT590" s="26">
        <v>0.87758765599999999</v>
      </c>
      <c r="AV590" s="26">
        <v>3.6564958000000002E-2</v>
      </c>
      <c r="AW590" s="26">
        <v>1</v>
      </c>
      <c r="AY590" s="26">
        <f t="shared" si="36"/>
        <v>0.58403390952624357</v>
      </c>
      <c r="AZ590" s="26">
        <f t="shared" si="37"/>
        <v>0.84892509950490747</v>
      </c>
      <c r="BA590" s="26">
        <f t="shared" si="38"/>
        <v>0.27040436103166587</v>
      </c>
      <c r="BB590" s="26">
        <f t="shared" si="39"/>
        <v>0.71531570800951694</v>
      </c>
    </row>
    <row r="591" spans="1:54">
      <c r="A591" s="26">
        <v>224.08366419999999</v>
      </c>
      <c r="B591" s="26">
        <v>3.9113194779999998</v>
      </c>
      <c r="C591" s="26" t="s">
        <v>3077</v>
      </c>
      <c r="D591" s="26">
        <v>7</v>
      </c>
      <c r="E591" s="26" t="s">
        <v>3078</v>
      </c>
      <c r="F591" s="26">
        <v>5</v>
      </c>
      <c r="G591" s="26">
        <v>0</v>
      </c>
      <c r="H591" s="26" t="s">
        <v>3079</v>
      </c>
      <c r="I591" s="26">
        <v>-0.293845158</v>
      </c>
      <c r="J591" s="26">
        <v>-33.629953180000001</v>
      </c>
      <c r="L591" s="26" t="s">
        <v>38</v>
      </c>
      <c r="M591" s="26" t="s">
        <v>3080</v>
      </c>
      <c r="N591" s="26">
        <v>-102.0469272</v>
      </c>
      <c r="O591" s="26" t="s">
        <v>487</v>
      </c>
      <c r="Q591" s="26">
        <v>0.4</v>
      </c>
      <c r="R591" s="26" t="s">
        <v>77</v>
      </c>
      <c r="S591" s="26">
        <v>0.16</v>
      </c>
      <c r="T591" s="26">
        <v>0.16</v>
      </c>
      <c r="U591" s="26">
        <v>2117645</v>
      </c>
      <c r="V591" s="26" t="s">
        <v>3081</v>
      </c>
      <c r="W591" s="26">
        <v>0.84</v>
      </c>
      <c r="X591" s="26">
        <v>0.112</v>
      </c>
      <c r="Y591" s="26" t="s">
        <v>41</v>
      </c>
      <c r="Z591" s="26" t="s">
        <v>92</v>
      </c>
      <c r="AA591" s="26">
        <v>12</v>
      </c>
      <c r="AB591" s="12">
        <v>1159850</v>
      </c>
      <c r="AC591" s="12">
        <v>1666251</v>
      </c>
      <c r="AD591" s="12">
        <v>1603204</v>
      </c>
      <c r="AE591" s="12">
        <v>1626187</v>
      </c>
      <c r="AF591" s="8">
        <v>1790960</v>
      </c>
      <c r="AG591" s="8">
        <v>1697945</v>
      </c>
      <c r="AH591" s="8">
        <v>1637848</v>
      </c>
      <c r="AI591" s="8">
        <v>2081324</v>
      </c>
      <c r="AJ591" s="10">
        <v>2117645</v>
      </c>
      <c r="AK591" s="10">
        <v>2070900</v>
      </c>
      <c r="AL591" s="10">
        <v>2049466</v>
      </c>
      <c r="AM591" s="10">
        <v>1477103</v>
      </c>
      <c r="AN591" s="26">
        <v>73</v>
      </c>
      <c r="AO591" s="26" t="s">
        <v>487</v>
      </c>
      <c r="AP591" s="26">
        <v>0.98107275500000002</v>
      </c>
      <c r="AQ591" s="26">
        <v>1</v>
      </c>
      <c r="AR591" s="26">
        <v>2117645.25</v>
      </c>
      <c r="AS591" s="26" t="s">
        <v>3082</v>
      </c>
      <c r="AT591" s="26">
        <v>0.96701721699999998</v>
      </c>
      <c r="AV591" s="26">
        <v>0.87378871899999999</v>
      </c>
      <c r="AW591" s="26">
        <v>1</v>
      </c>
      <c r="AY591" s="26">
        <f t="shared" si="36"/>
        <v>1.0703428945057052</v>
      </c>
      <c r="AZ591" s="26">
        <f t="shared" si="37"/>
        <v>0.8400981288074475</v>
      </c>
      <c r="BA591" s="26">
        <f t="shared" si="38"/>
        <v>0.50851245719372296</v>
      </c>
      <c r="BB591" s="26">
        <f t="shared" si="39"/>
        <v>0.11075042057872038</v>
      </c>
    </row>
    <row r="592" spans="1:54">
      <c r="A592" s="26">
        <v>282.25546889999998</v>
      </c>
      <c r="B592" s="26">
        <v>3.487356949</v>
      </c>
      <c r="C592" s="26" t="s">
        <v>3497</v>
      </c>
      <c r="D592" s="26">
        <v>29</v>
      </c>
      <c r="E592" s="26" t="s">
        <v>3498</v>
      </c>
      <c r="F592" s="26">
        <v>5</v>
      </c>
      <c r="G592" s="26">
        <v>0</v>
      </c>
      <c r="H592" s="26" t="s">
        <v>3499</v>
      </c>
      <c r="I592" s="26">
        <v>-1.4563224159999999</v>
      </c>
      <c r="J592" s="26">
        <v>-7.4662248900000003</v>
      </c>
      <c r="L592" s="26" t="s">
        <v>38</v>
      </c>
      <c r="M592" s="26" t="s">
        <v>892</v>
      </c>
      <c r="N592" s="26">
        <v>26.01535037</v>
      </c>
      <c r="O592" s="26" t="s">
        <v>3500</v>
      </c>
      <c r="P592" s="26" t="s">
        <v>3501</v>
      </c>
      <c r="Q592" s="26">
        <v>-0.4</v>
      </c>
      <c r="R592" s="26" t="s">
        <v>479</v>
      </c>
      <c r="S592" s="26">
        <v>0.34</v>
      </c>
      <c r="T592" s="26">
        <v>0.45</v>
      </c>
      <c r="U592" s="26">
        <v>4640541</v>
      </c>
      <c r="V592" s="26" t="s">
        <v>895</v>
      </c>
      <c r="W592" s="26">
        <v>0.49</v>
      </c>
      <c r="X592" s="26">
        <v>8.5000000000000006E-2</v>
      </c>
      <c r="Y592" s="26" t="s">
        <v>41</v>
      </c>
      <c r="Z592" s="26" t="s">
        <v>50</v>
      </c>
      <c r="AA592" s="26">
        <v>12</v>
      </c>
      <c r="AB592" s="12">
        <v>1186157</v>
      </c>
      <c r="AC592" s="12">
        <v>1921353</v>
      </c>
      <c r="AD592" s="12">
        <v>1057431</v>
      </c>
      <c r="AE592" s="12">
        <v>2167158</v>
      </c>
      <c r="AF592" s="8">
        <v>4640541</v>
      </c>
      <c r="AG592" s="8">
        <v>2711997</v>
      </c>
      <c r="AH592" s="8">
        <v>3907956</v>
      </c>
      <c r="AI592" s="8">
        <v>1622794</v>
      </c>
      <c r="AJ592" s="10">
        <v>4604583</v>
      </c>
      <c r="AK592" s="10">
        <v>2272075</v>
      </c>
      <c r="AL592" s="10">
        <v>2299872</v>
      </c>
      <c r="AM592" s="10">
        <v>1897590</v>
      </c>
      <c r="AN592" s="26">
        <v>0</v>
      </c>
      <c r="AO592" s="26" t="s">
        <v>3500</v>
      </c>
      <c r="AP592" s="26">
        <v>0.96485865199999998</v>
      </c>
      <c r="AQ592" s="26">
        <v>1</v>
      </c>
      <c r="AR592" s="26">
        <v>4640540.5</v>
      </c>
      <c r="AS592" s="26" t="s">
        <v>3502</v>
      </c>
      <c r="AT592" s="26">
        <v>0.93205153900000004</v>
      </c>
      <c r="AV592" s="26">
        <v>1.3000676019999999</v>
      </c>
      <c r="AW592" s="26">
        <v>1</v>
      </c>
      <c r="AY592" s="26">
        <f t="shared" si="36"/>
        <v>0.85957249422662907</v>
      </c>
      <c r="AZ592" s="26">
        <f t="shared" si="37"/>
        <v>0.49149712402610263</v>
      </c>
      <c r="BA592" s="26">
        <f t="shared" si="38"/>
        <v>0.63617094318042655</v>
      </c>
      <c r="BB592" s="26">
        <f t="shared" si="39"/>
        <v>6.2764348324153896E-2</v>
      </c>
    </row>
    <row r="593" spans="1:54">
      <c r="A593" s="26">
        <v>180.07864050000001</v>
      </c>
      <c r="B593" s="26">
        <v>3.9115111250000001</v>
      </c>
      <c r="C593" s="26" t="s">
        <v>3471</v>
      </c>
      <c r="D593" s="26">
        <v>7</v>
      </c>
      <c r="E593" s="26" t="s">
        <v>3472</v>
      </c>
      <c r="F593" s="26">
        <v>5</v>
      </c>
      <c r="G593" s="26">
        <v>0</v>
      </c>
      <c r="H593" s="26" t="s">
        <v>3473</v>
      </c>
      <c r="I593" s="26">
        <v>2.8560019999999998E-3</v>
      </c>
      <c r="J593" s="26">
        <v>-41.62844063</v>
      </c>
      <c r="L593" s="26" t="s">
        <v>56</v>
      </c>
      <c r="M593" s="26" t="s">
        <v>1412</v>
      </c>
      <c r="N593" s="26">
        <v>21.948025850000001</v>
      </c>
      <c r="O593" s="26" t="s">
        <v>374</v>
      </c>
      <c r="S593" s="26">
        <v>0.56000000000000005</v>
      </c>
      <c r="T593" s="26">
        <v>0.81</v>
      </c>
      <c r="U593" s="26">
        <v>65453</v>
      </c>
      <c r="V593" s="26" t="s">
        <v>1414</v>
      </c>
      <c r="W593" s="26">
        <v>0.54</v>
      </c>
      <c r="X593" s="26">
        <v>0.21</v>
      </c>
      <c r="Y593" s="26" t="s">
        <v>41</v>
      </c>
      <c r="Z593" s="26" t="s">
        <v>71</v>
      </c>
      <c r="AA593" s="26">
        <v>12</v>
      </c>
      <c r="AB593" s="12">
        <v>8646</v>
      </c>
      <c r="AC593" s="12">
        <v>12469</v>
      </c>
      <c r="AD593" s="12">
        <v>26853</v>
      </c>
      <c r="AE593" s="12">
        <v>31576</v>
      </c>
      <c r="AF593" s="8">
        <v>65453</v>
      </c>
      <c r="AG593" s="8">
        <v>23318</v>
      </c>
      <c r="AH593" s="8">
        <v>35386</v>
      </c>
      <c r="AI593" s="8">
        <v>22143</v>
      </c>
      <c r="AJ593" s="10">
        <v>50069</v>
      </c>
      <c r="AK593" s="10">
        <v>14793</v>
      </c>
      <c r="AL593" s="10">
        <v>12078</v>
      </c>
      <c r="AM593" s="10">
        <v>13306</v>
      </c>
      <c r="AN593" s="26">
        <v>35</v>
      </c>
      <c r="AO593" s="26" t="s">
        <v>374</v>
      </c>
      <c r="AP593" s="26">
        <v>0.85592296800000001</v>
      </c>
      <c r="AR593" s="26">
        <v>65453.3125</v>
      </c>
      <c r="AS593" s="26" t="s">
        <v>3474</v>
      </c>
      <c r="AT593" s="26">
        <v>0.83378063899999999</v>
      </c>
      <c r="AV593" s="26">
        <v>0.52686116400000005</v>
      </c>
      <c r="AW593" s="26">
        <v>1</v>
      </c>
      <c r="AY593" s="26">
        <f t="shared" si="36"/>
        <v>0.61685577580314421</v>
      </c>
      <c r="AZ593" s="26">
        <f t="shared" si="37"/>
        <v>0.54370471633629525</v>
      </c>
      <c r="BA593" s="26">
        <f t="shared" si="38"/>
        <v>0.34380095971297409</v>
      </c>
      <c r="BB593" s="26">
        <f t="shared" si="39"/>
        <v>0.19678593767563191</v>
      </c>
    </row>
    <row r="594" spans="1:54">
      <c r="A594" s="26">
        <v>401.27750680000003</v>
      </c>
      <c r="B594" s="26">
        <v>3.6017083269999999</v>
      </c>
      <c r="C594" s="26" t="s">
        <v>2496</v>
      </c>
      <c r="D594" s="26">
        <v>2</v>
      </c>
      <c r="E594" s="26" t="s">
        <v>2497</v>
      </c>
      <c r="F594" s="26">
        <v>5</v>
      </c>
      <c r="G594" s="26">
        <v>0</v>
      </c>
      <c r="H594" s="26">
        <v>0</v>
      </c>
      <c r="I594" s="26">
        <v>-0.58108070499999998</v>
      </c>
      <c r="J594" s="26">
        <v>-11.05840997</v>
      </c>
      <c r="L594" s="26" t="s">
        <v>38</v>
      </c>
      <c r="N594" s="26">
        <v>30.010702250000001</v>
      </c>
      <c r="O594" s="26" t="s">
        <v>374</v>
      </c>
      <c r="P594" s="26" t="s">
        <v>2498</v>
      </c>
      <c r="S594" s="26">
        <v>0.17</v>
      </c>
      <c r="T594" s="26">
        <v>0.33</v>
      </c>
      <c r="U594" s="26">
        <v>50993</v>
      </c>
      <c r="V594" s="26" t="s">
        <v>2499</v>
      </c>
      <c r="W594" s="26">
        <v>2.2799999999999998</v>
      </c>
      <c r="X594" s="26">
        <v>2E-3</v>
      </c>
      <c r="Y594" s="26" t="s">
        <v>41</v>
      </c>
      <c r="Z594" s="26" t="s">
        <v>42</v>
      </c>
      <c r="AA594" s="26">
        <v>12</v>
      </c>
      <c r="AB594" s="12">
        <v>48035</v>
      </c>
      <c r="AC594" s="12">
        <v>50993</v>
      </c>
      <c r="AD594" s="12">
        <v>34117</v>
      </c>
      <c r="AE594" s="12">
        <v>42992</v>
      </c>
      <c r="AF594" s="8">
        <v>18385</v>
      </c>
      <c r="AG594" s="8">
        <v>16656</v>
      </c>
      <c r="AH594" s="8">
        <v>27614</v>
      </c>
      <c r="AI594" s="8">
        <v>14516</v>
      </c>
      <c r="AJ594" s="10">
        <v>21494</v>
      </c>
      <c r="AK594" s="10">
        <v>28814</v>
      </c>
      <c r="AL594" s="10">
        <v>38766</v>
      </c>
      <c r="AM594" s="10">
        <v>47209</v>
      </c>
      <c r="AN594" s="26">
        <v>853</v>
      </c>
      <c r="AO594" s="26" t="s">
        <v>374</v>
      </c>
      <c r="AP594" s="26">
        <v>0.88411883300000005</v>
      </c>
      <c r="AR594" s="26">
        <v>50992.8125</v>
      </c>
      <c r="AS594" s="26" t="s">
        <v>2500</v>
      </c>
      <c r="AT594" s="26">
        <v>0.76377319300000002</v>
      </c>
      <c r="AV594" s="26">
        <v>6.9636271589999996</v>
      </c>
      <c r="AW594" s="26">
        <v>1</v>
      </c>
      <c r="AY594" s="26">
        <f t="shared" si="36"/>
        <v>1.7659872231796918</v>
      </c>
      <c r="AZ594" s="26">
        <f t="shared" si="37"/>
        <v>2.2824247450467143</v>
      </c>
      <c r="BA594" s="26">
        <f t="shared" si="38"/>
        <v>5.8171854183748872E-2</v>
      </c>
      <c r="BB594" s="26">
        <f t="shared" si="39"/>
        <v>1.8690716803941259E-3</v>
      </c>
    </row>
    <row r="595" spans="1:54">
      <c r="A595" s="26">
        <v>141.11535979999999</v>
      </c>
      <c r="B595" s="26">
        <v>4.2456222109999997</v>
      </c>
      <c r="C595" s="26" t="s">
        <v>2501</v>
      </c>
      <c r="D595" s="26">
        <v>9</v>
      </c>
      <c r="E595" s="26" t="s">
        <v>2502</v>
      </c>
      <c r="F595" s="26">
        <v>5</v>
      </c>
      <c r="G595" s="26">
        <v>0</v>
      </c>
      <c r="H595" s="26">
        <v>0</v>
      </c>
      <c r="I595" s="26">
        <v>-1.116094E-3</v>
      </c>
      <c r="J595" s="26">
        <v>-43.733546250000003</v>
      </c>
      <c r="L595" s="26" t="s">
        <v>38</v>
      </c>
      <c r="N595" s="26">
        <v>-21.010168369999999</v>
      </c>
      <c r="O595" s="26" t="s">
        <v>487</v>
      </c>
      <c r="S595" s="26">
        <v>0.23</v>
      </c>
      <c r="T595" s="26">
        <v>0.23</v>
      </c>
      <c r="U595" s="26">
        <v>267201</v>
      </c>
      <c r="V595" s="26" t="s">
        <v>2503</v>
      </c>
      <c r="W595" s="26">
        <v>1.94</v>
      </c>
      <c r="X595" s="26">
        <v>1.7000000000000001E-2</v>
      </c>
      <c r="Y595" s="26" t="s">
        <v>41</v>
      </c>
      <c r="Z595" s="26" t="s">
        <v>42</v>
      </c>
      <c r="AA595" s="26">
        <v>12</v>
      </c>
      <c r="AB595" s="12">
        <v>149439</v>
      </c>
      <c r="AC595" s="12">
        <v>267201</v>
      </c>
      <c r="AD595" s="12">
        <v>199674</v>
      </c>
      <c r="AE595" s="12">
        <v>217495</v>
      </c>
      <c r="AF595" s="8">
        <v>103187</v>
      </c>
      <c r="AG595" s="8">
        <v>91355</v>
      </c>
      <c r="AH595" s="8">
        <v>141829</v>
      </c>
      <c r="AI595" s="8">
        <v>92599</v>
      </c>
      <c r="AJ595" s="10">
        <v>85828</v>
      </c>
      <c r="AK595" s="10">
        <v>98470</v>
      </c>
      <c r="AL595" s="10">
        <v>101912</v>
      </c>
      <c r="AM595" s="10">
        <v>120728</v>
      </c>
      <c r="AN595" s="26">
        <v>35</v>
      </c>
      <c r="AO595" s="26" t="s">
        <v>487</v>
      </c>
      <c r="AP595" s="26">
        <v>0.94339187899999999</v>
      </c>
      <c r="AR595" s="26">
        <v>267200.5625</v>
      </c>
      <c r="AS595" s="26" t="s">
        <v>2504</v>
      </c>
      <c r="AT595" s="26">
        <v>0.88235172399999995</v>
      </c>
      <c r="AV595" s="26">
        <v>3.5030925119999998</v>
      </c>
      <c r="AW595" s="26">
        <v>1</v>
      </c>
      <c r="AY595" s="26">
        <f t="shared" si="36"/>
        <v>0.94863976501853275</v>
      </c>
      <c r="AZ595" s="26">
        <f t="shared" si="37"/>
        <v>1.9437466489498101</v>
      </c>
      <c r="BA595" s="26">
        <f t="shared" si="38"/>
        <v>0.70474909198108171</v>
      </c>
      <c r="BB595" s="26">
        <f t="shared" si="39"/>
        <v>9.5850258923266644E-3</v>
      </c>
    </row>
    <row r="596" spans="1:54">
      <c r="A596" s="26">
        <v>357.25108360000002</v>
      </c>
      <c r="B596" s="26">
        <v>3.6001263940000001</v>
      </c>
      <c r="C596" s="26" t="s">
        <v>2509</v>
      </c>
      <c r="D596" s="26">
        <v>1</v>
      </c>
      <c r="E596" s="26" t="s">
        <v>2510</v>
      </c>
      <c r="F596" s="26">
        <v>5</v>
      </c>
      <c r="G596" s="26">
        <v>0</v>
      </c>
      <c r="H596" s="26">
        <v>0</v>
      </c>
      <c r="I596" s="26">
        <v>-1.221578923</v>
      </c>
      <c r="J596" s="26">
        <v>-0.46683984899999997</v>
      </c>
      <c r="L596" s="26" t="s">
        <v>38</v>
      </c>
      <c r="N596" s="26">
        <v>-14.01572099</v>
      </c>
      <c r="O596" s="26" t="s">
        <v>2511</v>
      </c>
      <c r="P596" s="26" t="s">
        <v>2512</v>
      </c>
      <c r="S596" s="26">
        <v>0.12</v>
      </c>
      <c r="T596" s="26">
        <v>0.17</v>
      </c>
      <c r="U596" s="26">
        <v>31892</v>
      </c>
      <c r="V596" s="26" t="s">
        <v>2499</v>
      </c>
      <c r="W596" s="26">
        <v>1.8</v>
      </c>
      <c r="X596" s="26">
        <v>1E-3</v>
      </c>
      <c r="Y596" s="26" t="s">
        <v>41</v>
      </c>
      <c r="Z596" s="26" t="s">
        <v>42</v>
      </c>
      <c r="AA596" s="26">
        <v>12</v>
      </c>
      <c r="AB596" s="12">
        <v>24022</v>
      </c>
      <c r="AC596" s="12">
        <v>27787</v>
      </c>
      <c r="AD596" s="12">
        <v>26180</v>
      </c>
      <c r="AE596" s="12">
        <v>31892</v>
      </c>
      <c r="AF596" s="8">
        <v>14046</v>
      </c>
      <c r="AG596" s="8">
        <v>12877</v>
      </c>
      <c r="AH596" s="8">
        <v>16491</v>
      </c>
      <c r="AI596" s="8">
        <v>17481</v>
      </c>
      <c r="AJ596" s="10">
        <v>21519</v>
      </c>
      <c r="AK596" s="10">
        <v>19506</v>
      </c>
      <c r="AL596" s="10">
        <v>26646</v>
      </c>
      <c r="AM596" s="10">
        <v>18723</v>
      </c>
      <c r="AN596" s="26">
        <v>853</v>
      </c>
      <c r="AO596" s="26" t="s">
        <v>2511</v>
      </c>
      <c r="AP596" s="26">
        <v>0.92756881199999996</v>
      </c>
      <c r="AR596" s="26">
        <v>31891.63867</v>
      </c>
      <c r="AS596" s="26" t="s">
        <v>2513</v>
      </c>
      <c r="AT596" s="26">
        <v>0.82010838100000005</v>
      </c>
      <c r="AV596" s="26">
        <v>9.6133116770000004</v>
      </c>
      <c r="AW596" s="26">
        <v>1</v>
      </c>
      <c r="AY596" s="26">
        <f t="shared" si="36"/>
        <v>1.4187371705394531</v>
      </c>
      <c r="AZ596" s="26">
        <f t="shared" si="37"/>
        <v>1.8044338615649889</v>
      </c>
      <c r="BA596" s="26">
        <f t="shared" si="38"/>
        <v>2.1930004072101147E-2</v>
      </c>
      <c r="BB596" s="26">
        <f t="shared" si="39"/>
        <v>8.1078054279302839E-4</v>
      </c>
    </row>
    <row r="597" spans="1:54">
      <c r="A597" s="26">
        <v>252.13590379999999</v>
      </c>
      <c r="B597" s="26">
        <v>3.6368680530000002</v>
      </c>
      <c r="C597" s="26" t="s">
        <v>2540</v>
      </c>
      <c r="D597" s="26">
        <v>1</v>
      </c>
      <c r="E597" s="26" t="s">
        <v>2541</v>
      </c>
      <c r="F597" s="26">
        <v>5</v>
      </c>
      <c r="G597" s="26">
        <v>0</v>
      </c>
      <c r="H597" s="26">
        <v>0</v>
      </c>
      <c r="I597" s="26">
        <v>-1.0162875650000001</v>
      </c>
      <c r="J597" s="26">
        <v>-32.160651999999999</v>
      </c>
      <c r="L597" s="26" t="s">
        <v>38</v>
      </c>
      <c r="M597" s="26" t="s">
        <v>985</v>
      </c>
      <c r="N597" s="26">
        <v>-56.06255144</v>
      </c>
      <c r="O597" s="26" t="s">
        <v>2542</v>
      </c>
      <c r="S597" s="26">
        <v>0.31</v>
      </c>
      <c r="T597" s="26">
        <v>0.31</v>
      </c>
      <c r="U597" s="26">
        <v>112324</v>
      </c>
      <c r="V597" s="26" t="s">
        <v>988</v>
      </c>
      <c r="W597" s="26">
        <v>1.52</v>
      </c>
      <c r="X597" s="26">
        <v>0.113</v>
      </c>
      <c r="Y597" s="26" t="s">
        <v>41</v>
      </c>
      <c r="Z597" s="26" t="s">
        <v>42</v>
      </c>
      <c r="AA597" s="26">
        <v>12</v>
      </c>
      <c r="AB597" s="12">
        <v>49607</v>
      </c>
      <c r="AC597" s="12">
        <v>95557</v>
      </c>
      <c r="AD597" s="12">
        <v>74060</v>
      </c>
      <c r="AE597" s="12">
        <v>106613</v>
      </c>
      <c r="AF597" s="8">
        <v>64000</v>
      </c>
      <c r="AG597" s="8">
        <v>38694</v>
      </c>
      <c r="AH597" s="8">
        <v>66166</v>
      </c>
      <c r="AI597" s="8">
        <v>45259</v>
      </c>
      <c r="AJ597" s="10">
        <v>84905</v>
      </c>
      <c r="AK597" s="10">
        <v>112324</v>
      </c>
      <c r="AL597" s="10">
        <v>82649</v>
      </c>
      <c r="AM597" s="10">
        <v>84494</v>
      </c>
      <c r="AN597" s="26">
        <v>69</v>
      </c>
      <c r="AO597" s="26" t="s">
        <v>2542</v>
      </c>
      <c r="AP597" s="26">
        <v>0.93411411099999997</v>
      </c>
      <c r="AR597" s="26">
        <v>112323.57030000001</v>
      </c>
      <c r="AS597" s="26" t="s">
        <v>2543</v>
      </c>
      <c r="AT597" s="26">
        <v>0.98022266000000002</v>
      </c>
      <c r="AV597" s="26">
        <v>0.95184041699999999</v>
      </c>
      <c r="AW597" s="26">
        <v>1</v>
      </c>
      <c r="AY597" s="26">
        <f t="shared" si="36"/>
        <v>1.7017266099692228</v>
      </c>
      <c r="AZ597" s="26">
        <f t="shared" si="37"/>
        <v>1.5217565932962511</v>
      </c>
      <c r="BA597" s="26">
        <f t="shared" si="38"/>
        <v>8.7838057590558256E-3</v>
      </c>
      <c r="BB597" s="26">
        <f t="shared" si="39"/>
        <v>9.8888150785521767E-2</v>
      </c>
    </row>
    <row r="598" spans="1:54">
      <c r="A598" s="26">
        <v>174.1044545</v>
      </c>
      <c r="B598" s="26">
        <v>3.916434754</v>
      </c>
      <c r="C598" s="26" t="s">
        <v>2557</v>
      </c>
      <c r="D598" s="26">
        <v>1</v>
      </c>
      <c r="E598" s="26" t="s">
        <v>2558</v>
      </c>
      <c r="F598" s="26">
        <v>5</v>
      </c>
      <c r="G598" s="26">
        <v>0</v>
      </c>
      <c r="H598" s="26">
        <v>0</v>
      </c>
      <c r="I598" s="26">
        <v>-8.9151301000000002E-2</v>
      </c>
      <c r="J598" s="26">
        <v>-19.997568430000001</v>
      </c>
      <c r="L598" s="26" t="s">
        <v>38</v>
      </c>
      <c r="M598" s="26" t="s">
        <v>1057</v>
      </c>
      <c r="N598" s="26">
        <v>-182.057592</v>
      </c>
      <c r="O598" s="26" t="s">
        <v>487</v>
      </c>
      <c r="P598" s="26" t="s">
        <v>2559</v>
      </c>
      <c r="S598" s="26">
        <v>0.2</v>
      </c>
      <c r="T598" s="26">
        <v>0.27</v>
      </c>
      <c r="U598" s="26">
        <v>87115</v>
      </c>
      <c r="V598" s="26" t="s">
        <v>1060</v>
      </c>
      <c r="W598" s="26">
        <v>1.44</v>
      </c>
      <c r="X598" s="26">
        <v>5.1999999999999998E-2</v>
      </c>
      <c r="Y598" s="26" t="s">
        <v>41</v>
      </c>
      <c r="Z598" s="26" t="s">
        <v>42</v>
      </c>
      <c r="AA598" s="26">
        <v>12</v>
      </c>
      <c r="AB598" s="12">
        <v>87115</v>
      </c>
      <c r="AC598" s="12">
        <v>58968</v>
      </c>
      <c r="AD598" s="12">
        <v>62705</v>
      </c>
      <c r="AE598" s="12">
        <v>59541</v>
      </c>
      <c r="AF598" s="8">
        <v>47332</v>
      </c>
      <c r="AG598" s="8">
        <v>49943</v>
      </c>
      <c r="AH598" s="8">
        <v>46928</v>
      </c>
      <c r="AI598" s="8">
        <v>42123</v>
      </c>
      <c r="AJ598" s="10">
        <v>60940</v>
      </c>
      <c r="AK598" s="10">
        <v>42175</v>
      </c>
      <c r="AL598" s="10">
        <v>38519</v>
      </c>
      <c r="AM598" s="10">
        <v>34141</v>
      </c>
      <c r="AN598" s="26">
        <v>344</v>
      </c>
      <c r="AO598" s="26" t="s">
        <v>487</v>
      </c>
      <c r="AP598" s="26">
        <v>0.80554021799999997</v>
      </c>
      <c r="AR598" s="26">
        <v>87114.757809999996</v>
      </c>
      <c r="AS598" s="26" t="s">
        <v>2560</v>
      </c>
      <c r="AT598" s="26">
        <v>0.82958296399999998</v>
      </c>
      <c r="AV598" s="26">
        <v>2.1926801180000002</v>
      </c>
      <c r="AW598" s="26">
        <v>1</v>
      </c>
      <c r="AY598" s="26">
        <f t="shared" si="36"/>
        <v>0.94337344224638542</v>
      </c>
      <c r="AZ598" s="26">
        <f t="shared" si="37"/>
        <v>1.4401049772978542</v>
      </c>
      <c r="BA598" s="26">
        <f t="shared" si="38"/>
        <v>0.68149626915186778</v>
      </c>
      <c r="BB598" s="26">
        <f t="shared" si="39"/>
        <v>2.523427115955117E-2</v>
      </c>
    </row>
    <row r="599" spans="1:54">
      <c r="A599" s="26">
        <v>310.15686460000001</v>
      </c>
      <c r="B599" s="26">
        <v>4.0011694379999998</v>
      </c>
      <c r="C599" s="26" t="s">
        <v>2578</v>
      </c>
      <c r="D599" s="26">
        <v>4</v>
      </c>
      <c r="E599" s="26" t="s">
        <v>2579</v>
      </c>
      <c r="F599" s="26">
        <v>5</v>
      </c>
      <c r="G599" s="26">
        <v>0</v>
      </c>
      <c r="H599" s="26">
        <v>0</v>
      </c>
      <c r="I599" s="26">
        <v>-8.1957347E-2</v>
      </c>
      <c r="J599" s="26">
        <v>-2.5095921329999999</v>
      </c>
      <c r="L599" s="26" t="s">
        <v>38</v>
      </c>
      <c r="M599" s="26" t="s">
        <v>2580</v>
      </c>
      <c r="N599" s="26">
        <v>43.038343859999998</v>
      </c>
      <c r="O599" s="26" t="s">
        <v>374</v>
      </c>
      <c r="P599" s="26" t="s">
        <v>2581</v>
      </c>
      <c r="S599" s="26">
        <v>0.11</v>
      </c>
      <c r="T599" s="26">
        <v>0.42</v>
      </c>
      <c r="U599" s="26">
        <v>84869</v>
      </c>
      <c r="V599" s="26" t="s">
        <v>2582</v>
      </c>
      <c r="W599" s="26">
        <v>1.36</v>
      </c>
      <c r="X599" s="26">
        <v>3.4000000000000002E-2</v>
      </c>
      <c r="Y599" s="26" t="s">
        <v>41</v>
      </c>
      <c r="Z599" s="26" t="s">
        <v>42</v>
      </c>
      <c r="AA599" s="26">
        <v>12</v>
      </c>
      <c r="AB599" s="12">
        <v>84516</v>
      </c>
      <c r="AC599" s="12">
        <v>83243</v>
      </c>
      <c r="AD599" s="12">
        <v>69846</v>
      </c>
      <c r="AE599" s="12">
        <v>68845</v>
      </c>
      <c r="AF599" s="8">
        <v>68742</v>
      </c>
      <c r="AG599" s="8">
        <v>63256</v>
      </c>
      <c r="AH599" s="8">
        <v>48813</v>
      </c>
      <c r="AI599" s="8">
        <v>43725</v>
      </c>
      <c r="AJ599" s="10">
        <v>84869</v>
      </c>
      <c r="AK599" s="10">
        <v>52685</v>
      </c>
      <c r="AL599" s="10">
        <v>47594</v>
      </c>
      <c r="AM599" s="10">
        <v>31023</v>
      </c>
      <c r="AN599" s="26">
        <v>470</v>
      </c>
      <c r="AO599" s="26" t="s">
        <v>374</v>
      </c>
      <c r="AP599" s="26">
        <v>0.889039417</v>
      </c>
      <c r="AR599" s="26">
        <v>84868.648440000004</v>
      </c>
      <c r="AS599" s="26" t="s">
        <v>2583</v>
      </c>
      <c r="AT599" s="26">
        <v>0.75878617000000004</v>
      </c>
      <c r="AV599" s="26">
        <v>1.9976375630000001</v>
      </c>
      <c r="AW599" s="26">
        <v>1</v>
      </c>
      <c r="AY599" s="26">
        <f t="shared" si="36"/>
        <v>0.96274539494780342</v>
      </c>
      <c r="AZ599" s="26">
        <f t="shared" si="37"/>
        <v>1.3648145508960701</v>
      </c>
      <c r="BA599" s="26">
        <f t="shared" si="38"/>
        <v>0.87478699160335061</v>
      </c>
      <c r="BB599" s="26">
        <f t="shared" si="39"/>
        <v>3.0087150250508347E-2</v>
      </c>
    </row>
    <row r="600" spans="1:54">
      <c r="A600" s="26">
        <v>170.0215752</v>
      </c>
      <c r="B600" s="26">
        <v>6.8636861170000003</v>
      </c>
      <c r="C600" s="26" t="s">
        <v>358</v>
      </c>
      <c r="D600" s="26">
        <v>2</v>
      </c>
      <c r="E600" s="26" t="s">
        <v>2590</v>
      </c>
      <c r="F600" s="26">
        <v>5</v>
      </c>
      <c r="G600" s="26">
        <v>0</v>
      </c>
      <c r="H600" s="26">
        <v>0</v>
      </c>
      <c r="I600" s="26">
        <v>0.266132166</v>
      </c>
      <c r="J600" s="26">
        <v>-8.798190516</v>
      </c>
      <c r="L600" s="26" t="s">
        <v>38</v>
      </c>
      <c r="N600" s="26">
        <v>45.112277779999999</v>
      </c>
      <c r="O600" s="26" t="s">
        <v>374</v>
      </c>
      <c r="S600" s="26">
        <v>0.15</v>
      </c>
      <c r="T600" s="26">
        <v>0.27</v>
      </c>
      <c r="U600" s="26">
        <v>39378</v>
      </c>
      <c r="V600" s="26" t="s">
        <v>2123</v>
      </c>
      <c r="W600" s="26">
        <v>1.28</v>
      </c>
      <c r="X600" s="26">
        <v>0.13800000000000001</v>
      </c>
      <c r="Y600" s="26" t="s">
        <v>41</v>
      </c>
      <c r="Z600" s="26" t="s">
        <v>71</v>
      </c>
      <c r="AA600" s="26">
        <v>12</v>
      </c>
      <c r="AB600" s="12">
        <v>39378</v>
      </c>
      <c r="AC600" s="12">
        <v>31771</v>
      </c>
      <c r="AD600" s="12">
        <v>27811</v>
      </c>
      <c r="AE600" s="12">
        <v>34473</v>
      </c>
      <c r="AF600" s="8">
        <v>26366</v>
      </c>
      <c r="AG600" s="8">
        <v>25232</v>
      </c>
      <c r="AH600" s="8">
        <v>34675</v>
      </c>
      <c r="AI600" s="8">
        <v>17817</v>
      </c>
      <c r="AJ600" s="10">
        <v>26876</v>
      </c>
      <c r="AK600" s="10">
        <v>25601</v>
      </c>
      <c r="AL600" s="10">
        <v>22444</v>
      </c>
      <c r="AM600" s="10">
        <v>27903</v>
      </c>
      <c r="AN600" s="26">
        <v>62</v>
      </c>
      <c r="AO600" s="26" t="s">
        <v>374</v>
      </c>
      <c r="AP600" s="26">
        <v>0.94937615600000003</v>
      </c>
      <c r="AR600" s="26">
        <v>39378.207029999998</v>
      </c>
      <c r="AS600" s="26" t="s">
        <v>2591</v>
      </c>
      <c r="AT600" s="26">
        <v>0.112038053</v>
      </c>
      <c r="AV600" s="26">
        <v>0.75540258800000004</v>
      </c>
      <c r="AW600" s="26">
        <v>7.5370796000000004E-2</v>
      </c>
      <c r="AY600" s="26">
        <f t="shared" si="36"/>
        <v>0.98783744836199439</v>
      </c>
      <c r="AZ600" s="26">
        <f t="shared" si="37"/>
        <v>1.2819002786050533</v>
      </c>
      <c r="BA600" s="26">
        <f t="shared" si="38"/>
        <v>0.93370426187204525</v>
      </c>
      <c r="BB600" s="26">
        <f t="shared" si="39"/>
        <v>0.13282387600492362</v>
      </c>
    </row>
    <row r="601" spans="1:54">
      <c r="A601" s="26">
        <v>226.1203806</v>
      </c>
      <c r="B601" s="26">
        <v>4.0847000119999999</v>
      </c>
      <c r="C601" s="26" t="s">
        <v>2592</v>
      </c>
      <c r="D601" s="26">
        <v>4</v>
      </c>
      <c r="E601" s="26" t="s">
        <v>2593</v>
      </c>
      <c r="F601" s="26">
        <v>5</v>
      </c>
      <c r="G601" s="26">
        <v>0</v>
      </c>
      <c r="H601" s="26">
        <v>0</v>
      </c>
      <c r="I601" s="26">
        <v>-0.57230329999999996</v>
      </c>
      <c r="J601" s="26">
        <v>-45.615316790000001</v>
      </c>
      <c r="L601" s="26" t="s">
        <v>38</v>
      </c>
      <c r="M601" s="26" t="s">
        <v>1534</v>
      </c>
      <c r="N601" s="26">
        <v>15.994912360000001</v>
      </c>
      <c r="O601" s="26" t="s">
        <v>776</v>
      </c>
      <c r="P601" s="26" t="s">
        <v>2594</v>
      </c>
      <c r="R601" s="26" t="s">
        <v>1198</v>
      </c>
      <c r="S601" s="26">
        <v>0.04</v>
      </c>
      <c r="T601" s="26">
        <v>0.09</v>
      </c>
      <c r="U601" s="26">
        <v>90901</v>
      </c>
      <c r="V601" s="26" t="s">
        <v>1537</v>
      </c>
      <c r="W601" s="26">
        <v>1.26</v>
      </c>
      <c r="X601" s="26">
        <v>0</v>
      </c>
      <c r="Y601" s="26" t="s">
        <v>41</v>
      </c>
      <c r="Z601" s="26" t="s">
        <v>42</v>
      </c>
      <c r="AA601" s="26">
        <v>12</v>
      </c>
      <c r="AB601" s="12">
        <v>82296</v>
      </c>
      <c r="AC601" s="12">
        <v>85927</v>
      </c>
      <c r="AD601" s="12">
        <v>90901</v>
      </c>
      <c r="AE601" s="12">
        <v>85122</v>
      </c>
      <c r="AF601" s="8">
        <v>68201</v>
      </c>
      <c r="AG601" s="8">
        <v>69466</v>
      </c>
      <c r="AH601" s="8">
        <v>64733</v>
      </c>
      <c r="AI601" s="8">
        <v>70079</v>
      </c>
      <c r="AJ601" s="10">
        <v>75765</v>
      </c>
      <c r="AK601" s="10">
        <v>67208</v>
      </c>
      <c r="AL601" s="10">
        <v>74957</v>
      </c>
      <c r="AM601" s="10">
        <v>62381</v>
      </c>
      <c r="AN601" s="26">
        <v>547</v>
      </c>
      <c r="AO601" s="26" t="s">
        <v>776</v>
      </c>
      <c r="AP601" s="26">
        <v>0.88796912400000005</v>
      </c>
      <c r="AR601" s="26">
        <v>90900.890629999994</v>
      </c>
      <c r="AS601" s="26" t="s">
        <v>2595</v>
      </c>
      <c r="AT601" s="26">
        <v>-0.15923589899999999</v>
      </c>
      <c r="AV601" s="26">
        <v>17.360254940000001</v>
      </c>
      <c r="AW601" s="26">
        <v>1</v>
      </c>
      <c r="AY601" s="26">
        <f t="shared" si="36"/>
        <v>1.0287434994990439</v>
      </c>
      <c r="AZ601" s="26">
        <f t="shared" si="37"/>
        <v>1.2633854352078508</v>
      </c>
      <c r="BA601" s="26">
        <f t="shared" si="38"/>
        <v>0.5882835526245076</v>
      </c>
      <c r="BB601" s="26">
        <f t="shared" si="39"/>
        <v>1.6213645826613967E-4</v>
      </c>
    </row>
    <row r="602" spans="1:54">
      <c r="A602" s="26">
        <v>259.14181330000002</v>
      </c>
      <c r="B602" s="26">
        <v>4.3779139200000001</v>
      </c>
      <c r="C602" s="26" t="s">
        <v>2600</v>
      </c>
      <c r="D602" s="26">
        <v>1</v>
      </c>
      <c r="E602" s="26" t="s">
        <v>2601</v>
      </c>
      <c r="F602" s="26">
        <v>5</v>
      </c>
      <c r="G602" s="26">
        <v>0</v>
      </c>
      <c r="H602" s="26">
        <v>0</v>
      </c>
      <c r="I602" s="26">
        <v>-0.60482941499999998</v>
      </c>
      <c r="J602" s="26">
        <v>-22.299675019999999</v>
      </c>
      <c r="L602" s="26" t="s">
        <v>38</v>
      </c>
      <c r="M602" s="26" t="s">
        <v>1254</v>
      </c>
      <c r="N602" s="26">
        <v>91.026792209999996</v>
      </c>
      <c r="O602" s="26" t="s">
        <v>374</v>
      </c>
      <c r="P602" s="26" t="s">
        <v>2602</v>
      </c>
      <c r="R602" s="26" t="s">
        <v>1407</v>
      </c>
      <c r="S602" s="26">
        <v>0.15</v>
      </c>
      <c r="T602" s="26">
        <v>0.15</v>
      </c>
      <c r="U602" s="26">
        <v>65872</v>
      </c>
      <c r="V602" s="26" t="s">
        <v>1256</v>
      </c>
      <c r="W602" s="26">
        <v>1.26</v>
      </c>
      <c r="X602" s="26">
        <v>7.8E-2</v>
      </c>
      <c r="Y602" s="26" t="s">
        <v>41</v>
      </c>
      <c r="Z602" s="26" t="s">
        <v>42</v>
      </c>
      <c r="AA602" s="26">
        <v>12</v>
      </c>
      <c r="AB602" s="12">
        <v>46624</v>
      </c>
      <c r="AC602" s="12">
        <v>65281</v>
      </c>
      <c r="AD602" s="12">
        <v>56289</v>
      </c>
      <c r="AE602" s="12">
        <v>65872</v>
      </c>
      <c r="AF602" s="8">
        <v>46292</v>
      </c>
      <c r="AG602" s="8">
        <v>38864</v>
      </c>
      <c r="AH602" s="8">
        <v>47954</v>
      </c>
      <c r="AI602" s="8">
        <v>53366</v>
      </c>
      <c r="AJ602" s="10">
        <v>54439</v>
      </c>
      <c r="AK602" s="10">
        <v>51572</v>
      </c>
      <c r="AL602" s="10">
        <v>53798</v>
      </c>
      <c r="AM602" s="10">
        <v>42977</v>
      </c>
      <c r="AN602" s="26">
        <v>495</v>
      </c>
      <c r="AO602" s="26" t="s">
        <v>374</v>
      </c>
      <c r="AP602" s="26">
        <v>0.86124751600000005</v>
      </c>
      <c r="AR602" s="26">
        <v>65872.476559999996</v>
      </c>
      <c r="AS602" s="26" t="s">
        <v>2603</v>
      </c>
      <c r="AT602" s="26">
        <v>0.450710261</v>
      </c>
      <c r="AV602" s="26">
        <v>1.200169872</v>
      </c>
      <c r="AW602" s="26">
        <v>1</v>
      </c>
      <c r="AY602" s="26">
        <f t="shared" si="36"/>
        <v>1.0874643385744009</v>
      </c>
      <c r="AZ602" s="26">
        <f t="shared" si="37"/>
        <v>1.2552071043994937</v>
      </c>
      <c r="BA602" s="26">
        <f t="shared" si="38"/>
        <v>0.34681244005560341</v>
      </c>
      <c r="BB602" s="26">
        <f t="shared" si="39"/>
        <v>7.0966478569769814E-2</v>
      </c>
    </row>
    <row r="603" spans="1:54">
      <c r="A603" s="26">
        <v>243.2196802</v>
      </c>
      <c r="B603" s="26">
        <v>4.5272124820000004</v>
      </c>
      <c r="C603" s="26" t="s">
        <v>2609</v>
      </c>
      <c r="D603" s="26">
        <v>2</v>
      </c>
      <c r="E603" s="26" t="s">
        <v>2610</v>
      </c>
      <c r="F603" s="26">
        <v>5</v>
      </c>
      <c r="G603" s="26">
        <v>0</v>
      </c>
      <c r="H603" s="26">
        <v>0</v>
      </c>
      <c r="I603" s="26">
        <v>-0.61584344099999999</v>
      </c>
      <c r="J603" s="26">
        <v>1.1072545979999999</v>
      </c>
      <c r="L603" s="26" t="s">
        <v>38</v>
      </c>
      <c r="N603" s="26">
        <v>51.083508549999998</v>
      </c>
      <c r="O603" s="26" t="s">
        <v>374</v>
      </c>
      <c r="P603" s="26" t="s">
        <v>2611</v>
      </c>
      <c r="S603" s="26">
        <v>0.14000000000000001</v>
      </c>
      <c r="T603" s="26">
        <v>0.19</v>
      </c>
      <c r="U603" s="26">
        <v>177284</v>
      </c>
      <c r="V603" s="26" t="s">
        <v>2612</v>
      </c>
      <c r="W603" s="26">
        <v>1.24</v>
      </c>
      <c r="X603" s="26">
        <v>7.5999999999999998E-2</v>
      </c>
      <c r="Y603" s="26" t="s">
        <v>41</v>
      </c>
      <c r="Z603" s="26" t="s">
        <v>42</v>
      </c>
      <c r="AA603" s="26">
        <v>12</v>
      </c>
      <c r="AB603" s="12">
        <v>134330</v>
      </c>
      <c r="AC603" s="12">
        <v>136237</v>
      </c>
      <c r="AD603" s="12">
        <v>177284</v>
      </c>
      <c r="AE603" s="12">
        <v>161143</v>
      </c>
      <c r="AF603" s="8">
        <v>147204</v>
      </c>
      <c r="AG603" s="8">
        <v>110298</v>
      </c>
      <c r="AH603" s="8">
        <v>124924</v>
      </c>
      <c r="AI603" s="8">
        <v>110286</v>
      </c>
      <c r="AJ603" s="10">
        <v>139607</v>
      </c>
      <c r="AK603" s="10">
        <v>99686</v>
      </c>
      <c r="AL603" s="10">
        <v>152968</v>
      </c>
      <c r="AM603" s="10">
        <v>115927</v>
      </c>
      <c r="AN603" s="26">
        <v>83</v>
      </c>
      <c r="AO603" s="26" t="s">
        <v>374</v>
      </c>
      <c r="AP603" s="26">
        <v>0.91454167900000005</v>
      </c>
      <c r="AR603" s="26">
        <v>177284.32810000001</v>
      </c>
      <c r="AS603" s="26" t="s">
        <v>2613</v>
      </c>
      <c r="AT603" s="26">
        <v>0.75142687200000002</v>
      </c>
      <c r="AV603" s="26">
        <v>1.1546740520000001</v>
      </c>
      <c r="AW603" s="26">
        <v>1</v>
      </c>
      <c r="AY603" s="26">
        <f t="shared" si="36"/>
        <v>1.0314098296773775</v>
      </c>
      <c r="AZ603" s="26">
        <f t="shared" si="37"/>
        <v>1.2360039942197469</v>
      </c>
      <c r="BA603" s="26">
        <f t="shared" si="38"/>
        <v>0.80199173610069119</v>
      </c>
      <c r="BB603" s="26">
        <f t="shared" si="39"/>
        <v>7.5200880670214076E-2</v>
      </c>
    </row>
    <row r="604" spans="1:54">
      <c r="A604" s="26">
        <v>234.16198410000001</v>
      </c>
      <c r="B604" s="26">
        <v>3.8576999879999998</v>
      </c>
      <c r="C604" s="26" t="s">
        <v>2629</v>
      </c>
      <c r="D604" s="26">
        <v>22</v>
      </c>
      <c r="E604" s="26" t="s">
        <v>2630</v>
      </c>
      <c r="F604" s="26">
        <v>5</v>
      </c>
      <c r="G604" s="26">
        <v>0</v>
      </c>
      <c r="H604" s="26">
        <v>0</v>
      </c>
      <c r="I604" s="26">
        <v>1.7327766000000001E-2</v>
      </c>
      <c r="J604" s="26">
        <v>-31.512713420000001</v>
      </c>
      <c r="L604" s="26" t="s">
        <v>38</v>
      </c>
      <c r="M604" s="26" t="s">
        <v>1328</v>
      </c>
      <c r="N604" s="26">
        <v>27.995001039999998</v>
      </c>
      <c r="O604" s="26" t="s">
        <v>2631</v>
      </c>
      <c r="P604" s="26" t="s">
        <v>2632</v>
      </c>
      <c r="Q604" s="26">
        <v>5.9</v>
      </c>
      <c r="R604" s="26" t="s">
        <v>77</v>
      </c>
      <c r="S604" s="26">
        <v>0.44</v>
      </c>
      <c r="T604" s="26">
        <v>0.51</v>
      </c>
      <c r="U604" s="26">
        <v>113950</v>
      </c>
      <c r="V604" s="26" t="s">
        <v>1329</v>
      </c>
      <c r="W604" s="26">
        <v>1.21</v>
      </c>
      <c r="X604" s="26">
        <v>0.59099999999999997</v>
      </c>
      <c r="Y604" s="26" t="s">
        <v>41</v>
      </c>
      <c r="Z604" s="26" t="s">
        <v>50</v>
      </c>
      <c r="AA604" s="26">
        <v>12</v>
      </c>
      <c r="AB604" s="12">
        <v>34777</v>
      </c>
      <c r="AC604" s="12">
        <v>75840</v>
      </c>
      <c r="AD604" s="12">
        <v>107328</v>
      </c>
      <c r="AE604" s="12">
        <v>113950</v>
      </c>
      <c r="AF604" s="8">
        <v>89574</v>
      </c>
      <c r="AG604" s="8">
        <v>40589</v>
      </c>
      <c r="AH604" s="8">
        <v>107332</v>
      </c>
      <c r="AI604" s="8">
        <v>37113</v>
      </c>
      <c r="AJ604" s="10">
        <v>110536</v>
      </c>
      <c r="AK604" s="10">
        <v>69410</v>
      </c>
      <c r="AL604" s="10">
        <v>92510</v>
      </c>
      <c r="AM604" s="10">
        <v>85749</v>
      </c>
      <c r="AN604" s="26">
        <v>114</v>
      </c>
      <c r="AO604" s="26" t="s">
        <v>2631</v>
      </c>
      <c r="AP604" s="26">
        <v>0.93745387899999999</v>
      </c>
      <c r="AQ604" s="26">
        <v>1</v>
      </c>
      <c r="AR604" s="26">
        <v>113950.22659999999</v>
      </c>
      <c r="AS604" s="26" t="s">
        <v>2633</v>
      </c>
      <c r="AT604" s="26">
        <v>0.959684125</v>
      </c>
      <c r="AV604" s="26">
        <v>8.0520822000000006E-2</v>
      </c>
      <c r="AW604" s="26">
        <v>1</v>
      </c>
      <c r="AY604" s="26">
        <f t="shared" si="36"/>
        <v>1.3044230321039445</v>
      </c>
      <c r="AZ604" s="26">
        <f t="shared" si="37"/>
        <v>1.2086137330303559</v>
      </c>
      <c r="BA604" s="26">
        <f t="shared" si="38"/>
        <v>0.32612016579975212</v>
      </c>
      <c r="BB604" s="26">
        <f t="shared" si="39"/>
        <v>0.59095942897050446</v>
      </c>
    </row>
    <row r="605" spans="1:54">
      <c r="A605" s="26">
        <v>191.044318</v>
      </c>
      <c r="B605" s="26">
        <v>7.4153513589999998</v>
      </c>
      <c r="C605" s="26" t="s">
        <v>2649</v>
      </c>
      <c r="D605" s="26">
        <v>1</v>
      </c>
      <c r="E605" s="26" t="s">
        <v>2650</v>
      </c>
      <c r="F605" s="26">
        <v>5</v>
      </c>
      <c r="G605" s="26">
        <v>0</v>
      </c>
      <c r="H605" s="26">
        <v>0</v>
      </c>
      <c r="I605" s="26">
        <v>-1.0233604E-2</v>
      </c>
      <c r="J605" s="26">
        <v>8.2681016219999997</v>
      </c>
      <c r="L605" s="26" t="s">
        <v>38</v>
      </c>
      <c r="N605" s="26">
        <v>-65.05135593</v>
      </c>
      <c r="O605" s="26" t="s">
        <v>487</v>
      </c>
      <c r="S605" s="26">
        <v>0.74</v>
      </c>
      <c r="T605" s="26">
        <v>0.74</v>
      </c>
      <c r="U605" s="26">
        <v>18144</v>
      </c>
      <c r="V605" s="26" t="s">
        <v>2651</v>
      </c>
      <c r="W605" s="26">
        <v>1.18</v>
      </c>
      <c r="X605" s="26">
        <v>0.73899999999999999</v>
      </c>
      <c r="Y605" s="26" t="s">
        <v>41</v>
      </c>
      <c r="Z605" s="26" t="s">
        <v>71</v>
      </c>
      <c r="AA605" s="26">
        <v>12</v>
      </c>
      <c r="AB605" s="12">
        <v>6021</v>
      </c>
      <c r="AC605" s="12">
        <v>18144</v>
      </c>
      <c r="AD605" s="12">
        <v>1880</v>
      </c>
      <c r="AE605" s="12">
        <v>13141</v>
      </c>
      <c r="AF605" s="8">
        <v>11250</v>
      </c>
      <c r="AG605" s="8">
        <v>9093</v>
      </c>
      <c r="AH605" s="8">
        <v>10616</v>
      </c>
      <c r="AI605" s="8">
        <v>2328</v>
      </c>
      <c r="AJ605" s="10">
        <v>12069</v>
      </c>
      <c r="AK605" s="10">
        <v>12612</v>
      </c>
      <c r="AL605" s="10">
        <v>5865</v>
      </c>
      <c r="AM605" s="10">
        <v>2594</v>
      </c>
      <c r="AN605" s="26">
        <v>686</v>
      </c>
      <c r="AO605" s="26" t="s">
        <v>487</v>
      </c>
      <c r="AP605" s="26">
        <v>0.83444111300000001</v>
      </c>
      <c r="AR605" s="26">
        <v>18144.380860000001</v>
      </c>
      <c r="AS605" s="26" t="s">
        <v>2652</v>
      </c>
      <c r="AT605" s="26">
        <v>0.86454615999999995</v>
      </c>
      <c r="AV605" s="26">
        <v>3.1329202E-2</v>
      </c>
      <c r="AW605" s="26">
        <v>1</v>
      </c>
      <c r="AY605" s="26">
        <f t="shared" si="36"/>
        <v>0.99558386156757894</v>
      </c>
      <c r="AZ605" s="26">
        <f t="shared" si="37"/>
        <v>1.1772163306996726</v>
      </c>
      <c r="BA605" s="26">
        <f t="shared" si="38"/>
        <v>0.99116477127591507</v>
      </c>
      <c r="BB605" s="26">
        <f t="shared" si="39"/>
        <v>0.73537853146121612</v>
      </c>
    </row>
    <row r="606" spans="1:54">
      <c r="A606" s="26">
        <v>231.11052190000001</v>
      </c>
      <c r="B606" s="26">
        <v>4.5335611130000002</v>
      </c>
      <c r="C606" s="26" t="s">
        <v>2663</v>
      </c>
      <c r="D606" s="26">
        <v>3</v>
      </c>
      <c r="E606" s="26" t="s">
        <v>2664</v>
      </c>
      <c r="F606" s="26">
        <v>5</v>
      </c>
      <c r="G606" s="26">
        <v>0</v>
      </c>
      <c r="H606" s="26">
        <v>0</v>
      </c>
      <c r="I606" s="26">
        <v>-0.64078234499999998</v>
      </c>
      <c r="J606" s="26">
        <v>-47.859060049999997</v>
      </c>
      <c r="L606" s="26" t="s">
        <v>38</v>
      </c>
      <c r="M606" s="26" t="s">
        <v>1046</v>
      </c>
      <c r="N606" s="26">
        <v>47.00043531</v>
      </c>
      <c r="O606" s="26" t="s">
        <v>374</v>
      </c>
      <c r="P606" s="26" t="s">
        <v>2665</v>
      </c>
      <c r="R606" s="26" t="s">
        <v>1198</v>
      </c>
      <c r="S606" s="26">
        <v>0.11</v>
      </c>
      <c r="T606" s="26">
        <v>0.12</v>
      </c>
      <c r="U606" s="26">
        <v>141374</v>
      </c>
      <c r="V606" s="26" t="s">
        <v>1048</v>
      </c>
      <c r="W606" s="26">
        <v>1.1499999999999999</v>
      </c>
      <c r="X606" s="26">
        <v>9.9000000000000005E-2</v>
      </c>
      <c r="Y606" s="26" t="s">
        <v>41</v>
      </c>
      <c r="Z606" s="26" t="s">
        <v>42</v>
      </c>
      <c r="AA606" s="26">
        <v>12</v>
      </c>
      <c r="AB606" s="12">
        <v>131781</v>
      </c>
      <c r="AC606" s="12">
        <v>134382</v>
      </c>
      <c r="AD606" s="12">
        <v>141374</v>
      </c>
      <c r="AE606" s="12">
        <v>107436</v>
      </c>
      <c r="AF606" s="8">
        <v>103861</v>
      </c>
      <c r="AG606" s="8">
        <v>115188</v>
      </c>
      <c r="AH606" s="8">
        <v>110197</v>
      </c>
      <c r="AI606" s="8">
        <v>117330</v>
      </c>
      <c r="AJ606" s="10">
        <v>87834</v>
      </c>
      <c r="AK606" s="10">
        <v>107700</v>
      </c>
      <c r="AL606" s="10">
        <v>112302</v>
      </c>
      <c r="AM606" s="10">
        <v>117714</v>
      </c>
      <c r="AN606" s="26">
        <v>381</v>
      </c>
      <c r="AO606" s="26" t="s">
        <v>374</v>
      </c>
      <c r="AP606" s="26">
        <v>0.81548400600000004</v>
      </c>
      <c r="AR606" s="26">
        <v>141374.01560000001</v>
      </c>
      <c r="AS606" s="26" t="s">
        <v>2666</v>
      </c>
      <c r="AT606" s="26">
        <v>0.78613821399999995</v>
      </c>
      <c r="AV606" s="26">
        <v>1.1509174659999999</v>
      </c>
      <c r="AW606" s="26">
        <v>1</v>
      </c>
      <c r="AY606" s="26">
        <f t="shared" si="36"/>
        <v>0.95291730858801194</v>
      </c>
      <c r="AZ606" s="26">
        <f t="shared" si="37"/>
        <v>1.1531587008706246</v>
      </c>
      <c r="BA606" s="26">
        <f t="shared" si="38"/>
        <v>0.49108065653510535</v>
      </c>
      <c r="BB606" s="26">
        <f t="shared" si="39"/>
        <v>7.555977120698569E-2</v>
      </c>
    </row>
    <row r="607" spans="1:54">
      <c r="A607" s="26">
        <v>227.22477929999999</v>
      </c>
      <c r="B607" s="26">
        <v>6.7721305850000002</v>
      </c>
      <c r="C607" s="26" t="s">
        <v>2667</v>
      </c>
      <c r="D607" s="26">
        <v>2</v>
      </c>
      <c r="E607" s="26" t="s">
        <v>2668</v>
      </c>
      <c r="F607" s="26">
        <v>5</v>
      </c>
      <c r="G607" s="26">
        <v>0</v>
      </c>
      <c r="H607" s="26">
        <v>0</v>
      </c>
      <c r="I607" s="26">
        <v>-0.57514437600000001</v>
      </c>
      <c r="J607" s="26">
        <v>42.761199499999996</v>
      </c>
      <c r="L607" s="26" t="s">
        <v>38</v>
      </c>
      <c r="N607" s="26">
        <v>-47.000807160000001</v>
      </c>
      <c r="O607" s="26" t="s">
        <v>487</v>
      </c>
      <c r="P607" s="26" t="e">
        <f>-#REF!</f>
        <v>#REF!</v>
      </c>
      <c r="S607" s="26">
        <v>0.19</v>
      </c>
      <c r="T607" s="26">
        <v>0.26</v>
      </c>
      <c r="U607" s="26">
        <v>636180</v>
      </c>
      <c r="V607" s="26" t="s">
        <v>2669</v>
      </c>
      <c r="W607" s="26">
        <v>1.1499999999999999</v>
      </c>
      <c r="X607" s="26">
        <v>0.40799999999999997</v>
      </c>
      <c r="Y607" s="26" t="s">
        <v>41</v>
      </c>
      <c r="Z607" s="26" t="s">
        <v>42</v>
      </c>
      <c r="AA607" s="26">
        <v>12</v>
      </c>
      <c r="AB607" s="12">
        <v>306308</v>
      </c>
      <c r="AC607" s="12">
        <v>461567</v>
      </c>
      <c r="AD607" s="12">
        <v>463475</v>
      </c>
      <c r="AE607" s="12">
        <v>476942</v>
      </c>
      <c r="AF607" s="8">
        <v>368917</v>
      </c>
      <c r="AG607" s="8">
        <v>310353</v>
      </c>
      <c r="AH607" s="8">
        <v>508910</v>
      </c>
      <c r="AI607" s="8">
        <v>294161</v>
      </c>
      <c r="AJ607" s="10">
        <v>442613</v>
      </c>
      <c r="AK607" s="10">
        <v>362001</v>
      </c>
      <c r="AL607" s="10">
        <v>636180</v>
      </c>
      <c r="AM607" s="10">
        <v>456505</v>
      </c>
      <c r="AN607" s="26">
        <v>157</v>
      </c>
      <c r="AO607" s="26" t="s">
        <v>487</v>
      </c>
      <c r="AP607" s="26">
        <v>0.92930465600000001</v>
      </c>
      <c r="AR607" s="26">
        <v>636179.9375</v>
      </c>
      <c r="AS607" s="26" t="s">
        <v>2670</v>
      </c>
      <c r="AT607" s="26">
        <v>0.76370515800000005</v>
      </c>
      <c r="AV607" s="26">
        <v>0.19863661399999999</v>
      </c>
      <c r="AW607" s="26">
        <v>1</v>
      </c>
      <c r="AY607" s="26">
        <f t="shared" si="36"/>
        <v>1.2799342391527995</v>
      </c>
      <c r="AZ607" s="26">
        <f t="shared" si="37"/>
        <v>1.1524284898009298</v>
      </c>
      <c r="BA607" s="26">
        <f t="shared" si="38"/>
        <v>0.21954987209602661</v>
      </c>
      <c r="BB607" s="26">
        <f t="shared" si="39"/>
        <v>0.40704971796881578</v>
      </c>
    </row>
    <row r="608" spans="1:54">
      <c r="A608" s="26">
        <v>176.10484410000001</v>
      </c>
      <c r="B608" s="26">
        <v>4.5093360479999998</v>
      </c>
      <c r="C608" s="26" t="s">
        <v>2671</v>
      </c>
      <c r="D608" s="26">
        <v>2</v>
      </c>
      <c r="E608" s="26" t="s">
        <v>2672</v>
      </c>
      <c r="F608" s="26">
        <v>5</v>
      </c>
      <c r="G608" s="26">
        <v>0</v>
      </c>
      <c r="H608" s="26">
        <v>0</v>
      </c>
      <c r="I608" s="26">
        <v>-9.0314237000000006E-2</v>
      </c>
      <c r="J608" s="26">
        <v>-40.42332614</v>
      </c>
      <c r="L608" s="26" t="s">
        <v>38</v>
      </c>
      <c r="M608" s="26" t="s">
        <v>1350</v>
      </c>
      <c r="N608" s="26">
        <v>-5.9894886539999996</v>
      </c>
      <c r="O608" s="26" t="s">
        <v>487</v>
      </c>
      <c r="S608" s="26">
        <v>0.14000000000000001</v>
      </c>
      <c r="T608" s="26">
        <v>0.26</v>
      </c>
      <c r="U608" s="26">
        <v>50821</v>
      </c>
      <c r="V608" s="26" t="s">
        <v>1353</v>
      </c>
      <c r="W608" s="26">
        <v>1.1499999999999999</v>
      </c>
      <c r="X608" s="26">
        <v>0.20100000000000001</v>
      </c>
      <c r="Y608" s="26" t="s">
        <v>41</v>
      </c>
      <c r="Z608" s="26" t="s">
        <v>92</v>
      </c>
      <c r="AA608" s="26">
        <v>12</v>
      </c>
      <c r="AB608" s="12">
        <v>35189</v>
      </c>
      <c r="AC608" s="12">
        <v>46611</v>
      </c>
      <c r="AD608" s="12">
        <v>43476</v>
      </c>
      <c r="AE608" s="12">
        <v>49079</v>
      </c>
      <c r="AF608" s="8">
        <v>39533</v>
      </c>
      <c r="AG608" s="8">
        <v>44252</v>
      </c>
      <c r="AH608" s="8">
        <v>32143</v>
      </c>
      <c r="AI608" s="8">
        <v>35407</v>
      </c>
      <c r="AJ608" s="10">
        <v>26427</v>
      </c>
      <c r="AK608" s="10">
        <v>39744</v>
      </c>
      <c r="AL608" s="10">
        <v>37803</v>
      </c>
      <c r="AM608" s="10">
        <v>50821</v>
      </c>
      <c r="AN608" s="26">
        <v>391</v>
      </c>
      <c r="AO608" s="26" t="s">
        <v>487</v>
      </c>
      <c r="AP608" s="26">
        <v>0.86750304499999997</v>
      </c>
      <c r="AR608" s="26">
        <v>50821.023439999997</v>
      </c>
      <c r="AS608" s="26" t="s">
        <v>2673</v>
      </c>
      <c r="AT608" s="26">
        <v>0.30251596800000002</v>
      </c>
      <c r="AV608" s="26">
        <v>0.51693906199999995</v>
      </c>
      <c r="AW608" s="26">
        <v>1</v>
      </c>
      <c r="AY608" s="26">
        <f t="shared" si="36"/>
        <v>1.0228631843261637</v>
      </c>
      <c r="AZ608" s="26">
        <f t="shared" si="37"/>
        <v>1.1521128621931476</v>
      </c>
      <c r="BA608" s="26">
        <f t="shared" si="38"/>
        <v>0.88314767197171828</v>
      </c>
      <c r="BB608" s="26">
        <f t="shared" si="39"/>
        <v>0.20047636037068362</v>
      </c>
    </row>
    <row r="609" spans="1:54">
      <c r="A609" s="26">
        <v>230.1882426</v>
      </c>
      <c r="B609" s="26">
        <v>3.557469432</v>
      </c>
      <c r="C609" s="26" t="s">
        <v>2674</v>
      </c>
      <c r="D609" s="26">
        <v>6</v>
      </c>
      <c r="E609" s="26" t="s">
        <v>2675</v>
      </c>
      <c r="F609" s="26">
        <v>5</v>
      </c>
      <c r="G609" s="26">
        <v>0</v>
      </c>
      <c r="H609" s="26">
        <v>0</v>
      </c>
      <c r="I609" s="26">
        <v>0.228367985</v>
      </c>
      <c r="J609" s="26">
        <v>-23.021011059999999</v>
      </c>
      <c r="L609" s="26" t="s">
        <v>38</v>
      </c>
      <c r="N609" s="26">
        <v>-51.961401549999998</v>
      </c>
      <c r="O609" s="26" t="s">
        <v>487</v>
      </c>
      <c r="S609" s="26">
        <v>0.33</v>
      </c>
      <c r="T609" s="26">
        <v>0.34</v>
      </c>
      <c r="U609" s="26">
        <v>52910</v>
      </c>
      <c r="V609" s="26" t="s">
        <v>2676</v>
      </c>
      <c r="W609" s="26">
        <v>1.1499999999999999</v>
      </c>
      <c r="X609" s="26">
        <v>0.53300000000000003</v>
      </c>
      <c r="Y609" s="26" t="s">
        <v>41</v>
      </c>
      <c r="Z609" s="26" t="s">
        <v>71</v>
      </c>
      <c r="AA609" s="26">
        <v>12</v>
      </c>
      <c r="AB609" s="12">
        <v>21408</v>
      </c>
      <c r="AC609" s="12">
        <v>33360</v>
      </c>
      <c r="AD609" s="12">
        <v>49681</v>
      </c>
      <c r="AE609" s="12">
        <v>39431</v>
      </c>
      <c r="AF609" s="8">
        <v>41388</v>
      </c>
      <c r="AG609" s="8">
        <v>30658</v>
      </c>
      <c r="AH609" s="8">
        <v>29067</v>
      </c>
      <c r="AI609" s="8">
        <v>24235</v>
      </c>
      <c r="AJ609" s="10">
        <v>52910</v>
      </c>
      <c r="AK609" s="10">
        <v>34335</v>
      </c>
      <c r="AL609" s="10">
        <v>27080</v>
      </c>
      <c r="AM609" s="10">
        <v>27999</v>
      </c>
      <c r="AN609" s="26">
        <v>133</v>
      </c>
      <c r="AO609" s="26" t="s">
        <v>487</v>
      </c>
      <c r="AP609" s="26">
        <v>0.844607051</v>
      </c>
      <c r="AR609" s="26">
        <v>52910.296880000002</v>
      </c>
      <c r="AS609" s="26" t="s">
        <v>2677</v>
      </c>
      <c r="AT609" s="26">
        <v>0.75998765099999999</v>
      </c>
      <c r="AV609" s="26">
        <v>0.111832968</v>
      </c>
      <c r="AW609" s="26">
        <v>1</v>
      </c>
      <c r="AY609" s="26">
        <f t="shared" si="36"/>
        <v>1.1354309602067842</v>
      </c>
      <c r="AZ609" s="26">
        <f t="shared" si="37"/>
        <v>1.1478444011870952</v>
      </c>
      <c r="BA609" s="26">
        <f t="shared" si="38"/>
        <v>0.56675690886325947</v>
      </c>
      <c r="BB609" s="26">
        <f t="shared" si="39"/>
        <v>0.5285194224795603</v>
      </c>
    </row>
    <row r="610" spans="1:54">
      <c r="A610" s="26">
        <v>271.2508474</v>
      </c>
      <c r="B610" s="26">
        <v>4.5029943680000004</v>
      </c>
      <c r="C610" s="26" t="s">
        <v>1140</v>
      </c>
      <c r="D610" s="26">
        <v>4</v>
      </c>
      <c r="E610" s="26" t="s">
        <v>2684</v>
      </c>
      <c r="F610" s="26">
        <v>5</v>
      </c>
      <c r="G610" s="26">
        <v>0</v>
      </c>
      <c r="H610" s="26">
        <v>0</v>
      </c>
      <c r="I610" s="26">
        <v>-1.041780913</v>
      </c>
      <c r="J610" s="26">
        <v>7.8931618889999999</v>
      </c>
      <c r="L610" s="26" t="s">
        <v>38</v>
      </c>
      <c r="M610" s="26" t="s">
        <v>1350</v>
      </c>
      <c r="N610" s="26">
        <v>89.156514670000007</v>
      </c>
      <c r="O610" s="26" t="s">
        <v>374</v>
      </c>
      <c r="P610" s="26" t="s">
        <v>2685</v>
      </c>
      <c r="S610" s="26">
        <v>0.23</v>
      </c>
      <c r="T610" s="26">
        <v>0.23</v>
      </c>
      <c r="U610" s="26">
        <v>105094</v>
      </c>
      <c r="V610" s="26" t="s">
        <v>1353</v>
      </c>
      <c r="W610" s="26">
        <v>1.1200000000000001</v>
      </c>
      <c r="X610" s="26">
        <v>0.41199999999999998</v>
      </c>
      <c r="Y610" s="26" t="s">
        <v>41</v>
      </c>
      <c r="Z610" s="26" t="s">
        <v>42</v>
      </c>
      <c r="AA610" s="26">
        <v>12</v>
      </c>
      <c r="AB610" s="12">
        <v>63696</v>
      </c>
      <c r="AC610" s="12">
        <v>72549</v>
      </c>
      <c r="AD610" s="12">
        <v>105094</v>
      </c>
      <c r="AE610" s="12">
        <v>75284</v>
      </c>
      <c r="AF610" s="8">
        <v>66576</v>
      </c>
      <c r="AG610" s="8">
        <v>68595</v>
      </c>
      <c r="AH610" s="8">
        <v>79118</v>
      </c>
      <c r="AI610" s="8">
        <v>67279</v>
      </c>
      <c r="AJ610" s="10">
        <v>78094</v>
      </c>
      <c r="AK610" s="10">
        <v>70659</v>
      </c>
      <c r="AL610" s="10">
        <v>70198</v>
      </c>
      <c r="AM610" s="10">
        <v>86182</v>
      </c>
      <c r="AN610" s="26">
        <v>391</v>
      </c>
      <c r="AO610" s="26" t="s">
        <v>374</v>
      </c>
      <c r="AP610" s="26">
        <v>0.95105137399999995</v>
      </c>
      <c r="AR610" s="26">
        <v>105094.44530000001</v>
      </c>
      <c r="AS610" s="26" t="s">
        <v>2686</v>
      </c>
      <c r="AT610" s="26">
        <v>-0.297193017</v>
      </c>
      <c r="AV610" s="26">
        <v>0.21453831500000001</v>
      </c>
      <c r="AW610" s="26">
        <v>0.32355032900000003</v>
      </c>
      <c r="AY610" s="26">
        <f t="shared" si="36"/>
        <v>1.0836920388680531</v>
      </c>
      <c r="AZ610" s="26">
        <f t="shared" si="37"/>
        <v>1.1244992328673713</v>
      </c>
      <c r="BA610" s="26">
        <f t="shared" si="38"/>
        <v>0.26337856677182858</v>
      </c>
      <c r="BB610" s="26">
        <f t="shared" si="39"/>
        <v>0.39001360609538199</v>
      </c>
    </row>
    <row r="611" spans="1:54">
      <c r="A611" s="26">
        <v>310.1774307</v>
      </c>
      <c r="B611" s="26">
        <v>3.5758888670000002</v>
      </c>
      <c r="C611" s="26" t="s">
        <v>2693</v>
      </c>
      <c r="D611" s="26">
        <v>2</v>
      </c>
      <c r="E611" s="26" t="s">
        <v>2694</v>
      </c>
      <c r="F611" s="26">
        <v>5</v>
      </c>
      <c r="G611" s="26">
        <v>0</v>
      </c>
      <c r="H611" s="26">
        <v>0</v>
      </c>
      <c r="I611" s="26">
        <v>-1.89996012</v>
      </c>
      <c r="J611" s="26">
        <v>-18.536079409999999</v>
      </c>
      <c r="L611" s="26" t="s">
        <v>38</v>
      </c>
      <c r="M611" s="26" t="s">
        <v>477</v>
      </c>
      <c r="N611" s="26">
        <v>109.9998082</v>
      </c>
      <c r="O611" s="26" t="s">
        <v>374</v>
      </c>
      <c r="Q611" s="26">
        <v>3.4</v>
      </c>
      <c r="R611" s="26" t="s">
        <v>77</v>
      </c>
      <c r="S611" s="26">
        <v>0.21</v>
      </c>
      <c r="T611" s="26">
        <v>0.26</v>
      </c>
      <c r="U611" s="26">
        <v>242289</v>
      </c>
      <c r="V611" s="26" t="s">
        <v>480</v>
      </c>
      <c r="W611" s="26">
        <v>1.1100000000000001</v>
      </c>
      <c r="X611" s="26">
        <v>0.53400000000000003</v>
      </c>
      <c r="Y611" s="26" t="s">
        <v>41</v>
      </c>
      <c r="Z611" s="26" t="s">
        <v>71</v>
      </c>
      <c r="AA611" s="26">
        <v>12</v>
      </c>
      <c r="AB611" s="12">
        <v>146591</v>
      </c>
      <c r="AC611" s="12">
        <v>198568</v>
      </c>
      <c r="AD611" s="12">
        <v>181966</v>
      </c>
      <c r="AE611" s="12">
        <v>242289</v>
      </c>
      <c r="AF611" s="8">
        <v>235994</v>
      </c>
      <c r="AG611" s="8">
        <v>137044</v>
      </c>
      <c r="AH611" s="8">
        <v>168813</v>
      </c>
      <c r="AI611" s="8">
        <v>149181</v>
      </c>
      <c r="AJ611" s="10">
        <v>200848</v>
      </c>
      <c r="AK611" s="10">
        <v>152170</v>
      </c>
      <c r="AL611" s="10">
        <v>185485</v>
      </c>
      <c r="AM611" s="10">
        <v>122452</v>
      </c>
      <c r="AN611" s="26">
        <v>53</v>
      </c>
      <c r="AO611" s="26" t="s">
        <v>374</v>
      </c>
      <c r="AP611" s="26">
        <v>0.96144080399999998</v>
      </c>
      <c r="AQ611" s="26">
        <v>1</v>
      </c>
      <c r="AR611" s="26">
        <v>242288.82810000001</v>
      </c>
      <c r="AS611" s="26" t="s">
        <v>2695</v>
      </c>
      <c r="AT611" s="26">
        <v>0.77349147500000004</v>
      </c>
      <c r="AV611" s="26">
        <v>0.10888144499999999</v>
      </c>
      <c r="AW611" s="26">
        <v>1</v>
      </c>
      <c r="AY611" s="26">
        <f t="shared" si="36"/>
        <v>0.95647524282522367</v>
      </c>
      <c r="AZ611" s="26">
        <f t="shared" si="37"/>
        <v>1.1134274534319684</v>
      </c>
      <c r="BA611" s="26">
        <f t="shared" si="38"/>
        <v>0.79849115404871296</v>
      </c>
      <c r="BB611" s="26">
        <f t="shared" si="39"/>
        <v>0.53379120821717674</v>
      </c>
    </row>
    <row r="612" spans="1:54">
      <c r="A612" s="26">
        <v>252.17236149999999</v>
      </c>
      <c r="B612" s="26">
        <v>3.8871680369999999</v>
      </c>
      <c r="C612" s="26" t="s">
        <v>2696</v>
      </c>
      <c r="D612" s="26">
        <v>7</v>
      </c>
      <c r="E612" s="26" t="s">
        <v>2697</v>
      </c>
      <c r="F612" s="26">
        <v>5</v>
      </c>
      <c r="G612" s="26">
        <v>0</v>
      </c>
      <c r="H612" s="26">
        <v>0</v>
      </c>
      <c r="I612" s="26">
        <v>-0.70779341799999995</v>
      </c>
      <c r="J612" s="26">
        <v>-2.9026777949999998</v>
      </c>
      <c r="L612" s="26" t="s">
        <v>38</v>
      </c>
      <c r="M612" s="26" t="s">
        <v>1665</v>
      </c>
      <c r="N612" s="26">
        <v>-151.98997739999999</v>
      </c>
      <c r="O612" s="26" t="s">
        <v>487</v>
      </c>
      <c r="P612" s="26" t="s">
        <v>2698</v>
      </c>
      <c r="S612" s="26">
        <v>0.21</v>
      </c>
      <c r="T612" s="26">
        <v>0.21</v>
      </c>
      <c r="U612" s="26">
        <v>85646</v>
      </c>
      <c r="V612" s="26" t="s">
        <v>1666</v>
      </c>
      <c r="W612" s="26">
        <v>1.1100000000000001</v>
      </c>
      <c r="X612" s="26">
        <v>0.46200000000000002</v>
      </c>
      <c r="Y612" s="26" t="s">
        <v>41</v>
      </c>
      <c r="Z612" s="26" t="s">
        <v>42</v>
      </c>
      <c r="AA612" s="26">
        <v>12</v>
      </c>
      <c r="AB612" s="12">
        <v>52422</v>
      </c>
      <c r="AC612" s="12">
        <v>85646</v>
      </c>
      <c r="AD612" s="12">
        <v>85287</v>
      </c>
      <c r="AE612" s="12">
        <v>70989</v>
      </c>
      <c r="AF612" s="8">
        <v>77939</v>
      </c>
      <c r="AG612" s="8">
        <v>64735</v>
      </c>
      <c r="AH612" s="8">
        <v>58353</v>
      </c>
      <c r="AI612" s="8">
        <v>64879</v>
      </c>
      <c r="AJ612" s="10">
        <v>80423</v>
      </c>
      <c r="AK612" s="10">
        <v>58668</v>
      </c>
      <c r="AL612" s="10">
        <v>61594</v>
      </c>
      <c r="AM612" s="10">
        <v>49357</v>
      </c>
      <c r="AN612" s="26">
        <v>620</v>
      </c>
      <c r="AO612" s="26" t="s">
        <v>487</v>
      </c>
      <c r="AP612" s="26">
        <v>0.88766821399999996</v>
      </c>
      <c r="AR612" s="26">
        <v>85646.023440000004</v>
      </c>
      <c r="AS612" s="26" t="s">
        <v>2699</v>
      </c>
      <c r="AT612" s="26">
        <v>7.3827057000000001E-2</v>
      </c>
      <c r="AV612" s="26">
        <v>0.161329164</v>
      </c>
      <c r="AW612" s="26">
        <v>1</v>
      </c>
      <c r="AY612" s="26">
        <f t="shared" si="36"/>
        <v>0.94033981933465205</v>
      </c>
      <c r="AZ612" s="26">
        <f t="shared" si="37"/>
        <v>1.1069475679375418</v>
      </c>
      <c r="BA612" s="26">
        <f t="shared" si="38"/>
        <v>0.62515494314169828</v>
      </c>
      <c r="BB612" s="26">
        <f t="shared" si="39"/>
        <v>0.45244878480382567</v>
      </c>
    </row>
    <row r="613" spans="1:54">
      <c r="A613" s="26">
        <v>285.19378899999998</v>
      </c>
      <c r="B613" s="26">
        <v>3.6662347369999999</v>
      </c>
      <c r="C613" s="26" t="s">
        <v>2700</v>
      </c>
      <c r="D613" s="26">
        <v>1</v>
      </c>
      <c r="E613" s="26" t="s">
        <v>2701</v>
      </c>
      <c r="F613" s="26">
        <v>5</v>
      </c>
      <c r="G613" s="26">
        <v>0</v>
      </c>
      <c r="H613" s="26">
        <v>0</v>
      </c>
      <c r="I613" s="26">
        <v>-0.73985096100000003</v>
      </c>
      <c r="J613" s="26">
        <v>-42.862725400000002</v>
      </c>
      <c r="L613" s="26" t="s">
        <v>38</v>
      </c>
      <c r="M613" s="26" t="s">
        <v>2681</v>
      </c>
      <c r="N613" s="26">
        <v>-72.962861930000003</v>
      </c>
      <c r="O613" s="26" t="s">
        <v>487</v>
      </c>
      <c r="S613" s="26">
        <v>0.11</v>
      </c>
      <c r="T613" s="26">
        <v>0.31</v>
      </c>
      <c r="U613" s="26">
        <v>54360</v>
      </c>
      <c r="V613" s="26" t="s">
        <v>2682</v>
      </c>
      <c r="W613" s="26">
        <v>1.1000000000000001</v>
      </c>
      <c r="X613" s="26">
        <v>0.56799999999999995</v>
      </c>
      <c r="Y613" s="26" t="s">
        <v>41</v>
      </c>
      <c r="Z613" s="26" t="s">
        <v>42</v>
      </c>
      <c r="AA613" s="26">
        <v>12</v>
      </c>
      <c r="AB613" s="12">
        <v>37400</v>
      </c>
      <c r="AC613" s="12">
        <v>41054</v>
      </c>
      <c r="AD613" s="12">
        <v>48082</v>
      </c>
      <c r="AE613" s="12">
        <v>43492</v>
      </c>
      <c r="AF613" s="8">
        <v>32520</v>
      </c>
      <c r="AG613" s="8">
        <v>40660</v>
      </c>
      <c r="AH613" s="8">
        <v>26417</v>
      </c>
      <c r="AI613" s="8">
        <v>54360</v>
      </c>
      <c r="AJ613" s="10">
        <v>47533</v>
      </c>
      <c r="AK613" s="10">
        <v>37813</v>
      </c>
      <c r="AL613" s="10">
        <v>34054</v>
      </c>
      <c r="AM613" s="10">
        <v>37049</v>
      </c>
      <c r="AN613" s="26">
        <v>131</v>
      </c>
      <c r="AO613" s="26" t="s">
        <v>487</v>
      </c>
      <c r="AP613" s="26">
        <v>0.904848714</v>
      </c>
      <c r="AR613" s="26">
        <v>54359.851560000003</v>
      </c>
      <c r="AS613" s="26" t="s">
        <v>2702</v>
      </c>
      <c r="AT613" s="26">
        <v>0.64006949899999999</v>
      </c>
      <c r="AV613" s="26">
        <v>9.7210512999999998E-2</v>
      </c>
      <c r="AW613" s="26">
        <v>1</v>
      </c>
      <c r="AY613" s="26">
        <f t="shared" si="36"/>
        <v>1.0161863377436557</v>
      </c>
      <c r="AZ613" s="26">
        <f t="shared" si="37"/>
        <v>1.1043862896782868</v>
      </c>
      <c r="BA613" s="26">
        <f t="shared" si="38"/>
        <v>0.9290556150444913</v>
      </c>
      <c r="BB613" s="26">
        <f t="shared" si="39"/>
        <v>0.55587288472191709</v>
      </c>
    </row>
    <row r="614" spans="1:54">
      <c r="A614" s="26">
        <v>224.17699579999999</v>
      </c>
      <c r="B614" s="26">
        <v>4.0368069750000002</v>
      </c>
      <c r="C614" s="26" t="s">
        <v>2703</v>
      </c>
      <c r="D614" s="26">
        <v>20</v>
      </c>
      <c r="E614" s="26" t="s">
        <v>2704</v>
      </c>
      <c r="F614" s="26">
        <v>5</v>
      </c>
      <c r="G614" s="26">
        <v>0</v>
      </c>
      <c r="H614" s="26">
        <v>0</v>
      </c>
      <c r="I614" s="26">
        <v>-2.8291106479999999</v>
      </c>
      <c r="J614" s="26">
        <v>-7.2483317209999996</v>
      </c>
      <c r="L614" s="26" t="s">
        <v>38</v>
      </c>
      <c r="M614" s="26" t="s">
        <v>2705</v>
      </c>
      <c r="N614" s="26">
        <v>-58.005772329999999</v>
      </c>
      <c r="O614" s="26" t="s">
        <v>2706</v>
      </c>
      <c r="P614" s="26" t="s">
        <v>2707</v>
      </c>
      <c r="S614" s="26">
        <v>0.22</v>
      </c>
      <c r="T614" s="26">
        <v>0.24</v>
      </c>
      <c r="U614" s="26">
        <v>46930</v>
      </c>
      <c r="V614" s="26" t="s">
        <v>2708</v>
      </c>
      <c r="W614" s="26">
        <v>1.0900000000000001</v>
      </c>
      <c r="X614" s="26">
        <v>0.6</v>
      </c>
      <c r="Y614" s="26" t="s">
        <v>41</v>
      </c>
      <c r="Z614" s="26" t="s">
        <v>42</v>
      </c>
      <c r="AA614" s="26">
        <v>12</v>
      </c>
      <c r="AB614" s="12">
        <v>34288</v>
      </c>
      <c r="AC614" s="12">
        <v>46930</v>
      </c>
      <c r="AD614" s="12">
        <v>27628</v>
      </c>
      <c r="AE614" s="12">
        <v>39858</v>
      </c>
      <c r="AF614" s="8">
        <v>30960</v>
      </c>
      <c r="AG614" s="8">
        <v>31707</v>
      </c>
      <c r="AH614" s="8">
        <v>27487</v>
      </c>
      <c r="AI614" s="8">
        <v>45800</v>
      </c>
      <c r="AJ614" s="10">
        <v>34224</v>
      </c>
      <c r="AK614" s="10">
        <v>43444</v>
      </c>
      <c r="AL614" s="10">
        <v>31727</v>
      </c>
      <c r="AM614" s="10">
        <v>37534</v>
      </c>
      <c r="AN614" s="26">
        <v>689</v>
      </c>
      <c r="AO614" s="26" t="s">
        <v>2706</v>
      </c>
      <c r="AP614" s="26">
        <v>0.85385357200000001</v>
      </c>
      <c r="AR614" s="26">
        <v>46930.265630000002</v>
      </c>
      <c r="AS614" s="26" t="s">
        <v>2709</v>
      </c>
      <c r="AT614" s="26">
        <v>0.25122420600000001</v>
      </c>
      <c r="AV614" s="26">
        <v>7.6589765000000004E-2</v>
      </c>
      <c r="AW614" s="26">
        <v>1</v>
      </c>
      <c r="AY614" s="26">
        <f t="shared" si="36"/>
        <v>1.080725833737882</v>
      </c>
      <c r="AZ614" s="26">
        <f t="shared" si="37"/>
        <v>1.0937817202877445</v>
      </c>
      <c r="BA614" s="26">
        <f t="shared" si="38"/>
        <v>0.58616254363835729</v>
      </c>
      <c r="BB614" s="26">
        <f t="shared" si="39"/>
        <v>0.59993693120365921</v>
      </c>
    </row>
    <row r="615" spans="1:54">
      <c r="A615" s="26">
        <v>189.07892699999999</v>
      </c>
      <c r="B615" s="26">
        <v>5.4807069569999998</v>
      </c>
      <c r="C615" s="26" t="s">
        <v>2741</v>
      </c>
      <c r="D615" s="26">
        <v>6</v>
      </c>
      <c r="E615" s="26" t="s">
        <v>2742</v>
      </c>
      <c r="F615" s="26">
        <v>5</v>
      </c>
      <c r="G615" s="26">
        <v>0</v>
      </c>
      <c r="H615" s="26">
        <v>0</v>
      </c>
      <c r="I615" s="26">
        <v>-0.28051864900000001</v>
      </c>
      <c r="J615" s="26">
        <v>-13.260022319999999</v>
      </c>
      <c r="L615" s="26" t="s">
        <v>38</v>
      </c>
      <c r="M615" s="26" t="s">
        <v>2743</v>
      </c>
      <c r="N615" s="26">
        <v>14.015644849999999</v>
      </c>
      <c r="O615" s="26" t="s">
        <v>2511</v>
      </c>
      <c r="S615" s="26">
        <v>0.08</v>
      </c>
      <c r="T615" s="26">
        <v>0.42</v>
      </c>
      <c r="U615" s="26">
        <v>65687</v>
      </c>
      <c r="V615" s="26" t="s">
        <v>2744</v>
      </c>
      <c r="W615" s="26">
        <v>1.08</v>
      </c>
      <c r="X615" s="26">
        <v>0.45700000000000002</v>
      </c>
      <c r="Y615" s="26" t="s">
        <v>41</v>
      </c>
      <c r="Z615" s="26" t="s">
        <v>42</v>
      </c>
      <c r="AA615" s="26">
        <v>12</v>
      </c>
      <c r="AB615" s="12">
        <v>54873</v>
      </c>
      <c r="AC615" s="12">
        <v>58435</v>
      </c>
      <c r="AD615" s="12">
        <v>58361</v>
      </c>
      <c r="AE615" s="12">
        <v>49088</v>
      </c>
      <c r="AF615" s="8">
        <v>41468</v>
      </c>
      <c r="AG615" s="8">
        <v>55561</v>
      </c>
      <c r="AH615" s="8">
        <v>61637</v>
      </c>
      <c r="AI615" s="8">
        <v>45394</v>
      </c>
      <c r="AJ615" s="10">
        <v>65687</v>
      </c>
      <c r="AK615" s="10">
        <v>40454</v>
      </c>
      <c r="AL615" s="10">
        <v>24351</v>
      </c>
      <c r="AM615" s="10">
        <v>36533</v>
      </c>
      <c r="AN615" s="26">
        <v>533</v>
      </c>
      <c r="AO615" s="26" t="s">
        <v>2511</v>
      </c>
      <c r="AP615" s="26">
        <v>0.96270534100000005</v>
      </c>
      <c r="AR615" s="26">
        <v>65687.335940000004</v>
      </c>
      <c r="AS615" s="26" t="s">
        <v>2745</v>
      </c>
      <c r="AT615" s="26">
        <v>0.91423664599999999</v>
      </c>
      <c r="AV615" s="26">
        <v>0.16639687</v>
      </c>
      <c r="AW615" s="26">
        <v>0.303808299</v>
      </c>
      <c r="AY615" s="26">
        <f t="shared" si="36"/>
        <v>0.8185092619817701</v>
      </c>
      <c r="AZ615" s="26">
        <f t="shared" si="37"/>
        <v>1.0818239733411741</v>
      </c>
      <c r="BA615" s="26">
        <f t="shared" si="38"/>
        <v>0.38285705645309687</v>
      </c>
      <c r="BB615" s="26">
        <f t="shared" si="39"/>
        <v>0.44577042099596353</v>
      </c>
    </row>
    <row r="616" spans="1:54">
      <c r="A616" s="26">
        <v>182.070776</v>
      </c>
      <c r="B616" s="26">
        <v>4.0288361229999996</v>
      </c>
      <c r="C616" s="26" t="s">
        <v>2750</v>
      </c>
      <c r="D616" s="26">
        <v>2</v>
      </c>
      <c r="E616" s="26" t="s">
        <v>2751</v>
      </c>
      <c r="F616" s="26">
        <v>5</v>
      </c>
      <c r="G616" s="26">
        <v>0</v>
      </c>
      <c r="H616" s="26">
        <v>0</v>
      </c>
      <c r="I616" s="26">
        <v>-0.13200308299999999</v>
      </c>
      <c r="J616" s="26">
        <v>-29.919163510000001</v>
      </c>
      <c r="L616" s="26" t="s">
        <v>38</v>
      </c>
      <c r="N616" s="26">
        <v>-8.086037675</v>
      </c>
      <c r="O616" s="26" t="s">
        <v>487</v>
      </c>
      <c r="S616" s="26">
        <v>0.22</v>
      </c>
      <c r="T616" s="26">
        <v>0.23</v>
      </c>
      <c r="U616" s="26">
        <v>341797</v>
      </c>
      <c r="V616" s="26" t="s">
        <v>2752</v>
      </c>
      <c r="W616" s="26">
        <v>1.07</v>
      </c>
      <c r="X616" s="26">
        <v>0.68300000000000005</v>
      </c>
      <c r="Y616" s="26" t="s">
        <v>41</v>
      </c>
      <c r="Z616" s="26" t="s">
        <v>42</v>
      </c>
      <c r="AA616" s="26">
        <v>12</v>
      </c>
      <c r="AB616" s="12">
        <v>196946</v>
      </c>
      <c r="AC616" s="12">
        <v>270702</v>
      </c>
      <c r="AD616" s="12">
        <v>306710</v>
      </c>
      <c r="AE616" s="12">
        <v>341797</v>
      </c>
      <c r="AF616" s="8">
        <v>301192</v>
      </c>
      <c r="AG616" s="8">
        <v>319296</v>
      </c>
      <c r="AH616" s="8">
        <v>231469</v>
      </c>
      <c r="AI616" s="8">
        <v>189983</v>
      </c>
      <c r="AJ616" s="10">
        <v>225017</v>
      </c>
      <c r="AK616" s="10">
        <v>226300</v>
      </c>
      <c r="AL616" s="10">
        <v>198842</v>
      </c>
      <c r="AM616" s="10">
        <v>270493</v>
      </c>
      <c r="AN616" s="26">
        <v>106</v>
      </c>
      <c r="AO616" s="26" t="s">
        <v>487</v>
      </c>
      <c r="AP616" s="26">
        <v>0.94727551700000001</v>
      </c>
      <c r="AR616" s="26">
        <v>341797.375</v>
      </c>
      <c r="AS616" s="26" t="s">
        <v>2753</v>
      </c>
      <c r="AT616" s="26">
        <v>0.81411270400000002</v>
      </c>
      <c r="AV616" s="26">
        <v>4.6018600999999999E-2</v>
      </c>
      <c r="AW616" s="26">
        <v>1</v>
      </c>
      <c r="AY616" s="26">
        <f t="shared" si="36"/>
        <v>0.8835940649173657</v>
      </c>
      <c r="AZ616" s="26">
        <f t="shared" si="37"/>
        <v>1.0712277098489356</v>
      </c>
      <c r="BA616" s="26">
        <f t="shared" si="38"/>
        <v>0.40208096766878587</v>
      </c>
      <c r="BB616" s="26">
        <f t="shared" si="39"/>
        <v>0.68287086977705025</v>
      </c>
    </row>
    <row r="617" spans="1:54">
      <c r="A617" s="26">
        <v>260.19857780000001</v>
      </c>
      <c r="B617" s="26">
        <v>3.590827751</v>
      </c>
      <c r="C617" s="26" t="s">
        <v>2772</v>
      </c>
      <c r="D617" s="26">
        <v>1</v>
      </c>
      <c r="E617" s="26" t="s">
        <v>2773</v>
      </c>
      <c r="F617" s="26">
        <v>5</v>
      </c>
      <c r="G617" s="26">
        <v>0</v>
      </c>
      <c r="H617" s="26">
        <v>0</v>
      </c>
      <c r="I617" s="26">
        <v>-0.70030678899999999</v>
      </c>
      <c r="J617" s="26">
        <v>-25.838598019999999</v>
      </c>
      <c r="L617" s="26" t="s">
        <v>38</v>
      </c>
      <c r="M617" s="26" t="s">
        <v>2681</v>
      </c>
      <c r="N617" s="26">
        <v>-97.958073150000004</v>
      </c>
      <c r="O617" s="26" t="s">
        <v>487</v>
      </c>
      <c r="S617" s="26">
        <v>0.06</v>
      </c>
      <c r="T617" s="26">
        <v>0.24</v>
      </c>
      <c r="U617" s="26">
        <v>66335</v>
      </c>
      <c r="V617" s="26" t="s">
        <v>2682</v>
      </c>
      <c r="W617" s="26">
        <v>1.06</v>
      </c>
      <c r="X617" s="26">
        <v>0.16800000000000001</v>
      </c>
      <c r="Y617" s="26" t="s">
        <v>41</v>
      </c>
      <c r="Z617" s="26" t="s">
        <v>42</v>
      </c>
      <c r="AA617" s="26">
        <v>12</v>
      </c>
      <c r="AB617" s="12">
        <v>47354</v>
      </c>
      <c r="AC617" s="12">
        <v>48549</v>
      </c>
      <c r="AD617" s="12">
        <v>53617</v>
      </c>
      <c r="AE617" s="12">
        <v>52455</v>
      </c>
      <c r="AF617" s="8">
        <v>49099</v>
      </c>
      <c r="AG617" s="8">
        <v>47261</v>
      </c>
      <c r="AH617" s="8">
        <v>46046</v>
      </c>
      <c r="AI617" s="8">
        <v>48551</v>
      </c>
      <c r="AJ617" s="10">
        <v>66335</v>
      </c>
      <c r="AK617" s="10">
        <v>44656</v>
      </c>
      <c r="AL617" s="10">
        <v>50060</v>
      </c>
      <c r="AM617" s="10">
        <v>38535</v>
      </c>
      <c r="AN617" s="26">
        <v>131</v>
      </c>
      <c r="AO617" s="26" t="s">
        <v>487</v>
      </c>
      <c r="AP617" s="26">
        <v>0.89808854800000004</v>
      </c>
      <c r="AR617" s="26">
        <v>66334.5</v>
      </c>
      <c r="AS617" s="26" t="s">
        <v>2774</v>
      </c>
      <c r="AT617" s="26">
        <v>0.31612580600000001</v>
      </c>
      <c r="AV617" s="26">
        <v>0.69287180000000004</v>
      </c>
      <c r="AW617" s="26">
        <v>1</v>
      </c>
      <c r="AY617" s="26">
        <f t="shared" si="36"/>
        <v>1.0451881837272265</v>
      </c>
      <c r="AZ617" s="26">
        <f t="shared" si="37"/>
        <v>1.0576988536686269</v>
      </c>
      <c r="BA617" s="26">
        <f t="shared" si="38"/>
        <v>0.73162390767967667</v>
      </c>
      <c r="BB617" s="26">
        <f t="shared" si="39"/>
        <v>0.1469785764621033</v>
      </c>
    </row>
    <row r="618" spans="1:54">
      <c r="A618" s="26">
        <v>285.2665179</v>
      </c>
      <c r="B618" s="26">
        <v>4.537656911</v>
      </c>
      <c r="C618" s="26" t="s">
        <v>2783</v>
      </c>
      <c r="D618" s="26">
        <v>3</v>
      </c>
      <c r="E618" s="26" t="s">
        <v>2784</v>
      </c>
      <c r="F618" s="26">
        <v>5</v>
      </c>
      <c r="G618" s="26">
        <v>0</v>
      </c>
      <c r="H618" s="26">
        <v>0</v>
      </c>
      <c r="I618" s="26">
        <v>-0.91873426700000005</v>
      </c>
      <c r="J618" s="26">
        <v>5.6493022420000001</v>
      </c>
      <c r="L618" s="26" t="s">
        <v>38</v>
      </c>
      <c r="M618" s="26" t="s">
        <v>1394</v>
      </c>
      <c r="N618" s="26">
        <v>96.166495810000001</v>
      </c>
      <c r="O618" s="26" t="s">
        <v>374</v>
      </c>
      <c r="P618" s="26" t="s">
        <v>2785</v>
      </c>
      <c r="S618" s="26">
        <v>0.22</v>
      </c>
      <c r="T618" s="26">
        <v>0.22</v>
      </c>
      <c r="U618" s="26">
        <v>90898</v>
      </c>
      <c r="V618" s="26" t="s">
        <v>1396</v>
      </c>
      <c r="W618" s="26">
        <v>1.05</v>
      </c>
      <c r="X618" s="26">
        <v>0.71599999999999997</v>
      </c>
      <c r="Y618" s="26" t="s">
        <v>41</v>
      </c>
      <c r="Z618" s="26" t="s">
        <v>42</v>
      </c>
      <c r="AA618" s="26">
        <v>12</v>
      </c>
      <c r="AB618" s="12">
        <v>65083</v>
      </c>
      <c r="AC618" s="12">
        <v>58482</v>
      </c>
      <c r="AD618" s="12">
        <v>88491</v>
      </c>
      <c r="AE618" s="12">
        <v>90898</v>
      </c>
      <c r="AF618" s="8">
        <v>78532</v>
      </c>
      <c r="AG618" s="8">
        <v>65067</v>
      </c>
      <c r="AH618" s="8">
        <v>82053</v>
      </c>
      <c r="AI618" s="8">
        <v>62645</v>
      </c>
      <c r="AJ618" s="10">
        <v>57406</v>
      </c>
      <c r="AK618" s="10">
        <v>56002</v>
      </c>
      <c r="AL618" s="10">
        <v>72444</v>
      </c>
      <c r="AM618" s="10">
        <v>67160</v>
      </c>
      <c r="AN618" s="26">
        <v>216</v>
      </c>
      <c r="AO618" s="26" t="s">
        <v>374</v>
      </c>
      <c r="AP618" s="26">
        <v>0.80813427599999998</v>
      </c>
      <c r="AR618" s="26">
        <v>90898.085940000004</v>
      </c>
      <c r="AS618" s="26" t="s">
        <v>2786</v>
      </c>
      <c r="AT618" s="26">
        <v>-0.17009830300000001</v>
      </c>
      <c r="AV618" s="26">
        <v>3.7194856999999998E-2</v>
      </c>
      <c r="AW618" s="26">
        <v>1</v>
      </c>
      <c r="AY618" s="26">
        <f t="shared" si="36"/>
        <v>0.87760885475742034</v>
      </c>
      <c r="AZ618" s="26">
        <f t="shared" si="37"/>
        <v>1.0508399324307918</v>
      </c>
      <c r="BA618" s="26">
        <f t="shared" si="38"/>
        <v>0.20656801473848874</v>
      </c>
      <c r="BB618" s="26">
        <f t="shared" si="39"/>
        <v>0.71302261322199489</v>
      </c>
    </row>
    <row r="619" spans="1:54">
      <c r="A619" s="26">
        <v>278.1306012</v>
      </c>
      <c r="B619" s="26">
        <v>3.6687236150000002</v>
      </c>
      <c r="C619" s="26" t="s">
        <v>2787</v>
      </c>
      <c r="D619" s="26">
        <v>1</v>
      </c>
      <c r="E619" s="26" t="s">
        <v>2788</v>
      </c>
      <c r="F619" s="26">
        <v>5</v>
      </c>
      <c r="G619" s="26">
        <v>0</v>
      </c>
      <c r="H619" s="26">
        <v>0</v>
      </c>
      <c r="I619" s="26">
        <v>-0.28327510700000003</v>
      </c>
      <c r="J619" s="26">
        <v>-15.502881009999999</v>
      </c>
      <c r="K619" s="26">
        <v>2.053760617</v>
      </c>
      <c r="L619" s="26" t="s">
        <v>38</v>
      </c>
      <c r="M619" s="26" t="s">
        <v>2681</v>
      </c>
      <c r="N619" s="26">
        <v>-80.026049720000003</v>
      </c>
      <c r="O619" s="26" t="s">
        <v>487</v>
      </c>
      <c r="P619" s="26" t="s">
        <v>2789</v>
      </c>
      <c r="S619" s="26">
        <v>0.05</v>
      </c>
      <c r="T619" s="26">
        <v>0.3</v>
      </c>
      <c r="U619" s="26">
        <v>61871</v>
      </c>
      <c r="V619" s="26" t="s">
        <v>2682</v>
      </c>
      <c r="W619" s="26">
        <v>1.05</v>
      </c>
      <c r="X619" s="26">
        <v>0.76500000000000001</v>
      </c>
      <c r="Y619" s="26" t="s">
        <v>41</v>
      </c>
      <c r="Z619" s="26" t="s">
        <v>42</v>
      </c>
      <c r="AA619" s="26">
        <v>12</v>
      </c>
      <c r="AB619" s="12">
        <v>43690</v>
      </c>
      <c r="AC619" s="12">
        <v>43086</v>
      </c>
      <c r="AD619" s="12">
        <v>47948</v>
      </c>
      <c r="AE619" s="12">
        <v>45179</v>
      </c>
      <c r="AF619" s="8">
        <v>38219</v>
      </c>
      <c r="AG619" s="8">
        <v>39008</v>
      </c>
      <c r="AH619" s="8">
        <v>32192</v>
      </c>
      <c r="AI619" s="8">
        <v>61871</v>
      </c>
      <c r="AJ619" s="10">
        <v>38691</v>
      </c>
      <c r="AK619" s="10">
        <v>38409</v>
      </c>
      <c r="AL619" s="10">
        <v>35003</v>
      </c>
      <c r="AM619" s="10">
        <v>46474</v>
      </c>
      <c r="AN619" s="26">
        <v>131</v>
      </c>
      <c r="AO619" s="26" t="s">
        <v>487</v>
      </c>
      <c r="AP619" s="26">
        <v>0.89904341300000001</v>
      </c>
      <c r="AR619" s="26">
        <v>61870.503909999999</v>
      </c>
      <c r="AS619" s="26" t="s">
        <v>2790</v>
      </c>
      <c r="AT619" s="26">
        <v>0.59073955</v>
      </c>
      <c r="AV619" s="26">
        <v>2.6470009999999999E-2</v>
      </c>
      <c r="AW619" s="26">
        <v>1</v>
      </c>
      <c r="AY619" s="26">
        <f t="shared" si="36"/>
        <v>0.92578083951193879</v>
      </c>
      <c r="AZ619" s="26">
        <f t="shared" si="37"/>
        <v>1.0502831455426469</v>
      </c>
      <c r="BA619" s="26">
        <f t="shared" si="38"/>
        <v>0.66423529222904465</v>
      </c>
      <c r="BB619" s="26">
        <f t="shared" si="39"/>
        <v>0.75598010281391892</v>
      </c>
    </row>
    <row r="620" spans="1:54">
      <c r="A620" s="26">
        <v>201.17289700000001</v>
      </c>
      <c r="B620" s="26">
        <v>7.1759153150000001</v>
      </c>
      <c r="C620" s="26" t="s">
        <v>2807</v>
      </c>
      <c r="D620" s="26">
        <v>2</v>
      </c>
      <c r="E620" s="26" t="s">
        <v>2808</v>
      </c>
      <c r="F620" s="26">
        <v>5</v>
      </c>
      <c r="G620" s="26">
        <v>0</v>
      </c>
      <c r="H620" s="26">
        <v>0</v>
      </c>
      <c r="I620" s="26">
        <v>8.4582768000000003E-2</v>
      </c>
      <c r="J620" s="26">
        <v>14.34608544</v>
      </c>
      <c r="L620" s="26" t="s">
        <v>38</v>
      </c>
      <c r="M620" s="26" t="s">
        <v>1231</v>
      </c>
      <c r="N620" s="26">
        <v>12.07290369</v>
      </c>
      <c r="O620" s="26" t="s">
        <v>374</v>
      </c>
      <c r="S620" s="26">
        <v>0.14000000000000001</v>
      </c>
      <c r="T620" s="26">
        <v>0.18</v>
      </c>
      <c r="U620" s="26">
        <v>108303</v>
      </c>
      <c r="V620" s="26" t="s">
        <v>1233</v>
      </c>
      <c r="W620" s="26">
        <v>1.03</v>
      </c>
      <c r="X620" s="26">
        <v>0.77700000000000002</v>
      </c>
      <c r="Y620" s="26" t="s">
        <v>41</v>
      </c>
      <c r="Z620" s="26" t="s">
        <v>42</v>
      </c>
      <c r="AA620" s="26">
        <v>12</v>
      </c>
      <c r="AB620" s="12">
        <v>71878</v>
      </c>
      <c r="AC620" s="12">
        <v>86298</v>
      </c>
      <c r="AD620" s="12">
        <v>101447</v>
      </c>
      <c r="AE620" s="12">
        <v>94345</v>
      </c>
      <c r="AF620" s="8">
        <v>80408</v>
      </c>
      <c r="AG620" s="8">
        <v>80789</v>
      </c>
      <c r="AH620" s="8">
        <v>108303</v>
      </c>
      <c r="AI620" s="8">
        <v>72502</v>
      </c>
      <c r="AJ620" s="10">
        <v>73081</v>
      </c>
      <c r="AK620" s="10">
        <v>77508</v>
      </c>
      <c r="AL620" s="10">
        <v>76867</v>
      </c>
      <c r="AM620" s="10">
        <v>85262</v>
      </c>
      <c r="AN620" s="26">
        <v>234</v>
      </c>
      <c r="AO620" s="26" t="s">
        <v>374</v>
      </c>
      <c r="AP620" s="26">
        <v>0.98024600100000003</v>
      </c>
      <c r="AR620" s="26">
        <v>108302.55469999999</v>
      </c>
      <c r="AS620" s="26" t="s">
        <v>2809</v>
      </c>
      <c r="AT620" s="26">
        <v>0.15070066100000001</v>
      </c>
      <c r="AV620" s="26">
        <v>2.2007826000000001E-2</v>
      </c>
      <c r="AW620" s="26">
        <v>1</v>
      </c>
      <c r="AY620" s="26">
        <f t="shared" si="36"/>
        <v>0.91437476973818865</v>
      </c>
      <c r="AZ620" s="26">
        <f t="shared" si="37"/>
        <v>1.0349880994847984</v>
      </c>
      <c r="BA620" s="26">
        <f t="shared" si="38"/>
        <v>0.40865487489746538</v>
      </c>
      <c r="BB620" s="26">
        <f t="shared" si="39"/>
        <v>0.77670501148988158</v>
      </c>
    </row>
    <row r="621" spans="1:54">
      <c r="A621" s="26">
        <v>189.0748485</v>
      </c>
      <c r="B621" s="26">
        <v>7.8133721669999998</v>
      </c>
      <c r="C621" s="26" t="s">
        <v>2816</v>
      </c>
      <c r="D621" s="26">
        <v>3</v>
      </c>
      <c r="E621" s="26" t="s">
        <v>2817</v>
      </c>
      <c r="F621" s="26">
        <v>5</v>
      </c>
      <c r="G621" s="26">
        <v>0</v>
      </c>
      <c r="H621" s="26">
        <v>0</v>
      </c>
      <c r="I621" s="26">
        <v>-0.58955368799999996</v>
      </c>
      <c r="J621" s="26">
        <v>-15.20718521</v>
      </c>
      <c r="L621" s="26" t="s">
        <v>38</v>
      </c>
      <c r="M621" s="26" t="s">
        <v>597</v>
      </c>
      <c r="N621" s="26">
        <v>60.032253220000001</v>
      </c>
      <c r="O621" s="26" t="s">
        <v>374</v>
      </c>
      <c r="P621" s="26" t="s">
        <v>2818</v>
      </c>
      <c r="S621" s="26">
        <v>0.57999999999999996</v>
      </c>
      <c r="T621" s="26">
        <v>0.57999999999999996</v>
      </c>
      <c r="U621" s="26">
        <v>60093</v>
      </c>
      <c r="V621" s="26" t="s">
        <v>2246</v>
      </c>
      <c r="W621" s="26">
        <v>1.02</v>
      </c>
      <c r="X621" s="26">
        <v>0.95699999999999996</v>
      </c>
      <c r="Y621" s="26" t="s">
        <v>41</v>
      </c>
      <c r="Z621" s="26" t="s">
        <v>42</v>
      </c>
      <c r="AA621" s="26">
        <v>12</v>
      </c>
      <c r="AB621" s="12">
        <v>45559</v>
      </c>
      <c r="AC621" s="12">
        <v>60093</v>
      </c>
      <c r="AD621" s="12">
        <v>12138</v>
      </c>
      <c r="AE621" s="12">
        <v>27514</v>
      </c>
      <c r="AF621" s="8">
        <v>27351</v>
      </c>
      <c r="AG621" s="8">
        <v>54412</v>
      </c>
      <c r="AH621" s="8">
        <v>22101</v>
      </c>
      <c r="AI621" s="8">
        <v>38565</v>
      </c>
      <c r="AJ621" s="10">
        <v>32813</v>
      </c>
      <c r="AK621" s="10">
        <v>46686</v>
      </c>
      <c r="AL621" s="10">
        <v>28424</v>
      </c>
      <c r="AM621" s="10">
        <v>23526</v>
      </c>
      <c r="AN621" s="26">
        <v>24</v>
      </c>
      <c r="AO621" s="26" t="s">
        <v>374</v>
      </c>
      <c r="AP621" s="26">
        <v>0.91495920500000005</v>
      </c>
      <c r="AR621" s="26">
        <v>60093.382810000003</v>
      </c>
      <c r="AS621" s="26" t="s">
        <v>2819</v>
      </c>
      <c r="AT621" s="26">
        <v>0.866840638</v>
      </c>
      <c r="AV621" s="26">
        <v>8.0535000000000003E-4</v>
      </c>
      <c r="AW621" s="26">
        <v>1</v>
      </c>
      <c r="AY621" s="26">
        <f t="shared" si="36"/>
        <v>0.92290895814756824</v>
      </c>
      <c r="AZ621" s="26">
        <f t="shared" si="37"/>
        <v>1.0201854959313061</v>
      </c>
      <c r="BA621" s="26">
        <f t="shared" si="38"/>
        <v>0.76338487302221736</v>
      </c>
      <c r="BB621" s="26">
        <f t="shared" si="39"/>
        <v>0.95659707536156102</v>
      </c>
    </row>
    <row r="622" spans="1:54">
      <c r="A622" s="26">
        <v>359.26681719999999</v>
      </c>
      <c r="B622" s="26">
        <v>3.5261805640000001</v>
      </c>
      <c r="C622" s="26" t="s">
        <v>2849</v>
      </c>
      <c r="D622" s="26">
        <v>1</v>
      </c>
      <c r="E622" s="26" t="s">
        <v>2850</v>
      </c>
      <c r="F622" s="26">
        <v>5</v>
      </c>
      <c r="G622" s="26">
        <v>0</v>
      </c>
      <c r="H622" s="26">
        <v>0</v>
      </c>
      <c r="I622" s="26">
        <v>-1.009746053</v>
      </c>
      <c r="J622" s="26">
        <v>-27.667739539999999</v>
      </c>
      <c r="L622" s="26" t="s">
        <v>38</v>
      </c>
      <c r="M622" s="26" t="s">
        <v>1363</v>
      </c>
      <c r="N622" s="26">
        <v>48.057335879999997</v>
      </c>
      <c r="O622" s="26" t="s">
        <v>374</v>
      </c>
      <c r="S622" s="26">
        <v>0.16</v>
      </c>
      <c r="T622" s="26">
        <v>0.31</v>
      </c>
      <c r="U622" s="26">
        <v>31631</v>
      </c>
      <c r="V622" s="26" t="s">
        <v>1365</v>
      </c>
      <c r="W622" s="26">
        <v>0.98</v>
      </c>
      <c r="X622" s="26">
        <v>0.91</v>
      </c>
      <c r="Y622" s="26" t="s">
        <v>41</v>
      </c>
      <c r="Z622" s="26" t="s">
        <v>42</v>
      </c>
      <c r="AA622" s="26">
        <v>12</v>
      </c>
      <c r="AB622" s="12">
        <v>25739</v>
      </c>
      <c r="AC622" s="12">
        <v>23141</v>
      </c>
      <c r="AD622" s="12">
        <v>18364</v>
      </c>
      <c r="AE622" s="12">
        <v>26365</v>
      </c>
      <c r="AF622" s="8">
        <v>28580</v>
      </c>
      <c r="AG622" s="8">
        <v>19102</v>
      </c>
      <c r="AH622" s="8">
        <v>16268</v>
      </c>
      <c r="AI622" s="8">
        <v>31631</v>
      </c>
      <c r="AJ622" s="10">
        <v>25310</v>
      </c>
      <c r="AK622" s="10">
        <v>19155</v>
      </c>
      <c r="AL622" s="10">
        <v>25022</v>
      </c>
      <c r="AM622" s="10">
        <v>20701</v>
      </c>
      <c r="AN622" s="26">
        <v>148</v>
      </c>
      <c r="AO622" s="26" t="s">
        <v>374</v>
      </c>
      <c r="AP622" s="26">
        <v>0.89376769</v>
      </c>
      <c r="AR622" s="26">
        <v>31630.876950000002</v>
      </c>
      <c r="AS622" s="26" t="s">
        <v>2851</v>
      </c>
      <c r="AT622" s="26">
        <v>0.484033561</v>
      </c>
      <c r="AV622" s="26">
        <v>3.6032059999999999E-3</v>
      </c>
      <c r="AW622" s="26">
        <v>1</v>
      </c>
      <c r="AY622" s="26">
        <f t="shared" si="36"/>
        <v>0.94357665226352516</v>
      </c>
      <c r="AZ622" s="26">
        <f t="shared" si="37"/>
        <v>0.97936828449168767</v>
      </c>
      <c r="BA622" s="26">
        <f t="shared" si="38"/>
        <v>0.74730336591836155</v>
      </c>
      <c r="BB622" s="26">
        <f t="shared" si="39"/>
        <v>0.90842040969340543</v>
      </c>
    </row>
    <row r="623" spans="1:54">
      <c r="A623" s="26">
        <v>392.16201480000001</v>
      </c>
      <c r="B623" s="26">
        <v>3.529152764</v>
      </c>
      <c r="C623" s="26" t="s">
        <v>2852</v>
      </c>
      <c r="D623" s="26">
        <v>1</v>
      </c>
      <c r="E623" s="26" t="s">
        <v>2853</v>
      </c>
      <c r="F623" s="26">
        <v>5</v>
      </c>
      <c r="G623" s="26">
        <v>0</v>
      </c>
      <c r="H623" s="26">
        <v>0</v>
      </c>
      <c r="I623" s="26">
        <v>-0.90572176000000004</v>
      </c>
      <c r="J623" s="26">
        <v>-16.20319147</v>
      </c>
      <c r="L623" s="26" t="s">
        <v>38</v>
      </c>
      <c r="M623" s="26" t="s">
        <v>1363</v>
      </c>
      <c r="N623" s="26">
        <v>80.952533459999998</v>
      </c>
      <c r="O623" s="26" t="s">
        <v>374</v>
      </c>
      <c r="S623" s="26">
        <v>0.12</v>
      </c>
      <c r="T623" s="26">
        <v>0.18</v>
      </c>
      <c r="U623" s="26">
        <v>29145</v>
      </c>
      <c r="V623" s="26" t="s">
        <v>1365</v>
      </c>
      <c r="W623" s="26">
        <v>0.98</v>
      </c>
      <c r="X623" s="26">
        <v>0.83299999999999996</v>
      </c>
      <c r="Y623" s="26" t="s">
        <v>41</v>
      </c>
      <c r="Z623" s="26" t="s">
        <v>42</v>
      </c>
      <c r="AA623" s="26">
        <v>12</v>
      </c>
      <c r="AB623" s="12">
        <v>24562</v>
      </c>
      <c r="AC623" s="12">
        <v>22206</v>
      </c>
      <c r="AD623" s="12">
        <v>22322</v>
      </c>
      <c r="AE623" s="12">
        <v>28668</v>
      </c>
      <c r="AF623" s="8">
        <v>29145</v>
      </c>
      <c r="AG623" s="8">
        <v>19472</v>
      </c>
      <c r="AH623" s="8">
        <v>24274</v>
      </c>
      <c r="AI623" s="8">
        <v>27149</v>
      </c>
      <c r="AJ623" s="10">
        <v>22805</v>
      </c>
      <c r="AK623" s="10">
        <v>19793</v>
      </c>
      <c r="AL623" s="10">
        <v>27685</v>
      </c>
      <c r="AM623" s="10">
        <v>18559</v>
      </c>
      <c r="AN623" s="26">
        <v>148</v>
      </c>
      <c r="AO623" s="26" t="s">
        <v>374</v>
      </c>
      <c r="AP623" s="26">
        <v>0.95710908299999997</v>
      </c>
      <c r="AR623" s="26">
        <v>29144.660159999999</v>
      </c>
      <c r="AS623" s="26" t="s">
        <v>2854</v>
      </c>
      <c r="AT623" s="26">
        <v>0.54478548199999999</v>
      </c>
      <c r="AV623" s="26">
        <v>1.2169925E-2</v>
      </c>
      <c r="AW623" s="26">
        <v>1</v>
      </c>
      <c r="AY623" s="26">
        <f t="shared" si="36"/>
        <v>0.88806477409036388</v>
      </c>
      <c r="AZ623" s="26">
        <f t="shared" si="37"/>
        <v>0.97718912435025984</v>
      </c>
      <c r="BA623" s="26">
        <f t="shared" si="38"/>
        <v>0.37486665757209187</v>
      </c>
      <c r="BB623" s="26">
        <f t="shared" si="39"/>
        <v>0.83271423358759078</v>
      </c>
    </row>
    <row r="624" spans="1:54">
      <c r="A624" s="26">
        <v>173.14157660000001</v>
      </c>
      <c r="B624" s="26">
        <v>4.7137541030000003</v>
      </c>
      <c r="C624" s="26" t="s">
        <v>1625</v>
      </c>
      <c r="D624" s="26">
        <v>4</v>
      </c>
      <c r="E624" s="26" t="s">
        <v>1627</v>
      </c>
      <c r="F624" s="26">
        <v>5</v>
      </c>
      <c r="G624" s="26">
        <v>0</v>
      </c>
      <c r="H624" s="26">
        <v>0</v>
      </c>
      <c r="I624" s="26">
        <v>-1.9672120000000001E-2</v>
      </c>
      <c r="J624" s="26">
        <v>-49.173616600000003</v>
      </c>
      <c r="L624" s="26" t="s">
        <v>38</v>
      </c>
      <c r="M624" s="26" t="s">
        <v>1457</v>
      </c>
      <c r="N624" s="26">
        <v>-76.957581559999994</v>
      </c>
      <c r="O624" s="26" t="s">
        <v>487</v>
      </c>
      <c r="S624" s="26">
        <v>0.12</v>
      </c>
      <c r="T624" s="26">
        <v>0.12</v>
      </c>
      <c r="U624" s="26">
        <v>31058</v>
      </c>
      <c r="V624" s="26" t="s">
        <v>2197</v>
      </c>
      <c r="W624" s="26">
        <v>0.97</v>
      </c>
      <c r="X624" s="26">
        <v>0.70099999999999996</v>
      </c>
      <c r="Y624" s="26" t="s">
        <v>41</v>
      </c>
      <c r="Z624" s="26" t="s">
        <v>42</v>
      </c>
      <c r="AA624" s="26">
        <v>12</v>
      </c>
      <c r="AB624" s="12">
        <v>23730</v>
      </c>
      <c r="AC624" s="12">
        <v>25450</v>
      </c>
      <c r="AD624" s="12">
        <v>22847</v>
      </c>
      <c r="AE624" s="12">
        <v>29908</v>
      </c>
      <c r="AF624" s="8">
        <v>31058</v>
      </c>
      <c r="AG624" s="8">
        <v>25180</v>
      </c>
      <c r="AH624" s="8">
        <v>24420</v>
      </c>
      <c r="AI624" s="8">
        <v>24853</v>
      </c>
      <c r="AJ624" s="10">
        <v>28041</v>
      </c>
      <c r="AK624" s="10">
        <v>22333</v>
      </c>
      <c r="AL624" s="10">
        <v>23935</v>
      </c>
      <c r="AM624" s="10">
        <v>22512</v>
      </c>
      <c r="AN624" s="26">
        <v>108</v>
      </c>
      <c r="AO624" s="26" t="s">
        <v>487</v>
      </c>
      <c r="AP624" s="26">
        <v>0.88199767600000001</v>
      </c>
      <c r="AR624" s="26">
        <v>31058.210940000001</v>
      </c>
      <c r="AS624" s="26" t="s">
        <v>2888</v>
      </c>
      <c r="AT624" s="26">
        <v>0.190535284</v>
      </c>
      <c r="AV624" s="26">
        <v>4.0584289000000003E-2</v>
      </c>
      <c r="AW624" s="26">
        <v>1</v>
      </c>
      <c r="AY624" s="26">
        <f t="shared" si="36"/>
        <v>0.91763891916482643</v>
      </c>
      <c r="AZ624" s="26">
        <f t="shared" si="37"/>
        <v>0.96610779918681466</v>
      </c>
      <c r="BA624" s="26">
        <f t="shared" si="38"/>
        <v>0.33103368053762566</v>
      </c>
      <c r="BB624" s="26">
        <f t="shared" si="39"/>
        <v>0.70102621180150726</v>
      </c>
    </row>
    <row r="625" spans="1:54">
      <c r="A625" s="26">
        <v>212.17750960000001</v>
      </c>
      <c r="B625" s="26">
        <v>4.0379083419999997</v>
      </c>
      <c r="C625" s="26" t="s">
        <v>2889</v>
      </c>
      <c r="D625" s="26">
        <v>6</v>
      </c>
      <c r="E625" s="26" t="s">
        <v>2890</v>
      </c>
      <c r="F625" s="26">
        <v>5</v>
      </c>
      <c r="G625" s="26">
        <v>0</v>
      </c>
      <c r="H625" s="26">
        <v>0</v>
      </c>
      <c r="I625" s="26">
        <v>-0.56751859699999996</v>
      </c>
      <c r="J625" s="26">
        <v>-8.6888894889999992</v>
      </c>
      <c r="L625" s="26" t="s">
        <v>38</v>
      </c>
      <c r="N625" s="26">
        <v>-38.056043510000002</v>
      </c>
      <c r="O625" s="26" t="s">
        <v>487</v>
      </c>
      <c r="P625" s="26" t="s">
        <v>2891</v>
      </c>
      <c r="S625" s="26">
        <v>0.05</v>
      </c>
      <c r="T625" s="26">
        <v>0.38</v>
      </c>
      <c r="U625" s="26">
        <v>75358</v>
      </c>
      <c r="V625" s="26" t="s">
        <v>2892</v>
      </c>
      <c r="W625" s="26">
        <v>0.97</v>
      </c>
      <c r="X625" s="26">
        <v>0.55400000000000005</v>
      </c>
      <c r="Y625" s="26" t="s">
        <v>41</v>
      </c>
      <c r="Z625" s="26" t="s">
        <v>42</v>
      </c>
      <c r="AA625" s="26">
        <v>12</v>
      </c>
      <c r="AB625" s="12">
        <v>41747</v>
      </c>
      <c r="AC625" s="12">
        <v>40025</v>
      </c>
      <c r="AD625" s="12">
        <v>39525</v>
      </c>
      <c r="AE625" s="12">
        <v>44533</v>
      </c>
      <c r="AF625" s="8">
        <v>38567</v>
      </c>
      <c r="AG625" s="8">
        <v>40891</v>
      </c>
      <c r="AH625" s="8">
        <v>44552</v>
      </c>
      <c r="AI625" s="8">
        <v>47703</v>
      </c>
      <c r="AJ625" s="10">
        <v>34876</v>
      </c>
      <c r="AK625" s="10">
        <v>37892</v>
      </c>
      <c r="AL625" s="10">
        <v>48017</v>
      </c>
      <c r="AM625" s="10">
        <v>75358</v>
      </c>
      <c r="AN625" s="26">
        <v>498</v>
      </c>
      <c r="AO625" s="26" t="s">
        <v>487</v>
      </c>
      <c r="AP625" s="26">
        <v>0.82583258999999998</v>
      </c>
      <c r="AR625" s="26">
        <v>75357.804690000004</v>
      </c>
      <c r="AS625" s="26" t="s">
        <v>2893</v>
      </c>
      <c r="AT625" s="26">
        <v>0.820171494</v>
      </c>
      <c r="AV625" s="26">
        <v>0.10147916799999999</v>
      </c>
      <c r="AW625" s="26">
        <v>1</v>
      </c>
      <c r="AY625" s="26">
        <f t="shared" si="36"/>
        <v>1.1422722799089178</v>
      </c>
      <c r="AZ625" s="26">
        <f t="shared" si="37"/>
        <v>0.96573934413818407</v>
      </c>
      <c r="BA625" s="26">
        <f t="shared" si="38"/>
        <v>0.54119048863541575</v>
      </c>
      <c r="BB625" s="26">
        <f t="shared" si="39"/>
        <v>0.54753575734534254</v>
      </c>
    </row>
    <row r="626" spans="1:54">
      <c r="A626" s="26">
        <v>257.10090229999997</v>
      </c>
      <c r="B626" s="26">
        <v>7.7895916410000003</v>
      </c>
      <c r="C626" s="26" t="s">
        <v>2907</v>
      </c>
      <c r="D626" s="26">
        <v>1</v>
      </c>
      <c r="E626" s="26" t="s">
        <v>2908</v>
      </c>
      <c r="F626" s="26">
        <v>5</v>
      </c>
      <c r="G626" s="26">
        <v>0</v>
      </c>
      <c r="H626" s="26">
        <v>0</v>
      </c>
      <c r="I626" s="26">
        <v>-1.0414077930000001</v>
      </c>
      <c r="J626" s="26">
        <v>1.326716539</v>
      </c>
      <c r="L626" s="26" t="s">
        <v>172</v>
      </c>
      <c r="M626" s="26" t="s">
        <v>597</v>
      </c>
      <c r="N626" s="26">
        <v>128.05830689999999</v>
      </c>
      <c r="O626" s="26" t="s">
        <v>374</v>
      </c>
      <c r="P626" s="26" t="s">
        <v>2909</v>
      </c>
      <c r="S626" s="26">
        <v>0.92</v>
      </c>
      <c r="T626" s="26">
        <v>0.92</v>
      </c>
      <c r="U626" s="26">
        <v>71562</v>
      </c>
      <c r="V626" s="26" t="s">
        <v>2246</v>
      </c>
      <c r="W626" s="26">
        <v>0.96</v>
      </c>
      <c r="X626" s="26">
        <v>0.93400000000000005</v>
      </c>
      <c r="Y626" s="26" t="s">
        <v>41</v>
      </c>
      <c r="Z626" s="26" t="s">
        <v>42</v>
      </c>
      <c r="AA626" s="26">
        <v>12</v>
      </c>
      <c r="AB626" s="12">
        <v>18434</v>
      </c>
      <c r="AC626" s="12">
        <v>71562</v>
      </c>
      <c r="AD626" s="12">
        <v>4797</v>
      </c>
      <c r="AE626" s="12">
        <v>30745</v>
      </c>
      <c r="AF626" s="8">
        <v>44035</v>
      </c>
      <c r="AG626" s="8">
        <v>31364</v>
      </c>
      <c r="AH626" s="8">
        <v>35570</v>
      </c>
      <c r="AI626" s="8">
        <v>19948</v>
      </c>
      <c r="AJ626" s="10">
        <v>38659</v>
      </c>
      <c r="AK626" s="10">
        <v>37987</v>
      </c>
      <c r="AL626" s="10">
        <v>19328</v>
      </c>
      <c r="AM626" s="10">
        <v>14141</v>
      </c>
      <c r="AN626" s="26">
        <v>24</v>
      </c>
      <c r="AO626" s="26" t="s">
        <v>374</v>
      </c>
      <c r="AP626" s="26">
        <v>0.90340456899999999</v>
      </c>
      <c r="AR626" s="26">
        <v>71562.15625</v>
      </c>
      <c r="AS626" s="26" t="s">
        <v>2910</v>
      </c>
      <c r="AT626" s="26">
        <v>0.87440922799999998</v>
      </c>
      <c r="AV626" s="26">
        <v>1.944325E-3</v>
      </c>
      <c r="AW626" s="26">
        <v>1</v>
      </c>
      <c r="AY626" s="26">
        <f t="shared" si="36"/>
        <v>0.84110543321341003</v>
      </c>
      <c r="AZ626" s="26">
        <f t="shared" si="37"/>
        <v>0.95891289901235133</v>
      </c>
      <c r="BA626" s="26">
        <f t="shared" si="38"/>
        <v>0.54297574652689362</v>
      </c>
      <c r="BB626" s="26">
        <f t="shared" si="39"/>
        <v>0.93259824128864144</v>
      </c>
    </row>
    <row r="627" spans="1:54">
      <c r="A627" s="26">
        <v>117.9358218</v>
      </c>
      <c r="B627" s="26">
        <v>13.098552789999999</v>
      </c>
      <c r="C627" s="26" t="s">
        <v>1562</v>
      </c>
      <c r="D627" s="26">
        <v>1</v>
      </c>
      <c r="E627" s="26" t="s">
        <v>1563</v>
      </c>
      <c r="F627" s="26">
        <v>5</v>
      </c>
      <c r="G627" s="26">
        <v>0</v>
      </c>
      <c r="H627" s="26">
        <v>0</v>
      </c>
      <c r="I627" s="26">
        <v>1.5215733E-2</v>
      </c>
      <c r="J627" s="26">
        <v>34.143186749999998</v>
      </c>
      <c r="L627" s="26" t="s">
        <v>38</v>
      </c>
      <c r="N627" s="26">
        <v>-77.977231250000003</v>
      </c>
      <c r="O627" s="26" t="s">
        <v>487</v>
      </c>
      <c r="S627" s="26">
        <v>0.17</v>
      </c>
      <c r="T627" s="26">
        <v>0.17</v>
      </c>
      <c r="U627" s="26">
        <v>776083</v>
      </c>
      <c r="V627" s="26" t="s">
        <v>2915</v>
      </c>
      <c r="W627" s="26">
        <v>0.95</v>
      </c>
      <c r="X627" s="26">
        <v>0.69199999999999995</v>
      </c>
      <c r="Y627" s="26" t="s">
        <v>41</v>
      </c>
      <c r="Z627" s="26" t="s">
        <v>71</v>
      </c>
      <c r="AA627" s="26">
        <v>12</v>
      </c>
      <c r="AB627" s="12">
        <v>477563</v>
      </c>
      <c r="AC627" s="12">
        <v>632114</v>
      </c>
      <c r="AD627" s="12">
        <v>720564</v>
      </c>
      <c r="AE627" s="12">
        <v>690546</v>
      </c>
      <c r="AF627" s="8">
        <v>776083</v>
      </c>
      <c r="AG627" s="8">
        <v>581920</v>
      </c>
      <c r="AH627" s="8">
        <v>700245</v>
      </c>
      <c r="AI627" s="8">
        <v>582504</v>
      </c>
      <c r="AJ627" s="10">
        <v>762613</v>
      </c>
      <c r="AK627" s="10">
        <v>592437</v>
      </c>
      <c r="AL627" s="10">
        <v>584593</v>
      </c>
      <c r="AM627" s="10">
        <v>565701</v>
      </c>
      <c r="AN627" s="26">
        <v>74</v>
      </c>
      <c r="AO627" s="26" t="s">
        <v>487</v>
      </c>
      <c r="AP627" s="26">
        <v>0.99443025799999996</v>
      </c>
      <c r="AR627" s="26">
        <v>776083.1875</v>
      </c>
      <c r="AS627" s="26" t="s">
        <v>2916</v>
      </c>
      <c r="AT627" s="26">
        <v>0.95938774900000001</v>
      </c>
      <c r="AV627" s="26">
        <v>4.3309212999999999E-2</v>
      </c>
      <c r="AW627" s="26">
        <v>1</v>
      </c>
      <c r="AY627" s="26">
        <f t="shared" si="36"/>
        <v>0.94872369688634151</v>
      </c>
      <c r="AZ627" s="26">
        <f t="shared" si="37"/>
        <v>0.95457165231721874</v>
      </c>
      <c r="BA627" s="26">
        <f t="shared" si="38"/>
        <v>0.62655368840175452</v>
      </c>
      <c r="BB627" s="26">
        <f t="shared" si="39"/>
        <v>0.69172866431065017</v>
      </c>
    </row>
    <row r="628" spans="1:54">
      <c r="A628" s="26">
        <v>201.1728086</v>
      </c>
      <c r="B628" s="26">
        <v>4.2466430449999999</v>
      </c>
      <c r="C628" s="26" t="s">
        <v>2807</v>
      </c>
      <c r="D628" s="26">
        <v>2</v>
      </c>
      <c r="E628" s="26" t="s">
        <v>2808</v>
      </c>
      <c r="F628" s="26">
        <v>5</v>
      </c>
      <c r="G628" s="26">
        <v>0</v>
      </c>
      <c r="H628" s="26">
        <v>0</v>
      </c>
      <c r="I628" s="26">
        <v>-0.355096984</v>
      </c>
      <c r="J628" s="26">
        <v>-44.736732230000001</v>
      </c>
      <c r="L628" s="26" t="s">
        <v>38</v>
      </c>
      <c r="M628" s="26" t="s">
        <v>1289</v>
      </c>
      <c r="N628" s="26">
        <v>-322.19116079999998</v>
      </c>
      <c r="O628" s="26" t="s">
        <v>487</v>
      </c>
      <c r="S628" s="26">
        <v>0.18</v>
      </c>
      <c r="T628" s="26">
        <v>0.31</v>
      </c>
      <c r="U628" s="26">
        <v>52722</v>
      </c>
      <c r="V628" s="26" t="s">
        <v>1290</v>
      </c>
      <c r="W628" s="26">
        <v>0.95</v>
      </c>
      <c r="X628" s="26">
        <v>0.64800000000000002</v>
      </c>
      <c r="Y628" s="26" t="s">
        <v>41</v>
      </c>
      <c r="Z628" s="26" t="s">
        <v>42</v>
      </c>
      <c r="AA628" s="26">
        <v>12</v>
      </c>
      <c r="AB628" s="12">
        <v>24948</v>
      </c>
      <c r="AC628" s="12">
        <v>30671</v>
      </c>
      <c r="AD628" s="12">
        <v>28603</v>
      </c>
      <c r="AE628" s="12">
        <v>38125</v>
      </c>
      <c r="AF628" s="8">
        <v>29051</v>
      </c>
      <c r="AG628" s="8">
        <v>30880</v>
      </c>
      <c r="AH628" s="8">
        <v>34705</v>
      </c>
      <c r="AI628" s="8">
        <v>33725</v>
      </c>
      <c r="AJ628" s="10">
        <v>52722</v>
      </c>
      <c r="AK628" s="10">
        <v>42144</v>
      </c>
      <c r="AL628" s="10">
        <v>28841</v>
      </c>
      <c r="AM628" s="10">
        <v>28152</v>
      </c>
      <c r="AN628" s="26">
        <v>187</v>
      </c>
      <c r="AO628" s="26" t="s">
        <v>487</v>
      </c>
      <c r="AP628" s="26">
        <v>0.829495655</v>
      </c>
      <c r="AR628" s="26">
        <v>52722.03125</v>
      </c>
      <c r="AS628" s="26" t="s">
        <v>2917</v>
      </c>
      <c r="AT628" s="26">
        <v>0.75857247299999997</v>
      </c>
      <c r="AV628" s="26">
        <v>6.0134849999999997E-2</v>
      </c>
      <c r="AW628" s="26">
        <v>0.48680092000000003</v>
      </c>
      <c r="AY628" s="26">
        <f t="shared" si="36"/>
        <v>1.1830618334229244</v>
      </c>
      <c r="AZ628" s="26">
        <f t="shared" si="37"/>
        <v>0.95314776294980563</v>
      </c>
      <c r="BA628" s="26">
        <f t="shared" si="38"/>
        <v>0.36688692253869193</v>
      </c>
      <c r="BB628" s="26">
        <f t="shared" si="39"/>
        <v>0.64123791004860875</v>
      </c>
    </row>
    <row r="629" spans="1:54">
      <c r="A629" s="26">
        <v>143.0583389</v>
      </c>
      <c r="B629" s="26">
        <v>10.47771395</v>
      </c>
      <c r="C629" s="26" t="s">
        <v>2923</v>
      </c>
      <c r="D629" s="26">
        <v>1</v>
      </c>
      <c r="E629" s="26" t="s">
        <v>2924</v>
      </c>
      <c r="F629" s="26">
        <v>5</v>
      </c>
      <c r="G629" s="26">
        <v>0</v>
      </c>
      <c r="H629" s="26">
        <v>0</v>
      </c>
      <c r="I629" s="26">
        <v>0.69132101000000001</v>
      </c>
      <c r="J629" s="26">
        <v>29.981044749999999</v>
      </c>
      <c r="L629" s="26" t="s">
        <v>38</v>
      </c>
      <c r="M629" s="26" t="s">
        <v>206</v>
      </c>
      <c r="N629" s="26">
        <v>11.00489013</v>
      </c>
      <c r="O629" s="26" t="s">
        <v>374</v>
      </c>
      <c r="R629" s="26" t="s">
        <v>1407</v>
      </c>
      <c r="S629" s="26">
        <v>0.49</v>
      </c>
      <c r="T629" s="26">
        <v>0.5</v>
      </c>
      <c r="U629" s="26">
        <v>121905</v>
      </c>
      <c r="V629" s="26" t="s">
        <v>209</v>
      </c>
      <c r="W629" s="26">
        <v>0.95</v>
      </c>
      <c r="X629" s="26">
        <v>0.84599999999999997</v>
      </c>
      <c r="Y629" s="26" t="s">
        <v>41</v>
      </c>
      <c r="Z629" s="26" t="s">
        <v>42</v>
      </c>
      <c r="AA629" s="26">
        <v>12</v>
      </c>
      <c r="AB629" s="12">
        <v>61572</v>
      </c>
      <c r="AC629" s="12">
        <v>117233</v>
      </c>
      <c r="AD629" s="12">
        <v>37403</v>
      </c>
      <c r="AE629" s="12">
        <v>121905</v>
      </c>
      <c r="AF629" s="8">
        <v>96904</v>
      </c>
      <c r="AG629" s="8">
        <v>82278</v>
      </c>
      <c r="AH629" s="8">
        <v>106374</v>
      </c>
      <c r="AI629" s="8">
        <v>71115</v>
      </c>
      <c r="AJ629" s="10">
        <v>111147</v>
      </c>
      <c r="AK629" s="10">
        <v>88528</v>
      </c>
      <c r="AL629" s="10">
        <v>42437</v>
      </c>
      <c r="AM629" s="10">
        <v>39454</v>
      </c>
      <c r="AN629" s="26">
        <v>78</v>
      </c>
      <c r="AO629" s="26" t="s">
        <v>374</v>
      </c>
      <c r="AP629" s="26">
        <v>0.94684098299999997</v>
      </c>
      <c r="AR629" s="26">
        <v>121905.30469999999</v>
      </c>
      <c r="AS629" s="26" t="s">
        <v>2925</v>
      </c>
      <c r="AT629" s="26">
        <v>0.835612142</v>
      </c>
      <c r="AV629" s="26">
        <v>1.0863469000000001E-2</v>
      </c>
      <c r="AW629" s="26">
        <v>1</v>
      </c>
      <c r="AY629" s="26">
        <f t="shared" si="36"/>
        <v>0.78942779199878876</v>
      </c>
      <c r="AZ629" s="26">
        <f t="shared" si="37"/>
        <v>0.94796885645314588</v>
      </c>
      <c r="BA629" s="26">
        <f t="shared" si="38"/>
        <v>0.36758995390205101</v>
      </c>
      <c r="BB629" s="26">
        <f t="shared" si="39"/>
        <v>0.84176217721850133</v>
      </c>
    </row>
    <row r="630" spans="1:54">
      <c r="A630" s="26">
        <v>193.91860009999999</v>
      </c>
      <c r="B630" s="26">
        <v>12.906362489999999</v>
      </c>
      <c r="C630" s="26" t="s">
        <v>2926</v>
      </c>
      <c r="D630" s="26">
        <v>1</v>
      </c>
      <c r="E630" s="26" t="s">
        <v>2927</v>
      </c>
      <c r="F630" s="26">
        <v>5</v>
      </c>
      <c r="G630" s="26">
        <v>0</v>
      </c>
      <c r="H630" s="26">
        <v>0</v>
      </c>
      <c r="I630" s="26">
        <v>-2.6293607730000002</v>
      </c>
      <c r="J630" s="26">
        <v>37.313190669999997</v>
      </c>
      <c r="L630" s="26" t="s">
        <v>38</v>
      </c>
      <c r="N630" s="26">
        <v>-79.971801580000005</v>
      </c>
      <c r="O630" s="26" t="s">
        <v>487</v>
      </c>
      <c r="S630" s="26">
        <v>0.16</v>
      </c>
      <c r="T630" s="26">
        <v>0.16</v>
      </c>
      <c r="U630" s="26">
        <v>59608</v>
      </c>
      <c r="V630" s="26" t="s">
        <v>2928</v>
      </c>
      <c r="W630" s="26">
        <v>0.94</v>
      </c>
      <c r="X630" s="26">
        <v>0.6</v>
      </c>
      <c r="Y630" s="26" t="s">
        <v>41</v>
      </c>
      <c r="Z630" s="26" t="s">
        <v>71</v>
      </c>
      <c r="AA630" s="26">
        <v>12</v>
      </c>
      <c r="AB630" s="12">
        <v>37320</v>
      </c>
      <c r="AC630" s="12">
        <v>52444</v>
      </c>
      <c r="AD630" s="12">
        <v>53276</v>
      </c>
      <c r="AE630" s="12">
        <v>51506</v>
      </c>
      <c r="AF630" s="8">
        <v>57948</v>
      </c>
      <c r="AG630" s="8">
        <v>44257</v>
      </c>
      <c r="AH630" s="8">
        <v>57044</v>
      </c>
      <c r="AI630" s="8">
        <v>46723</v>
      </c>
      <c r="AJ630" s="10">
        <v>59608</v>
      </c>
      <c r="AK630" s="10">
        <v>47950</v>
      </c>
      <c r="AL630" s="10">
        <v>47207</v>
      </c>
      <c r="AM630" s="10">
        <v>43330</v>
      </c>
      <c r="AN630" s="26">
        <v>277</v>
      </c>
      <c r="AO630" s="26" t="s">
        <v>487</v>
      </c>
      <c r="AP630" s="26">
        <v>0.98563387599999996</v>
      </c>
      <c r="AR630" s="26">
        <v>59608.332029999998</v>
      </c>
      <c r="AS630" s="26" t="s">
        <v>2929</v>
      </c>
      <c r="AT630" s="26">
        <v>0.94935095400000002</v>
      </c>
      <c r="AV630" s="26">
        <v>7.6509885999999999E-2</v>
      </c>
      <c r="AW630" s="26">
        <v>1</v>
      </c>
      <c r="AY630" s="26">
        <f t="shared" si="36"/>
        <v>0.96175693783621075</v>
      </c>
      <c r="AZ630" s="26">
        <f t="shared" si="37"/>
        <v>0.94452644048705647</v>
      </c>
      <c r="BA630" s="26">
        <f t="shared" si="38"/>
        <v>0.70521374994313957</v>
      </c>
      <c r="BB630" s="26">
        <f t="shared" si="39"/>
        <v>0.60009413952285251</v>
      </c>
    </row>
    <row r="631" spans="1:54">
      <c r="A631" s="26">
        <v>368.32884580000001</v>
      </c>
      <c r="B631" s="26">
        <v>3.435566648</v>
      </c>
      <c r="C631" s="26" t="s">
        <v>2930</v>
      </c>
      <c r="D631" s="26">
        <v>3</v>
      </c>
      <c r="E631" s="26" t="s">
        <v>2931</v>
      </c>
      <c r="F631" s="26">
        <v>5</v>
      </c>
      <c r="G631" s="26">
        <v>0</v>
      </c>
      <c r="H631" s="26">
        <v>0</v>
      </c>
      <c r="I631" s="26">
        <v>-0.55430647700000002</v>
      </c>
      <c r="J631" s="26">
        <v>-7.7794894000000003E-2</v>
      </c>
      <c r="L631" s="26" t="s">
        <v>38</v>
      </c>
      <c r="M631" s="26" t="s">
        <v>1277</v>
      </c>
      <c r="N631" s="26">
        <v>-10.927873310000001</v>
      </c>
      <c r="O631" s="26" t="s">
        <v>487</v>
      </c>
      <c r="P631" s="26" t="s">
        <v>2932</v>
      </c>
      <c r="S631" s="26">
        <v>0.23</v>
      </c>
      <c r="T631" s="26">
        <v>0.23</v>
      </c>
      <c r="U631" s="26">
        <v>20990</v>
      </c>
      <c r="V631" s="26" t="s">
        <v>1279</v>
      </c>
      <c r="W631" s="26">
        <v>0.94</v>
      </c>
      <c r="X631" s="26">
        <v>0.63700000000000001</v>
      </c>
      <c r="Y631" s="26" t="s">
        <v>41</v>
      </c>
      <c r="Z631" s="26" t="s">
        <v>42</v>
      </c>
      <c r="AA631" s="26">
        <v>12</v>
      </c>
      <c r="AB631" s="12">
        <v>20990</v>
      </c>
      <c r="AC631" s="12">
        <v>13711</v>
      </c>
      <c r="AD631" s="12">
        <v>13067</v>
      </c>
      <c r="AE631" s="12">
        <v>14823</v>
      </c>
      <c r="AF631" s="8">
        <v>18454</v>
      </c>
      <c r="AG631" s="8">
        <v>17283</v>
      </c>
      <c r="AH631" s="8">
        <v>15381</v>
      </c>
      <c r="AI631" s="8">
        <v>15480</v>
      </c>
      <c r="AJ631" s="10">
        <v>16681</v>
      </c>
      <c r="AK631" s="10">
        <v>17128</v>
      </c>
      <c r="AL631" s="10">
        <v>17650</v>
      </c>
      <c r="AM631" s="10">
        <v>12269</v>
      </c>
      <c r="AN631" s="26">
        <v>872</v>
      </c>
      <c r="AO631" s="26" t="s">
        <v>487</v>
      </c>
      <c r="AP631" s="26">
        <v>0.915552688</v>
      </c>
      <c r="AR631" s="26">
        <v>20989.546880000002</v>
      </c>
      <c r="AS631" s="26" t="s">
        <v>2933</v>
      </c>
      <c r="AT631" s="26">
        <v>-0.48712548100000003</v>
      </c>
      <c r="AV631" s="26">
        <v>6.5044567999999997E-2</v>
      </c>
      <c r="AW631" s="26">
        <v>1</v>
      </c>
      <c r="AY631" s="26">
        <f t="shared" si="36"/>
        <v>0.95690561278116459</v>
      </c>
      <c r="AZ631" s="26">
        <f t="shared" si="37"/>
        <v>0.93983302801885937</v>
      </c>
      <c r="BA631" s="26">
        <f t="shared" si="38"/>
        <v>0.63677293472743601</v>
      </c>
      <c r="BB631" s="26">
        <f t="shared" si="39"/>
        <v>0.62814593507406147</v>
      </c>
    </row>
    <row r="632" spans="1:54">
      <c r="A632" s="26">
        <v>100.0160707</v>
      </c>
      <c r="B632" s="26">
        <v>6.7805222829999998</v>
      </c>
      <c r="C632" s="26" t="s">
        <v>2943</v>
      </c>
      <c r="D632" s="26">
        <v>1</v>
      </c>
      <c r="E632" s="26" t="s">
        <v>2944</v>
      </c>
      <c r="F632" s="26">
        <v>5</v>
      </c>
      <c r="G632" s="26">
        <v>0</v>
      </c>
      <c r="H632" s="26">
        <v>0</v>
      </c>
      <c r="I632" s="26">
        <v>0.30645389499999998</v>
      </c>
      <c r="J632" s="26">
        <v>-5.6897731580000004</v>
      </c>
      <c r="L632" s="26" t="s">
        <v>38</v>
      </c>
      <c r="M632" s="26" t="s">
        <v>1837</v>
      </c>
      <c r="N632" s="26">
        <v>-18.04698059</v>
      </c>
      <c r="O632" s="26" t="s">
        <v>487</v>
      </c>
      <c r="S632" s="26">
        <v>0.48</v>
      </c>
      <c r="T632" s="26">
        <v>0.56000000000000005</v>
      </c>
      <c r="U632" s="26">
        <v>171136</v>
      </c>
      <c r="V632" s="26" t="s">
        <v>1839</v>
      </c>
      <c r="W632" s="26">
        <v>0.93</v>
      </c>
      <c r="X632" s="26">
        <v>0.81299999999999994</v>
      </c>
      <c r="Y632" s="26" t="s">
        <v>41</v>
      </c>
      <c r="Z632" s="26" t="s">
        <v>71</v>
      </c>
      <c r="AA632" s="26">
        <v>12</v>
      </c>
      <c r="AB632" s="12">
        <v>62001</v>
      </c>
      <c r="AC632" s="12">
        <v>68591</v>
      </c>
      <c r="AD632" s="12">
        <v>163840</v>
      </c>
      <c r="AE632" s="12">
        <v>153933</v>
      </c>
      <c r="AF632" s="8">
        <v>148477</v>
      </c>
      <c r="AG632" s="8">
        <v>67942</v>
      </c>
      <c r="AH632" s="8">
        <v>162377</v>
      </c>
      <c r="AI632" s="8">
        <v>103863</v>
      </c>
      <c r="AJ632" s="10">
        <v>171136</v>
      </c>
      <c r="AK632" s="10">
        <v>67441</v>
      </c>
      <c r="AL632" s="10">
        <v>74876</v>
      </c>
      <c r="AM632" s="10">
        <v>58910</v>
      </c>
      <c r="AN632" s="26">
        <v>163</v>
      </c>
      <c r="AO632" s="26" t="s">
        <v>487</v>
      </c>
      <c r="AP632" s="26">
        <v>0.81756271199999997</v>
      </c>
      <c r="AR632" s="26">
        <v>171135.5938</v>
      </c>
      <c r="AS632" s="26" t="s">
        <v>2945</v>
      </c>
      <c r="AT632" s="26">
        <v>0.85735067899999995</v>
      </c>
      <c r="AV632" s="26">
        <v>1.5308041E-2</v>
      </c>
      <c r="AW632" s="26">
        <v>1</v>
      </c>
      <c r="AY632" s="26">
        <f t="shared" si="36"/>
        <v>0.77148255807930655</v>
      </c>
      <c r="AZ632" s="26">
        <f t="shared" si="37"/>
        <v>0.92894776643551658</v>
      </c>
      <c r="BA632" s="26">
        <f t="shared" si="38"/>
        <v>0.4475921268380012</v>
      </c>
      <c r="BB632" s="26">
        <f t="shared" si="39"/>
        <v>0.81281058717592536</v>
      </c>
    </row>
    <row r="633" spans="1:54">
      <c r="A633" s="26">
        <v>156.11503440000001</v>
      </c>
      <c r="B633" s="26">
        <v>3.8944041779999998</v>
      </c>
      <c r="C633" s="26" t="s">
        <v>2946</v>
      </c>
      <c r="D633" s="26">
        <v>13</v>
      </c>
      <c r="E633" s="26" t="s">
        <v>2947</v>
      </c>
      <c r="F633" s="26">
        <v>5</v>
      </c>
      <c r="G633" s="26">
        <v>0</v>
      </c>
      <c r="H633" s="26">
        <v>0</v>
      </c>
      <c r="I633" s="26">
        <v>2.8325600999999999E-2</v>
      </c>
      <c r="J633" s="26">
        <v>-25.262777490000001</v>
      </c>
      <c r="L633" s="26" t="s">
        <v>38</v>
      </c>
      <c r="M633" s="26" t="s">
        <v>1962</v>
      </c>
      <c r="N633" s="26">
        <v>-46.041876879999997</v>
      </c>
      <c r="O633" s="26" t="s">
        <v>487</v>
      </c>
      <c r="P633" s="26" t="s">
        <v>2948</v>
      </c>
      <c r="S633" s="26">
        <v>0.47</v>
      </c>
      <c r="T633" s="26">
        <v>0.48</v>
      </c>
      <c r="U633" s="26">
        <v>119629</v>
      </c>
      <c r="V633" s="26" t="s">
        <v>1963</v>
      </c>
      <c r="W633" s="26">
        <v>0.93</v>
      </c>
      <c r="X633" s="26">
        <v>0.81499999999999995</v>
      </c>
      <c r="Y633" s="26" t="s">
        <v>41</v>
      </c>
      <c r="Z633" s="26" t="s">
        <v>71</v>
      </c>
      <c r="AA633" s="26">
        <v>12</v>
      </c>
      <c r="AB633" s="12">
        <v>27595</v>
      </c>
      <c r="AC633" s="12">
        <v>77474</v>
      </c>
      <c r="AD633" s="12">
        <v>103290</v>
      </c>
      <c r="AE633" s="12">
        <v>108053</v>
      </c>
      <c r="AF633" s="8">
        <v>105894</v>
      </c>
      <c r="AG633" s="8">
        <v>47938</v>
      </c>
      <c r="AH633" s="8">
        <v>119598</v>
      </c>
      <c r="AI633" s="8">
        <v>67263</v>
      </c>
      <c r="AJ633" s="10">
        <v>119629</v>
      </c>
      <c r="AK633" s="10">
        <v>59517</v>
      </c>
      <c r="AL633" s="10">
        <v>57491</v>
      </c>
      <c r="AM633" s="10">
        <v>44390</v>
      </c>
      <c r="AN633" s="26">
        <v>21</v>
      </c>
      <c r="AO633" s="26" t="s">
        <v>487</v>
      </c>
      <c r="AP633" s="26">
        <v>0.96089655500000004</v>
      </c>
      <c r="AR633" s="26">
        <v>119629.21090000001</v>
      </c>
      <c r="AS633" s="26" t="s">
        <v>2949</v>
      </c>
      <c r="AT633" s="26">
        <v>0.80724649199999998</v>
      </c>
      <c r="AV633" s="26">
        <v>1.4938491999999999E-2</v>
      </c>
      <c r="AW633" s="26">
        <v>1</v>
      </c>
      <c r="AY633" s="26">
        <f t="shared" si="36"/>
        <v>0.82486872345484052</v>
      </c>
      <c r="AZ633" s="26">
        <f t="shared" si="37"/>
        <v>0.92873055800970372</v>
      </c>
      <c r="BA633" s="26">
        <f t="shared" si="38"/>
        <v>0.55132676936811709</v>
      </c>
      <c r="BB633" s="26">
        <f t="shared" si="39"/>
        <v>0.81503691658174393</v>
      </c>
    </row>
    <row r="634" spans="1:54">
      <c r="A634" s="26">
        <v>137.99859620000001</v>
      </c>
      <c r="B634" s="26">
        <v>9.3792750890000001</v>
      </c>
      <c r="C634" s="26" t="s">
        <v>2950</v>
      </c>
      <c r="D634" s="26">
        <v>2</v>
      </c>
      <c r="E634" s="26" t="s">
        <v>2951</v>
      </c>
      <c r="F634" s="26">
        <v>5</v>
      </c>
      <c r="G634" s="26">
        <v>0</v>
      </c>
      <c r="H634" s="26">
        <v>0</v>
      </c>
      <c r="I634" s="26">
        <v>-0.60705819100000002</v>
      </c>
      <c r="J634" s="26">
        <v>22.398083329999999</v>
      </c>
      <c r="L634" s="26" t="s">
        <v>38</v>
      </c>
      <c r="N634" s="26">
        <v>-72.021140759999994</v>
      </c>
      <c r="O634" s="26" t="s">
        <v>487</v>
      </c>
      <c r="P634" s="26" t="s">
        <v>2952</v>
      </c>
      <c r="S634" s="26">
        <v>0.14000000000000001</v>
      </c>
      <c r="T634" s="26">
        <v>0.16</v>
      </c>
      <c r="U634" s="26">
        <v>460535</v>
      </c>
      <c r="V634" s="26" t="s">
        <v>2255</v>
      </c>
      <c r="W634" s="26">
        <v>0.93</v>
      </c>
      <c r="X634" s="26">
        <v>0.40400000000000003</v>
      </c>
      <c r="Y634" s="26" t="s">
        <v>41</v>
      </c>
      <c r="Z634" s="26" t="s">
        <v>71</v>
      </c>
      <c r="AA634" s="26">
        <v>12</v>
      </c>
      <c r="AB634" s="12">
        <v>360924</v>
      </c>
      <c r="AC634" s="12">
        <v>340441</v>
      </c>
      <c r="AD634" s="12">
        <v>291178</v>
      </c>
      <c r="AE634" s="12">
        <v>407657</v>
      </c>
      <c r="AF634" s="8">
        <v>358561</v>
      </c>
      <c r="AG634" s="8">
        <v>343153</v>
      </c>
      <c r="AH634" s="8">
        <v>423255</v>
      </c>
      <c r="AI634" s="8">
        <v>383094</v>
      </c>
      <c r="AJ634" s="10">
        <v>338629</v>
      </c>
      <c r="AK634" s="10">
        <v>342232</v>
      </c>
      <c r="AL634" s="10">
        <v>442001</v>
      </c>
      <c r="AM634" s="10">
        <v>460535</v>
      </c>
      <c r="AN634" s="26">
        <v>60</v>
      </c>
      <c r="AO634" s="26" t="s">
        <v>487</v>
      </c>
      <c r="AP634" s="26">
        <v>0.94053471600000005</v>
      </c>
      <c r="AR634" s="26">
        <v>460534.5625</v>
      </c>
      <c r="AS634" s="26" t="s">
        <v>2953</v>
      </c>
      <c r="AT634" s="26">
        <v>0.88189353199999998</v>
      </c>
      <c r="AV634" s="26">
        <v>0.20468969400000001</v>
      </c>
      <c r="AW634" s="26">
        <v>1</v>
      </c>
      <c r="AY634" s="26">
        <f t="shared" si="36"/>
        <v>1.0499541464779654</v>
      </c>
      <c r="AZ634" s="26">
        <f t="shared" si="37"/>
        <v>0.92847579975107142</v>
      </c>
      <c r="BA634" s="26">
        <f t="shared" si="38"/>
        <v>0.62578091174276773</v>
      </c>
      <c r="BB634" s="26">
        <f t="shared" si="39"/>
        <v>0.40041494239587028</v>
      </c>
    </row>
    <row r="635" spans="1:54">
      <c r="A635" s="26">
        <v>218.11533439999999</v>
      </c>
      <c r="B635" s="26">
        <v>4.5313236239999997</v>
      </c>
      <c r="C635" s="26" t="s">
        <v>1265</v>
      </c>
      <c r="D635" s="26">
        <v>2</v>
      </c>
      <c r="E635" s="26" t="s">
        <v>2954</v>
      </c>
      <c r="F635" s="26">
        <v>5</v>
      </c>
      <c r="G635" s="26">
        <v>0</v>
      </c>
      <c r="H635" s="26">
        <v>0</v>
      </c>
      <c r="I635" s="26">
        <v>-0.39241994400000002</v>
      </c>
      <c r="J635" s="26">
        <v>-36.668236980000003</v>
      </c>
      <c r="L635" s="26" t="s">
        <v>38</v>
      </c>
      <c r="M635" s="26" t="s">
        <v>2690</v>
      </c>
      <c r="N635" s="26">
        <v>-135.94044479999999</v>
      </c>
      <c r="O635" s="26" t="s">
        <v>487</v>
      </c>
      <c r="P635" s="26" t="s">
        <v>2955</v>
      </c>
      <c r="S635" s="26">
        <v>0.28000000000000003</v>
      </c>
      <c r="T635" s="26">
        <v>0.33</v>
      </c>
      <c r="U635" s="26">
        <v>43669</v>
      </c>
      <c r="V635" s="26" t="s">
        <v>2956</v>
      </c>
      <c r="W635" s="26">
        <v>0.93</v>
      </c>
      <c r="X635" s="26">
        <v>0.67300000000000004</v>
      </c>
      <c r="Y635" s="26" t="s">
        <v>41</v>
      </c>
      <c r="Z635" s="26" t="s">
        <v>71</v>
      </c>
      <c r="AA635" s="26">
        <v>12</v>
      </c>
      <c r="AB635" s="12">
        <v>22859</v>
      </c>
      <c r="AC635" s="12">
        <v>40023</v>
      </c>
      <c r="AD635" s="12">
        <v>27961</v>
      </c>
      <c r="AE635" s="12">
        <v>42378</v>
      </c>
      <c r="AF635" s="8">
        <v>43439</v>
      </c>
      <c r="AG635" s="8">
        <v>31062</v>
      </c>
      <c r="AH635" s="8">
        <v>39400</v>
      </c>
      <c r="AI635" s="8">
        <v>29592</v>
      </c>
      <c r="AJ635" s="10">
        <v>43669</v>
      </c>
      <c r="AK635" s="10">
        <v>20970</v>
      </c>
      <c r="AL635" s="10">
        <v>26389</v>
      </c>
      <c r="AM635" s="10">
        <v>27062</v>
      </c>
      <c r="AN635" s="26">
        <v>33</v>
      </c>
      <c r="AO635" s="26" t="s">
        <v>487</v>
      </c>
      <c r="AP635" s="26">
        <v>0.83217202999999995</v>
      </c>
      <c r="AR635" s="26">
        <v>43668.542970000002</v>
      </c>
      <c r="AS635" s="26" t="s">
        <v>2957</v>
      </c>
      <c r="AT635" s="26">
        <v>0.78409137799999995</v>
      </c>
      <c r="AV635" s="26">
        <v>4.9781581999999998E-2</v>
      </c>
      <c r="AW635" s="26">
        <v>0.68730031300000005</v>
      </c>
      <c r="AY635" s="26">
        <f t="shared" si="36"/>
        <v>0.82296697399873164</v>
      </c>
      <c r="AZ635" s="26">
        <f t="shared" si="37"/>
        <v>0.92841462649745976</v>
      </c>
      <c r="BA635" s="26">
        <f t="shared" si="38"/>
        <v>0.3250742881922602</v>
      </c>
      <c r="BB635" s="26">
        <f t="shared" si="39"/>
        <v>0.67107788241577782</v>
      </c>
    </row>
    <row r="636" spans="1:54">
      <c r="A636" s="26">
        <v>278.18807090000001</v>
      </c>
      <c r="B636" s="26">
        <v>3.5665416510000001</v>
      </c>
      <c r="C636" s="26" t="s">
        <v>2958</v>
      </c>
      <c r="D636" s="26">
        <v>4</v>
      </c>
      <c r="E636" s="26" t="s">
        <v>2959</v>
      </c>
      <c r="F636" s="26">
        <v>5</v>
      </c>
      <c r="G636" s="26">
        <v>0</v>
      </c>
      <c r="H636" s="26">
        <v>0</v>
      </c>
      <c r="I636" s="26">
        <v>-0.42802989200000002</v>
      </c>
      <c r="J636" s="26">
        <v>-16.006473320000001</v>
      </c>
      <c r="L636" s="26" t="s">
        <v>38</v>
      </c>
      <c r="M636" s="26" t="s">
        <v>823</v>
      </c>
      <c r="N636" s="26">
        <v>49.979113669999997</v>
      </c>
      <c r="O636" s="26" t="s">
        <v>374</v>
      </c>
      <c r="S636" s="26">
        <v>0.33</v>
      </c>
      <c r="T636" s="26">
        <v>0.33</v>
      </c>
      <c r="U636" s="26">
        <v>92993</v>
      </c>
      <c r="V636" s="26" t="s">
        <v>825</v>
      </c>
      <c r="W636" s="26">
        <v>0.92</v>
      </c>
      <c r="X636" s="26">
        <v>0.73399999999999999</v>
      </c>
      <c r="Y636" s="26" t="s">
        <v>41</v>
      </c>
      <c r="Z636" s="26" t="s">
        <v>71</v>
      </c>
      <c r="AA636" s="26">
        <v>12</v>
      </c>
      <c r="AB636" s="12">
        <v>36330</v>
      </c>
      <c r="AC636" s="12">
        <v>57636</v>
      </c>
      <c r="AD636" s="12">
        <v>83575</v>
      </c>
      <c r="AE636" s="12">
        <v>75594</v>
      </c>
      <c r="AF636" s="8">
        <v>92631</v>
      </c>
      <c r="AG636" s="8">
        <v>58604</v>
      </c>
      <c r="AH636" s="8">
        <v>78021</v>
      </c>
      <c r="AI636" s="8">
        <v>45031</v>
      </c>
      <c r="AJ636" s="10">
        <v>92993</v>
      </c>
      <c r="AK636" s="10">
        <v>45152</v>
      </c>
      <c r="AL636" s="10">
        <v>54948</v>
      </c>
      <c r="AM636" s="10">
        <v>60448</v>
      </c>
      <c r="AN636" s="26">
        <v>30</v>
      </c>
      <c r="AO636" s="26" t="s">
        <v>374</v>
      </c>
      <c r="AP636" s="26">
        <v>0.94817910900000002</v>
      </c>
      <c r="AR636" s="26">
        <v>92993.414059999996</v>
      </c>
      <c r="AS636" s="26" t="s">
        <v>2960</v>
      </c>
      <c r="AT636" s="26">
        <v>0.78485539000000004</v>
      </c>
      <c r="AV636" s="26">
        <v>3.1737300000000003E-2</v>
      </c>
      <c r="AW636" s="26">
        <v>1</v>
      </c>
      <c r="AY636" s="26">
        <f t="shared" si="36"/>
        <v>0.9243638962109032</v>
      </c>
      <c r="AZ636" s="26">
        <f t="shared" si="37"/>
        <v>0.92288369481601384</v>
      </c>
      <c r="BA636" s="26">
        <f t="shared" si="38"/>
        <v>0.73712732284338678</v>
      </c>
      <c r="BB636" s="26">
        <f t="shared" si="39"/>
        <v>0.73381577087013761</v>
      </c>
    </row>
    <row r="637" spans="1:54">
      <c r="A637" s="26">
        <v>92.029368390000002</v>
      </c>
      <c r="B637" s="26">
        <v>6.7526750350000002</v>
      </c>
      <c r="C637" s="26" t="s">
        <v>2974</v>
      </c>
      <c r="D637" s="26">
        <v>2</v>
      </c>
      <c r="E637" s="26" t="s">
        <v>2975</v>
      </c>
      <c r="F637" s="26">
        <v>5</v>
      </c>
      <c r="G637" s="26">
        <v>0</v>
      </c>
      <c r="H637" s="26">
        <v>0</v>
      </c>
      <c r="I637" s="26">
        <v>-2.4080758929999999</v>
      </c>
      <c r="J637" s="26">
        <v>8.5023842080000005</v>
      </c>
      <c r="L637" s="26" t="s">
        <v>38</v>
      </c>
      <c r="M637" s="26" t="s">
        <v>1621</v>
      </c>
      <c r="N637" s="26">
        <v>-146.10237050000001</v>
      </c>
      <c r="O637" s="26" t="s">
        <v>487</v>
      </c>
      <c r="S637" s="26">
        <v>0.54</v>
      </c>
      <c r="T637" s="26">
        <v>0.54</v>
      </c>
      <c r="U637" s="26">
        <v>63868</v>
      </c>
      <c r="V637" s="26" t="s">
        <v>1622</v>
      </c>
      <c r="W637" s="26">
        <v>0.91</v>
      </c>
      <c r="X637" s="26">
        <v>0.81899999999999995</v>
      </c>
      <c r="Y637" s="26" t="s">
        <v>41</v>
      </c>
      <c r="Z637" s="26" t="s">
        <v>71</v>
      </c>
      <c r="AA637" s="26">
        <v>12</v>
      </c>
      <c r="AB637" s="12">
        <v>10523</v>
      </c>
      <c r="AC637" s="12">
        <v>28738</v>
      </c>
      <c r="AD637" s="12">
        <v>45312</v>
      </c>
      <c r="AE637" s="12">
        <v>52358</v>
      </c>
      <c r="AF637" s="8">
        <v>39569</v>
      </c>
      <c r="AG637" s="8">
        <v>24522</v>
      </c>
      <c r="AH637" s="8">
        <v>63868</v>
      </c>
      <c r="AI637" s="8">
        <v>21783</v>
      </c>
      <c r="AJ637" s="10">
        <v>56165</v>
      </c>
      <c r="AK637" s="10">
        <v>23193</v>
      </c>
      <c r="AL637" s="10">
        <v>23919</v>
      </c>
      <c r="AM637" s="10">
        <v>22007</v>
      </c>
      <c r="AN637" s="26">
        <v>58</v>
      </c>
      <c r="AO637" s="26" t="s">
        <v>487</v>
      </c>
      <c r="AP637" s="26">
        <v>0.88549645399999999</v>
      </c>
      <c r="AR637" s="26">
        <v>63867.8125</v>
      </c>
      <c r="AS637" s="26" t="s">
        <v>2976</v>
      </c>
      <c r="AT637" s="26">
        <v>0.77803913700000005</v>
      </c>
      <c r="AV637" s="26">
        <v>1.4255504E-2</v>
      </c>
      <c r="AW637" s="26">
        <v>1</v>
      </c>
      <c r="AY637" s="26">
        <f t="shared" si="36"/>
        <v>0.83666573172523406</v>
      </c>
      <c r="AZ637" s="26">
        <f t="shared" si="37"/>
        <v>0.91444618076424788</v>
      </c>
      <c r="BA637" s="26">
        <f t="shared" si="38"/>
        <v>0.6476088775714901</v>
      </c>
      <c r="BB637" s="26">
        <f t="shared" si="39"/>
        <v>0.81921104154089841</v>
      </c>
    </row>
    <row r="638" spans="1:54">
      <c r="A638" s="26">
        <v>243.18336880000001</v>
      </c>
      <c r="B638" s="26">
        <v>6.7039778390000002</v>
      </c>
      <c r="C638" s="26" t="s">
        <v>1332</v>
      </c>
      <c r="D638" s="26">
        <v>1</v>
      </c>
      <c r="E638" s="26" t="s">
        <v>1333</v>
      </c>
      <c r="F638" s="26">
        <v>5</v>
      </c>
      <c r="G638" s="26">
        <v>0</v>
      </c>
      <c r="H638" s="26">
        <v>0</v>
      </c>
      <c r="I638" s="26">
        <v>-0.29291209099999999</v>
      </c>
      <c r="J638" s="26">
        <v>31.778299799999999</v>
      </c>
      <c r="L638" s="26" t="s">
        <v>38</v>
      </c>
      <c r="M638" s="26" t="s">
        <v>1373</v>
      </c>
      <c r="N638" s="26">
        <v>3.036245434</v>
      </c>
      <c r="O638" s="26" t="s">
        <v>374</v>
      </c>
      <c r="S638" s="26">
        <v>0.16</v>
      </c>
      <c r="T638" s="26">
        <v>0.33</v>
      </c>
      <c r="U638" s="26">
        <v>39527</v>
      </c>
      <c r="V638" s="26" t="s">
        <v>1375</v>
      </c>
      <c r="W638" s="26">
        <v>0.91</v>
      </c>
      <c r="X638" s="26">
        <v>0.42799999999999999</v>
      </c>
      <c r="Y638" s="26" t="s">
        <v>41</v>
      </c>
      <c r="Z638" s="26" t="s">
        <v>42</v>
      </c>
      <c r="AA638" s="26">
        <v>12</v>
      </c>
      <c r="AB638" s="12">
        <v>20248</v>
      </c>
      <c r="AC638" s="12">
        <v>20415</v>
      </c>
      <c r="AD638" s="12">
        <v>20803</v>
      </c>
      <c r="AE638" s="12">
        <v>27513</v>
      </c>
      <c r="AF638" s="8">
        <v>30670</v>
      </c>
      <c r="AG638" s="8">
        <v>22372</v>
      </c>
      <c r="AH638" s="8">
        <v>22414</v>
      </c>
      <c r="AI638" s="8">
        <v>22714</v>
      </c>
      <c r="AJ638" s="10">
        <v>39527</v>
      </c>
      <c r="AK638" s="10">
        <v>21111</v>
      </c>
      <c r="AL638" s="10">
        <v>27453</v>
      </c>
      <c r="AM638" s="10">
        <v>20422</v>
      </c>
      <c r="AN638" s="26">
        <v>426</v>
      </c>
      <c r="AO638" s="26" t="s">
        <v>374</v>
      </c>
      <c r="AP638" s="26">
        <v>0.94905272799999996</v>
      </c>
      <c r="AR638" s="26">
        <v>39526.929689999997</v>
      </c>
      <c r="AS638" s="26" t="s">
        <v>2983</v>
      </c>
      <c r="AT638" s="26">
        <v>0.33721990299999999</v>
      </c>
      <c r="AV638" s="26">
        <v>0.181463612</v>
      </c>
      <c r="AW638" s="26">
        <v>0.112171519</v>
      </c>
      <c r="AY638" s="26">
        <f t="shared" si="36"/>
        <v>1.1053580523581543</v>
      </c>
      <c r="AZ638" s="26">
        <f t="shared" si="37"/>
        <v>0.90637669349088312</v>
      </c>
      <c r="BA638" s="26">
        <f t="shared" si="38"/>
        <v>0.61485053392962086</v>
      </c>
      <c r="BB638" s="26">
        <f t="shared" si="39"/>
        <v>0.42695888812496152</v>
      </c>
    </row>
    <row r="639" spans="1:54">
      <c r="A639" s="26">
        <v>110.0035189</v>
      </c>
      <c r="B639" s="26">
        <v>6.3434680090000004</v>
      </c>
      <c r="C639" s="26" t="s">
        <v>2993</v>
      </c>
      <c r="D639" s="26">
        <v>2</v>
      </c>
      <c r="E639" s="26" t="s">
        <v>2994</v>
      </c>
      <c r="F639" s="26">
        <v>5</v>
      </c>
      <c r="G639" s="26">
        <v>0</v>
      </c>
      <c r="H639" s="26">
        <v>0</v>
      </c>
      <c r="I639" s="26">
        <v>-2.1913592770000001</v>
      </c>
      <c r="J639" s="26">
        <v>-19.14518404</v>
      </c>
      <c r="L639" s="26" t="s">
        <v>38</v>
      </c>
      <c r="M639" s="26" t="s">
        <v>586</v>
      </c>
      <c r="N639" s="26">
        <v>32.984369729999997</v>
      </c>
      <c r="O639" s="26" t="s">
        <v>374</v>
      </c>
      <c r="S639" s="26">
        <v>0.51</v>
      </c>
      <c r="T639" s="26">
        <v>0.51</v>
      </c>
      <c r="U639" s="26">
        <v>82005</v>
      </c>
      <c r="V639" s="26" t="s">
        <v>588</v>
      </c>
      <c r="W639" s="26">
        <v>0.9</v>
      </c>
      <c r="X639" s="26">
        <v>0.76800000000000002</v>
      </c>
      <c r="Y639" s="26" t="s">
        <v>41</v>
      </c>
      <c r="Z639" s="26" t="s">
        <v>71</v>
      </c>
      <c r="AA639" s="26">
        <v>12</v>
      </c>
      <c r="AB639" s="12">
        <v>22094</v>
      </c>
      <c r="AC639" s="12">
        <v>31687</v>
      </c>
      <c r="AD639" s="12">
        <v>65002</v>
      </c>
      <c r="AE639" s="12">
        <v>70021</v>
      </c>
      <c r="AF639" s="8">
        <v>70887</v>
      </c>
      <c r="AG639" s="8">
        <v>31947</v>
      </c>
      <c r="AH639" s="8">
        <v>72168</v>
      </c>
      <c r="AI639" s="8">
        <v>33989</v>
      </c>
      <c r="AJ639" s="10">
        <v>82005</v>
      </c>
      <c r="AK639" s="10">
        <v>36507</v>
      </c>
      <c r="AL639" s="10">
        <v>31538</v>
      </c>
      <c r="AM639" s="10">
        <v>39512</v>
      </c>
      <c r="AN639" s="26">
        <v>123</v>
      </c>
      <c r="AO639" s="26" t="s">
        <v>374</v>
      </c>
      <c r="AP639" s="26">
        <v>0.96893891799999998</v>
      </c>
      <c r="AR639" s="26">
        <v>82004.734379999994</v>
      </c>
      <c r="AS639" s="26" t="s">
        <v>2995</v>
      </c>
      <c r="AT639" s="26">
        <v>0.97827694700000001</v>
      </c>
      <c r="AV639" s="26">
        <v>2.3893234999999999E-2</v>
      </c>
      <c r="AW639" s="26">
        <v>1</v>
      </c>
      <c r="AY639" s="26">
        <f t="shared" si="36"/>
        <v>0.90703427420319538</v>
      </c>
      <c r="AZ639" s="26">
        <f t="shared" si="37"/>
        <v>0.90340732376035326</v>
      </c>
      <c r="BA639" s="26">
        <f t="shared" si="38"/>
        <v>0.77339332428816243</v>
      </c>
      <c r="BB639" s="26">
        <f t="shared" si="39"/>
        <v>0.76767904588294433</v>
      </c>
    </row>
    <row r="640" spans="1:54">
      <c r="A640" s="26">
        <v>172.07361610000001</v>
      </c>
      <c r="B640" s="26">
        <v>6.7710681069999996</v>
      </c>
      <c r="C640" s="26" t="s">
        <v>2999</v>
      </c>
      <c r="D640" s="26">
        <v>4</v>
      </c>
      <c r="E640" s="26" t="s">
        <v>3000</v>
      </c>
      <c r="F640" s="26">
        <v>5</v>
      </c>
      <c r="G640" s="26">
        <v>0</v>
      </c>
      <c r="H640" s="26">
        <v>0</v>
      </c>
      <c r="I640" s="26">
        <v>0.32604593100000001</v>
      </c>
      <c r="J640" s="26">
        <v>7.4868672590000003</v>
      </c>
      <c r="L640" s="26" t="s">
        <v>38</v>
      </c>
      <c r="M640" s="26" t="s">
        <v>1621</v>
      </c>
      <c r="N640" s="26">
        <v>-66.058122740000002</v>
      </c>
      <c r="O640" s="26" t="s">
        <v>487</v>
      </c>
      <c r="R640" s="26" t="s">
        <v>1570</v>
      </c>
      <c r="S640" s="26">
        <v>0.43</v>
      </c>
      <c r="T640" s="26">
        <v>0.43</v>
      </c>
      <c r="U640" s="26">
        <v>101613</v>
      </c>
      <c r="V640" s="26" t="s">
        <v>1622</v>
      </c>
      <c r="W640" s="26">
        <v>0.9</v>
      </c>
      <c r="X640" s="26">
        <v>0.68100000000000005</v>
      </c>
      <c r="Y640" s="26" t="s">
        <v>41</v>
      </c>
      <c r="Z640" s="26" t="s">
        <v>71</v>
      </c>
      <c r="AA640" s="26">
        <v>12</v>
      </c>
      <c r="AB640" s="12">
        <v>34033</v>
      </c>
      <c r="AC640" s="12">
        <v>57030</v>
      </c>
      <c r="AD640" s="12">
        <v>67976</v>
      </c>
      <c r="AE640" s="12">
        <v>101613</v>
      </c>
      <c r="AF640" s="8">
        <v>93541</v>
      </c>
      <c r="AG640" s="8">
        <v>61210</v>
      </c>
      <c r="AH640" s="8">
        <v>84707</v>
      </c>
      <c r="AI640" s="8">
        <v>51035</v>
      </c>
      <c r="AJ640" s="10">
        <v>98024</v>
      </c>
      <c r="AK640" s="10">
        <v>76734</v>
      </c>
      <c r="AL640" s="10">
        <v>56506</v>
      </c>
      <c r="AM640" s="10">
        <v>66025</v>
      </c>
      <c r="AN640" s="26">
        <v>58</v>
      </c>
      <c r="AO640" s="26" t="s">
        <v>487</v>
      </c>
      <c r="AP640" s="26">
        <v>0.86227762600000002</v>
      </c>
      <c r="AR640" s="26">
        <v>101613.2188</v>
      </c>
      <c r="AS640" s="26" t="s">
        <v>3001</v>
      </c>
      <c r="AT640" s="26">
        <v>0.80801301400000003</v>
      </c>
      <c r="AV640" s="26">
        <v>4.7011286999999999E-2</v>
      </c>
      <c r="AW640" s="26">
        <v>1</v>
      </c>
      <c r="AY640" s="26">
        <f t="shared" si="36"/>
        <v>1.0233947117486479</v>
      </c>
      <c r="AZ640" s="26">
        <f t="shared" si="37"/>
        <v>0.89727463312368971</v>
      </c>
      <c r="BA640" s="26">
        <f t="shared" si="38"/>
        <v>0.90277651867844733</v>
      </c>
      <c r="BB640" s="26">
        <f t="shared" si="39"/>
        <v>0.67970633501031075</v>
      </c>
    </row>
    <row r="641" spans="1:54">
      <c r="A641" s="26">
        <v>146.0942713</v>
      </c>
      <c r="B641" s="26">
        <v>4.2301555850000003</v>
      </c>
      <c r="C641" s="26" t="s">
        <v>3013</v>
      </c>
      <c r="D641" s="26">
        <v>8</v>
      </c>
      <c r="E641" s="26" t="s">
        <v>3014</v>
      </c>
      <c r="F641" s="26">
        <v>5</v>
      </c>
      <c r="G641" s="26">
        <v>0</v>
      </c>
      <c r="H641" s="26">
        <v>0</v>
      </c>
      <c r="I641" s="26">
        <v>-0.12795046299999999</v>
      </c>
      <c r="J641" s="26">
        <v>-44.541992550000003</v>
      </c>
      <c r="L641" s="26" t="s">
        <v>38</v>
      </c>
      <c r="M641" s="26" t="s">
        <v>1030</v>
      </c>
      <c r="N641" s="26">
        <v>15.994860470000001</v>
      </c>
      <c r="O641" s="26" t="s">
        <v>776</v>
      </c>
      <c r="R641" s="26" t="s">
        <v>411</v>
      </c>
      <c r="S641" s="26">
        <v>0.43</v>
      </c>
      <c r="T641" s="26">
        <v>0.77</v>
      </c>
      <c r="U641" s="26">
        <v>135418</v>
      </c>
      <c r="V641" s="26" t="s">
        <v>2867</v>
      </c>
      <c r="W641" s="26">
        <v>0.89</v>
      </c>
      <c r="X641" s="26">
        <v>0.81100000000000005</v>
      </c>
      <c r="Y641" s="26" t="s">
        <v>41</v>
      </c>
      <c r="Z641" s="26" t="s">
        <v>71</v>
      </c>
      <c r="AA641" s="26">
        <v>12</v>
      </c>
      <c r="AB641" s="12">
        <v>20298</v>
      </c>
      <c r="AC641" s="12">
        <v>68718</v>
      </c>
      <c r="AD641" s="12">
        <v>69922</v>
      </c>
      <c r="AE641" s="12">
        <v>64756</v>
      </c>
      <c r="AF641" s="8">
        <v>135418</v>
      </c>
      <c r="AG641" s="8">
        <v>33890</v>
      </c>
      <c r="AH641" s="8">
        <v>40591</v>
      </c>
      <c r="AI641" s="8">
        <v>41208</v>
      </c>
      <c r="AJ641" s="10">
        <v>94783</v>
      </c>
      <c r="AK641" s="10">
        <v>50822</v>
      </c>
      <c r="AL641" s="10">
        <v>23896</v>
      </c>
      <c r="AM641" s="10">
        <v>17043</v>
      </c>
      <c r="AN641" s="26">
        <v>71</v>
      </c>
      <c r="AO641" s="26" t="s">
        <v>776</v>
      </c>
      <c r="AP641" s="26">
        <v>0.93352354999999998</v>
      </c>
      <c r="AR641" s="26">
        <v>135418.17189999999</v>
      </c>
      <c r="AS641" s="26" t="s">
        <v>3015</v>
      </c>
      <c r="AT641" s="26">
        <v>0.79647036100000002</v>
      </c>
      <c r="AV641" s="26">
        <v>1.6057905000000001E-2</v>
      </c>
      <c r="AW641" s="26">
        <v>1</v>
      </c>
      <c r="AY641" s="26">
        <f t="shared" si="36"/>
        <v>0.74288649858426881</v>
      </c>
      <c r="AZ641" s="26">
        <f t="shared" si="37"/>
        <v>0.89083139856714466</v>
      </c>
      <c r="BA641" s="26">
        <f t="shared" si="38"/>
        <v>0.60987479842038739</v>
      </c>
      <c r="BB641" s="26">
        <f t="shared" si="39"/>
        <v>0.80839870608354503</v>
      </c>
    </row>
    <row r="642" spans="1:54">
      <c r="A642" s="26">
        <v>313.33440880000001</v>
      </c>
      <c r="B642" s="26">
        <v>4.0293096970000004</v>
      </c>
      <c r="C642" s="26" t="s">
        <v>1653</v>
      </c>
      <c r="D642" s="26">
        <v>1</v>
      </c>
      <c r="E642" s="26" t="s">
        <v>1654</v>
      </c>
      <c r="F642" s="26">
        <v>5</v>
      </c>
      <c r="G642" s="26">
        <v>0</v>
      </c>
      <c r="H642" s="26">
        <v>0</v>
      </c>
      <c r="I642" s="26">
        <v>-0.19527434699999999</v>
      </c>
      <c r="J642" s="26">
        <v>2.0694978019999999</v>
      </c>
      <c r="L642" s="26" t="s">
        <v>38</v>
      </c>
      <c r="N642" s="26">
        <v>-14.01557749</v>
      </c>
      <c r="O642" s="26" t="s">
        <v>2511</v>
      </c>
      <c r="P642" s="26" t="s">
        <v>3021</v>
      </c>
      <c r="S642" s="26">
        <v>0.12</v>
      </c>
      <c r="T642" s="26">
        <v>0.13</v>
      </c>
      <c r="U642" s="26">
        <v>84811</v>
      </c>
      <c r="V642" s="26" t="s">
        <v>3022</v>
      </c>
      <c r="W642" s="26">
        <v>0.88</v>
      </c>
      <c r="X642" s="26">
        <v>0.20599999999999999</v>
      </c>
      <c r="Y642" s="26" t="s">
        <v>41</v>
      </c>
      <c r="Z642" s="26" t="s">
        <v>42</v>
      </c>
      <c r="AA642" s="26">
        <v>12</v>
      </c>
      <c r="AB642" s="12">
        <v>44405</v>
      </c>
      <c r="AC642" s="12">
        <v>48162</v>
      </c>
      <c r="AD642" s="12">
        <v>53319</v>
      </c>
      <c r="AE642" s="12">
        <v>58751</v>
      </c>
      <c r="AF642" s="8">
        <v>56423</v>
      </c>
      <c r="AG642" s="8">
        <v>61865</v>
      </c>
      <c r="AH642" s="8">
        <v>66355</v>
      </c>
      <c r="AI642" s="8">
        <v>48360</v>
      </c>
      <c r="AJ642" s="10">
        <v>84811</v>
      </c>
      <c r="AK642" s="10">
        <v>65893</v>
      </c>
      <c r="AL642" s="10">
        <v>71542</v>
      </c>
      <c r="AM642" s="10">
        <v>64777</v>
      </c>
      <c r="AN642" s="26">
        <v>54</v>
      </c>
      <c r="AO642" s="26" t="s">
        <v>2511</v>
      </c>
      <c r="AP642" s="26">
        <v>0.84275627600000003</v>
      </c>
      <c r="AR642" s="26">
        <v>84811.078129999994</v>
      </c>
      <c r="AS642" s="26" t="s">
        <v>3023</v>
      </c>
      <c r="AT642" s="26">
        <v>0.80618832200000001</v>
      </c>
      <c r="AV642" s="26">
        <v>0.50834734000000004</v>
      </c>
      <c r="AW642" s="26">
        <v>1</v>
      </c>
      <c r="AY642" s="26">
        <f t="shared" ref="AY642:AY702" si="40">(SUM(AJ642:AM642))/(SUM(AF642:AI642))</f>
        <v>1.2318425084655562</v>
      </c>
      <c r="AZ642" s="26">
        <f t="shared" ref="AZ642:AZ702" si="41">(SUM(AB642:AE642))/(SUM(AF642:AI642))</f>
        <v>0.8782590782092935</v>
      </c>
      <c r="BA642" s="26">
        <f t="shared" ref="BA642:BA702" si="42">_xlfn.T.TEST(AJ642:AM642,AF642:AI642,2,2)</f>
        <v>6.5710224539590051E-2</v>
      </c>
      <c r="BB642" s="26">
        <f t="shared" ref="BB642:BB702" si="43">_xlfn.T.TEST(AF642:AI642,AB642:AE642,2,2)</f>
        <v>0.20378737420005813</v>
      </c>
    </row>
    <row r="643" spans="1:54">
      <c r="A643" s="26">
        <v>228.0998286</v>
      </c>
      <c r="B643" s="26">
        <v>6.8678555809999997</v>
      </c>
      <c r="C643" s="26" t="s">
        <v>3030</v>
      </c>
      <c r="D643" s="26">
        <v>1</v>
      </c>
      <c r="E643" s="26" t="s">
        <v>3031</v>
      </c>
      <c r="F643" s="26">
        <v>5</v>
      </c>
      <c r="G643" s="26">
        <v>0</v>
      </c>
      <c r="H643" s="26">
        <v>0</v>
      </c>
      <c r="I643" s="26">
        <v>0.25691718600000002</v>
      </c>
      <c r="J643" s="26">
        <v>17.188288159999999</v>
      </c>
      <c r="L643" s="26" t="s">
        <v>38</v>
      </c>
      <c r="N643" s="26">
        <v>103.1905311</v>
      </c>
      <c r="O643" s="26" t="s">
        <v>374</v>
      </c>
      <c r="P643" s="26" t="s">
        <v>3032</v>
      </c>
      <c r="S643" s="26">
        <v>0.12</v>
      </c>
      <c r="T643" s="26">
        <v>0.13</v>
      </c>
      <c r="U643" s="26">
        <v>18216</v>
      </c>
      <c r="V643" s="26" t="s">
        <v>2123</v>
      </c>
      <c r="W643" s="26">
        <v>0.87</v>
      </c>
      <c r="X643" s="26">
        <v>0.17</v>
      </c>
      <c r="Y643" s="26" t="s">
        <v>41</v>
      </c>
      <c r="Z643" s="26" t="s">
        <v>71</v>
      </c>
      <c r="AA643" s="26">
        <v>12</v>
      </c>
      <c r="AB643" s="12">
        <v>11402</v>
      </c>
      <c r="AC643" s="12">
        <v>14702</v>
      </c>
      <c r="AD643" s="12">
        <v>15076</v>
      </c>
      <c r="AE643" s="12">
        <v>14888</v>
      </c>
      <c r="AF643" s="8">
        <v>17060</v>
      </c>
      <c r="AG643" s="8">
        <v>14370</v>
      </c>
      <c r="AH643" s="8">
        <v>18216</v>
      </c>
      <c r="AI643" s="8">
        <v>14504</v>
      </c>
      <c r="AJ643" s="10">
        <v>11835</v>
      </c>
      <c r="AK643" s="10">
        <v>11362</v>
      </c>
      <c r="AL643" s="10">
        <v>13932</v>
      </c>
      <c r="AM643" s="10">
        <v>10187</v>
      </c>
      <c r="AN643" s="26">
        <v>62</v>
      </c>
      <c r="AO643" s="26" t="s">
        <v>374</v>
      </c>
      <c r="AP643" s="26">
        <v>0.86241935700000005</v>
      </c>
      <c r="AR643" s="26">
        <v>18216.337889999999</v>
      </c>
      <c r="AS643" s="26" t="s">
        <v>3033</v>
      </c>
      <c r="AT643" s="26">
        <v>0.16144750099999999</v>
      </c>
      <c r="AV643" s="26">
        <v>0.60887407599999999</v>
      </c>
      <c r="AW643" s="26">
        <v>0.41322988999999999</v>
      </c>
      <c r="AY643" s="26">
        <f t="shared" si="40"/>
        <v>0.73758378799688229</v>
      </c>
      <c r="AZ643" s="26">
        <f t="shared" si="41"/>
        <v>0.87401402961808261</v>
      </c>
      <c r="BA643" s="26">
        <f t="shared" si="42"/>
        <v>1.4289919851337119E-2</v>
      </c>
      <c r="BB643" s="26">
        <f t="shared" si="43"/>
        <v>0.16960555351152382</v>
      </c>
    </row>
    <row r="644" spans="1:54">
      <c r="A644" s="26">
        <v>181.03755079999999</v>
      </c>
      <c r="B644" s="26">
        <v>4.2813111409999998</v>
      </c>
      <c r="C644" s="26" t="s">
        <v>3016</v>
      </c>
      <c r="D644" s="26">
        <v>3</v>
      </c>
      <c r="E644" s="26" t="s">
        <v>3034</v>
      </c>
      <c r="F644" s="26">
        <v>5</v>
      </c>
      <c r="G644" s="26">
        <v>0</v>
      </c>
      <c r="H644" s="26">
        <v>0</v>
      </c>
      <c r="I644" s="26">
        <v>0.225336075</v>
      </c>
      <c r="J644" s="26">
        <v>-45.098943939999998</v>
      </c>
      <c r="L644" s="26" t="s">
        <v>38</v>
      </c>
      <c r="N644" s="26">
        <v>-41.770210859999999</v>
      </c>
      <c r="O644" s="26" t="s">
        <v>487</v>
      </c>
      <c r="S644" s="26">
        <v>0.4</v>
      </c>
      <c r="T644" s="26">
        <v>0.4</v>
      </c>
      <c r="U644" s="26">
        <v>35888</v>
      </c>
      <c r="V644" s="26" t="s">
        <v>3035</v>
      </c>
      <c r="W644" s="26">
        <v>0.87</v>
      </c>
      <c r="X644" s="26">
        <v>0.63500000000000001</v>
      </c>
      <c r="Y644" s="26" t="s">
        <v>41</v>
      </c>
      <c r="Z644" s="26" t="s">
        <v>71</v>
      </c>
      <c r="AA644" s="26">
        <v>12</v>
      </c>
      <c r="AB644" s="12">
        <v>12537</v>
      </c>
      <c r="AC644" s="12">
        <v>15434</v>
      </c>
      <c r="AD644" s="12">
        <v>27538</v>
      </c>
      <c r="AE644" s="12">
        <v>29476</v>
      </c>
      <c r="AF644" s="8">
        <v>35888</v>
      </c>
      <c r="AG644" s="8">
        <v>19045</v>
      </c>
      <c r="AH644" s="8">
        <v>26659</v>
      </c>
      <c r="AI644" s="8">
        <v>15744</v>
      </c>
      <c r="AJ644" s="10">
        <v>27072</v>
      </c>
      <c r="AK644" s="10">
        <v>16782</v>
      </c>
      <c r="AL644" s="10">
        <v>16943</v>
      </c>
      <c r="AM644" s="10">
        <v>14529</v>
      </c>
      <c r="AN644" s="26">
        <v>131</v>
      </c>
      <c r="AO644" s="26" t="s">
        <v>487</v>
      </c>
      <c r="AP644" s="26">
        <v>0.87450893299999999</v>
      </c>
      <c r="AR644" s="26">
        <v>35888.230470000002</v>
      </c>
      <c r="AS644" s="26" t="s">
        <v>3036</v>
      </c>
      <c r="AT644" s="26">
        <v>0.82337657900000005</v>
      </c>
      <c r="AV644" s="26">
        <v>6.2514560999999996E-2</v>
      </c>
      <c r="AW644" s="26">
        <v>1</v>
      </c>
      <c r="AY644" s="26">
        <f t="shared" si="40"/>
        <v>0.77387605819018657</v>
      </c>
      <c r="AZ644" s="26">
        <f t="shared" si="41"/>
        <v>0.87310964083175802</v>
      </c>
      <c r="BA644" s="26">
        <f t="shared" si="42"/>
        <v>0.33770918204984041</v>
      </c>
      <c r="BB644" s="26">
        <f t="shared" si="43"/>
        <v>0.63486867101685351</v>
      </c>
    </row>
    <row r="645" spans="1:54">
      <c r="A645" s="26">
        <v>138.03505340000001</v>
      </c>
      <c r="B645" s="26">
        <v>7.9191722450000004</v>
      </c>
      <c r="C645" s="26" t="s">
        <v>3037</v>
      </c>
      <c r="D645" s="26">
        <v>1</v>
      </c>
      <c r="E645" s="26" t="s">
        <v>3038</v>
      </c>
      <c r="F645" s="26">
        <v>5</v>
      </c>
      <c r="G645" s="26">
        <v>0</v>
      </c>
      <c r="H645" s="26">
        <v>0</v>
      </c>
      <c r="I645" s="26">
        <v>-4.7696766000000002E-2</v>
      </c>
      <c r="J645" s="26">
        <v>19.463347760000001</v>
      </c>
      <c r="L645" s="26" t="s">
        <v>38</v>
      </c>
      <c r="N645" s="26">
        <v>27.97580919</v>
      </c>
      <c r="O645" s="26" t="s">
        <v>374</v>
      </c>
      <c r="Q645" s="26">
        <v>1.3</v>
      </c>
      <c r="R645" s="26" t="s">
        <v>3039</v>
      </c>
      <c r="S645" s="26">
        <v>0.09</v>
      </c>
      <c r="T645" s="26">
        <v>0.09</v>
      </c>
      <c r="U645" s="26">
        <v>508141</v>
      </c>
      <c r="V645" s="26" t="s">
        <v>3040</v>
      </c>
      <c r="W645" s="26">
        <v>0.87</v>
      </c>
      <c r="X645" s="26">
        <v>5.8000000000000003E-2</v>
      </c>
      <c r="Y645" s="26" t="s">
        <v>41</v>
      </c>
      <c r="Z645" s="26" t="s">
        <v>42</v>
      </c>
      <c r="AA645" s="26">
        <v>12</v>
      </c>
      <c r="AB645" s="12">
        <v>361935</v>
      </c>
      <c r="AC645" s="12">
        <v>443173</v>
      </c>
      <c r="AD645" s="12">
        <v>426992</v>
      </c>
      <c r="AE645" s="12">
        <v>434516</v>
      </c>
      <c r="AF645" s="8">
        <v>474107</v>
      </c>
      <c r="AG645" s="8">
        <v>426947</v>
      </c>
      <c r="AH645" s="8">
        <v>508141</v>
      </c>
      <c r="AI645" s="8">
        <v>504655</v>
      </c>
      <c r="AJ645" s="10">
        <v>441415</v>
      </c>
      <c r="AK645" s="10">
        <v>420274</v>
      </c>
      <c r="AL645" s="10">
        <v>483457</v>
      </c>
      <c r="AM645" s="10">
        <v>440663</v>
      </c>
      <c r="AN645" s="26">
        <v>155</v>
      </c>
      <c r="AO645" s="26" t="s">
        <v>374</v>
      </c>
      <c r="AP645" s="26">
        <v>0.97374266300000001</v>
      </c>
      <c r="AQ645" s="26">
        <v>1</v>
      </c>
      <c r="AR645" s="26">
        <v>508140.75</v>
      </c>
      <c r="AS645" s="26" t="s">
        <v>3041</v>
      </c>
      <c r="AT645" s="26">
        <v>0.22158393200000001</v>
      </c>
      <c r="AV645" s="26">
        <v>1.3704350750000001</v>
      </c>
      <c r="AW645" s="26">
        <v>1</v>
      </c>
      <c r="AY645" s="26">
        <f t="shared" si="40"/>
        <v>0.93309768268150584</v>
      </c>
      <c r="AZ645" s="26">
        <f t="shared" si="41"/>
        <v>0.87081850719753373</v>
      </c>
      <c r="BA645" s="26">
        <f t="shared" si="42"/>
        <v>0.21356589540933107</v>
      </c>
      <c r="BB645" s="26">
        <f t="shared" si="43"/>
        <v>5.7741208762016723E-2</v>
      </c>
    </row>
    <row r="646" spans="1:54">
      <c r="A646" s="26">
        <v>100.0160619</v>
      </c>
      <c r="B646" s="26">
        <v>10.478316749999999</v>
      </c>
      <c r="C646" s="26" t="s">
        <v>2943</v>
      </c>
      <c r="D646" s="26">
        <v>1</v>
      </c>
      <c r="E646" s="26" t="s">
        <v>2944</v>
      </c>
      <c r="F646" s="26">
        <v>5</v>
      </c>
      <c r="G646" s="26">
        <v>0</v>
      </c>
      <c r="H646" s="26">
        <v>0</v>
      </c>
      <c r="I646" s="26">
        <v>0.21888811</v>
      </c>
      <c r="J646" s="26">
        <v>31.60811236</v>
      </c>
      <c r="L646" s="26" t="s">
        <v>38</v>
      </c>
      <c r="N646" s="26">
        <v>-178.0237061</v>
      </c>
      <c r="O646" s="26" t="s">
        <v>3046</v>
      </c>
      <c r="S646" s="26">
        <v>0.37</v>
      </c>
      <c r="T646" s="26">
        <v>0.62</v>
      </c>
      <c r="U646" s="26">
        <v>120920</v>
      </c>
      <c r="V646" s="26" t="s">
        <v>687</v>
      </c>
      <c r="W646" s="26">
        <v>0.86</v>
      </c>
      <c r="X646" s="26">
        <v>0.503</v>
      </c>
      <c r="Y646" s="26" t="s">
        <v>41</v>
      </c>
      <c r="Z646" s="26" t="s">
        <v>71</v>
      </c>
      <c r="AA646" s="26">
        <v>12</v>
      </c>
      <c r="AB646" s="12">
        <v>61055</v>
      </c>
      <c r="AC646" s="12">
        <v>92422</v>
      </c>
      <c r="AD646" s="12">
        <v>45310</v>
      </c>
      <c r="AE646" s="12">
        <v>107273</v>
      </c>
      <c r="AF646" s="8">
        <v>115610</v>
      </c>
      <c r="AG646" s="8">
        <v>74971</v>
      </c>
      <c r="AH646" s="8">
        <v>93200</v>
      </c>
      <c r="AI646" s="8">
        <v>72132</v>
      </c>
      <c r="AJ646" s="10">
        <v>120920</v>
      </c>
      <c r="AK646" s="10">
        <v>78708</v>
      </c>
      <c r="AL646" s="10">
        <v>40667</v>
      </c>
      <c r="AM646" s="10">
        <v>29185</v>
      </c>
      <c r="AN646" s="26">
        <v>20</v>
      </c>
      <c r="AO646" s="26" t="s">
        <v>3046</v>
      </c>
      <c r="AP646" s="26">
        <v>0.95540613600000002</v>
      </c>
      <c r="AR646" s="26">
        <v>120919.92969999999</v>
      </c>
      <c r="AS646" s="26" t="s">
        <v>3047</v>
      </c>
      <c r="AT646" s="26">
        <v>0.90211741000000001</v>
      </c>
      <c r="AV646" s="26">
        <v>0.128779702</v>
      </c>
      <c r="AW646" s="26">
        <v>0.70657254999999997</v>
      </c>
      <c r="AY646" s="26">
        <f t="shared" si="40"/>
        <v>0.75715132630727167</v>
      </c>
      <c r="AZ646" s="26">
        <f t="shared" si="41"/>
        <v>0.85992925237347329</v>
      </c>
      <c r="BA646" s="26">
        <f t="shared" si="42"/>
        <v>0.38466596193538705</v>
      </c>
      <c r="BB646" s="26">
        <f t="shared" si="43"/>
        <v>0.49992878563673826</v>
      </c>
    </row>
    <row r="647" spans="1:54">
      <c r="A647" s="26">
        <v>228.09983930000001</v>
      </c>
      <c r="B647" s="26">
        <v>4.5253722300000003</v>
      </c>
      <c r="C647" s="26" t="s">
        <v>3030</v>
      </c>
      <c r="D647" s="26">
        <v>1</v>
      </c>
      <c r="E647" s="26" t="s">
        <v>3031</v>
      </c>
      <c r="F647" s="26">
        <v>5</v>
      </c>
      <c r="G647" s="26">
        <v>0</v>
      </c>
      <c r="H647" s="26">
        <v>0</v>
      </c>
      <c r="I647" s="26">
        <v>0.30387283599999998</v>
      </c>
      <c r="J647" s="26">
        <v>-25.677811340000002</v>
      </c>
      <c r="L647" s="26" t="s">
        <v>38</v>
      </c>
      <c r="M647" s="26" t="s">
        <v>660</v>
      </c>
      <c r="N647" s="26">
        <v>63.057214950000002</v>
      </c>
      <c r="O647" s="26" t="s">
        <v>3048</v>
      </c>
      <c r="R647" s="26" t="s">
        <v>1442</v>
      </c>
      <c r="S647" s="26">
        <v>0.2</v>
      </c>
      <c r="T647" s="26">
        <v>0.39</v>
      </c>
      <c r="U647" s="26">
        <v>44082</v>
      </c>
      <c r="V647" s="26" t="s">
        <v>662</v>
      </c>
      <c r="W647" s="26">
        <v>0.85</v>
      </c>
      <c r="X647" s="26">
        <v>0.41</v>
      </c>
      <c r="Y647" s="26" t="s">
        <v>41</v>
      </c>
      <c r="Z647" s="26" t="s">
        <v>71</v>
      </c>
      <c r="AA647" s="26">
        <v>12</v>
      </c>
      <c r="AB647" s="12">
        <v>19234</v>
      </c>
      <c r="AC647" s="12">
        <v>27513</v>
      </c>
      <c r="AD647" s="12">
        <v>31773</v>
      </c>
      <c r="AE647" s="12">
        <v>28154</v>
      </c>
      <c r="AF647" s="8">
        <v>36750</v>
      </c>
      <c r="AG647" s="8">
        <v>18531</v>
      </c>
      <c r="AH647" s="8">
        <v>38182</v>
      </c>
      <c r="AI647" s="8">
        <v>31937</v>
      </c>
      <c r="AJ647" s="10">
        <v>44082</v>
      </c>
      <c r="AK647" s="10">
        <v>21805</v>
      </c>
      <c r="AL647" s="10">
        <v>22639</v>
      </c>
      <c r="AM647" s="10">
        <v>23216</v>
      </c>
      <c r="AN647" s="26">
        <v>40</v>
      </c>
      <c r="AO647" s="26" t="s">
        <v>3048</v>
      </c>
      <c r="AP647" s="26">
        <v>0.84843124400000003</v>
      </c>
      <c r="AR647" s="26">
        <v>44081.625</v>
      </c>
      <c r="AS647" s="26" t="s">
        <v>3049</v>
      </c>
      <c r="AT647" s="26">
        <v>0.78829263299999996</v>
      </c>
      <c r="AV647" s="26">
        <v>0.202456567</v>
      </c>
      <c r="AW647" s="26">
        <v>1</v>
      </c>
      <c r="AY647" s="26">
        <f t="shared" si="40"/>
        <v>0.89108452950558215</v>
      </c>
      <c r="AZ647" s="26">
        <f t="shared" si="41"/>
        <v>0.85066985645933013</v>
      </c>
      <c r="BA647" s="26">
        <f t="shared" si="42"/>
        <v>0.64332416808662174</v>
      </c>
      <c r="BB647" s="26">
        <f t="shared" si="43"/>
        <v>0.40284094292018963</v>
      </c>
    </row>
    <row r="648" spans="1:54">
      <c r="A648" s="26">
        <v>385.28242219999998</v>
      </c>
      <c r="B648" s="26">
        <v>3.500702773</v>
      </c>
      <c r="C648" s="26" t="s">
        <v>3064</v>
      </c>
      <c r="D648" s="26">
        <v>1</v>
      </c>
      <c r="E648" s="26" t="s">
        <v>3065</v>
      </c>
      <c r="F648" s="26">
        <v>5</v>
      </c>
      <c r="G648" s="26">
        <v>0</v>
      </c>
      <c r="H648" s="26">
        <v>0</v>
      </c>
      <c r="I648" s="26">
        <v>-1.0844991180000001</v>
      </c>
      <c r="J648" s="26">
        <v>-23.280358889999999</v>
      </c>
      <c r="L648" s="26" t="s">
        <v>38</v>
      </c>
      <c r="M648" s="26" t="s">
        <v>1853</v>
      </c>
      <c r="N648" s="26">
        <v>11.000626199999999</v>
      </c>
      <c r="O648" s="26" t="s">
        <v>374</v>
      </c>
      <c r="S648" s="26">
        <v>0.05</v>
      </c>
      <c r="T648" s="26">
        <v>0.18</v>
      </c>
      <c r="U648" s="26">
        <v>21614</v>
      </c>
      <c r="V648" s="26" t="s">
        <v>1856</v>
      </c>
      <c r="W648" s="26">
        <v>0.85</v>
      </c>
      <c r="X648" s="26">
        <v>0.182</v>
      </c>
      <c r="Y648" s="26" t="s">
        <v>41</v>
      </c>
      <c r="Z648" s="26" t="s">
        <v>42</v>
      </c>
      <c r="AA648" s="26">
        <v>12</v>
      </c>
      <c r="AB648" s="12">
        <v>16193</v>
      </c>
      <c r="AC648" s="12">
        <v>16135</v>
      </c>
      <c r="AD648" s="12">
        <v>14428</v>
      </c>
      <c r="AE648" s="12">
        <v>15890</v>
      </c>
      <c r="AF648" s="8">
        <v>21614</v>
      </c>
      <c r="AG648" s="8">
        <v>13993</v>
      </c>
      <c r="AH648" s="8">
        <v>18350</v>
      </c>
      <c r="AI648" s="8">
        <v>20036</v>
      </c>
      <c r="AJ648" s="10">
        <v>19217</v>
      </c>
      <c r="AK648" s="10">
        <v>16564</v>
      </c>
      <c r="AL648" s="10">
        <v>16698</v>
      </c>
      <c r="AM648" s="10">
        <v>14386</v>
      </c>
      <c r="AN648" s="26">
        <v>823</v>
      </c>
      <c r="AO648" s="26" t="s">
        <v>374</v>
      </c>
      <c r="AP648" s="26">
        <v>0.86057581100000002</v>
      </c>
      <c r="AR648" s="26">
        <v>21614.009770000001</v>
      </c>
      <c r="AS648" s="26" t="s">
        <v>3066</v>
      </c>
      <c r="AT648" s="26">
        <v>0.76610369</v>
      </c>
      <c r="AV648" s="26">
        <v>0.70031857399999997</v>
      </c>
      <c r="AW648" s="26">
        <v>1</v>
      </c>
      <c r="AY648" s="26">
        <f t="shared" si="40"/>
        <v>0.90366656305326176</v>
      </c>
      <c r="AZ648" s="26">
        <f t="shared" si="41"/>
        <v>0.8466476558593381</v>
      </c>
      <c r="BA648" s="26">
        <f t="shared" si="42"/>
        <v>0.38846183154380964</v>
      </c>
      <c r="BB648" s="26">
        <f t="shared" si="43"/>
        <v>0.14521523384966789</v>
      </c>
    </row>
    <row r="649" spans="1:54">
      <c r="A649" s="26">
        <v>192.1150178</v>
      </c>
      <c r="B649" s="26">
        <v>4.2503847329999997</v>
      </c>
      <c r="C649" s="26" t="s">
        <v>3073</v>
      </c>
      <c r="D649" s="26">
        <v>5</v>
      </c>
      <c r="E649" s="26" t="s">
        <v>3074</v>
      </c>
      <c r="F649" s="26">
        <v>5</v>
      </c>
      <c r="G649" s="26">
        <v>0</v>
      </c>
      <c r="H649" s="26">
        <v>0</v>
      </c>
      <c r="I649" s="26">
        <v>-6.3506389999999996E-2</v>
      </c>
      <c r="J649" s="26">
        <v>-19.658060039999999</v>
      </c>
      <c r="L649" s="26" t="s">
        <v>38</v>
      </c>
      <c r="M649" s="26" t="s">
        <v>1739</v>
      </c>
      <c r="N649" s="26">
        <v>-22.00564327</v>
      </c>
      <c r="O649" s="26" t="s">
        <v>487</v>
      </c>
      <c r="P649" s="26" t="s">
        <v>3075</v>
      </c>
      <c r="S649" s="26">
        <v>0.1</v>
      </c>
      <c r="T649" s="26">
        <v>0.19</v>
      </c>
      <c r="U649" s="26">
        <v>60846</v>
      </c>
      <c r="V649" s="26" t="s">
        <v>1741</v>
      </c>
      <c r="W649" s="26">
        <v>0.84</v>
      </c>
      <c r="X649" s="26">
        <v>0.19900000000000001</v>
      </c>
      <c r="Y649" s="26" t="s">
        <v>41</v>
      </c>
      <c r="Z649" s="26" t="s">
        <v>42</v>
      </c>
      <c r="AA649" s="26">
        <v>12</v>
      </c>
      <c r="AB649" s="12">
        <v>40049</v>
      </c>
      <c r="AC649" s="12">
        <v>49341</v>
      </c>
      <c r="AD649" s="12">
        <v>42009</v>
      </c>
      <c r="AE649" s="12">
        <v>47829</v>
      </c>
      <c r="AF649" s="8">
        <v>58782</v>
      </c>
      <c r="AG649" s="8">
        <v>38802</v>
      </c>
      <c r="AH649" s="8">
        <v>54098</v>
      </c>
      <c r="AI649" s="8">
        <v>60846</v>
      </c>
      <c r="AJ649" s="10">
        <v>45697</v>
      </c>
      <c r="AK649" s="10">
        <v>38157</v>
      </c>
      <c r="AL649" s="10">
        <v>35780</v>
      </c>
      <c r="AM649" s="10">
        <v>33090</v>
      </c>
      <c r="AN649" s="26">
        <v>299</v>
      </c>
      <c r="AO649" s="26" t="s">
        <v>487</v>
      </c>
      <c r="AP649" s="26">
        <v>0.90139231399999997</v>
      </c>
      <c r="AR649" s="26">
        <v>60846.445310000003</v>
      </c>
      <c r="AS649" s="26" t="s">
        <v>3076</v>
      </c>
      <c r="AT649" s="26">
        <v>0.89546776800000005</v>
      </c>
      <c r="AV649" s="26">
        <v>0.58093086199999999</v>
      </c>
      <c r="AW649" s="26">
        <v>1</v>
      </c>
      <c r="AY649" s="26">
        <f t="shared" si="40"/>
        <v>0.71860648949785444</v>
      </c>
      <c r="AZ649" s="26">
        <f t="shared" si="41"/>
        <v>0.84331476323119781</v>
      </c>
      <c r="BA649" s="26">
        <f t="shared" si="42"/>
        <v>3.8719877846477936E-2</v>
      </c>
      <c r="BB649" s="26">
        <f t="shared" si="43"/>
        <v>0.17823529521326636</v>
      </c>
    </row>
    <row r="650" spans="1:54">
      <c r="A650" s="26">
        <v>427.29320769999998</v>
      </c>
      <c r="B650" s="26">
        <v>7.5868554860000001</v>
      </c>
      <c r="C650" s="26" t="s">
        <v>3083</v>
      </c>
      <c r="D650" s="26">
        <v>1</v>
      </c>
      <c r="E650" s="26" t="s">
        <v>3084</v>
      </c>
      <c r="F650" s="26">
        <v>5</v>
      </c>
      <c r="G650" s="26">
        <v>0</v>
      </c>
      <c r="H650" s="26">
        <v>0</v>
      </c>
      <c r="I650" s="26">
        <v>-0.42668613500000002</v>
      </c>
      <c r="J650" s="26">
        <v>47.277234849999999</v>
      </c>
      <c r="L650" s="26" t="s">
        <v>38</v>
      </c>
      <c r="N650" s="26">
        <v>197.17793370000001</v>
      </c>
      <c r="O650" s="26" t="s">
        <v>374</v>
      </c>
      <c r="S650" s="26">
        <v>0.28999999999999998</v>
      </c>
      <c r="T650" s="26">
        <v>0.28999999999999998</v>
      </c>
      <c r="U650" s="26">
        <v>28729</v>
      </c>
      <c r="V650" s="26" t="s">
        <v>3085</v>
      </c>
      <c r="W650" s="26">
        <v>0.84</v>
      </c>
      <c r="X650" s="26">
        <v>0.42799999999999999</v>
      </c>
      <c r="Y650" s="26" t="s">
        <v>41</v>
      </c>
      <c r="Z650" s="26" t="s">
        <v>71</v>
      </c>
      <c r="AA650" s="26">
        <v>12</v>
      </c>
      <c r="AB650" s="12">
        <v>11125</v>
      </c>
      <c r="AC650" s="12">
        <v>15925</v>
      </c>
      <c r="AD650" s="12">
        <v>20207</v>
      </c>
      <c r="AE650" s="12">
        <v>22881</v>
      </c>
      <c r="AF650" s="8">
        <v>22433</v>
      </c>
      <c r="AG650" s="8">
        <v>16931</v>
      </c>
      <c r="AH650" s="8">
        <v>28729</v>
      </c>
      <c r="AI650" s="8">
        <v>15526</v>
      </c>
      <c r="AJ650" s="10">
        <v>25481</v>
      </c>
      <c r="AK650" s="10">
        <v>15196</v>
      </c>
      <c r="AL650" s="10">
        <v>17316</v>
      </c>
      <c r="AM650" s="10">
        <v>18445</v>
      </c>
      <c r="AN650" s="26">
        <v>692</v>
      </c>
      <c r="AO650" s="26" t="s">
        <v>374</v>
      </c>
      <c r="AP650" s="26">
        <v>0.90203979300000003</v>
      </c>
      <c r="AR650" s="26">
        <v>28728.875</v>
      </c>
      <c r="AS650" s="26" t="s">
        <v>3086</v>
      </c>
      <c r="AT650" s="26">
        <v>0.76550411200000001</v>
      </c>
      <c r="AV650" s="26">
        <v>0.181546336</v>
      </c>
      <c r="AW650" s="26">
        <v>1</v>
      </c>
      <c r="AY650" s="26">
        <f t="shared" si="40"/>
        <v>0.91412238845238525</v>
      </c>
      <c r="AZ650" s="26">
        <f t="shared" si="41"/>
        <v>0.8387806598978701</v>
      </c>
      <c r="BA650" s="26">
        <f t="shared" si="42"/>
        <v>0.6482105400836895</v>
      </c>
      <c r="BB650" s="26">
        <f t="shared" si="43"/>
        <v>0.42679681248481771</v>
      </c>
    </row>
    <row r="651" spans="1:54">
      <c r="A651" s="26">
        <v>218.13053379999999</v>
      </c>
      <c r="B651" s="26">
        <v>3.7110541659999998</v>
      </c>
      <c r="C651" s="26" t="s">
        <v>3087</v>
      </c>
      <c r="D651" s="26">
        <v>1</v>
      </c>
      <c r="E651" s="26" t="s">
        <v>3088</v>
      </c>
      <c r="F651" s="26">
        <v>5</v>
      </c>
      <c r="G651" s="26">
        <v>0</v>
      </c>
      <c r="H651" s="26">
        <v>0</v>
      </c>
      <c r="I651" s="26">
        <v>-0.67013300499999995</v>
      </c>
      <c r="J651" s="26">
        <v>-28.01767654</v>
      </c>
      <c r="L651" s="26" t="s">
        <v>38</v>
      </c>
      <c r="N651" s="26">
        <v>-36.00015836</v>
      </c>
      <c r="O651" s="26" t="s">
        <v>3089</v>
      </c>
      <c r="S651" s="26">
        <v>0.45</v>
      </c>
      <c r="T651" s="26">
        <v>0.45</v>
      </c>
      <c r="U651" s="26">
        <v>102093</v>
      </c>
      <c r="V651" s="26" t="s">
        <v>2972</v>
      </c>
      <c r="W651" s="26">
        <v>0.84</v>
      </c>
      <c r="X651" s="26">
        <v>0.53600000000000003</v>
      </c>
      <c r="Y651" s="26" t="s">
        <v>41</v>
      </c>
      <c r="Z651" s="26" t="s">
        <v>71</v>
      </c>
      <c r="AA651" s="26">
        <v>12</v>
      </c>
      <c r="AB651" s="12">
        <v>28934</v>
      </c>
      <c r="AC651" s="12">
        <v>50477</v>
      </c>
      <c r="AD651" s="12">
        <v>85583</v>
      </c>
      <c r="AE651" s="12">
        <v>88143</v>
      </c>
      <c r="AF651" s="8">
        <v>102093</v>
      </c>
      <c r="AG651" s="8">
        <v>51562</v>
      </c>
      <c r="AH651" s="8">
        <v>88943</v>
      </c>
      <c r="AI651" s="8">
        <v>59550</v>
      </c>
      <c r="AJ651" s="10">
        <v>100496</v>
      </c>
      <c r="AK651" s="10">
        <v>47424</v>
      </c>
      <c r="AL651" s="10">
        <v>53285</v>
      </c>
      <c r="AM651" s="10">
        <v>48812</v>
      </c>
      <c r="AN651" s="26">
        <v>77</v>
      </c>
      <c r="AO651" s="26" t="s">
        <v>3089</v>
      </c>
      <c r="AP651" s="26">
        <v>0.94461611199999995</v>
      </c>
      <c r="AR651" s="26">
        <v>102092.8125</v>
      </c>
      <c r="AS651" s="26" t="s">
        <v>3090</v>
      </c>
      <c r="AT651" s="26">
        <v>0.987132071</v>
      </c>
      <c r="AV651" s="26">
        <v>0.107892934</v>
      </c>
      <c r="AW651" s="26">
        <v>1</v>
      </c>
      <c r="AY651" s="26">
        <f t="shared" si="40"/>
        <v>0.8274653481075499</v>
      </c>
      <c r="AZ651" s="26">
        <f t="shared" si="41"/>
        <v>0.83779141347948682</v>
      </c>
      <c r="BA651" s="26">
        <f t="shared" si="42"/>
        <v>0.48363603040854641</v>
      </c>
      <c r="BB651" s="26">
        <f t="shared" si="43"/>
        <v>0.53559242559923237</v>
      </c>
    </row>
    <row r="652" spans="1:54">
      <c r="A652" s="26">
        <v>186.16193820000001</v>
      </c>
      <c r="B652" s="26">
        <v>3.6990500129999999</v>
      </c>
      <c r="C652" s="26" t="s">
        <v>3091</v>
      </c>
      <c r="D652" s="26">
        <v>12</v>
      </c>
      <c r="E652" s="26" t="s">
        <v>3092</v>
      </c>
      <c r="F652" s="26">
        <v>5</v>
      </c>
      <c r="G652" s="26">
        <v>0</v>
      </c>
      <c r="H652" s="26">
        <v>0</v>
      </c>
      <c r="I652" s="26">
        <v>-0.22471297300000001</v>
      </c>
      <c r="J652" s="26">
        <v>-22.769696889999999</v>
      </c>
      <c r="L652" s="26" t="s">
        <v>38</v>
      </c>
      <c r="N652" s="26">
        <v>-67.968754020000006</v>
      </c>
      <c r="O652" s="26" t="s">
        <v>3093</v>
      </c>
      <c r="Q652" s="26">
        <v>1.1000000000000001</v>
      </c>
      <c r="R652" s="26" t="s">
        <v>77</v>
      </c>
      <c r="S652" s="26">
        <v>0.5</v>
      </c>
      <c r="T652" s="26">
        <v>0.5</v>
      </c>
      <c r="U652" s="26">
        <v>407922</v>
      </c>
      <c r="V652" s="26" t="s">
        <v>2972</v>
      </c>
      <c r="W652" s="26">
        <v>0.84</v>
      </c>
      <c r="X652" s="26">
        <v>0.54700000000000004</v>
      </c>
      <c r="Y652" s="26" t="s">
        <v>41</v>
      </c>
      <c r="Z652" s="26" t="s">
        <v>71</v>
      </c>
      <c r="AA652" s="26">
        <v>12</v>
      </c>
      <c r="AB652" s="12">
        <v>105608</v>
      </c>
      <c r="AC652" s="12">
        <v>187722</v>
      </c>
      <c r="AD652" s="12">
        <v>328443</v>
      </c>
      <c r="AE652" s="12">
        <v>370935</v>
      </c>
      <c r="AF652" s="8">
        <v>392663</v>
      </c>
      <c r="AG652" s="8">
        <v>206353</v>
      </c>
      <c r="AH652" s="8">
        <v>341860</v>
      </c>
      <c r="AI652" s="8">
        <v>244738</v>
      </c>
      <c r="AJ652" s="10">
        <v>407922</v>
      </c>
      <c r="AK652" s="10">
        <v>183225</v>
      </c>
      <c r="AL652" s="10">
        <v>172651</v>
      </c>
      <c r="AM652" s="10">
        <v>178481</v>
      </c>
      <c r="AN652" s="26">
        <v>77</v>
      </c>
      <c r="AO652" s="26" t="s">
        <v>3093</v>
      </c>
      <c r="AP652" s="26">
        <v>0.96319370999999998</v>
      </c>
      <c r="AQ652" s="26">
        <v>1</v>
      </c>
      <c r="AR652" s="26">
        <v>407922.3125</v>
      </c>
      <c r="AS652" s="26" t="s">
        <v>3094</v>
      </c>
      <c r="AT652" s="26">
        <v>0.97874236699999995</v>
      </c>
      <c r="AV652" s="26">
        <v>0.10321026799999999</v>
      </c>
      <c r="AW652" s="26">
        <v>1</v>
      </c>
      <c r="AY652" s="26">
        <f t="shared" si="40"/>
        <v>0.79476035202013473</v>
      </c>
      <c r="AZ652" s="26">
        <f t="shared" si="41"/>
        <v>0.83729443140853599</v>
      </c>
      <c r="BA652" s="26">
        <f t="shared" si="42"/>
        <v>0.4290265101681171</v>
      </c>
      <c r="BB652" s="26">
        <f t="shared" si="43"/>
        <v>0.54428551116705171</v>
      </c>
    </row>
    <row r="653" spans="1:54">
      <c r="A653" s="26">
        <v>186.08914379999999</v>
      </c>
      <c r="B653" s="26">
        <v>4.5274375070000001</v>
      </c>
      <c r="C653" s="26" t="s">
        <v>3101</v>
      </c>
      <c r="D653" s="26">
        <v>2</v>
      </c>
      <c r="E653" s="26" t="s">
        <v>3102</v>
      </c>
      <c r="F653" s="26">
        <v>5</v>
      </c>
      <c r="G653" s="26">
        <v>0</v>
      </c>
      <c r="H653" s="26">
        <v>0</v>
      </c>
      <c r="I653" s="26">
        <v>-0.35555342000000001</v>
      </c>
      <c r="J653" s="26">
        <v>-20.91560462</v>
      </c>
      <c r="L653" s="26" t="s">
        <v>38</v>
      </c>
      <c r="M653" s="26" t="s">
        <v>660</v>
      </c>
      <c r="N653" s="26">
        <v>21.04651947</v>
      </c>
      <c r="O653" s="26" t="s">
        <v>3103</v>
      </c>
      <c r="R653" s="26" t="s">
        <v>3104</v>
      </c>
      <c r="S653" s="26">
        <v>0.36</v>
      </c>
      <c r="T653" s="26">
        <v>0.36</v>
      </c>
      <c r="U653" s="26">
        <v>223475</v>
      </c>
      <c r="V653" s="26" t="s">
        <v>662</v>
      </c>
      <c r="W653" s="26">
        <v>0.84</v>
      </c>
      <c r="X653" s="26">
        <v>0.40300000000000002</v>
      </c>
      <c r="Y653" s="26" t="s">
        <v>41</v>
      </c>
      <c r="Z653" s="26" t="s">
        <v>71</v>
      </c>
      <c r="AA653" s="26">
        <v>12</v>
      </c>
      <c r="AB653" s="12">
        <v>89474</v>
      </c>
      <c r="AC653" s="12">
        <v>124986</v>
      </c>
      <c r="AD653" s="12">
        <v>207187</v>
      </c>
      <c r="AE653" s="12">
        <v>187915</v>
      </c>
      <c r="AF653" s="8">
        <v>204497</v>
      </c>
      <c r="AG653" s="8">
        <v>135561</v>
      </c>
      <c r="AH653" s="8">
        <v>215864</v>
      </c>
      <c r="AI653" s="8">
        <v>172976</v>
      </c>
      <c r="AJ653" s="10">
        <v>223475</v>
      </c>
      <c r="AK653" s="10">
        <v>129059</v>
      </c>
      <c r="AL653" s="10">
        <v>126791</v>
      </c>
      <c r="AM653" s="10">
        <v>156258</v>
      </c>
      <c r="AN653" s="26">
        <v>40</v>
      </c>
      <c r="AO653" s="26" t="s">
        <v>3103</v>
      </c>
      <c r="AP653" s="26">
        <v>0.85915298100000004</v>
      </c>
      <c r="AR653" s="26">
        <v>223475.07810000001</v>
      </c>
      <c r="AS653" s="26" t="s">
        <v>3105</v>
      </c>
      <c r="AT653" s="26">
        <v>0.93147934700000001</v>
      </c>
      <c r="AV653" s="26">
        <v>0.20756575399999999</v>
      </c>
      <c r="AW653" s="26">
        <v>1</v>
      </c>
      <c r="AY653" s="26">
        <f t="shared" si="40"/>
        <v>0.8719779722265667</v>
      </c>
      <c r="AZ653" s="26">
        <f t="shared" si="41"/>
        <v>0.83627887578234539</v>
      </c>
      <c r="BA653" s="26">
        <f t="shared" si="42"/>
        <v>0.44962436262678418</v>
      </c>
      <c r="BB653" s="26">
        <f t="shared" si="43"/>
        <v>0.39733400911740729</v>
      </c>
    </row>
    <row r="654" spans="1:54">
      <c r="A654" s="26">
        <v>202.04770790000001</v>
      </c>
      <c r="B654" s="26">
        <v>9.3832889129999995</v>
      </c>
      <c r="C654" s="26" t="s">
        <v>1174</v>
      </c>
      <c r="D654" s="26">
        <v>1</v>
      </c>
      <c r="E654" s="26" t="s">
        <v>1175</v>
      </c>
      <c r="F654" s="26">
        <v>5</v>
      </c>
      <c r="G654" s="26">
        <v>0</v>
      </c>
      <c r="H654" s="26">
        <v>0</v>
      </c>
      <c r="I654" s="26">
        <v>-0.158893274</v>
      </c>
      <c r="J654" s="26">
        <v>-3.366172326</v>
      </c>
      <c r="L654" s="26" t="s">
        <v>38</v>
      </c>
      <c r="N654" s="26">
        <v>-7.9720290870000001</v>
      </c>
      <c r="O654" s="26" t="s">
        <v>3112</v>
      </c>
      <c r="S654" s="26">
        <v>0.08</v>
      </c>
      <c r="T654" s="26">
        <v>0.21</v>
      </c>
      <c r="U654" s="26">
        <v>22304</v>
      </c>
      <c r="V654" s="26" t="s">
        <v>2255</v>
      </c>
      <c r="W654" s="26">
        <v>0.83</v>
      </c>
      <c r="X654" s="26">
        <v>2.9000000000000001E-2</v>
      </c>
      <c r="Y654" s="26" t="s">
        <v>41</v>
      </c>
      <c r="Z654" s="26" t="s">
        <v>71</v>
      </c>
      <c r="AA654" s="26">
        <v>12</v>
      </c>
      <c r="AB654" s="12">
        <v>16509</v>
      </c>
      <c r="AC654" s="12">
        <v>16466</v>
      </c>
      <c r="AD654" s="12">
        <v>15237</v>
      </c>
      <c r="AE654" s="12">
        <v>13936</v>
      </c>
      <c r="AF654" s="8">
        <v>19896</v>
      </c>
      <c r="AG654" s="8">
        <v>20367</v>
      </c>
      <c r="AH654" s="8">
        <v>17687</v>
      </c>
      <c r="AI654" s="8">
        <v>16739</v>
      </c>
      <c r="AJ654" s="10">
        <v>13329</v>
      </c>
      <c r="AK654" s="10">
        <v>19666</v>
      </c>
      <c r="AL654" s="10">
        <v>16907</v>
      </c>
      <c r="AM654" s="10">
        <v>22304</v>
      </c>
      <c r="AN654" s="26">
        <v>60</v>
      </c>
      <c r="AO654" s="26" t="s">
        <v>3112</v>
      </c>
      <c r="AP654" s="26">
        <v>0.90076252099999998</v>
      </c>
      <c r="AR654" s="26">
        <v>22303.578130000002</v>
      </c>
      <c r="AS654" s="26" t="s">
        <v>3113</v>
      </c>
      <c r="AT654" s="26">
        <v>0.36643559999999997</v>
      </c>
      <c r="AV654" s="26">
        <v>2.1777053519999998</v>
      </c>
      <c r="AW654" s="26">
        <v>0.41189289000000001</v>
      </c>
      <c r="AY654" s="26">
        <f t="shared" si="40"/>
        <v>0.96675547938786166</v>
      </c>
      <c r="AZ654" s="26">
        <f t="shared" si="41"/>
        <v>0.83209040153168468</v>
      </c>
      <c r="BA654" s="26">
        <f t="shared" si="42"/>
        <v>0.77843149944348311</v>
      </c>
      <c r="BB654" s="26">
        <f t="shared" si="43"/>
        <v>2.5556927696080811E-2</v>
      </c>
    </row>
    <row r="655" spans="1:54">
      <c r="A655" s="26">
        <v>242.18807670000001</v>
      </c>
      <c r="B655" s="26">
        <v>3.6572791630000001</v>
      </c>
      <c r="C655" s="26" t="s">
        <v>3114</v>
      </c>
      <c r="D655" s="26">
        <v>11</v>
      </c>
      <c r="E655" s="26" t="s">
        <v>3115</v>
      </c>
      <c r="F655" s="26">
        <v>5</v>
      </c>
      <c r="G655" s="26">
        <v>0</v>
      </c>
      <c r="H655" s="26">
        <v>0</v>
      </c>
      <c r="I655" s="26">
        <v>-0.467884776</v>
      </c>
      <c r="J655" s="26">
        <v>-13.610357629999999</v>
      </c>
      <c r="L655" s="26" t="s">
        <v>38</v>
      </c>
      <c r="M655" s="26" t="s">
        <v>2681</v>
      </c>
      <c r="N655" s="26">
        <v>-115.96857420000001</v>
      </c>
      <c r="O655" s="26" t="s">
        <v>487</v>
      </c>
      <c r="P655" s="26" t="s">
        <v>3116</v>
      </c>
      <c r="Q655" s="26">
        <v>2.2000000000000002</v>
      </c>
      <c r="R655" s="26" t="s">
        <v>77</v>
      </c>
      <c r="S655" s="26">
        <v>0.1</v>
      </c>
      <c r="T655" s="26">
        <v>0.24</v>
      </c>
      <c r="U655" s="26">
        <v>125670</v>
      </c>
      <c r="V655" s="26" t="s">
        <v>2682</v>
      </c>
      <c r="W655" s="26">
        <v>0.83</v>
      </c>
      <c r="X655" s="26">
        <v>0.253</v>
      </c>
      <c r="Y655" s="26" t="s">
        <v>41</v>
      </c>
      <c r="Z655" s="26" t="s">
        <v>92</v>
      </c>
      <c r="AA655" s="26">
        <v>12</v>
      </c>
      <c r="AB655" s="12">
        <v>85799</v>
      </c>
      <c r="AC655" s="12">
        <v>90729</v>
      </c>
      <c r="AD655" s="12">
        <v>74363</v>
      </c>
      <c r="AE655" s="12">
        <v>74249</v>
      </c>
      <c r="AF655" s="8">
        <v>79910</v>
      </c>
      <c r="AG655" s="8">
        <v>110160</v>
      </c>
      <c r="AH655" s="8">
        <v>77079</v>
      </c>
      <c r="AI655" s="8">
        <v>125670</v>
      </c>
      <c r="AJ655" s="10">
        <v>86503</v>
      </c>
      <c r="AK655" s="10">
        <v>88530</v>
      </c>
      <c r="AL655" s="10">
        <v>76130</v>
      </c>
      <c r="AM655" s="10">
        <v>77003</v>
      </c>
      <c r="AN655" s="26">
        <v>131</v>
      </c>
      <c r="AO655" s="26" t="s">
        <v>487</v>
      </c>
      <c r="AP655" s="26">
        <v>0.93773889899999996</v>
      </c>
      <c r="AQ655" s="26">
        <v>1</v>
      </c>
      <c r="AR655" s="26">
        <v>125669.67969999999</v>
      </c>
      <c r="AS655" s="26" t="s">
        <v>3117</v>
      </c>
      <c r="AT655" s="26">
        <v>0.30702875699999999</v>
      </c>
      <c r="AV655" s="26">
        <v>0.455562366</v>
      </c>
      <c r="AW655" s="26">
        <v>1</v>
      </c>
      <c r="AY655" s="26">
        <f t="shared" si="40"/>
        <v>0.83541274734674242</v>
      </c>
      <c r="AZ655" s="26">
        <f t="shared" si="41"/>
        <v>0.82770945397244022</v>
      </c>
      <c r="BA655" s="26">
        <f t="shared" si="42"/>
        <v>0.23511346758817839</v>
      </c>
      <c r="BB655" s="26">
        <f t="shared" si="43"/>
        <v>0.22574796162473396</v>
      </c>
    </row>
    <row r="656" spans="1:54">
      <c r="A656" s="26">
        <v>256.20354709999998</v>
      </c>
      <c r="B656" s="26">
        <v>3.6066958320000002</v>
      </c>
      <c r="C656" s="26" t="s">
        <v>3141</v>
      </c>
      <c r="D656" s="26">
        <v>5</v>
      </c>
      <c r="E656" s="26" t="s">
        <v>3142</v>
      </c>
      <c r="F656" s="26">
        <v>5</v>
      </c>
      <c r="G656" s="26">
        <v>0</v>
      </c>
      <c r="H656" s="26">
        <v>0</v>
      </c>
      <c r="I656" s="26">
        <v>-1.1433265640000001</v>
      </c>
      <c r="J656" s="26">
        <v>-13.28830821</v>
      </c>
      <c r="L656" s="26" t="s">
        <v>38</v>
      </c>
      <c r="M656" s="26" t="s">
        <v>1872</v>
      </c>
      <c r="N656" s="26">
        <v>-14.015650819999999</v>
      </c>
      <c r="O656" s="26" t="s">
        <v>2511</v>
      </c>
      <c r="S656" s="26">
        <v>0.16</v>
      </c>
      <c r="T656" s="26">
        <v>0.21</v>
      </c>
      <c r="U656" s="26">
        <v>75231</v>
      </c>
      <c r="V656" s="26" t="s">
        <v>1874</v>
      </c>
      <c r="W656" s="26">
        <v>0.82</v>
      </c>
      <c r="X656" s="26">
        <v>0.20599999999999999</v>
      </c>
      <c r="Y656" s="26" t="s">
        <v>41</v>
      </c>
      <c r="Z656" s="26" t="s">
        <v>42</v>
      </c>
      <c r="AA656" s="26">
        <v>12</v>
      </c>
      <c r="AB656" s="12">
        <v>58548</v>
      </c>
      <c r="AC656" s="12">
        <v>51650</v>
      </c>
      <c r="AD656" s="12">
        <v>41071</v>
      </c>
      <c r="AE656" s="12">
        <v>43529</v>
      </c>
      <c r="AF656" s="8">
        <v>61925</v>
      </c>
      <c r="AG656" s="8">
        <v>52000</v>
      </c>
      <c r="AH656" s="8">
        <v>47764</v>
      </c>
      <c r="AI656" s="8">
        <v>75231</v>
      </c>
      <c r="AJ656" s="10">
        <v>50685</v>
      </c>
      <c r="AK656" s="10">
        <v>55681</v>
      </c>
      <c r="AL656" s="10">
        <v>41170</v>
      </c>
      <c r="AM656" s="10">
        <v>57406</v>
      </c>
      <c r="AN656" s="26">
        <v>40</v>
      </c>
      <c r="AO656" s="26" t="s">
        <v>2511</v>
      </c>
      <c r="AP656" s="26">
        <v>0.91828365999999995</v>
      </c>
      <c r="AR656" s="26">
        <v>75231.203129999994</v>
      </c>
      <c r="AS656" s="26" t="s">
        <v>3143</v>
      </c>
      <c r="AT656" s="26">
        <v>0.83529226300000003</v>
      </c>
      <c r="AV656" s="26">
        <v>0.52173767699999996</v>
      </c>
      <c r="AW656" s="26">
        <v>1</v>
      </c>
      <c r="AY656" s="26">
        <f t="shared" si="40"/>
        <v>0.86502616917102815</v>
      </c>
      <c r="AZ656" s="26">
        <f t="shared" si="41"/>
        <v>0.82221002870167148</v>
      </c>
      <c r="BA656" s="26">
        <f t="shared" si="42"/>
        <v>0.30375520731119182</v>
      </c>
      <c r="BB656" s="26">
        <f t="shared" si="43"/>
        <v>0.19869492556733032</v>
      </c>
    </row>
    <row r="657" spans="1:54">
      <c r="A657" s="26">
        <v>413.35025030000003</v>
      </c>
      <c r="B657" s="26">
        <v>4.1413472279999999</v>
      </c>
      <c r="C657" s="26" t="s">
        <v>3144</v>
      </c>
      <c r="D657" s="26">
        <v>1</v>
      </c>
      <c r="E657" s="26" t="s">
        <v>3145</v>
      </c>
      <c r="F657" s="26">
        <v>5</v>
      </c>
      <c r="G657" s="26">
        <v>0</v>
      </c>
      <c r="H657" s="26">
        <v>0</v>
      </c>
      <c r="I657" s="26">
        <v>-0.57998232900000002</v>
      </c>
      <c r="J657" s="26">
        <v>3.4130735809999999</v>
      </c>
      <c r="L657" s="26" t="s">
        <v>38</v>
      </c>
      <c r="M657" s="26" t="s">
        <v>1534</v>
      </c>
      <c r="N657" s="26">
        <v>203.224782</v>
      </c>
      <c r="O657" s="26" t="s">
        <v>374</v>
      </c>
      <c r="P657" s="26" t="s">
        <v>3146</v>
      </c>
      <c r="S657" s="26">
        <v>0.19</v>
      </c>
      <c r="T657" s="26">
        <v>0.19</v>
      </c>
      <c r="U657" s="26">
        <v>42916</v>
      </c>
      <c r="V657" s="26" t="s">
        <v>1537</v>
      </c>
      <c r="W657" s="26">
        <v>0.82</v>
      </c>
      <c r="X657" s="26">
        <v>0.14899999999999999</v>
      </c>
      <c r="Y657" s="26" t="s">
        <v>41</v>
      </c>
      <c r="Z657" s="26" t="s">
        <v>42</v>
      </c>
      <c r="AA657" s="26">
        <v>12</v>
      </c>
      <c r="AB657" s="12">
        <v>24957</v>
      </c>
      <c r="AC657" s="12">
        <v>38582</v>
      </c>
      <c r="AD657" s="12">
        <v>32753</v>
      </c>
      <c r="AE657" s="12">
        <v>28882</v>
      </c>
      <c r="AF657" s="8">
        <v>37201</v>
      </c>
      <c r="AG657" s="8">
        <v>30223</v>
      </c>
      <c r="AH657" s="8">
        <v>42073</v>
      </c>
      <c r="AI657" s="8">
        <v>42916</v>
      </c>
      <c r="AJ657" s="10">
        <v>37157</v>
      </c>
      <c r="AK657" s="10">
        <v>30930</v>
      </c>
      <c r="AL657" s="10">
        <v>36400</v>
      </c>
      <c r="AM657" s="10">
        <v>28377</v>
      </c>
      <c r="AN657" s="26">
        <v>547</v>
      </c>
      <c r="AO657" s="26" t="s">
        <v>374</v>
      </c>
      <c r="AP657" s="26">
        <v>0.84320149799999999</v>
      </c>
      <c r="AR657" s="26">
        <v>42916.058590000001</v>
      </c>
      <c r="AS657" s="26" t="s">
        <v>3147</v>
      </c>
      <c r="AT657" s="26">
        <v>0.16296476600000001</v>
      </c>
      <c r="AV657" s="26">
        <v>0.68507933200000004</v>
      </c>
      <c r="AW657" s="26">
        <v>1</v>
      </c>
      <c r="AY657" s="26">
        <f t="shared" si="40"/>
        <v>0.87173666288308738</v>
      </c>
      <c r="AZ657" s="26">
        <f t="shared" si="41"/>
        <v>0.82128164920315194</v>
      </c>
      <c r="BA657" s="26">
        <f t="shared" si="42"/>
        <v>0.22425359989203425</v>
      </c>
      <c r="BB657" s="26">
        <f t="shared" si="43"/>
        <v>0.14891269575377505</v>
      </c>
    </row>
    <row r="658" spans="1:54">
      <c r="A658" s="26">
        <v>166.08417560000001</v>
      </c>
      <c r="B658" s="26">
        <v>8.7931082830000005</v>
      </c>
      <c r="C658" s="26" t="s">
        <v>3148</v>
      </c>
      <c r="D658" s="26">
        <v>2</v>
      </c>
      <c r="E658" s="26" t="s">
        <v>3149</v>
      </c>
      <c r="F658" s="26">
        <v>5</v>
      </c>
      <c r="G658" s="26">
        <v>0</v>
      </c>
      <c r="H658" s="26">
        <v>0</v>
      </c>
      <c r="I658" s="26">
        <v>0.33492728199999999</v>
      </c>
      <c r="J658" s="26">
        <v>14.49242686</v>
      </c>
      <c r="L658" s="26" t="s">
        <v>38</v>
      </c>
      <c r="M658" s="26" t="s">
        <v>156</v>
      </c>
      <c r="N658" s="26">
        <v>34.989600410000001</v>
      </c>
      <c r="O658" s="26" t="s">
        <v>374</v>
      </c>
      <c r="R658" s="26" t="s">
        <v>2470</v>
      </c>
      <c r="S658" s="26">
        <v>0.71</v>
      </c>
      <c r="T658" s="26">
        <v>0.71</v>
      </c>
      <c r="U658" s="26">
        <v>82037</v>
      </c>
      <c r="V658" s="26" t="s">
        <v>2281</v>
      </c>
      <c r="W658" s="26">
        <v>0.82</v>
      </c>
      <c r="X658" s="26">
        <v>0.61299999999999999</v>
      </c>
      <c r="Y658" s="26" t="s">
        <v>41</v>
      </c>
      <c r="Z658" s="26" t="s">
        <v>71</v>
      </c>
      <c r="AA658" s="26">
        <v>12</v>
      </c>
      <c r="AB658" s="12">
        <v>28883</v>
      </c>
      <c r="AC658" s="12">
        <v>82037</v>
      </c>
      <c r="AD658" s="12">
        <v>12524</v>
      </c>
      <c r="AE658" s="12">
        <v>45213</v>
      </c>
      <c r="AF658" s="8">
        <v>66254</v>
      </c>
      <c r="AG658" s="8">
        <v>53068</v>
      </c>
      <c r="AH658" s="8">
        <v>58034</v>
      </c>
      <c r="AI658" s="8">
        <v>28073</v>
      </c>
      <c r="AJ658" s="10">
        <v>67923</v>
      </c>
      <c r="AK658" s="10">
        <v>52282</v>
      </c>
      <c r="AL658" s="10">
        <v>26128</v>
      </c>
      <c r="AM658" s="10">
        <v>17266</v>
      </c>
      <c r="AN658" s="26">
        <v>15</v>
      </c>
      <c r="AO658" s="26" t="s">
        <v>374</v>
      </c>
      <c r="AP658" s="26">
        <v>0.95408468300000004</v>
      </c>
      <c r="AR658" s="26">
        <v>82036.6875</v>
      </c>
      <c r="AS658" s="26" t="s">
        <v>3150</v>
      </c>
      <c r="AT658" s="26">
        <v>0.98186964899999996</v>
      </c>
      <c r="AV658" s="26">
        <v>7.3155030999999995E-2</v>
      </c>
      <c r="AW658" s="26">
        <v>1</v>
      </c>
      <c r="AY658" s="26">
        <f t="shared" si="40"/>
        <v>0.7963773371821895</v>
      </c>
      <c r="AZ658" s="26">
        <f t="shared" si="41"/>
        <v>0.82099898261686521</v>
      </c>
      <c r="BA658" s="26">
        <f t="shared" si="42"/>
        <v>0.4916742078857812</v>
      </c>
      <c r="BB658" s="26">
        <f t="shared" si="43"/>
        <v>0.60802527846346321</v>
      </c>
    </row>
    <row r="659" spans="1:54">
      <c r="A659" s="26">
        <v>228.14714739999999</v>
      </c>
      <c r="B659" s="26">
        <v>9.4119527180000002</v>
      </c>
      <c r="C659" s="26" t="s">
        <v>3154</v>
      </c>
      <c r="D659" s="26">
        <v>3</v>
      </c>
      <c r="E659" s="26" t="s">
        <v>3155</v>
      </c>
      <c r="F659" s="26">
        <v>5</v>
      </c>
      <c r="G659" s="26">
        <v>0</v>
      </c>
      <c r="H659" s="26">
        <v>0</v>
      </c>
      <c r="I659" s="26">
        <v>-1.063151816</v>
      </c>
      <c r="J659" s="26">
        <v>26.55213659</v>
      </c>
      <c r="L659" s="26" t="s">
        <v>38</v>
      </c>
      <c r="N659" s="26">
        <v>-79.974575430000002</v>
      </c>
      <c r="O659" s="26" t="s">
        <v>487</v>
      </c>
      <c r="S659" s="26">
        <v>0.6</v>
      </c>
      <c r="T659" s="26">
        <v>0.6</v>
      </c>
      <c r="U659" s="26">
        <v>64340</v>
      </c>
      <c r="V659" s="26" t="s">
        <v>3156</v>
      </c>
      <c r="W659" s="26">
        <v>0.82</v>
      </c>
      <c r="X659" s="26">
        <v>0.52600000000000002</v>
      </c>
      <c r="Y659" s="26" t="s">
        <v>41</v>
      </c>
      <c r="Z659" s="26" t="s">
        <v>42</v>
      </c>
      <c r="AA659" s="26">
        <v>12</v>
      </c>
      <c r="AB659" s="12">
        <v>23562</v>
      </c>
      <c r="AC659" s="12">
        <v>64340</v>
      </c>
      <c r="AD659" s="12">
        <v>14682</v>
      </c>
      <c r="AE659" s="12">
        <v>50722</v>
      </c>
      <c r="AF659" s="8">
        <v>53884</v>
      </c>
      <c r="AG659" s="8">
        <v>51754</v>
      </c>
      <c r="AH659" s="8">
        <v>48173</v>
      </c>
      <c r="AI659" s="8">
        <v>34017</v>
      </c>
      <c r="AJ659" s="10">
        <v>39622</v>
      </c>
      <c r="AK659" s="10">
        <v>44295</v>
      </c>
      <c r="AL659" s="10">
        <v>21394</v>
      </c>
      <c r="AM659" s="10">
        <v>22970</v>
      </c>
      <c r="AN659" s="26">
        <v>390</v>
      </c>
      <c r="AO659" s="26" t="s">
        <v>487</v>
      </c>
      <c r="AP659" s="26">
        <v>0.93627108800000003</v>
      </c>
      <c r="AR659" s="26">
        <v>64339.753909999999</v>
      </c>
      <c r="AS659" s="26" t="s">
        <v>3157</v>
      </c>
      <c r="AT659" s="26">
        <v>0.95499117300000003</v>
      </c>
      <c r="AV659" s="26">
        <v>0.12096095699999999</v>
      </c>
      <c r="AW659" s="26">
        <v>0.31309002400000002</v>
      </c>
      <c r="AY659" s="26">
        <f t="shared" si="40"/>
        <v>0.6829705901143599</v>
      </c>
      <c r="AZ659" s="26">
        <f t="shared" si="41"/>
        <v>0.81620418680920848</v>
      </c>
      <c r="BA659" s="26">
        <f t="shared" si="42"/>
        <v>8.8247824626052893E-2</v>
      </c>
      <c r="BB659" s="26">
        <f t="shared" si="43"/>
        <v>0.51271033624496654</v>
      </c>
    </row>
    <row r="660" spans="1:54">
      <c r="A660" s="26">
        <v>238.15662019999999</v>
      </c>
      <c r="B660" s="26">
        <v>3.9069333390000001</v>
      </c>
      <c r="C660" s="26" t="s">
        <v>3158</v>
      </c>
      <c r="D660" s="26">
        <v>3</v>
      </c>
      <c r="E660" s="26" t="s">
        <v>3159</v>
      </c>
      <c r="F660" s="26">
        <v>5</v>
      </c>
      <c r="G660" s="26">
        <v>0</v>
      </c>
      <c r="H660" s="26">
        <v>0</v>
      </c>
      <c r="I660" s="26">
        <v>-1.1327674249999999</v>
      </c>
      <c r="J660" s="26">
        <v>-26.99631467</v>
      </c>
      <c r="L660" s="26" t="s">
        <v>38</v>
      </c>
      <c r="M660" s="26" t="s">
        <v>1925</v>
      </c>
      <c r="N660" s="26">
        <v>124.0885076</v>
      </c>
      <c r="O660" s="26" t="s">
        <v>374</v>
      </c>
      <c r="P660" s="26" t="s">
        <v>3160</v>
      </c>
      <c r="S660" s="26">
        <v>0.14000000000000001</v>
      </c>
      <c r="T660" s="26">
        <v>0.21</v>
      </c>
      <c r="U660" s="26">
        <v>99299</v>
      </c>
      <c r="V660" s="26" t="s">
        <v>1927</v>
      </c>
      <c r="W660" s="26">
        <v>0.81</v>
      </c>
      <c r="X660" s="26">
        <v>0.17499999999999999</v>
      </c>
      <c r="Y660" s="26" t="s">
        <v>41</v>
      </c>
      <c r="Z660" s="26" t="s">
        <v>42</v>
      </c>
      <c r="AA660" s="26">
        <v>12</v>
      </c>
      <c r="AB660" s="12">
        <v>62112</v>
      </c>
      <c r="AC660" s="12">
        <v>62642</v>
      </c>
      <c r="AD660" s="12">
        <v>55167</v>
      </c>
      <c r="AE660" s="12">
        <v>76732</v>
      </c>
      <c r="AF660" s="8">
        <v>74227</v>
      </c>
      <c r="AG660" s="8">
        <v>82567</v>
      </c>
      <c r="AH660" s="8">
        <v>60183</v>
      </c>
      <c r="AI660" s="8">
        <v>99299</v>
      </c>
      <c r="AJ660" s="10">
        <v>63832</v>
      </c>
      <c r="AK660" s="10">
        <v>58618</v>
      </c>
      <c r="AL660" s="10">
        <v>75196</v>
      </c>
      <c r="AM660" s="10">
        <v>50243</v>
      </c>
      <c r="AN660" s="26">
        <v>84</v>
      </c>
      <c r="AO660" s="26" t="s">
        <v>374</v>
      </c>
      <c r="AP660" s="26">
        <v>0.91027440800000003</v>
      </c>
      <c r="AR660" s="26">
        <v>99298.789059999996</v>
      </c>
      <c r="AS660" s="26" t="s">
        <v>3161</v>
      </c>
      <c r="AT660" s="26">
        <v>0.831291593</v>
      </c>
      <c r="AV660" s="26">
        <v>0.63661223099999997</v>
      </c>
      <c r="AW660" s="26">
        <v>1</v>
      </c>
      <c r="AY660" s="26">
        <f t="shared" si="40"/>
        <v>0.78377429839760204</v>
      </c>
      <c r="AZ660" s="26">
        <f t="shared" si="41"/>
        <v>0.81148427322971073</v>
      </c>
      <c r="BA660" s="26">
        <f t="shared" si="42"/>
        <v>0.12839763450716268</v>
      </c>
      <c r="BB660" s="26">
        <f t="shared" si="43"/>
        <v>0.16165870590798187</v>
      </c>
    </row>
    <row r="661" spans="1:54">
      <c r="A661" s="26">
        <v>248.11998850000001</v>
      </c>
      <c r="B661" s="26">
        <v>4.711615245</v>
      </c>
      <c r="C661" s="26" t="s">
        <v>3172</v>
      </c>
      <c r="D661" s="26">
        <v>1</v>
      </c>
      <c r="E661" s="26" t="s">
        <v>3173</v>
      </c>
      <c r="F661" s="26">
        <v>5</v>
      </c>
      <c r="G661" s="26">
        <v>0</v>
      </c>
      <c r="H661" s="26">
        <v>0</v>
      </c>
      <c r="I661" s="26">
        <v>2.1299562440000002</v>
      </c>
      <c r="J661" s="26">
        <v>-30.2145799</v>
      </c>
      <c r="L661" s="26" t="s">
        <v>38</v>
      </c>
      <c r="M661" s="26" t="s">
        <v>1816</v>
      </c>
      <c r="N661" s="26">
        <v>10.02077927</v>
      </c>
      <c r="O661" s="26" t="s">
        <v>374</v>
      </c>
      <c r="S661" s="26">
        <v>0.2</v>
      </c>
      <c r="T661" s="26">
        <v>0.37</v>
      </c>
      <c r="U661" s="26">
        <v>50868</v>
      </c>
      <c r="V661" s="26" t="s">
        <v>3174</v>
      </c>
      <c r="W661" s="26">
        <v>0.8</v>
      </c>
      <c r="X661" s="26">
        <v>0.108</v>
      </c>
      <c r="Y661" s="26" t="s">
        <v>41</v>
      </c>
      <c r="Z661" s="26" t="s">
        <v>42</v>
      </c>
      <c r="AA661" s="26">
        <v>12</v>
      </c>
      <c r="AB661" s="12">
        <v>33392</v>
      </c>
      <c r="AC661" s="12">
        <v>29815</v>
      </c>
      <c r="AD661" s="12">
        <v>21284</v>
      </c>
      <c r="AE661" s="12">
        <v>23817</v>
      </c>
      <c r="AF661" s="8">
        <v>32834</v>
      </c>
      <c r="AG661" s="8">
        <v>39599</v>
      </c>
      <c r="AH661" s="8">
        <v>30276</v>
      </c>
      <c r="AI661" s="8">
        <v>31986</v>
      </c>
      <c r="AJ661" s="10">
        <v>18427</v>
      </c>
      <c r="AK661" s="10">
        <v>36111</v>
      </c>
      <c r="AL661" s="10">
        <v>50868</v>
      </c>
      <c r="AM661" s="10">
        <v>42093</v>
      </c>
      <c r="AN661" s="26">
        <v>127</v>
      </c>
      <c r="AO661" s="26" t="s">
        <v>374</v>
      </c>
      <c r="AP661" s="26">
        <v>0.86394269999999995</v>
      </c>
      <c r="AR661" s="26">
        <v>50867.625</v>
      </c>
      <c r="AS661" s="26" t="s">
        <v>3175</v>
      </c>
      <c r="AT661" s="26">
        <v>0.88523621799999996</v>
      </c>
      <c r="AV661" s="26">
        <v>0.920770329</v>
      </c>
      <c r="AW661" s="26">
        <v>1</v>
      </c>
      <c r="AY661" s="26">
        <f t="shared" si="40"/>
        <v>1.0950592078399346</v>
      </c>
      <c r="AZ661" s="26">
        <f t="shared" si="41"/>
        <v>0.80409814766695131</v>
      </c>
      <c r="BA661" s="26">
        <f t="shared" si="42"/>
        <v>0.67025485511946414</v>
      </c>
      <c r="BB661" s="26">
        <f t="shared" si="43"/>
        <v>0.10337482785941393</v>
      </c>
    </row>
    <row r="662" spans="1:54">
      <c r="A662" s="26">
        <v>250.05652420000001</v>
      </c>
      <c r="B662" s="26">
        <v>8.1269805060000007</v>
      </c>
      <c r="C662" s="26" t="s">
        <v>3180</v>
      </c>
      <c r="D662" s="26">
        <v>3</v>
      </c>
      <c r="E662" s="26" t="s">
        <v>3181</v>
      </c>
      <c r="F662" s="26">
        <v>5</v>
      </c>
      <c r="G662" s="26">
        <v>0</v>
      </c>
      <c r="H662" s="26">
        <v>0</v>
      </c>
      <c r="I662" s="26">
        <v>-1.2628069799999999</v>
      </c>
      <c r="J662" s="26">
        <v>43.415878309999997</v>
      </c>
      <c r="L662" s="26" t="s">
        <v>38</v>
      </c>
      <c r="M662" s="26" t="s">
        <v>702</v>
      </c>
      <c r="N662" s="26">
        <v>84.977521980000006</v>
      </c>
      <c r="O662" s="26" t="s">
        <v>374</v>
      </c>
      <c r="S662" s="26">
        <v>0.36</v>
      </c>
      <c r="T662" s="26">
        <v>0.37</v>
      </c>
      <c r="U662" s="26">
        <v>40208</v>
      </c>
      <c r="V662" s="26" t="s">
        <v>2156</v>
      </c>
      <c r="W662" s="26">
        <v>0.8</v>
      </c>
      <c r="X662" s="26">
        <v>0.26700000000000002</v>
      </c>
      <c r="Y662" s="26" t="s">
        <v>41</v>
      </c>
      <c r="Z662" s="26" t="s">
        <v>71</v>
      </c>
      <c r="AA662" s="26">
        <v>12</v>
      </c>
      <c r="AB662" s="12">
        <v>24508</v>
      </c>
      <c r="AC662" s="12">
        <v>36758</v>
      </c>
      <c r="AD662" s="12">
        <v>15142</v>
      </c>
      <c r="AE662" s="12">
        <v>35432</v>
      </c>
      <c r="AF662" s="8">
        <v>40185</v>
      </c>
      <c r="AG662" s="8">
        <v>34119</v>
      </c>
      <c r="AH662" s="8">
        <v>33323</v>
      </c>
      <c r="AI662" s="8">
        <v>32282</v>
      </c>
      <c r="AJ662" s="10">
        <v>39459</v>
      </c>
      <c r="AK662" s="10">
        <v>40208</v>
      </c>
      <c r="AL662" s="10">
        <v>20457</v>
      </c>
      <c r="AM662" s="10">
        <v>20335</v>
      </c>
      <c r="AN662" s="26">
        <v>27</v>
      </c>
      <c r="AO662" s="26" t="s">
        <v>374</v>
      </c>
      <c r="AP662" s="26">
        <v>0.96341313500000003</v>
      </c>
      <c r="AR662" s="26">
        <v>40208.246090000001</v>
      </c>
      <c r="AS662" s="26" t="s">
        <v>3182</v>
      </c>
      <c r="AT662" s="26">
        <v>0.89258682600000006</v>
      </c>
      <c r="AV662" s="26">
        <v>0.42534414399999998</v>
      </c>
      <c r="AW662" s="26">
        <v>1</v>
      </c>
      <c r="AY662" s="26">
        <f t="shared" si="40"/>
        <v>0.86098106626450055</v>
      </c>
      <c r="AZ662" s="26">
        <f t="shared" si="41"/>
        <v>0.79937673773667173</v>
      </c>
      <c r="BA662" s="26">
        <f t="shared" si="42"/>
        <v>0.44046188931242614</v>
      </c>
      <c r="BB662" s="26">
        <f t="shared" si="43"/>
        <v>0.239907866574263</v>
      </c>
    </row>
    <row r="663" spans="1:54">
      <c r="A663" s="26">
        <v>175.1320752</v>
      </c>
      <c r="B663" s="26">
        <v>8.7378083120000003</v>
      </c>
      <c r="C663" s="26" t="s">
        <v>3188</v>
      </c>
      <c r="D663" s="26">
        <v>1</v>
      </c>
      <c r="E663" s="26" t="s">
        <v>3189</v>
      </c>
      <c r="F663" s="26">
        <v>5</v>
      </c>
      <c r="G663" s="26">
        <v>0</v>
      </c>
      <c r="H663" s="26">
        <v>0</v>
      </c>
      <c r="I663" s="26">
        <v>-2.7199939999999999E-2</v>
      </c>
      <c r="J663" s="26">
        <v>-28.608596930000001</v>
      </c>
      <c r="L663" s="26" t="s">
        <v>38</v>
      </c>
      <c r="M663" s="26" t="s">
        <v>156</v>
      </c>
      <c r="N663" s="26">
        <v>44.037508580000001</v>
      </c>
      <c r="O663" s="26" t="s">
        <v>3190</v>
      </c>
      <c r="S663" s="26">
        <v>0.74</v>
      </c>
      <c r="T663" s="26">
        <v>0.74</v>
      </c>
      <c r="U663" s="26">
        <v>152504</v>
      </c>
      <c r="V663" s="26" t="s">
        <v>159</v>
      </c>
      <c r="W663" s="26">
        <v>0.8</v>
      </c>
      <c r="X663" s="26">
        <v>0.57199999999999995</v>
      </c>
      <c r="Y663" s="26" t="s">
        <v>41</v>
      </c>
      <c r="Z663" s="26" t="s">
        <v>42</v>
      </c>
      <c r="AA663" s="26">
        <v>12</v>
      </c>
      <c r="AB663" s="12">
        <v>75011</v>
      </c>
      <c r="AC663" s="12">
        <v>152504</v>
      </c>
      <c r="AD663" s="12">
        <v>7112</v>
      </c>
      <c r="AE663" s="12">
        <v>89071</v>
      </c>
      <c r="AF663" s="8">
        <v>126229</v>
      </c>
      <c r="AG663" s="8">
        <v>124687</v>
      </c>
      <c r="AH663" s="8">
        <v>101404</v>
      </c>
      <c r="AI663" s="8">
        <v>54366</v>
      </c>
      <c r="AJ663" s="10">
        <v>96764</v>
      </c>
      <c r="AK663" s="10">
        <v>77586</v>
      </c>
      <c r="AL663" s="10">
        <v>41613</v>
      </c>
      <c r="AM663" s="10">
        <v>19434</v>
      </c>
      <c r="AN663" s="26">
        <v>4</v>
      </c>
      <c r="AO663" s="26" t="s">
        <v>3190</v>
      </c>
      <c r="AP663" s="26">
        <v>0.94588225100000001</v>
      </c>
      <c r="AR663" s="26">
        <v>152503.6563</v>
      </c>
      <c r="AS663" s="26" t="s">
        <v>3191</v>
      </c>
      <c r="AT663" s="26">
        <v>0.95200717300000004</v>
      </c>
      <c r="AV663" s="26">
        <v>9.1950919000000006E-2</v>
      </c>
      <c r="AW663" s="26">
        <v>1</v>
      </c>
      <c r="AY663" s="26">
        <f t="shared" si="40"/>
        <v>0.57881756441087229</v>
      </c>
      <c r="AZ663" s="26">
        <f t="shared" si="41"/>
        <v>0.7959408487137497</v>
      </c>
      <c r="BA663" s="26">
        <f t="shared" si="42"/>
        <v>0.12681546723246945</v>
      </c>
      <c r="BB663" s="26">
        <f t="shared" si="43"/>
        <v>0.56643249329808665</v>
      </c>
    </row>
    <row r="664" spans="1:54">
      <c r="A664" s="26">
        <v>215.1885011</v>
      </c>
      <c r="B664" s="26">
        <v>4.3320763910000002</v>
      </c>
      <c r="C664" s="26" t="s">
        <v>3192</v>
      </c>
      <c r="D664" s="26">
        <v>2</v>
      </c>
      <c r="E664" s="26" t="s">
        <v>3193</v>
      </c>
      <c r="F664" s="26">
        <v>5</v>
      </c>
      <c r="G664" s="26">
        <v>0</v>
      </c>
      <c r="H664" s="26">
        <v>0</v>
      </c>
      <c r="I664" s="26">
        <v>-0.13446122299999999</v>
      </c>
      <c r="J664" s="26">
        <v>-32.322237469999997</v>
      </c>
      <c r="L664" s="26" t="s">
        <v>38</v>
      </c>
      <c r="M664" s="26" t="s">
        <v>1254</v>
      </c>
      <c r="N664" s="26">
        <v>47.073480009999997</v>
      </c>
      <c r="O664" s="26" t="s">
        <v>374</v>
      </c>
      <c r="P664" s="26" t="s">
        <v>3194</v>
      </c>
      <c r="S664" s="26">
        <v>0.13</v>
      </c>
      <c r="T664" s="26">
        <v>0.24</v>
      </c>
      <c r="U664" s="26">
        <v>43704</v>
      </c>
      <c r="V664" s="26" t="s">
        <v>1256</v>
      </c>
      <c r="W664" s="26">
        <v>0.79</v>
      </c>
      <c r="X664" s="26">
        <v>0.14099999999999999</v>
      </c>
      <c r="Y664" s="26" t="s">
        <v>41</v>
      </c>
      <c r="Z664" s="26" t="s">
        <v>42</v>
      </c>
      <c r="AA664" s="26">
        <v>12</v>
      </c>
      <c r="AB664" s="12">
        <v>26141</v>
      </c>
      <c r="AC664" s="12">
        <v>26797</v>
      </c>
      <c r="AD664" s="12">
        <v>22565</v>
      </c>
      <c r="AE664" s="12">
        <v>31091</v>
      </c>
      <c r="AF664" s="8">
        <v>29622</v>
      </c>
      <c r="AG664" s="8">
        <v>32781</v>
      </c>
      <c r="AH664" s="8">
        <v>43704</v>
      </c>
      <c r="AI664" s="8">
        <v>28404</v>
      </c>
      <c r="AJ664" s="10">
        <v>38465</v>
      </c>
      <c r="AK664" s="10">
        <v>30720</v>
      </c>
      <c r="AL664" s="10">
        <v>21827</v>
      </c>
      <c r="AM664" s="10">
        <v>27321</v>
      </c>
      <c r="AN664" s="26">
        <v>495</v>
      </c>
      <c r="AO664" s="26" t="s">
        <v>374</v>
      </c>
      <c r="AP664" s="26">
        <v>0.83970554200000003</v>
      </c>
      <c r="AR664" s="26">
        <v>43703.972659999999</v>
      </c>
      <c r="AS664" s="26" t="s">
        <v>3195</v>
      </c>
      <c r="AT664" s="26">
        <v>-1.6708701999999999E-2</v>
      </c>
      <c r="AV664" s="26">
        <v>0.80166422000000004</v>
      </c>
      <c r="AW664" s="26">
        <v>1</v>
      </c>
      <c r="AY664" s="26">
        <f t="shared" si="40"/>
        <v>0.87972730854725634</v>
      </c>
      <c r="AZ664" s="26">
        <f t="shared" si="41"/>
        <v>0.79245563559857557</v>
      </c>
      <c r="BA664" s="26">
        <f t="shared" si="42"/>
        <v>0.44289777567096972</v>
      </c>
      <c r="BB664" s="26">
        <f t="shared" si="43"/>
        <v>0.12352122798515759</v>
      </c>
    </row>
    <row r="665" spans="1:54">
      <c r="A665" s="26">
        <v>158.09422939999999</v>
      </c>
      <c r="B665" s="26">
        <v>4.5215750799999999</v>
      </c>
      <c r="C665" s="26" t="s">
        <v>3196</v>
      </c>
      <c r="D665" s="26">
        <v>9</v>
      </c>
      <c r="E665" s="26" t="s">
        <v>3197</v>
      </c>
      <c r="F665" s="26">
        <v>5</v>
      </c>
      <c r="G665" s="26">
        <v>0</v>
      </c>
      <c r="H665" s="26">
        <v>0</v>
      </c>
      <c r="I665" s="26">
        <v>-0.38307021699999999</v>
      </c>
      <c r="J665" s="26">
        <v>-22.05967373</v>
      </c>
      <c r="L665" s="26" t="s">
        <v>38</v>
      </c>
      <c r="M665" s="26" t="s">
        <v>1260</v>
      </c>
      <c r="N665" s="26">
        <v>42.010519819999999</v>
      </c>
      <c r="O665" s="26" t="s">
        <v>3185</v>
      </c>
      <c r="P665" s="26" t="s">
        <v>3186</v>
      </c>
      <c r="R665" s="26" t="s">
        <v>3104</v>
      </c>
      <c r="S665" s="26">
        <v>0.59</v>
      </c>
      <c r="T665" s="26">
        <v>0.59</v>
      </c>
      <c r="U665" s="26">
        <v>220065</v>
      </c>
      <c r="V665" s="26" t="s">
        <v>1262</v>
      </c>
      <c r="W665" s="26">
        <v>0.79</v>
      </c>
      <c r="X665" s="26">
        <v>0.50900000000000001</v>
      </c>
      <c r="Y665" s="26" t="s">
        <v>41</v>
      </c>
      <c r="Z665" s="26" t="s">
        <v>50</v>
      </c>
      <c r="AA665" s="26">
        <v>12</v>
      </c>
      <c r="AB665" s="12">
        <v>41265</v>
      </c>
      <c r="AC665" s="12">
        <v>82529</v>
      </c>
      <c r="AD665" s="12">
        <v>191870</v>
      </c>
      <c r="AE665" s="12">
        <v>174603</v>
      </c>
      <c r="AF665" s="8">
        <v>220065</v>
      </c>
      <c r="AG665" s="8">
        <v>110311</v>
      </c>
      <c r="AH665" s="8">
        <v>182386</v>
      </c>
      <c r="AI665" s="8">
        <v>106314</v>
      </c>
      <c r="AJ665" s="10">
        <v>214866</v>
      </c>
      <c r="AK665" s="10">
        <v>79049</v>
      </c>
      <c r="AL665" s="10">
        <v>90662</v>
      </c>
      <c r="AM665" s="10">
        <v>78516</v>
      </c>
      <c r="AN665" s="26">
        <v>22</v>
      </c>
      <c r="AO665" s="26" t="s">
        <v>3185</v>
      </c>
      <c r="AP665" s="26">
        <v>0.95513580099999995</v>
      </c>
      <c r="AR665" s="26">
        <v>220064.5938</v>
      </c>
      <c r="AS665" s="26" t="s">
        <v>3198</v>
      </c>
      <c r="AT665" s="26">
        <v>0.88494537299999998</v>
      </c>
      <c r="AV665" s="26">
        <v>0.124070072</v>
      </c>
      <c r="AW665" s="26">
        <v>1</v>
      </c>
      <c r="AY665" s="26">
        <f t="shared" si="40"/>
        <v>0.74803901298063569</v>
      </c>
      <c r="AZ665" s="26">
        <f t="shared" si="41"/>
        <v>0.79193346212742866</v>
      </c>
      <c r="BA665" s="26">
        <f t="shared" si="42"/>
        <v>0.4028832207918398</v>
      </c>
      <c r="BB665" s="26">
        <f t="shared" si="43"/>
        <v>0.50754885003706296</v>
      </c>
    </row>
    <row r="666" spans="1:54">
      <c r="A666" s="26">
        <v>200.1412603</v>
      </c>
      <c r="B666" s="26">
        <v>3.942122184</v>
      </c>
      <c r="C666" s="26" t="s">
        <v>3199</v>
      </c>
      <c r="D666" s="26">
        <v>9</v>
      </c>
      <c r="E666" s="26" t="s">
        <v>3200</v>
      </c>
      <c r="F666" s="26">
        <v>5</v>
      </c>
      <c r="G666" s="26">
        <v>0</v>
      </c>
      <c r="H666" s="26">
        <v>0</v>
      </c>
      <c r="I666" s="26">
        <v>0.101358276</v>
      </c>
      <c r="J666" s="26">
        <v>-23.135685970000001</v>
      </c>
      <c r="L666" s="26" t="s">
        <v>38</v>
      </c>
      <c r="M666" s="26" t="s">
        <v>1962</v>
      </c>
      <c r="N666" s="26">
        <v>-2.0156510120000002</v>
      </c>
      <c r="O666" s="26" t="s">
        <v>2187</v>
      </c>
      <c r="P666" s="26" t="e">
        <f>-#REF!</f>
        <v>#REF!</v>
      </c>
      <c r="S666" s="26">
        <v>0.44</v>
      </c>
      <c r="T666" s="26">
        <v>0.51</v>
      </c>
      <c r="U666" s="26">
        <v>122309</v>
      </c>
      <c r="V666" s="26" t="s">
        <v>1963</v>
      </c>
      <c r="W666" s="26">
        <v>0.79</v>
      </c>
      <c r="X666" s="26">
        <v>0.38</v>
      </c>
      <c r="Y666" s="26" t="s">
        <v>41</v>
      </c>
      <c r="Z666" s="26" t="s">
        <v>71</v>
      </c>
      <c r="AA666" s="26">
        <v>12</v>
      </c>
      <c r="AB666" s="12">
        <v>32741</v>
      </c>
      <c r="AC666" s="12">
        <v>53246</v>
      </c>
      <c r="AD666" s="12">
        <v>98988</v>
      </c>
      <c r="AE666" s="12">
        <v>80654</v>
      </c>
      <c r="AF666" s="8">
        <v>103644</v>
      </c>
      <c r="AG666" s="8">
        <v>58222</v>
      </c>
      <c r="AH666" s="8">
        <v>102939</v>
      </c>
      <c r="AI666" s="8">
        <v>71494</v>
      </c>
      <c r="AJ666" s="10">
        <v>122309</v>
      </c>
      <c r="AK666" s="10">
        <v>52295</v>
      </c>
      <c r="AL666" s="10">
        <v>50646</v>
      </c>
      <c r="AM666" s="10">
        <v>51268</v>
      </c>
      <c r="AN666" s="26">
        <v>21</v>
      </c>
      <c r="AO666" s="26" t="s">
        <v>2187</v>
      </c>
      <c r="AP666" s="26">
        <v>0.95320980600000005</v>
      </c>
      <c r="AR666" s="26">
        <v>122308.9219</v>
      </c>
      <c r="AS666" s="26" t="s">
        <v>3201</v>
      </c>
      <c r="AT666" s="26">
        <v>0.90104472899999999</v>
      </c>
      <c r="AV666" s="26">
        <v>0.226380414</v>
      </c>
      <c r="AW666" s="26">
        <v>1</v>
      </c>
      <c r="AY666" s="26">
        <f t="shared" si="40"/>
        <v>0.82223854367690652</v>
      </c>
      <c r="AZ666" s="26">
        <f t="shared" si="41"/>
        <v>0.78985961897002366</v>
      </c>
      <c r="BA666" s="26">
        <f t="shared" si="42"/>
        <v>0.50513919446123001</v>
      </c>
      <c r="BB666" s="26">
        <f t="shared" si="43"/>
        <v>0.37805168187569821</v>
      </c>
    </row>
    <row r="667" spans="1:54">
      <c r="A667" s="26">
        <v>242.15175379999999</v>
      </c>
      <c r="B667" s="26">
        <v>3.8479194429999999</v>
      </c>
      <c r="C667" s="26" t="s">
        <v>3202</v>
      </c>
      <c r="D667" s="26">
        <v>1</v>
      </c>
      <c r="E667" s="26" t="s">
        <v>3203</v>
      </c>
      <c r="F667" s="26">
        <v>5</v>
      </c>
      <c r="G667" s="26">
        <v>0</v>
      </c>
      <c r="H667" s="26">
        <v>0</v>
      </c>
      <c r="I667" s="26">
        <v>-0.23215306499999999</v>
      </c>
      <c r="J667" s="26">
        <v>-20.417639609999998</v>
      </c>
      <c r="L667" s="26" t="s">
        <v>38</v>
      </c>
      <c r="M667" s="26" t="s">
        <v>1925</v>
      </c>
      <c r="N667" s="26">
        <v>128.08364109999999</v>
      </c>
      <c r="O667" s="26" t="s">
        <v>374</v>
      </c>
      <c r="P667" s="26" t="s">
        <v>2490</v>
      </c>
      <c r="R667" s="26" t="s">
        <v>1345</v>
      </c>
      <c r="S667" s="26">
        <v>7.0000000000000007E-2</v>
      </c>
      <c r="T667" s="26">
        <v>0.36</v>
      </c>
      <c r="U667" s="26">
        <v>203798</v>
      </c>
      <c r="V667" s="26" t="s">
        <v>1927</v>
      </c>
      <c r="W667" s="26">
        <v>0.79</v>
      </c>
      <c r="X667" s="26">
        <v>0.193</v>
      </c>
      <c r="Y667" s="26" t="s">
        <v>41</v>
      </c>
      <c r="Z667" s="26" t="s">
        <v>92</v>
      </c>
      <c r="AA667" s="26">
        <v>12</v>
      </c>
      <c r="AB667" s="12">
        <v>115431</v>
      </c>
      <c r="AC667" s="12">
        <v>118726</v>
      </c>
      <c r="AD667" s="12">
        <v>128515</v>
      </c>
      <c r="AE667" s="12">
        <v>107389</v>
      </c>
      <c r="AF667" s="8">
        <v>146507</v>
      </c>
      <c r="AG667" s="8">
        <v>123460</v>
      </c>
      <c r="AH667" s="8">
        <v>123196</v>
      </c>
      <c r="AI667" s="8">
        <v>203798</v>
      </c>
      <c r="AJ667" s="10">
        <v>153721</v>
      </c>
      <c r="AK667" s="10">
        <v>96934</v>
      </c>
      <c r="AL667" s="10">
        <v>86894</v>
      </c>
      <c r="AM667" s="10">
        <v>70127</v>
      </c>
      <c r="AN667" s="26">
        <v>84</v>
      </c>
      <c r="AO667" s="26" t="s">
        <v>374</v>
      </c>
      <c r="AP667" s="26">
        <v>0.94825963300000005</v>
      </c>
      <c r="AR667" s="26">
        <v>203798.4688</v>
      </c>
      <c r="AS667" s="26" t="s">
        <v>3204</v>
      </c>
      <c r="AT667" s="26">
        <v>0.85603160899999997</v>
      </c>
      <c r="AV667" s="26">
        <v>0.662694581</v>
      </c>
      <c r="AW667" s="26">
        <v>1</v>
      </c>
      <c r="AY667" s="26">
        <f t="shared" si="40"/>
        <v>0.68291898465728917</v>
      </c>
      <c r="AZ667" s="26">
        <f t="shared" si="41"/>
        <v>0.78742329900948305</v>
      </c>
      <c r="BA667" s="26">
        <f t="shared" si="42"/>
        <v>0.12154937008466116</v>
      </c>
      <c r="BB667" s="26">
        <f t="shared" si="43"/>
        <v>0.15462286207051515</v>
      </c>
    </row>
    <row r="668" spans="1:54">
      <c r="A668" s="26">
        <v>301.22519790000001</v>
      </c>
      <c r="B668" s="26">
        <v>3.6426097660000001</v>
      </c>
      <c r="C668" s="26" t="s">
        <v>3212</v>
      </c>
      <c r="D668" s="26">
        <v>2</v>
      </c>
      <c r="E668" s="26" t="s">
        <v>3213</v>
      </c>
      <c r="F668" s="26">
        <v>5</v>
      </c>
      <c r="G668" s="26">
        <v>0</v>
      </c>
      <c r="H668" s="26">
        <v>0</v>
      </c>
      <c r="I668" s="26">
        <v>-0.37227512200000001</v>
      </c>
      <c r="J668" s="26">
        <v>-38.274632650000001</v>
      </c>
      <c r="L668" s="26" t="s">
        <v>38</v>
      </c>
      <c r="M668" s="26" t="s">
        <v>3208</v>
      </c>
      <c r="N668" s="26">
        <v>33.021712309999998</v>
      </c>
      <c r="O668" s="26" t="s">
        <v>374</v>
      </c>
      <c r="P668" s="26" t="s">
        <v>3214</v>
      </c>
      <c r="Q668" s="26">
        <v>-1.9</v>
      </c>
      <c r="R668" s="26" t="s">
        <v>77</v>
      </c>
      <c r="S668" s="26">
        <v>0.09</v>
      </c>
      <c r="T668" s="26">
        <v>0.25</v>
      </c>
      <c r="U668" s="26">
        <v>509875</v>
      </c>
      <c r="V668" s="26" t="s">
        <v>3210</v>
      </c>
      <c r="W668" s="26">
        <v>0.78</v>
      </c>
      <c r="X668" s="26">
        <v>0.182</v>
      </c>
      <c r="Y668" s="26" t="s">
        <v>41</v>
      </c>
      <c r="Z668" s="26" t="s">
        <v>42</v>
      </c>
      <c r="AA668" s="26">
        <v>12</v>
      </c>
      <c r="AB668" s="12">
        <v>321916</v>
      </c>
      <c r="AC668" s="12">
        <v>282314</v>
      </c>
      <c r="AD668" s="12">
        <v>299221</v>
      </c>
      <c r="AE668" s="12">
        <v>346672</v>
      </c>
      <c r="AF668" s="8">
        <v>454973</v>
      </c>
      <c r="AG668" s="8">
        <v>316508</v>
      </c>
      <c r="AH668" s="8">
        <v>312652</v>
      </c>
      <c r="AI668" s="8">
        <v>509875</v>
      </c>
      <c r="AJ668" s="10">
        <v>341919</v>
      </c>
      <c r="AK668" s="10">
        <v>269729</v>
      </c>
      <c r="AL668" s="10">
        <v>269285</v>
      </c>
      <c r="AM668" s="10">
        <v>250774</v>
      </c>
      <c r="AN668" s="26">
        <v>169</v>
      </c>
      <c r="AO668" s="26" t="s">
        <v>374</v>
      </c>
      <c r="AP668" s="26">
        <v>0.95935855699999995</v>
      </c>
      <c r="AQ668" s="26">
        <v>1</v>
      </c>
      <c r="AR668" s="26">
        <v>509875.40629999997</v>
      </c>
      <c r="AS668" s="26" t="s">
        <v>3215</v>
      </c>
      <c r="AT668" s="26">
        <v>0.90119884699999997</v>
      </c>
      <c r="AV668" s="26">
        <v>0.692260286</v>
      </c>
      <c r="AW668" s="26">
        <v>1</v>
      </c>
      <c r="AY668" s="26">
        <f t="shared" si="40"/>
        <v>0.70997573412429549</v>
      </c>
      <c r="AZ668" s="26">
        <f t="shared" si="41"/>
        <v>0.78426394346828876</v>
      </c>
      <c r="BA668" s="26">
        <f t="shared" si="42"/>
        <v>7.473321770748402E-2</v>
      </c>
      <c r="BB668" s="26">
        <f t="shared" si="43"/>
        <v>0.14716048209490926</v>
      </c>
    </row>
    <row r="669" spans="1:54">
      <c r="A669" s="26">
        <v>238.1931314</v>
      </c>
      <c r="B669" s="26">
        <v>3.9614611100000001</v>
      </c>
      <c r="C669" s="26" t="s">
        <v>3216</v>
      </c>
      <c r="D669" s="26">
        <v>9</v>
      </c>
      <c r="E669" s="26" t="s">
        <v>3217</v>
      </c>
      <c r="F669" s="26">
        <v>5</v>
      </c>
      <c r="G669" s="26">
        <v>0</v>
      </c>
      <c r="H669" s="26">
        <v>0</v>
      </c>
      <c r="I669" s="26">
        <v>-0.62377165700000003</v>
      </c>
      <c r="J669" s="26">
        <v>-2.6515367649999999</v>
      </c>
      <c r="L669" s="26" t="s">
        <v>38</v>
      </c>
      <c r="M669" s="26" t="s">
        <v>1925</v>
      </c>
      <c r="N669" s="26">
        <v>124.12501880000001</v>
      </c>
      <c r="O669" s="26" t="s">
        <v>374</v>
      </c>
      <c r="P669" s="26" t="s">
        <v>3218</v>
      </c>
      <c r="S669" s="26">
        <v>0.13</v>
      </c>
      <c r="T669" s="26">
        <v>0.28000000000000003</v>
      </c>
      <c r="U669" s="26">
        <v>74476</v>
      </c>
      <c r="V669" s="26" t="s">
        <v>1927</v>
      </c>
      <c r="W669" s="26">
        <v>0.78</v>
      </c>
      <c r="X669" s="26">
        <v>0.216</v>
      </c>
      <c r="Y669" s="26" t="s">
        <v>41</v>
      </c>
      <c r="Z669" s="26" t="s">
        <v>42</v>
      </c>
      <c r="AA669" s="26">
        <v>12</v>
      </c>
      <c r="AB669" s="12">
        <v>34776</v>
      </c>
      <c r="AC669" s="12">
        <v>41731</v>
      </c>
      <c r="AD669" s="12">
        <v>47045</v>
      </c>
      <c r="AE669" s="12">
        <v>45856</v>
      </c>
      <c r="AF669" s="8">
        <v>52416</v>
      </c>
      <c r="AG669" s="8">
        <v>50891</v>
      </c>
      <c r="AH669" s="8">
        <v>38679</v>
      </c>
      <c r="AI669" s="8">
        <v>74476</v>
      </c>
      <c r="AJ669" s="10">
        <v>51833</v>
      </c>
      <c r="AK669" s="10">
        <v>42618</v>
      </c>
      <c r="AL669" s="10">
        <v>48854</v>
      </c>
      <c r="AM669" s="10">
        <v>40676</v>
      </c>
      <c r="AN669" s="26">
        <v>84</v>
      </c>
      <c r="AO669" s="26" t="s">
        <v>374</v>
      </c>
      <c r="AP669" s="26">
        <v>0.84662223700000006</v>
      </c>
      <c r="AR669" s="26">
        <v>74476.421879999994</v>
      </c>
      <c r="AS669" s="26" t="s">
        <v>3219</v>
      </c>
      <c r="AT669" s="26">
        <v>0.867174585</v>
      </c>
      <c r="AV669" s="26">
        <v>0.54749914200000005</v>
      </c>
      <c r="AW669" s="26">
        <v>1</v>
      </c>
      <c r="AY669" s="26">
        <f t="shared" si="40"/>
        <v>0.84994594894253961</v>
      </c>
      <c r="AZ669" s="26">
        <f t="shared" si="41"/>
        <v>0.78262235403904612</v>
      </c>
      <c r="BA669" s="26">
        <f t="shared" si="42"/>
        <v>0.3433960687026516</v>
      </c>
      <c r="BB669" s="26">
        <f t="shared" si="43"/>
        <v>0.18939171484623019</v>
      </c>
    </row>
    <row r="670" spans="1:54">
      <c r="A670" s="26">
        <v>228.1150231</v>
      </c>
      <c r="B670" s="26">
        <v>4.3413750330000003</v>
      </c>
      <c r="C670" s="26" t="s">
        <v>3236</v>
      </c>
      <c r="D670" s="26">
        <v>5</v>
      </c>
      <c r="E670" s="26" t="s">
        <v>3237</v>
      </c>
      <c r="F670" s="26">
        <v>5</v>
      </c>
      <c r="G670" s="26">
        <v>0</v>
      </c>
      <c r="H670" s="26">
        <v>0</v>
      </c>
      <c r="I670" s="26">
        <v>-3.0265884E-2</v>
      </c>
      <c r="J670" s="26">
        <v>7.8632928609999997</v>
      </c>
      <c r="L670" s="26" t="s">
        <v>56</v>
      </c>
      <c r="M670" s="26" t="s">
        <v>917</v>
      </c>
      <c r="N670" s="26">
        <v>98.051996619999997</v>
      </c>
      <c r="O670" s="26" t="s">
        <v>374</v>
      </c>
      <c r="S670" s="26">
        <v>0.33</v>
      </c>
      <c r="T670" s="26">
        <v>0.84</v>
      </c>
      <c r="U670" s="26">
        <v>52016</v>
      </c>
      <c r="V670" s="26" t="s">
        <v>919</v>
      </c>
      <c r="W670" s="26">
        <v>0.77</v>
      </c>
      <c r="X670" s="26">
        <v>0.35699999999999998</v>
      </c>
      <c r="Y670" s="26" t="s">
        <v>41</v>
      </c>
      <c r="Z670" s="26" t="s">
        <v>71</v>
      </c>
      <c r="AA670" s="26">
        <v>12</v>
      </c>
      <c r="AB670" s="12">
        <v>17475</v>
      </c>
      <c r="AC670" s="12">
        <v>20493</v>
      </c>
      <c r="AD670" s="12">
        <v>31532</v>
      </c>
      <c r="AE670" s="12">
        <v>35874</v>
      </c>
      <c r="AF670" s="8">
        <v>51102</v>
      </c>
      <c r="AG670" s="8">
        <v>21076</v>
      </c>
      <c r="AH670" s="8">
        <v>35831</v>
      </c>
      <c r="AI670" s="8">
        <v>28657</v>
      </c>
      <c r="AJ670" s="10">
        <v>52016</v>
      </c>
      <c r="AK670" s="10">
        <v>15306</v>
      </c>
      <c r="AL670" s="10">
        <v>14872</v>
      </c>
      <c r="AM670" s="10">
        <v>9979</v>
      </c>
      <c r="AN670" s="26">
        <v>37</v>
      </c>
      <c r="AO670" s="26" t="s">
        <v>374</v>
      </c>
      <c r="AP670" s="26">
        <v>0.92626077900000003</v>
      </c>
      <c r="AR670" s="26">
        <v>52015.742189999997</v>
      </c>
      <c r="AS670" s="26" t="s">
        <v>3238</v>
      </c>
      <c r="AT670" s="26">
        <v>0.786835175</v>
      </c>
      <c r="AV670" s="26">
        <v>0.25431904799999999</v>
      </c>
      <c r="AW670" s="26">
        <v>1</v>
      </c>
      <c r="AY670" s="26">
        <f t="shared" si="40"/>
        <v>0.67443987531646499</v>
      </c>
      <c r="AZ670" s="26">
        <f t="shared" si="41"/>
        <v>0.77103302942941188</v>
      </c>
      <c r="BA670" s="26">
        <f t="shared" si="42"/>
        <v>0.3764662677409627</v>
      </c>
      <c r="BB670" s="26">
        <f t="shared" si="43"/>
        <v>0.35209785743218863</v>
      </c>
    </row>
    <row r="671" spans="1:54">
      <c r="A671" s="26">
        <v>114.0793695</v>
      </c>
      <c r="B671" s="26">
        <v>8.8541194490000006</v>
      </c>
      <c r="C671" s="26" t="s">
        <v>3251</v>
      </c>
      <c r="D671" s="26">
        <v>2</v>
      </c>
      <c r="E671" s="26" t="s">
        <v>3252</v>
      </c>
      <c r="F671" s="26">
        <v>5</v>
      </c>
      <c r="G671" s="26">
        <v>0</v>
      </c>
      <c r="H671" s="26">
        <v>0</v>
      </c>
      <c r="I671" s="26">
        <v>0.43385871300000001</v>
      </c>
      <c r="J671" s="26">
        <v>-12.60872668</v>
      </c>
      <c r="L671" s="26" t="s">
        <v>38</v>
      </c>
      <c r="M671" s="26" t="s">
        <v>149</v>
      </c>
      <c r="N671" s="26">
        <v>-34.971637729999998</v>
      </c>
      <c r="O671" s="26" t="s">
        <v>487</v>
      </c>
      <c r="S671" s="26">
        <v>0.59</v>
      </c>
      <c r="T671" s="26">
        <v>0.59</v>
      </c>
      <c r="U671" s="26">
        <v>71033</v>
      </c>
      <c r="V671" s="26" t="s">
        <v>152</v>
      </c>
      <c r="W671" s="26">
        <v>0.77</v>
      </c>
      <c r="X671" s="26">
        <v>0.38600000000000001</v>
      </c>
      <c r="Y671" s="26" t="s">
        <v>41</v>
      </c>
      <c r="Z671" s="26" t="s">
        <v>42</v>
      </c>
      <c r="AA671" s="26">
        <v>12</v>
      </c>
      <c r="AB671" s="12">
        <v>30109</v>
      </c>
      <c r="AC671" s="12">
        <v>71033</v>
      </c>
      <c r="AD671" s="12">
        <v>14914</v>
      </c>
      <c r="AE671" s="12">
        <v>54352</v>
      </c>
      <c r="AF671" s="8">
        <v>63208</v>
      </c>
      <c r="AG671" s="8">
        <v>55439</v>
      </c>
      <c r="AH671" s="8">
        <v>62402</v>
      </c>
      <c r="AI671" s="8">
        <v>41683</v>
      </c>
      <c r="AJ671" s="10">
        <v>46427</v>
      </c>
      <c r="AK671" s="10">
        <v>58787</v>
      </c>
      <c r="AL671" s="10">
        <v>17137</v>
      </c>
      <c r="AM671" s="10">
        <v>23818</v>
      </c>
      <c r="AN671" s="26">
        <v>11</v>
      </c>
      <c r="AO671" s="26" t="s">
        <v>487</v>
      </c>
      <c r="AP671" s="26">
        <v>0.940938948</v>
      </c>
      <c r="AR671" s="26">
        <v>71032.632809999996</v>
      </c>
      <c r="AS671" s="26" t="s">
        <v>3253</v>
      </c>
      <c r="AT671" s="26">
        <v>0.93847520500000003</v>
      </c>
      <c r="AV671" s="26">
        <v>0.236896301</v>
      </c>
      <c r="AW671" s="26">
        <v>0.78799476400000001</v>
      </c>
      <c r="AY671" s="26">
        <f t="shared" si="40"/>
        <v>0.65625505091320513</v>
      </c>
      <c r="AZ671" s="26">
        <f t="shared" si="41"/>
        <v>0.7650809044052943</v>
      </c>
      <c r="BA671" s="26">
        <f t="shared" si="42"/>
        <v>0.12994878720962297</v>
      </c>
      <c r="BB671" s="26">
        <f t="shared" si="43"/>
        <v>0.36792729059965917</v>
      </c>
    </row>
    <row r="672" spans="1:54">
      <c r="A672" s="26">
        <v>285.23015939999999</v>
      </c>
      <c r="B672" s="26">
        <v>3.8375041749999999</v>
      </c>
      <c r="C672" s="26" t="s">
        <v>3258</v>
      </c>
      <c r="D672" s="26">
        <v>1</v>
      </c>
      <c r="E672" s="26" t="s">
        <v>3259</v>
      </c>
      <c r="F672" s="26">
        <v>5</v>
      </c>
      <c r="G672" s="26">
        <v>0</v>
      </c>
      <c r="H672" s="26">
        <v>0</v>
      </c>
      <c r="I672" s="26">
        <v>-0.87859183399999996</v>
      </c>
      <c r="J672" s="26">
        <v>-6.3057886930000002</v>
      </c>
      <c r="L672" s="26" t="s">
        <v>38</v>
      </c>
      <c r="N672" s="26">
        <v>-124.1099306</v>
      </c>
      <c r="O672" s="26" t="s">
        <v>487</v>
      </c>
      <c r="P672" s="26" t="s">
        <v>3260</v>
      </c>
      <c r="S672" s="26">
        <v>0.15</v>
      </c>
      <c r="T672" s="26">
        <v>0.23</v>
      </c>
      <c r="U672" s="26">
        <v>75879</v>
      </c>
      <c r="V672" s="26" t="s">
        <v>3261</v>
      </c>
      <c r="W672" s="26">
        <v>0.76</v>
      </c>
      <c r="X672" s="26">
        <v>1.6E-2</v>
      </c>
      <c r="Y672" s="26" t="s">
        <v>41</v>
      </c>
      <c r="Z672" s="26" t="s">
        <v>42</v>
      </c>
      <c r="AA672" s="26">
        <v>12</v>
      </c>
      <c r="AB672" s="12">
        <v>40184</v>
      </c>
      <c r="AC672" s="12">
        <v>35230</v>
      </c>
      <c r="AD672" s="12">
        <v>27781</v>
      </c>
      <c r="AE672" s="12">
        <v>34346</v>
      </c>
      <c r="AF672" s="8">
        <v>44613</v>
      </c>
      <c r="AG672" s="8">
        <v>49537</v>
      </c>
      <c r="AH672" s="8">
        <v>44198</v>
      </c>
      <c r="AI672" s="8">
        <v>42315</v>
      </c>
      <c r="AJ672" s="10">
        <v>45109</v>
      </c>
      <c r="AK672" s="10">
        <v>54959</v>
      </c>
      <c r="AL672" s="10">
        <v>75879</v>
      </c>
      <c r="AM672" s="10">
        <v>69214</v>
      </c>
      <c r="AN672" s="26">
        <v>29</v>
      </c>
      <c r="AO672" s="26" t="s">
        <v>487</v>
      </c>
      <c r="AP672" s="26">
        <v>0.88839565200000004</v>
      </c>
      <c r="AR672" s="26">
        <v>75879.03125</v>
      </c>
      <c r="AS672" s="26" t="s">
        <v>3262</v>
      </c>
      <c r="AT672" s="26">
        <v>0.89570490000000003</v>
      </c>
      <c r="AV672" s="26">
        <v>3.2761911370000001</v>
      </c>
      <c r="AW672" s="26">
        <v>1</v>
      </c>
      <c r="AY672" s="26">
        <f t="shared" si="40"/>
        <v>1.3570072455345035</v>
      </c>
      <c r="AZ672" s="26">
        <f t="shared" si="41"/>
        <v>0.76131249896215603</v>
      </c>
      <c r="BA672" s="26">
        <f t="shared" si="42"/>
        <v>6.3754332577324851E-2</v>
      </c>
      <c r="BB672" s="26">
        <f t="shared" si="43"/>
        <v>1.1099174908226884E-2</v>
      </c>
    </row>
    <row r="673" spans="1:54">
      <c r="A673" s="26">
        <v>151.03027399999999</v>
      </c>
      <c r="B673" s="26">
        <v>7.4005128649999996</v>
      </c>
      <c r="C673" s="26" t="s">
        <v>3263</v>
      </c>
      <c r="D673" s="26">
        <v>1</v>
      </c>
      <c r="E673" s="26" t="s">
        <v>3264</v>
      </c>
      <c r="F673" s="26">
        <v>5</v>
      </c>
      <c r="G673" s="26">
        <v>0</v>
      </c>
      <c r="H673" s="26">
        <v>0</v>
      </c>
      <c r="I673" s="26">
        <v>-0.23824090000000001</v>
      </c>
      <c r="J673" s="26">
        <v>-23.08569593</v>
      </c>
      <c r="L673" s="26" t="s">
        <v>282</v>
      </c>
      <c r="M673" s="26" t="s">
        <v>754</v>
      </c>
      <c r="N673" s="26">
        <v>-80.116558510000004</v>
      </c>
      <c r="O673" s="26" t="s">
        <v>487</v>
      </c>
      <c r="S673" s="26">
        <v>0.78</v>
      </c>
      <c r="T673" s="26">
        <v>1.1499999999999999</v>
      </c>
      <c r="U673" s="26">
        <v>35646</v>
      </c>
      <c r="V673" s="26" t="s">
        <v>756</v>
      </c>
      <c r="W673" s="26">
        <v>0.76</v>
      </c>
      <c r="X673" s="26">
        <v>0.48799999999999999</v>
      </c>
      <c r="Y673" s="26" t="s">
        <v>41</v>
      </c>
      <c r="Z673" s="26" t="s">
        <v>42</v>
      </c>
      <c r="AA673" s="26">
        <v>9</v>
      </c>
      <c r="AB673" s="12">
        <v>16599</v>
      </c>
      <c r="AC673" s="12">
        <v>35646</v>
      </c>
      <c r="AD673" s="12">
        <v>0</v>
      </c>
      <c r="AE673" s="12">
        <v>25205</v>
      </c>
      <c r="AF673" s="8">
        <v>26382</v>
      </c>
      <c r="AG673" s="8">
        <v>26680</v>
      </c>
      <c r="AH673" s="8">
        <v>32555</v>
      </c>
      <c r="AI673" s="8">
        <v>16827</v>
      </c>
      <c r="AJ673" s="10">
        <v>25891</v>
      </c>
      <c r="AK673" s="10">
        <v>26331</v>
      </c>
      <c r="AL673" s="10">
        <v>0</v>
      </c>
      <c r="AM673" s="10">
        <v>0</v>
      </c>
      <c r="AN673" s="26">
        <v>159</v>
      </c>
      <c r="AO673" s="26" t="s">
        <v>487</v>
      </c>
      <c r="AP673" s="26">
        <v>0.86595315399999995</v>
      </c>
      <c r="AR673" s="26">
        <v>35645.910159999999</v>
      </c>
      <c r="AS673" s="26" t="s">
        <v>3265</v>
      </c>
      <c r="AT673" s="26">
        <v>0.87113658400000005</v>
      </c>
      <c r="AV673" s="26">
        <v>0.14481717699999999</v>
      </c>
      <c r="AW673" s="26">
        <v>1</v>
      </c>
      <c r="AY673" s="26">
        <f t="shared" si="40"/>
        <v>0.5097614306352739</v>
      </c>
      <c r="AZ673" s="26">
        <f t="shared" si="41"/>
        <v>0.75602280270196398</v>
      </c>
      <c r="BA673" s="26">
        <f t="shared" si="42"/>
        <v>0.17709421595069708</v>
      </c>
      <c r="BB673" s="26">
        <f t="shared" si="43"/>
        <v>0.47547018331004809</v>
      </c>
    </row>
    <row r="674" spans="1:54">
      <c r="A674" s="26">
        <v>202.13174889999999</v>
      </c>
      <c r="B674" s="26">
        <v>9.2430931090000001</v>
      </c>
      <c r="C674" s="26" t="s">
        <v>3270</v>
      </c>
      <c r="D674" s="26">
        <v>3</v>
      </c>
      <c r="E674" s="26" t="s">
        <v>3271</v>
      </c>
      <c r="F674" s="26">
        <v>5</v>
      </c>
      <c r="G674" s="26">
        <v>0</v>
      </c>
      <c r="H674" s="26">
        <v>0</v>
      </c>
      <c r="I674" s="26">
        <v>4.3793947999999999E-2</v>
      </c>
      <c r="J674" s="26">
        <v>25.617342010000002</v>
      </c>
      <c r="L674" s="26" t="s">
        <v>38</v>
      </c>
      <c r="M674" s="26" t="s">
        <v>163</v>
      </c>
      <c r="N674" s="26">
        <v>33.046693329999997</v>
      </c>
      <c r="O674" s="26" t="s">
        <v>374</v>
      </c>
      <c r="S674" s="26">
        <v>0.69</v>
      </c>
      <c r="T674" s="26">
        <v>0.69</v>
      </c>
      <c r="U674" s="26">
        <v>98695</v>
      </c>
      <c r="V674" s="26" t="s">
        <v>166</v>
      </c>
      <c r="W674" s="26">
        <v>0.75</v>
      </c>
      <c r="X674" s="26">
        <v>0.434</v>
      </c>
      <c r="Y674" s="26" t="s">
        <v>41</v>
      </c>
      <c r="Z674" s="26" t="s">
        <v>42</v>
      </c>
      <c r="AA674" s="26">
        <v>12</v>
      </c>
      <c r="AB674" s="12">
        <v>36948</v>
      </c>
      <c r="AC674" s="12">
        <v>98695</v>
      </c>
      <c r="AD674" s="12">
        <v>13503</v>
      </c>
      <c r="AE674" s="12">
        <v>62283</v>
      </c>
      <c r="AF674" s="8">
        <v>83593</v>
      </c>
      <c r="AG674" s="8">
        <v>75697</v>
      </c>
      <c r="AH674" s="8">
        <v>72507</v>
      </c>
      <c r="AI674" s="8">
        <v>48337</v>
      </c>
      <c r="AJ674" s="10">
        <v>64298</v>
      </c>
      <c r="AK674" s="10">
        <v>65118</v>
      </c>
      <c r="AL674" s="10">
        <v>27747</v>
      </c>
      <c r="AM674" s="10">
        <v>22986</v>
      </c>
      <c r="AN674" s="26">
        <v>39</v>
      </c>
      <c r="AO674" s="26" t="s">
        <v>374</v>
      </c>
      <c r="AP674" s="26">
        <v>0.93940948700000004</v>
      </c>
      <c r="AR674" s="26">
        <v>98695.132809999996</v>
      </c>
      <c r="AS674" s="26" t="s">
        <v>3272</v>
      </c>
      <c r="AT674" s="26">
        <v>0.98804588400000004</v>
      </c>
      <c r="AV674" s="26">
        <v>0.188932926</v>
      </c>
      <c r="AW674" s="26">
        <v>1</v>
      </c>
      <c r="AY674" s="26">
        <f t="shared" si="40"/>
        <v>0.64308152527004936</v>
      </c>
      <c r="AZ674" s="26">
        <f t="shared" si="41"/>
        <v>0.75474237329278127</v>
      </c>
      <c r="BA674" s="26">
        <f t="shared" si="42"/>
        <v>0.11787161619950148</v>
      </c>
      <c r="BB674" s="26">
        <f t="shared" si="43"/>
        <v>0.41808241554972025</v>
      </c>
    </row>
    <row r="675" spans="1:54">
      <c r="A675" s="26">
        <v>228.14708300000001</v>
      </c>
      <c r="B675" s="26">
        <v>8.0684471979999994</v>
      </c>
      <c r="C675" s="26" t="s">
        <v>3154</v>
      </c>
      <c r="D675" s="26">
        <v>3</v>
      </c>
      <c r="E675" s="26" t="s">
        <v>3273</v>
      </c>
      <c r="F675" s="26">
        <v>5</v>
      </c>
      <c r="G675" s="26">
        <v>0</v>
      </c>
      <c r="H675" s="26">
        <v>0</v>
      </c>
      <c r="I675" s="26">
        <v>-1.345784039</v>
      </c>
      <c r="J675" s="26">
        <v>14.458146340000001</v>
      </c>
      <c r="L675" s="26" t="s">
        <v>38</v>
      </c>
      <c r="M675" s="26" t="s">
        <v>103</v>
      </c>
      <c r="N675" s="26">
        <v>115.0881713</v>
      </c>
      <c r="O675" s="26" t="s">
        <v>374</v>
      </c>
      <c r="S675" s="26">
        <v>0.67</v>
      </c>
      <c r="T675" s="26">
        <v>0.67</v>
      </c>
      <c r="U675" s="26">
        <v>205500</v>
      </c>
      <c r="V675" s="26" t="s">
        <v>106</v>
      </c>
      <c r="W675" s="26">
        <v>0.75</v>
      </c>
      <c r="X675" s="26">
        <v>0.44400000000000001</v>
      </c>
      <c r="Y675" s="26" t="s">
        <v>41</v>
      </c>
      <c r="Z675" s="26" t="s">
        <v>42</v>
      </c>
      <c r="AA675" s="26">
        <v>12</v>
      </c>
      <c r="AB675" s="12">
        <v>78733</v>
      </c>
      <c r="AC675" s="12">
        <v>203599</v>
      </c>
      <c r="AD675" s="12">
        <v>28703</v>
      </c>
      <c r="AE675" s="12">
        <v>135874</v>
      </c>
      <c r="AF675" s="8">
        <v>205500</v>
      </c>
      <c r="AG675" s="8">
        <v>153129</v>
      </c>
      <c r="AH675" s="8">
        <v>145913</v>
      </c>
      <c r="AI675" s="8">
        <v>89927</v>
      </c>
      <c r="AJ675" s="10">
        <v>133104</v>
      </c>
      <c r="AK675" s="10">
        <v>126589</v>
      </c>
      <c r="AL675" s="10">
        <v>57779</v>
      </c>
      <c r="AM675" s="10">
        <v>51328</v>
      </c>
      <c r="AN675" s="26">
        <v>9</v>
      </c>
      <c r="AO675" s="26" t="s">
        <v>374</v>
      </c>
      <c r="AP675" s="26">
        <v>0.95335544699999997</v>
      </c>
      <c r="AR675" s="26">
        <v>205499.5938</v>
      </c>
      <c r="AS675" s="26" t="s">
        <v>3274</v>
      </c>
      <c r="AT675" s="26">
        <v>0.95630013800000002</v>
      </c>
      <c r="AV675" s="26">
        <v>0.17217081100000001</v>
      </c>
      <c r="AW675" s="26">
        <v>1</v>
      </c>
      <c r="AY675" s="26">
        <f t="shared" si="40"/>
        <v>0.62038558781029796</v>
      </c>
      <c r="AZ675" s="26">
        <f t="shared" si="41"/>
        <v>0.75177847793577124</v>
      </c>
      <c r="BA675" s="26">
        <f t="shared" si="42"/>
        <v>0.1300196979079094</v>
      </c>
      <c r="BB675" s="26">
        <f t="shared" si="43"/>
        <v>0.43838039404081119</v>
      </c>
    </row>
    <row r="676" spans="1:54">
      <c r="A676" s="26">
        <v>329.25641890000003</v>
      </c>
      <c r="B676" s="26">
        <v>3.5597874749999998</v>
      </c>
      <c r="C676" s="26" t="s">
        <v>3275</v>
      </c>
      <c r="D676" s="26">
        <v>2</v>
      </c>
      <c r="E676" s="26" t="s">
        <v>3276</v>
      </c>
      <c r="F676" s="26">
        <v>5</v>
      </c>
      <c r="G676" s="26">
        <v>0</v>
      </c>
      <c r="H676" s="26">
        <v>0</v>
      </c>
      <c r="I676" s="26">
        <v>-0.61090377799999995</v>
      </c>
      <c r="J676" s="26">
        <v>-29.834388369999999</v>
      </c>
      <c r="L676" s="26" t="s">
        <v>38</v>
      </c>
      <c r="M676" s="26" t="s">
        <v>1872</v>
      </c>
      <c r="N676" s="26">
        <v>59.037220959999999</v>
      </c>
      <c r="O676" s="26" t="s">
        <v>374</v>
      </c>
      <c r="P676" s="26" t="s">
        <v>3277</v>
      </c>
      <c r="Q676" s="26">
        <v>-0.3</v>
      </c>
      <c r="R676" s="26" t="s">
        <v>1019</v>
      </c>
      <c r="S676" s="26">
        <v>0.1</v>
      </c>
      <c r="T676" s="26">
        <v>0.23</v>
      </c>
      <c r="U676" s="26">
        <v>401350</v>
      </c>
      <c r="V676" s="26" t="s">
        <v>1874</v>
      </c>
      <c r="W676" s="26">
        <v>0.75</v>
      </c>
      <c r="X676" s="26">
        <v>0.112</v>
      </c>
      <c r="Y676" s="26" t="s">
        <v>41</v>
      </c>
      <c r="Z676" s="26" t="s">
        <v>42</v>
      </c>
      <c r="AA676" s="26">
        <v>12</v>
      </c>
      <c r="AB676" s="12">
        <v>229589</v>
      </c>
      <c r="AC676" s="12">
        <v>234945</v>
      </c>
      <c r="AD676" s="12">
        <v>226217</v>
      </c>
      <c r="AE676" s="12">
        <v>279704</v>
      </c>
      <c r="AF676" s="8">
        <v>371919</v>
      </c>
      <c r="AG676" s="8">
        <v>264899</v>
      </c>
      <c r="AH676" s="8">
        <v>256236</v>
      </c>
      <c r="AI676" s="8">
        <v>401350</v>
      </c>
      <c r="AJ676" s="10">
        <v>280889</v>
      </c>
      <c r="AK676" s="10">
        <v>221908</v>
      </c>
      <c r="AL676" s="10">
        <v>220288</v>
      </c>
      <c r="AM676" s="10">
        <v>190758</v>
      </c>
      <c r="AN676" s="26">
        <v>40</v>
      </c>
      <c r="AO676" s="26" t="s">
        <v>374</v>
      </c>
      <c r="AP676" s="26">
        <v>0.96548514100000005</v>
      </c>
      <c r="AQ676" s="26">
        <v>1</v>
      </c>
      <c r="AR676" s="26">
        <v>401350.09379999997</v>
      </c>
      <c r="AS676" s="26" t="s">
        <v>3278</v>
      </c>
      <c r="AT676" s="26">
        <v>0.86768721800000004</v>
      </c>
      <c r="AV676" s="26">
        <v>1.0789757010000001</v>
      </c>
      <c r="AW676" s="26">
        <v>1</v>
      </c>
      <c r="AY676" s="26">
        <f t="shared" si="40"/>
        <v>0.70599519160942026</v>
      </c>
      <c r="AZ676" s="26">
        <f t="shared" si="41"/>
        <v>0.74973115039817551</v>
      </c>
      <c r="BA676" s="26">
        <f t="shared" si="42"/>
        <v>6.1618422832196693E-2</v>
      </c>
      <c r="BB676" s="26">
        <f t="shared" si="43"/>
        <v>8.3023894296858664E-2</v>
      </c>
    </row>
    <row r="677" spans="1:54">
      <c r="A677" s="26">
        <v>195.0565186</v>
      </c>
      <c r="B677" s="26">
        <v>10.00266944</v>
      </c>
      <c r="C677" s="26" t="s">
        <v>3285</v>
      </c>
      <c r="D677" s="26">
        <v>1</v>
      </c>
      <c r="E677" s="26" t="s">
        <v>3286</v>
      </c>
      <c r="F677" s="26">
        <v>5</v>
      </c>
      <c r="G677" s="26">
        <v>0</v>
      </c>
      <c r="H677" s="26">
        <v>0</v>
      </c>
      <c r="I677" s="26">
        <v>-5.8265775999999998E-2</v>
      </c>
      <c r="J677" s="26">
        <v>0</v>
      </c>
      <c r="L677" s="26" t="s">
        <v>38</v>
      </c>
      <c r="N677" s="26">
        <v>-9.0044196060000008</v>
      </c>
      <c r="O677" s="26" t="s">
        <v>487</v>
      </c>
      <c r="S677" s="26">
        <v>0.7</v>
      </c>
      <c r="T677" s="26">
        <v>0.7</v>
      </c>
      <c r="U677" s="26">
        <v>60888</v>
      </c>
      <c r="V677" s="26" t="s">
        <v>2224</v>
      </c>
      <c r="W677" s="26">
        <v>0.75</v>
      </c>
      <c r="X677" s="26">
        <v>0.42899999999999999</v>
      </c>
      <c r="Y677" s="26" t="s">
        <v>41</v>
      </c>
      <c r="Z677" s="26" t="s">
        <v>42</v>
      </c>
      <c r="AA677" s="26">
        <v>12</v>
      </c>
      <c r="AB677" s="12">
        <v>17246</v>
      </c>
      <c r="AC677" s="12">
        <v>60888</v>
      </c>
      <c r="AD677" s="12">
        <v>11965</v>
      </c>
      <c r="AE677" s="12">
        <v>37472</v>
      </c>
      <c r="AF677" s="8">
        <v>45819</v>
      </c>
      <c r="AG677" s="8">
        <v>43932</v>
      </c>
      <c r="AH677" s="8">
        <v>53766</v>
      </c>
      <c r="AI677" s="8">
        <v>27347</v>
      </c>
      <c r="AJ677" s="10">
        <v>40050</v>
      </c>
      <c r="AK677" s="10">
        <v>38850</v>
      </c>
      <c r="AL677" s="10">
        <v>15265</v>
      </c>
      <c r="AM677" s="10">
        <v>11117</v>
      </c>
      <c r="AN677" s="26">
        <v>51</v>
      </c>
      <c r="AO677" s="26" t="s">
        <v>487</v>
      </c>
      <c r="AP677" s="26">
        <v>0.91229200200000005</v>
      </c>
      <c r="AR677" s="26">
        <v>60888.441409999999</v>
      </c>
      <c r="AS677" s="26" t="s">
        <v>3287</v>
      </c>
      <c r="AT677" s="26">
        <v>0.95696437599999995</v>
      </c>
      <c r="AV677" s="26">
        <v>0.189655665</v>
      </c>
      <c r="AW677" s="26">
        <v>1</v>
      </c>
      <c r="AY677" s="26">
        <f t="shared" si="40"/>
        <v>0.61617426725348812</v>
      </c>
      <c r="AZ677" s="26">
        <f t="shared" si="41"/>
        <v>0.74662304522895406</v>
      </c>
      <c r="BA677" s="26">
        <f t="shared" si="42"/>
        <v>0.13293303447671975</v>
      </c>
      <c r="BB677" s="26">
        <f t="shared" si="43"/>
        <v>0.41723435834189693</v>
      </c>
    </row>
    <row r="678" spans="1:54">
      <c r="A678" s="26">
        <v>348.2508163</v>
      </c>
      <c r="B678" s="26">
        <v>4.2249083199999999</v>
      </c>
      <c r="C678" s="26" t="s">
        <v>3293</v>
      </c>
      <c r="D678" s="26">
        <v>1</v>
      </c>
      <c r="E678" s="26" t="s">
        <v>3294</v>
      </c>
      <c r="F678" s="26">
        <v>5</v>
      </c>
      <c r="G678" s="26">
        <v>0</v>
      </c>
      <c r="H678" s="26">
        <v>0</v>
      </c>
      <c r="I678" s="26">
        <v>-1.0729930480000001</v>
      </c>
      <c r="J678" s="26">
        <v>-0.42680947400000002</v>
      </c>
      <c r="L678" s="26" t="s">
        <v>282</v>
      </c>
      <c r="M678" s="26" t="s">
        <v>713</v>
      </c>
      <c r="N678" s="26">
        <v>-44.041600080000002</v>
      </c>
      <c r="O678" s="26" t="s">
        <v>487</v>
      </c>
      <c r="P678" s="26" t="s">
        <v>3295</v>
      </c>
      <c r="S678" s="26">
        <v>0.88</v>
      </c>
      <c r="T678" s="26">
        <v>0.88</v>
      </c>
      <c r="U678" s="26">
        <v>22546</v>
      </c>
      <c r="V678" s="26" t="s">
        <v>716</v>
      </c>
      <c r="W678" s="26">
        <v>0.74</v>
      </c>
      <c r="X678" s="26">
        <v>0.503</v>
      </c>
      <c r="Y678" s="26" t="s">
        <v>41</v>
      </c>
      <c r="Z678" s="26" t="s">
        <v>71</v>
      </c>
      <c r="AA678" s="26">
        <v>10</v>
      </c>
      <c r="AB678" s="12">
        <v>6101</v>
      </c>
      <c r="AC678" s="12">
        <v>20828</v>
      </c>
      <c r="AD678" s="12">
        <v>0</v>
      </c>
      <c r="AE678" s="12">
        <v>17486</v>
      </c>
      <c r="AF678" s="8">
        <v>18531</v>
      </c>
      <c r="AG678" s="8">
        <v>14725</v>
      </c>
      <c r="AH678" s="8">
        <v>18133</v>
      </c>
      <c r="AI678" s="8">
        <v>8719</v>
      </c>
      <c r="AJ678" s="10">
        <v>22546</v>
      </c>
      <c r="AK678" s="10">
        <v>17228</v>
      </c>
      <c r="AL678" s="10">
        <v>6431</v>
      </c>
      <c r="AM678" s="10">
        <v>0</v>
      </c>
      <c r="AN678" s="26">
        <v>480</v>
      </c>
      <c r="AO678" s="26" t="s">
        <v>487</v>
      </c>
      <c r="AP678" s="26">
        <v>0.82554121000000003</v>
      </c>
      <c r="AR678" s="26">
        <v>22546.296880000002</v>
      </c>
      <c r="AS678" s="26" t="s">
        <v>3296</v>
      </c>
      <c r="AT678" s="26">
        <v>0.90794371399999996</v>
      </c>
      <c r="AV678" s="26">
        <v>0.13366508399999999</v>
      </c>
      <c r="AW678" s="26">
        <v>1</v>
      </c>
      <c r="AY678" s="26">
        <f t="shared" si="40"/>
        <v>0.76869967392027683</v>
      </c>
      <c r="AZ678" s="26">
        <f t="shared" si="41"/>
        <v>0.7389199441006189</v>
      </c>
      <c r="BA678" s="26">
        <f t="shared" si="42"/>
        <v>0.55674853311539807</v>
      </c>
      <c r="BB678" s="26">
        <f t="shared" si="43"/>
        <v>0.4921890580241759</v>
      </c>
    </row>
    <row r="679" spans="1:54">
      <c r="A679" s="26">
        <v>302.20865459999999</v>
      </c>
      <c r="B679" s="26">
        <v>3.6794263840000001</v>
      </c>
      <c r="C679" s="26" t="s">
        <v>3324</v>
      </c>
      <c r="D679" s="26">
        <v>2</v>
      </c>
      <c r="E679" s="26" t="s">
        <v>3325</v>
      </c>
      <c r="F679" s="26">
        <v>5</v>
      </c>
      <c r="G679" s="26">
        <v>0</v>
      </c>
      <c r="H679" s="26">
        <v>0</v>
      </c>
      <c r="I679" s="26">
        <v>-2.2017978</v>
      </c>
      <c r="J679" s="26">
        <v>-22.316651480000001</v>
      </c>
      <c r="L679" s="26" t="s">
        <v>38</v>
      </c>
      <c r="M679" s="26" t="s">
        <v>1942</v>
      </c>
      <c r="N679" s="26">
        <v>29.973636379999999</v>
      </c>
      <c r="O679" s="26" t="s">
        <v>374</v>
      </c>
      <c r="R679" s="26" t="s">
        <v>1570</v>
      </c>
      <c r="S679" s="26">
        <v>0.49</v>
      </c>
      <c r="T679" s="26">
        <v>0.49</v>
      </c>
      <c r="U679" s="26">
        <v>61519</v>
      </c>
      <c r="V679" s="26" t="s">
        <v>1943</v>
      </c>
      <c r="W679" s="26">
        <v>0.72</v>
      </c>
      <c r="X679" s="26">
        <v>0.36099999999999999</v>
      </c>
      <c r="Y679" s="26" t="s">
        <v>41</v>
      </c>
      <c r="Z679" s="26" t="s">
        <v>71</v>
      </c>
      <c r="AA679" s="26">
        <v>12</v>
      </c>
      <c r="AB679" s="12">
        <v>15457</v>
      </c>
      <c r="AC679" s="12">
        <v>22794</v>
      </c>
      <c r="AD679" s="12">
        <v>28008</v>
      </c>
      <c r="AE679" s="12">
        <v>47789</v>
      </c>
      <c r="AF679" s="8">
        <v>61519</v>
      </c>
      <c r="AG679" s="8">
        <v>20707</v>
      </c>
      <c r="AH679" s="8">
        <v>34728</v>
      </c>
      <c r="AI679" s="8">
        <v>40485</v>
      </c>
      <c r="AJ679" s="10">
        <v>45161</v>
      </c>
      <c r="AK679" s="10">
        <v>21615</v>
      </c>
      <c r="AL679" s="10">
        <v>22753</v>
      </c>
      <c r="AM679" s="10">
        <v>25932</v>
      </c>
      <c r="AN679" s="26">
        <v>69</v>
      </c>
      <c r="AO679" s="26" t="s">
        <v>374</v>
      </c>
      <c r="AP679" s="26">
        <v>0.85703296600000001</v>
      </c>
      <c r="AR679" s="26">
        <v>61518.644529999998</v>
      </c>
      <c r="AS679" s="26" t="s">
        <v>3326</v>
      </c>
      <c r="AT679" s="26">
        <v>0.88320393200000002</v>
      </c>
      <c r="AV679" s="26">
        <v>0.24571173700000001</v>
      </c>
      <c r="AW679" s="26">
        <v>1</v>
      </c>
      <c r="AY679" s="26">
        <f t="shared" si="40"/>
        <v>0.73336974955379541</v>
      </c>
      <c r="AZ679" s="26">
        <f t="shared" si="41"/>
        <v>0.72439484498758244</v>
      </c>
      <c r="BA679" s="26">
        <f t="shared" si="42"/>
        <v>0.33912315503009999</v>
      </c>
      <c r="BB679" s="26">
        <f t="shared" si="43"/>
        <v>0.35976806710395315</v>
      </c>
    </row>
    <row r="680" spans="1:54">
      <c r="A680" s="26">
        <v>254.09411750000001</v>
      </c>
      <c r="B680" s="26">
        <v>4.0513194610000003</v>
      </c>
      <c r="C680" s="26" t="s">
        <v>3327</v>
      </c>
      <c r="D680" s="26">
        <v>5</v>
      </c>
      <c r="E680" s="26" t="s">
        <v>3328</v>
      </c>
      <c r="F680" s="26">
        <v>5</v>
      </c>
      <c r="G680" s="26">
        <v>0</v>
      </c>
      <c r="H680" s="26">
        <v>0</v>
      </c>
      <c r="I680" s="26">
        <v>-0.67888861700000003</v>
      </c>
      <c r="J680" s="26">
        <v>1.266734502</v>
      </c>
      <c r="L680" s="26" t="s">
        <v>38</v>
      </c>
      <c r="M680" s="26" t="s">
        <v>1773</v>
      </c>
      <c r="N680" s="26">
        <v>1.9792969279999999</v>
      </c>
      <c r="O680" s="26" t="s">
        <v>3329</v>
      </c>
      <c r="S680" s="26">
        <v>7.0000000000000007E-2</v>
      </c>
      <c r="T680" s="26">
        <v>0.26</v>
      </c>
      <c r="U680" s="26">
        <v>240885</v>
      </c>
      <c r="V680" s="26" t="s">
        <v>1775</v>
      </c>
      <c r="W680" s="26">
        <v>0.72</v>
      </c>
      <c r="X680" s="26">
        <v>0.124</v>
      </c>
      <c r="Y680" s="26" t="s">
        <v>41</v>
      </c>
      <c r="Z680" s="26" t="s">
        <v>92</v>
      </c>
      <c r="AA680" s="26">
        <v>12</v>
      </c>
      <c r="AB680" s="12">
        <v>114193</v>
      </c>
      <c r="AC680" s="12">
        <v>134317</v>
      </c>
      <c r="AD680" s="12">
        <v>128087</v>
      </c>
      <c r="AE680" s="12">
        <v>124418</v>
      </c>
      <c r="AF680" s="8">
        <v>157945</v>
      </c>
      <c r="AG680" s="8">
        <v>159435</v>
      </c>
      <c r="AH680" s="8">
        <v>136657</v>
      </c>
      <c r="AI680" s="8">
        <v>240885</v>
      </c>
      <c r="AJ680" s="10">
        <v>148007</v>
      </c>
      <c r="AK680" s="10">
        <v>170316</v>
      </c>
      <c r="AL680" s="10">
        <v>121563</v>
      </c>
      <c r="AM680" s="10">
        <v>139708</v>
      </c>
      <c r="AN680" s="26">
        <v>229</v>
      </c>
      <c r="AO680" s="26" t="s">
        <v>3329</v>
      </c>
      <c r="AP680" s="26">
        <v>0.96116387400000003</v>
      </c>
      <c r="AR680" s="26">
        <v>240885.25</v>
      </c>
      <c r="AS680" s="26" t="s">
        <v>3330</v>
      </c>
      <c r="AT680" s="26">
        <v>0.79578988699999997</v>
      </c>
      <c r="AV680" s="26">
        <v>1.0761845919999999</v>
      </c>
      <c r="AW680" s="26">
        <v>1</v>
      </c>
      <c r="AY680" s="26">
        <f t="shared" si="40"/>
        <v>0.83404180613075996</v>
      </c>
      <c r="AZ680" s="26">
        <f t="shared" si="41"/>
        <v>0.72096580623436879</v>
      </c>
      <c r="BA680" s="26">
        <f t="shared" si="42"/>
        <v>0.29454847323938432</v>
      </c>
      <c r="BB680" s="26">
        <f t="shared" si="43"/>
        <v>8.3333999322997732E-2</v>
      </c>
    </row>
    <row r="681" spans="1:54">
      <c r="A681" s="26">
        <v>402.31326380000002</v>
      </c>
      <c r="B681" s="26">
        <v>3.4279611160000001</v>
      </c>
      <c r="C681" s="26" t="s">
        <v>3337</v>
      </c>
      <c r="D681" s="26">
        <v>6</v>
      </c>
      <c r="E681" s="26" t="s">
        <v>3338</v>
      </c>
      <c r="F681" s="26">
        <v>5</v>
      </c>
      <c r="G681" s="26">
        <v>0</v>
      </c>
      <c r="H681" s="26">
        <v>0</v>
      </c>
      <c r="I681" s="26">
        <v>-0.33865975399999998</v>
      </c>
      <c r="J681" s="26">
        <v>-16.687437930000002</v>
      </c>
      <c r="L681" s="26" t="s">
        <v>38</v>
      </c>
      <c r="M681" s="26" t="s">
        <v>1853</v>
      </c>
      <c r="N681" s="26">
        <v>28.031467790000001</v>
      </c>
      <c r="O681" s="26" t="s">
        <v>3339</v>
      </c>
      <c r="P681" s="26" t="s">
        <v>2484</v>
      </c>
      <c r="S681" s="26">
        <v>0.3</v>
      </c>
      <c r="T681" s="26">
        <v>0.3</v>
      </c>
      <c r="U681" s="26">
        <v>20941</v>
      </c>
      <c r="V681" s="26" t="s">
        <v>1856</v>
      </c>
      <c r="W681" s="26">
        <v>0.71</v>
      </c>
      <c r="X681" s="26">
        <v>6.7000000000000004E-2</v>
      </c>
      <c r="Y681" s="26" t="s">
        <v>41</v>
      </c>
      <c r="Z681" s="26" t="s">
        <v>42</v>
      </c>
      <c r="AA681" s="26">
        <v>12</v>
      </c>
      <c r="AB681" s="12">
        <v>17490</v>
      </c>
      <c r="AC681" s="12">
        <v>10152</v>
      </c>
      <c r="AD681" s="12">
        <v>9295</v>
      </c>
      <c r="AE681" s="12">
        <v>13145</v>
      </c>
      <c r="AF681" s="8">
        <v>20103</v>
      </c>
      <c r="AG681" s="8">
        <v>18297</v>
      </c>
      <c r="AH681" s="8">
        <v>14299</v>
      </c>
      <c r="AI681" s="8">
        <v>17831</v>
      </c>
      <c r="AJ681" s="10">
        <v>20941</v>
      </c>
      <c r="AK681" s="10">
        <v>16127</v>
      </c>
      <c r="AL681" s="10">
        <v>18451</v>
      </c>
      <c r="AM681" s="10">
        <v>14425</v>
      </c>
      <c r="AN681" s="26">
        <v>823</v>
      </c>
      <c r="AO681" s="26" t="s">
        <v>3339</v>
      </c>
      <c r="AP681" s="26">
        <v>0.80093782199999997</v>
      </c>
      <c r="AR681" s="26">
        <v>20941.08008</v>
      </c>
      <c r="AS681" s="26" t="s">
        <v>3340</v>
      </c>
      <c r="AT681" s="26">
        <v>0.86109979299999995</v>
      </c>
      <c r="AV681" s="26">
        <v>1.333657259</v>
      </c>
      <c r="AW681" s="26">
        <v>1</v>
      </c>
      <c r="AY681" s="26">
        <f t="shared" si="40"/>
        <v>0.99169147880334607</v>
      </c>
      <c r="AZ681" s="26">
        <f t="shared" si="41"/>
        <v>0.71008081667375589</v>
      </c>
      <c r="BA681" s="26">
        <f t="shared" si="42"/>
        <v>0.93997360872825952</v>
      </c>
      <c r="BB681" s="26">
        <f t="shared" si="43"/>
        <v>6.0314904255674012E-2</v>
      </c>
    </row>
    <row r="682" spans="1:54">
      <c r="A682" s="26">
        <v>280.10974220000003</v>
      </c>
      <c r="B682" s="26">
        <v>3.9267583209999999</v>
      </c>
      <c r="C682" s="26" t="s">
        <v>3354</v>
      </c>
      <c r="D682" s="26">
        <v>5</v>
      </c>
      <c r="E682" s="26" t="s">
        <v>3355</v>
      </c>
      <c r="F682" s="26">
        <v>5</v>
      </c>
      <c r="G682" s="26">
        <v>0</v>
      </c>
      <c r="H682" s="26">
        <v>0</v>
      </c>
      <c r="I682" s="26">
        <v>-0.70611954700000001</v>
      </c>
      <c r="J682" s="26">
        <v>-18.29521888</v>
      </c>
      <c r="L682" s="26" t="s">
        <v>38</v>
      </c>
      <c r="M682" s="26" t="s">
        <v>1925</v>
      </c>
      <c r="N682" s="26">
        <v>166.0416295</v>
      </c>
      <c r="O682" s="26" t="s">
        <v>374</v>
      </c>
      <c r="R682" s="26" t="s">
        <v>411</v>
      </c>
      <c r="S682" s="26">
        <v>0.12</v>
      </c>
      <c r="T682" s="26">
        <v>0.19</v>
      </c>
      <c r="U682" s="26">
        <v>319953</v>
      </c>
      <c r="V682" s="26" t="s">
        <v>1927</v>
      </c>
      <c r="W682" s="26">
        <v>0.7</v>
      </c>
      <c r="X682" s="26">
        <v>4.3999999999999997E-2</v>
      </c>
      <c r="Y682" s="26" t="s">
        <v>41</v>
      </c>
      <c r="Z682" s="26" t="s">
        <v>42</v>
      </c>
      <c r="AA682" s="26">
        <v>12</v>
      </c>
      <c r="AB682" s="12">
        <v>164137</v>
      </c>
      <c r="AC682" s="12">
        <v>208759</v>
      </c>
      <c r="AD682" s="12">
        <v>167155</v>
      </c>
      <c r="AE682" s="12">
        <v>168243</v>
      </c>
      <c r="AF682" s="8">
        <v>250231</v>
      </c>
      <c r="AG682" s="8">
        <v>229537</v>
      </c>
      <c r="AH682" s="8">
        <v>209427</v>
      </c>
      <c r="AI682" s="8">
        <v>319953</v>
      </c>
      <c r="AJ682" s="10">
        <v>231590</v>
      </c>
      <c r="AK682" s="10">
        <v>193070</v>
      </c>
      <c r="AL682" s="10">
        <v>205663</v>
      </c>
      <c r="AM682" s="10">
        <v>164601</v>
      </c>
      <c r="AN682" s="26">
        <v>84</v>
      </c>
      <c r="AO682" s="26" t="s">
        <v>374</v>
      </c>
      <c r="AP682" s="26">
        <v>0.97080659300000005</v>
      </c>
      <c r="AR682" s="26">
        <v>319953.4375</v>
      </c>
      <c r="AS682" s="26" t="s">
        <v>3356</v>
      </c>
      <c r="AT682" s="26">
        <v>0.87657839400000004</v>
      </c>
      <c r="AV682" s="26">
        <v>2.0483632740000002</v>
      </c>
      <c r="AW682" s="26">
        <v>1</v>
      </c>
      <c r="AY682" s="26">
        <f t="shared" si="40"/>
        <v>0.78771795613725637</v>
      </c>
      <c r="AZ682" s="26">
        <f t="shared" si="41"/>
        <v>0.70187326338653988</v>
      </c>
      <c r="BA682" s="26">
        <f t="shared" si="42"/>
        <v>0.10216702552076333</v>
      </c>
      <c r="BB682" s="26">
        <f t="shared" si="43"/>
        <v>2.8709742892584086E-2</v>
      </c>
    </row>
    <row r="683" spans="1:54">
      <c r="A683" s="26">
        <v>181.04091679999999</v>
      </c>
      <c r="B683" s="26">
        <v>8.8151026409999993</v>
      </c>
      <c r="C683" s="26" t="s">
        <v>3365</v>
      </c>
      <c r="D683" s="26">
        <v>1</v>
      </c>
      <c r="E683" s="26" t="s">
        <v>3366</v>
      </c>
      <c r="F683" s="26">
        <v>5</v>
      </c>
      <c r="G683" s="26">
        <v>0</v>
      </c>
      <c r="H683" s="26">
        <v>0</v>
      </c>
      <c r="I683" s="26">
        <v>0.20353178799999999</v>
      </c>
      <c r="J683" s="26">
        <v>1.5805777889999999</v>
      </c>
      <c r="L683" s="26" t="s">
        <v>38</v>
      </c>
      <c r="M683" s="26" t="s">
        <v>156</v>
      </c>
      <c r="N683" s="26">
        <v>49.946341629999999</v>
      </c>
      <c r="O683" s="26" t="s">
        <v>374</v>
      </c>
      <c r="S683" s="26">
        <v>0.61</v>
      </c>
      <c r="T683" s="26">
        <v>0.68</v>
      </c>
      <c r="U683" s="26">
        <v>24223</v>
      </c>
      <c r="V683" s="26" t="s">
        <v>2281</v>
      </c>
      <c r="W683" s="26">
        <v>0.69</v>
      </c>
      <c r="X683" s="26">
        <v>0.252</v>
      </c>
      <c r="Y683" s="26" t="s">
        <v>41</v>
      </c>
      <c r="Z683" s="26" t="s">
        <v>71</v>
      </c>
      <c r="AA683" s="26">
        <v>12</v>
      </c>
      <c r="AB683" s="12">
        <v>7391</v>
      </c>
      <c r="AC683" s="12">
        <v>24223</v>
      </c>
      <c r="AD683" s="12">
        <v>6543</v>
      </c>
      <c r="AE683" s="12">
        <v>16486</v>
      </c>
      <c r="AF683" s="8">
        <v>22515</v>
      </c>
      <c r="AG683" s="8">
        <v>19947</v>
      </c>
      <c r="AH683" s="8">
        <v>20644</v>
      </c>
      <c r="AI683" s="8">
        <v>15554</v>
      </c>
      <c r="AJ683" s="10">
        <v>23573</v>
      </c>
      <c r="AK683" s="10">
        <v>17237</v>
      </c>
      <c r="AL683" s="10">
        <v>4903</v>
      </c>
      <c r="AM683" s="10">
        <v>6578</v>
      </c>
      <c r="AN683" s="26">
        <v>15</v>
      </c>
      <c r="AO683" s="26" t="s">
        <v>374</v>
      </c>
      <c r="AP683" s="26">
        <v>0.91595456799999997</v>
      </c>
      <c r="AR683" s="26">
        <v>24223.04492</v>
      </c>
      <c r="AS683" s="26" t="s">
        <v>3367</v>
      </c>
      <c r="AT683" s="26">
        <v>0.96643621499999999</v>
      </c>
      <c r="AV683" s="26">
        <v>0.45908600799999999</v>
      </c>
      <c r="AW683" s="26">
        <v>1</v>
      </c>
      <c r="AY683" s="26">
        <f t="shared" si="40"/>
        <v>0.66477243834223243</v>
      </c>
      <c r="AZ683" s="26">
        <f t="shared" si="41"/>
        <v>0.69467327739638951</v>
      </c>
      <c r="BA683" s="26">
        <f t="shared" si="42"/>
        <v>0.20842142884796569</v>
      </c>
      <c r="BB683" s="26">
        <f t="shared" si="43"/>
        <v>0.22416676745586836</v>
      </c>
    </row>
    <row r="684" spans="1:54">
      <c r="A684" s="26">
        <v>266.09000049999997</v>
      </c>
      <c r="B684" s="26">
        <v>9.5510105939999992</v>
      </c>
      <c r="C684" s="26" t="s">
        <v>3393</v>
      </c>
      <c r="D684" s="26">
        <v>1</v>
      </c>
      <c r="E684" s="26" t="s">
        <v>3394</v>
      </c>
      <c r="F684" s="26">
        <v>5</v>
      </c>
      <c r="G684" s="26">
        <v>0</v>
      </c>
      <c r="H684" s="26">
        <v>0</v>
      </c>
      <c r="I684" s="26">
        <v>-1.0128560959999999</v>
      </c>
      <c r="J684" s="26">
        <v>16.047112309999999</v>
      </c>
      <c r="L684" s="26" t="s">
        <v>172</v>
      </c>
      <c r="M684" s="26" t="s">
        <v>288</v>
      </c>
      <c r="N684" s="26">
        <v>104.9848768</v>
      </c>
      <c r="O684" s="26" t="s">
        <v>374</v>
      </c>
      <c r="P684" s="26" t="s">
        <v>3395</v>
      </c>
      <c r="S684" s="26">
        <v>0.84</v>
      </c>
      <c r="T684" s="26">
        <v>0.84</v>
      </c>
      <c r="U684" s="26">
        <v>31189</v>
      </c>
      <c r="V684" s="26" t="s">
        <v>291</v>
      </c>
      <c r="W684" s="26">
        <v>0.68</v>
      </c>
      <c r="X684" s="26">
        <v>0.372</v>
      </c>
      <c r="Y684" s="26" t="s">
        <v>41</v>
      </c>
      <c r="Z684" s="26" t="s">
        <v>92</v>
      </c>
      <c r="AA684" s="26">
        <v>11</v>
      </c>
      <c r="AB684" s="12">
        <v>11987</v>
      </c>
      <c r="AC684" s="12">
        <v>31189</v>
      </c>
      <c r="AD684" s="12">
        <v>0</v>
      </c>
      <c r="AE684" s="12">
        <v>18794</v>
      </c>
      <c r="AF684" s="8">
        <v>29319</v>
      </c>
      <c r="AG684" s="8">
        <v>24437</v>
      </c>
      <c r="AH684" s="8">
        <v>22501</v>
      </c>
      <c r="AI684" s="8">
        <v>14475</v>
      </c>
      <c r="AJ684" s="10">
        <v>26259</v>
      </c>
      <c r="AK684" s="10">
        <v>23196</v>
      </c>
      <c r="AL684" s="10">
        <v>10613</v>
      </c>
      <c r="AM684" s="10">
        <v>7210</v>
      </c>
      <c r="AN684" s="26">
        <v>60</v>
      </c>
      <c r="AO684" s="26" t="s">
        <v>374</v>
      </c>
      <c r="AP684" s="26">
        <v>0.85790504400000001</v>
      </c>
      <c r="AR684" s="26">
        <v>31188.599610000001</v>
      </c>
      <c r="AS684" s="26" t="s">
        <v>3396</v>
      </c>
      <c r="AT684" s="26">
        <v>0.75106452599999995</v>
      </c>
      <c r="AV684" s="26">
        <v>0.248545404</v>
      </c>
      <c r="AW684" s="26">
        <v>1</v>
      </c>
      <c r="AY684" s="26">
        <f t="shared" si="40"/>
        <v>0.74150244676630073</v>
      </c>
      <c r="AZ684" s="26">
        <f t="shared" si="41"/>
        <v>0.68300048494467225</v>
      </c>
      <c r="BA684" s="26">
        <f t="shared" si="42"/>
        <v>0.33471325841482868</v>
      </c>
      <c r="BB684" s="26">
        <f t="shared" si="43"/>
        <v>0.35723157603064026</v>
      </c>
    </row>
    <row r="685" spans="1:54">
      <c r="A685" s="26">
        <v>174.12550210000001</v>
      </c>
      <c r="B685" s="26">
        <v>4.5179097920000002</v>
      </c>
      <c r="C685" s="26" t="s">
        <v>3401</v>
      </c>
      <c r="D685" s="26">
        <v>8</v>
      </c>
      <c r="E685" s="26" t="s">
        <v>3402</v>
      </c>
      <c r="F685" s="26">
        <v>5</v>
      </c>
      <c r="G685" s="26">
        <v>0</v>
      </c>
      <c r="H685" s="26">
        <v>0</v>
      </c>
      <c r="I685" s="26">
        <v>-0.50507004700000002</v>
      </c>
      <c r="J685" s="26">
        <v>-18.014776510000001</v>
      </c>
      <c r="L685" s="26" t="s">
        <v>38</v>
      </c>
      <c r="M685" s="26" t="s">
        <v>660</v>
      </c>
      <c r="N685" s="26">
        <v>9.0828776900000001</v>
      </c>
      <c r="O685" s="26" t="s">
        <v>374</v>
      </c>
      <c r="S685" s="26">
        <v>0.54</v>
      </c>
      <c r="T685" s="26">
        <v>0.54</v>
      </c>
      <c r="U685" s="26">
        <v>149759</v>
      </c>
      <c r="V685" s="26" t="s">
        <v>662</v>
      </c>
      <c r="W685" s="26">
        <v>0.67</v>
      </c>
      <c r="X685" s="26">
        <v>0.28999999999999998</v>
      </c>
      <c r="Y685" s="26" t="s">
        <v>41</v>
      </c>
      <c r="Z685" s="26" t="s">
        <v>71</v>
      </c>
      <c r="AA685" s="26">
        <v>12</v>
      </c>
      <c r="AB685" s="12">
        <v>23319</v>
      </c>
      <c r="AC685" s="12">
        <v>47488</v>
      </c>
      <c r="AD685" s="12">
        <v>99612</v>
      </c>
      <c r="AE685" s="12">
        <v>83279</v>
      </c>
      <c r="AF685" s="8">
        <v>149759</v>
      </c>
      <c r="AG685" s="8">
        <v>53776</v>
      </c>
      <c r="AH685" s="8">
        <v>104348</v>
      </c>
      <c r="AI685" s="8">
        <v>72316</v>
      </c>
      <c r="AJ685" s="10">
        <v>97340</v>
      </c>
      <c r="AK685" s="10">
        <v>55312</v>
      </c>
      <c r="AL685" s="10">
        <v>42221</v>
      </c>
      <c r="AM685" s="10">
        <v>40157</v>
      </c>
      <c r="AN685" s="26">
        <v>40</v>
      </c>
      <c r="AO685" s="26" t="s">
        <v>374</v>
      </c>
      <c r="AP685" s="26">
        <v>0.921585761</v>
      </c>
      <c r="AR685" s="26">
        <v>149758.9063</v>
      </c>
      <c r="AS685" s="26" t="s">
        <v>3403</v>
      </c>
      <c r="AT685" s="26">
        <v>0.87097234199999995</v>
      </c>
      <c r="AV685" s="26">
        <v>0.33841250699999997</v>
      </c>
      <c r="AW685" s="26">
        <v>1</v>
      </c>
      <c r="AY685" s="26">
        <f t="shared" si="40"/>
        <v>0.61817627084763505</v>
      </c>
      <c r="AZ685" s="26">
        <f t="shared" si="41"/>
        <v>0.66727687342681075</v>
      </c>
      <c r="BA685" s="26">
        <f t="shared" si="42"/>
        <v>0.19471297978004296</v>
      </c>
      <c r="BB685" s="26">
        <f t="shared" si="43"/>
        <v>0.28880721141235816</v>
      </c>
    </row>
    <row r="686" spans="1:54">
      <c r="A686" s="26">
        <v>286.21415589999998</v>
      </c>
      <c r="B686" s="26">
        <v>3.7654735779999999</v>
      </c>
      <c r="C686" s="26" t="s">
        <v>3404</v>
      </c>
      <c r="D686" s="26">
        <v>5</v>
      </c>
      <c r="E686" s="26" t="s">
        <v>3405</v>
      </c>
      <c r="F686" s="26">
        <v>5</v>
      </c>
      <c r="G686" s="26">
        <v>0</v>
      </c>
      <c r="H686" s="26">
        <v>0</v>
      </c>
      <c r="I686" s="26">
        <v>-0.88786905599999999</v>
      </c>
      <c r="J686" s="26">
        <v>-12.440529890000001</v>
      </c>
      <c r="L686" s="26" t="s">
        <v>38</v>
      </c>
      <c r="N686" s="26">
        <v>32.083463690000002</v>
      </c>
      <c r="O686" s="26" t="s">
        <v>374</v>
      </c>
      <c r="S686" s="26">
        <v>0.28000000000000003</v>
      </c>
      <c r="T686" s="26">
        <v>0.39</v>
      </c>
      <c r="U686" s="26">
        <v>170483</v>
      </c>
      <c r="V686" s="26" t="s">
        <v>2972</v>
      </c>
      <c r="W686" s="26">
        <v>0.66</v>
      </c>
      <c r="X686" s="26">
        <v>0.105</v>
      </c>
      <c r="Y686" s="26" t="s">
        <v>41</v>
      </c>
      <c r="Z686" s="26" t="s">
        <v>71</v>
      </c>
      <c r="AA686" s="26">
        <v>12</v>
      </c>
      <c r="AB686" s="12">
        <v>62860</v>
      </c>
      <c r="AC686" s="12">
        <v>66559</v>
      </c>
      <c r="AD686" s="12">
        <v>104641</v>
      </c>
      <c r="AE686" s="12">
        <v>107258</v>
      </c>
      <c r="AF686" s="8">
        <v>170483</v>
      </c>
      <c r="AG686" s="8">
        <v>82501</v>
      </c>
      <c r="AH686" s="8">
        <v>140207</v>
      </c>
      <c r="AI686" s="8">
        <v>120622</v>
      </c>
      <c r="AJ686" s="10">
        <v>135548</v>
      </c>
      <c r="AK686" s="10">
        <v>62223</v>
      </c>
      <c r="AL686" s="10">
        <v>72944</v>
      </c>
      <c r="AM686" s="10">
        <v>73472</v>
      </c>
      <c r="AN686" s="26">
        <v>77</v>
      </c>
      <c r="AO686" s="26" t="s">
        <v>374</v>
      </c>
      <c r="AP686" s="26">
        <v>0.93606539600000005</v>
      </c>
      <c r="AR686" s="26">
        <v>170482.7188</v>
      </c>
      <c r="AS686" s="26" t="s">
        <v>3406</v>
      </c>
      <c r="AT686" s="26">
        <v>0.89466752199999999</v>
      </c>
      <c r="AV686" s="26">
        <v>0.96378208600000004</v>
      </c>
      <c r="AW686" s="26">
        <v>1</v>
      </c>
      <c r="AY686" s="26">
        <f t="shared" si="40"/>
        <v>0.66986822053937911</v>
      </c>
      <c r="AZ686" s="26">
        <f t="shared" si="41"/>
        <v>0.66428447703736571</v>
      </c>
      <c r="BA686" s="26">
        <f t="shared" si="42"/>
        <v>0.13912108793886882</v>
      </c>
      <c r="BB686" s="26">
        <f t="shared" si="43"/>
        <v>9.7228515766079604E-2</v>
      </c>
    </row>
    <row r="687" spans="1:54">
      <c r="A687" s="26">
        <v>210.10449829999999</v>
      </c>
      <c r="B687" s="26">
        <v>3.921670808</v>
      </c>
      <c r="C687" s="26" t="s">
        <v>3411</v>
      </c>
      <c r="D687" s="26">
        <v>3</v>
      </c>
      <c r="E687" s="26" t="s">
        <v>3412</v>
      </c>
      <c r="F687" s="26">
        <v>5</v>
      </c>
      <c r="G687" s="26">
        <v>0</v>
      </c>
      <c r="H687" s="26">
        <v>0</v>
      </c>
      <c r="I687" s="26">
        <v>0.134784715</v>
      </c>
      <c r="J687" s="26">
        <v>-17.991768830000002</v>
      </c>
      <c r="L687" s="26" t="s">
        <v>38</v>
      </c>
      <c r="M687" s="26" t="s">
        <v>1962</v>
      </c>
      <c r="N687" s="26">
        <v>7.9475870210000004</v>
      </c>
      <c r="O687" s="26" t="s">
        <v>374</v>
      </c>
      <c r="Q687" s="26">
        <v>1.2</v>
      </c>
      <c r="R687" s="26" t="s">
        <v>479</v>
      </c>
      <c r="S687" s="26">
        <v>0.38</v>
      </c>
      <c r="T687" s="26">
        <v>0.45</v>
      </c>
      <c r="U687" s="26">
        <v>385298</v>
      </c>
      <c r="V687" s="26" t="s">
        <v>1963</v>
      </c>
      <c r="W687" s="26">
        <v>0.64</v>
      </c>
      <c r="X687" s="26">
        <v>0.112</v>
      </c>
      <c r="Y687" s="26" t="s">
        <v>41</v>
      </c>
      <c r="Z687" s="26" t="s">
        <v>71</v>
      </c>
      <c r="AA687" s="26">
        <v>12</v>
      </c>
      <c r="AB687" s="12">
        <v>101959</v>
      </c>
      <c r="AC687" s="12">
        <v>147058</v>
      </c>
      <c r="AD687" s="12">
        <v>214098</v>
      </c>
      <c r="AE687" s="12">
        <v>256551</v>
      </c>
      <c r="AF687" s="8">
        <v>385298</v>
      </c>
      <c r="AG687" s="8">
        <v>195859</v>
      </c>
      <c r="AH687" s="8">
        <v>295047</v>
      </c>
      <c r="AI687" s="8">
        <v>241603</v>
      </c>
      <c r="AJ687" s="10">
        <v>269306</v>
      </c>
      <c r="AK687" s="10">
        <v>112726</v>
      </c>
      <c r="AL687" s="10">
        <v>117264</v>
      </c>
      <c r="AM687" s="10">
        <v>147591</v>
      </c>
      <c r="AN687" s="26">
        <v>21</v>
      </c>
      <c r="AO687" s="26" t="s">
        <v>374</v>
      </c>
      <c r="AP687" s="26">
        <v>0.93603660499999997</v>
      </c>
      <c r="AQ687" s="26">
        <v>1</v>
      </c>
      <c r="AR687" s="26">
        <v>385297.6875</v>
      </c>
      <c r="AS687" s="26" t="s">
        <v>3413</v>
      </c>
      <c r="AT687" s="26">
        <v>0.97553124599999996</v>
      </c>
      <c r="AV687" s="26">
        <v>0.87249595000000002</v>
      </c>
      <c r="AW687" s="26">
        <v>1</v>
      </c>
      <c r="AY687" s="26">
        <f t="shared" si="40"/>
        <v>0.57871081501547228</v>
      </c>
      <c r="AZ687" s="26">
        <f t="shared" si="41"/>
        <v>0.64381955024436244</v>
      </c>
      <c r="BA687" s="26">
        <f t="shared" si="42"/>
        <v>7.5219621608765413E-2</v>
      </c>
      <c r="BB687" s="26">
        <f t="shared" si="43"/>
        <v>0.11096277886274783</v>
      </c>
    </row>
    <row r="688" spans="1:54">
      <c r="A688" s="26">
        <v>192.07469029999999</v>
      </c>
      <c r="B688" s="26">
        <v>9.2079059950000008</v>
      </c>
      <c r="C688" s="26" t="s">
        <v>3436</v>
      </c>
      <c r="D688" s="26">
        <v>1</v>
      </c>
      <c r="E688" s="26" t="s">
        <v>3437</v>
      </c>
      <c r="F688" s="26">
        <v>5</v>
      </c>
      <c r="G688" s="26">
        <v>0</v>
      </c>
      <c r="H688" s="26">
        <v>0</v>
      </c>
      <c r="I688" s="26">
        <v>0.36594892600000001</v>
      </c>
      <c r="J688" s="26">
        <v>-0.92886003500000003</v>
      </c>
      <c r="L688" s="26" t="s">
        <v>172</v>
      </c>
      <c r="M688" s="26" t="s">
        <v>779</v>
      </c>
      <c r="N688" s="26">
        <v>-51.994712700000001</v>
      </c>
      <c r="O688" s="26" t="s">
        <v>487</v>
      </c>
      <c r="S688" s="26">
        <v>0.92</v>
      </c>
      <c r="T688" s="26">
        <v>0.92</v>
      </c>
      <c r="U688" s="26">
        <v>14444</v>
      </c>
      <c r="V688" s="26" t="s">
        <v>781</v>
      </c>
      <c r="W688" s="26">
        <v>0.61</v>
      </c>
      <c r="X688" s="26">
        <v>0.27400000000000002</v>
      </c>
      <c r="Y688" s="26" t="s">
        <v>41</v>
      </c>
      <c r="Z688" s="26" t="s">
        <v>71</v>
      </c>
      <c r="AA688" s="26">
        <v>11</v>
      </c>
      <c r="AB688" s="12">
        <v>3960</v>
      </c>
      <c r="AC688" s="12">
        <v>14444</v>
      </c>
      <c r="AD688" s="12">
        <v>0</v>
      </c>
      <c r="AE688" s="12">
        <v>8661</v>
      </c>
      <c r="AF688" s="8">
        <v>14160</v>
      </c>
      <c r="AG688" s="8">
        <v>12178</v>
      </c>
      <c r="AH688" s="8">
        <v>11628</v>
      </c>
      <c r="AI688" s="8">
        <v>6559</v>
      </c>
      <c r="AJ688" s="10">
        <v>12042</v>
      </c>
      <c r="AK688" s="10">
        <v>9422</v>
      </c>
      <c r="AL688" s="10">
        <v>3892</v>
      </c>
      <c r="AM688" s="10">
        <v>2090</v>
      </c>
      <c r="AN688" s="26">
        <v>308</v>
      </c>
      <c r="AO688" s="26" t="s">
        <v>487</v>
      </c>
      <c r="AP688" s="26">
        <v>0.90488963499999997</v>
      </c>
      <c r="AR688" s="26">
        <v>14444.08301</v>
      </c>
      <c r="AS688" s="26" t="s">
        <v>3438</v>
      </c>
      <c r="AT688" s="26">
        <v>0.92996944100000001</v>
      </c>
      <c r="AV688" s="26">
        <v>0.38718336399999997</v>
      </c>
      <c r="AW688" s="26">
        <v>1</v>
      </c>
      <c r="AY688" s="26">
        <f t="shared" si="40"/>
        <v>0.61641774284110051</v>
      </c>
      <c r="AZ688" s="26">
        <f t="shared" si="41"/>
        <v>0.60786075238629989</v>
      </c>
      <c r="BA688" s="26">
        <f t="shared" si="42"/>
        <v>0.18266809285002558</v>
      </c>
      <c r="BB688" s="26">
        <f t="shared" si="43"/>
        <v>0.25971002562527878</v>
      </c>
    </row>
    <row r="689" spans="1:54">
      <c r="A689" s="26">
        <v>228.1725792</v>
      </c>
      <c r="B689" s="26">
        <v>3.7301833050000002</v>
      </c>
      <c r="C689" s="26" t="s">
        <v>3457</v>
      </c>
      <c r="D689" s="26">
        <v>4</v>
      </c>
      <c r="E689" s="26" t="s">
        <v>3458</v>
      </c>
      <c r="F689" s="26">
        <v>5</v>
      </c>
      <c r="G689" s="26">
        <v>0</v>
      </c>
      <c r="H689" s="26">
        <v>0</v>
      </c>
      <c r="I689" s="26">
        <v>0.17188642900000001</v>
      </c>
      <c r="J689" s="26">
        <v>-13.479995730000001</v>
      </c>
      <c r="L689" s="26" t="s">
        <v>38</v>
      </c>
      <c r="N689" s="26">
        <v>-25.958112969999998</v>
      </c>
      <c r="O689" s="26" t="s">
        <v>487</v>
      </c>
      <c r="S689" s="26">
        <v>0.36</v>
      </c>
      <c r="T689" s="26">
        <v>0.51</v>
      </c>
      <c r="U689" s="26">
        <v>102295</v>
      </c>
      <c r="V689" s="26" t="s">
        <v>2972</v>
      </c>
      <c r="W689" s="26">
        <v>0.56999999999999995</v>
      </c>
      <c r="X689" s="26">
        <v>6.0999999999999999E-2</v>
      </c>
      <c r="Y689" s="26" t="s">
        <v>41</v>
      </c>
      <c r="Z689" s="26" t="s">
        <v>71</v>
      </c>
      <c r="AA689" s="26">
        <v>12</v>
      </c>
      <c r="AB689" s="12">
        <v>24640</v>
      </c>
      <c r="AC689" s="12">
        <v>34909</v>
      </c>
      <c r="AD689" s="12">
        <v>51399</v>
      </c>
      <c r="AE689" s="12">
        <v>57082</v>
      </c>
      <c r="AF689" s="8">
        <v>102295</v>
      </c>
      <c r="AG689" s="8">
        <v>54425</v>
      </c>
      <c r="AH689" s="8">
        <v>80855</v>
      </c>
      <c r="AI689" s="8">
        <v>57959</v>
      </c>
      <c r="AJ689" s="10">
        <v>90064</v>
      </c>
      <c r="AK689" s="10">
        <v>44877</v>
      </c>
      <c r="AL689" s="10">
        <v>37327</v>
      </c>
      <c r="AM689" s="10">
        <v>33785</v>
      </c>
      <c r="AN689" s="26">
        <v>77</v>
      </c>
      <c r="AO689" s="26" t="s">
        <v>487</v>
      </c>
      <c r="AP689" s="26">
        <v>0.94519247699999998</v>
      </c>
      <c r="AR689" s="26">
        <v>102294.58590000001</v>
      </c>
      <c r="AS689" s="26" t="s">
        <v>3459</v>
      </c>
      <c r="AT689" s="26">
        <v>0.91956408499999998</v>
      </c>
      <c r="AV689" s="26">
        <v>1.414200232</v>
      </c>
      <c r="AW689" s="26">
        <v>1</v>
      </c>
      <c r="AY689" s="26">
        <f t="shared" si="40"/>
        <v>0.69722265458458244</v>
      </c>
      <c r="AZ689" s="26">
        <f t="shared" si="41"/>
        <v>0.56856402309040588</v>
      </c>
      <c r="BA689" s="26">
        <f t="shared" si="42"/>
        <v>0.24015394717156122</v>
      </c>
      <c r="BB689" s="26">
        <f t="shared" si="43"/>
        <v>5.4889556747419015E-2</v>
      </c>
    </row>
    <row r="690" spans="1:54">
      <c r="A690" s="26">
        <v>133.01970929999999</v>
      </c>
      <c r="B690" s="26">
        <v>6.9587750330000002</v>
      </c>
      <c r="C690" s="26" t="s">
        <v>3466</v>
      </c>
      <c r="D690" s="26">
        <v>1</v>
      </c>
      <c r="E690" s="26" t="s">
        <v>3467</v>
      </c>
      <c r="F690" s="26">
        <v>5</v>
      </c>
      <c r="G690" s="26">
        <v>0</v>
      </c>
      <c r="H690" s="26">
        <v>0</v>
      </c>
      <c r="I690" s="26">
        <v>-0.30573525299999998</v>
      </c>
      <c r="J690" s="26">
        <v>-20.42495298</v>
      </c>
      <c r="L690" s="26" t="s">
        <v>38</v>
      </c>
      <c r="N690" s="26">
        <v>-219.0893437</v>
      </c>
      <c r="O690" s="26" t="s">
        <v>487</v>
      </c>
      <c r="P690" s="26" t="s">
        <v>3468</v>
      </c>
      <c r="S690" s="26">
        <v>0.51</v>
      </c>
      <c r="T690" s="26">
        <v>0.7</v>
      </c>
      <c r="U690" s="26">
        <v>633256</v>
      </c>
      <c r="V690" s="26" t="s">
        <v>3469</v>
      </c>
      <c r="W690" s="26">
        <v>0.55000000000000004</v>
      </c>
      <c r="X690" s="26">
        <v>5.2999999999999999E-2</v>
      </c>
      <c r="Y690" s="26" t="s">
        <v>41</v>
      </c>
      <c r="Z690" s="26" t="s">
        <v>92</v>
      </c>
      <c r="AA690" s="26">
        <v>12</v>
      </c>
      <c r="AB690" s="12">
        <v>192853</v>
      </c>
      <c r="AC690" s="12">
        <v>425861</v>
      </c>
      <c r="AD690" s="12">
        <v>120891</v>
      </c>
      <c r="AE690" s="12">
        <v>312096</v>
      </c>
      <c r="AF690" s="8">
        <v>633256</v>
      </c>
      <c r="AG690" s="8">
        <v>477699</v>
      </c>
      <c r="AH690" s="8">
        <v>474608</v>
      </c>
      <c r="AI690" s="8">
        <v>336926</v>
      </c>
      <c r="AJ690" s="10">
        <v>466433</v>
      </c>
      <c r="AK690" s="10">
        <v>277416</v>
      </c>
      <c r="AL690" s="10">
        <v>123858</v>
      </c>
      <c r="AM690" s="10">
        <v>96845</v>
      </c>
      <c r="AN690" s="26">
        <v>63</v>
      </c>
      <c r="AO690" s="26" t="s">
        <v>487</v>
      </c>
      <c r="AP690" s="26">
        <v>0.96875320700000001</v>
      </c>
      <c r="AR690" s="26">
        <v>633256.25</v>
      </c>
      <c r="AS690" s="26" t="s">
        <v>3470</v>
      </c>
      <c r="AT690" s="26">
        <v>0.78392372899999996</v>
      </c>
      <c r="AV690" s="26">
        <v>1.4501862750000001</v>
      </c>
      <c r="AW690" s="26">
        <v>1</v>
      </c>
      <c r="AY690" s="26">
        <f t="shared" si="40"/>
        <v>0.50172042596862709</v>
      </c>
      <c r="AZ690" s="26">
        <f t="shared" si="41"/>
        <v>0.54705176466549355</v>
      </c>
      <c r="BA690" s="26">
        <f t="shared" si="42"/>
        <v>6.1499438232833659E-2</v>
      </c>
      <c r="BB690" s="26">
        <f t="shared" si="43"/>
        <v>5.2683513599665319E-2</v>
      </c>
    </row>
    <row r="691" spans="1:54">
      <c r="A691" s="26">
        <v>149.0687442</v>
      </c>
      <c r="B691" s="26">
        <v>10.658686729999999</v>
      </c>
      <c r="C691" s="26" t="s">
        <v>3475</v>
      </c>
      <c r="D691" s="26">
        <v>2</v>
      </c>
      <c r="E691" s="26" t="s">
        <v>3476</v>
      </c>
      <c r="F691" s="26">
        <v>5</v>
      </c>
      <c r="G691" s="26">
        <v>0</v>
      </c>
      <c r="H691" s="26">
        <v>0</v>
      </c>
      <c r="I691" s="26">
        <v>-0.44144082200000001</v>
      </c>
      <c r="J691" s="26">
        <v>9.2835922669999995</v>
      </c>
      <c r="L691" s="26" t="s">
        <v>282</v>
      </c>
      <c r="M691" s="26" t="s">
        <v>1418</v>
      </c>
      <c r="N691" s="26">
        <v>-14.015707170000001</v>
      </c>
      <c r="O691" s="26" t="s">
        <v>2511</v>
      </c>
      <c r="S691" s="26">
        <v>1.01</v>
      </c>
      <c r="T691" s="26">
        <v>1.01</v>
      </c>
      <c r="U691" s="26">
        <v>35933</v>
      </c>
      <c r="V691" s="26" t="s">
        <v>3477</v>
      </c>
      <c r="W691" s="26">
        <v>0.54</v>
      </c>
      <c r="X691" s="26">
        <v>0.19800000000000001</v>
      </c>
      <c r="Y691" s="26" t="s">
        <v>41</v>
      </c>
      <c r="Z691" s="26" t="s">
        <v>42</v>
      </c>
      <c r="AA691" s="26">
        <v>10</v>
      </c>
      <c r="AB691" s="12">
        <v>0</v>
      </c>
      <c r="AC691" s="12">
        <v>35110</v>
      </c>
      <c r="AD691" s="12">
        <v>6094</v>
      </c>
      <c r="AE691" s="12">
        <v>21752</v>
      </c>
      <c r="AF691" s="8">
        <v>35933</v>
      </c>
      <c r="AG691" s="8">
        <v>30481</v>
      </c>
      <c r="AH691" s="8">
        <v>30391</v>
      </c>
      <c r="AI691" s="8">
        <v>19191</v>
      </c>
      <c r="AJ691" s="10">
        <v>30161</v>
      </c>
      <c r="AK691" s="10">
        <v>30702</v>
      </c>
      <c r="AL691" s="10">
        <v>10702</v>
      </c>
      <c r="AM691" s="10">
        <v>0</v>
      </c>
      <c r="AN691" s="26">
        <v>933</v>
      </c>
      <c r="AO691" s="26" t="s">
        <v>2511</v>
      </c>
      <c r="AP691" s="26">
        <v>0.82488267999999998</v>
      </c>
      <c r="AR691" s="26">
        <v>35933.453130000002</v>
      </c>
      <c r="AS691" s="26" t="s">
        <v>3478</v>
      </c>
      <c r="AT691" s="26">
        <v>0.96038948400000002</v>
      </c>
      <c r="AV691" s="26">
        <v>0.585750047</v>
      </c>
      <c r="AW691" s="26">
        <v>1</v>
      </c>
      <c r="AY691" s="26">
        <f t="shared" si="40"/>
        <v>0.6169609296872306</v>
      </c>
      <c r="AZ691" s="26">
        <f t="shared" si="41"/>
        <v>0.54274285320183457</v>
      </c>
      <c r="BA691" s="26">
        <f t="shared" si="42"/>
        <v>0.23130958550342379</v>
      </c>
      <c r="BB691" s="26">
        <f t="shared" si="43"/>
        <v>0.17672812430513651</v>
      </c>
    </row>
    <row r="692" spans="1:54">
      <c r="A692" s="26">
        <v>246.08502390000001</v>
      </c>
      <c r="B692" s="26">
        <v>8.2501014290000008</v>
      </c>
      <c r="C692" s="26" t="s">
        <v>3488</v>
      </c>
      <c r="D692" s="26">
        <v>2</v>
      </c>
      <c r="E692" s="26" t="s">
        <v>3489</v>
      </c>
      <c r="F692" s="26">
        <v>5</v>
      </c>
      <c r="G692" s="26">
        <v>0</v>
      </c>
      <c r="H692" s="26">
        <v>0</v>
      </c>
      <c r="I692" s="26">
        <v>-0.67488039399999999</v>
      </c>
      <c r="J692" s="26">
        <v>3.919531718</v>
      </c>
      <c r="L692" s="26" t="s">
        <v>38</v>
      </c>
      <c r="M692" s="26" t="s">
        <v>416</v>
      </c>
      <c r="N692" s="26">
        <v>120.08636439999999</v>
      </c>
      <c r="O692" s="26" t="s">
        <v>374</v>
      </c>
      <c r="S692" s="26">
        <v>0.28000000000000003</v>
      </c>
      <c r="T692" s="26">
        <v>0.55000000000000004</v>
      </c>
      <c r="U692" s="26">
        <v>32887</v>
      </c>
      <c r="V692" s="26" t="s">
        <v>627</v>
      </c>
      <c r="W692" s="26">
        <v>0.53</v>
      </c>
      <c r="X692" s="26">
        <v>6.0000000000000001E-3</v>
      </c>
      <c r="Y692" s="26" t="s">
        <v>41</v>
      </c>
      <c r="Z692" s="26" t="s">
        <v>71</v>
      </c>
      <c r="AA692" s="26">
        <v>12</v>
      </c>
      <c r="AB692" s="12">
        <v>9994</v>
      </c>
      <c r="AC692" s="12">
        <v>17926</v>
      </c>
      <c r="AD692" s="12">
        <v>11722</v>
      </c>
      <c r="AE692" s="12">
        <v>17726</v>
      </c>
      <c r="AF692" s="8">
        <v>32887</v>
      </c>
      <c r="AG692" s="8">
        <v>25319</v>
      </c>
      <c r="AH692" s="8">
        <v>28462</v>
      </c>
      <c r="AI692" s="8">
        <v>22324</v>
      </c>
      <c r="AJ692" s="10">
        <v>24562</v>
      </c>
      <c r="AK692" s="10">
        <v>15769</v>
      </c>
      <c r="AL692" s="10">
        <v>8271</v>
      </c>
      <c r="AM692" s="10">
        <v>8235</v>
      </c>
      <c r="AN692" s="26">
        <v>536</v>
      </c>
      <c r="AO692" s="26" t="s">
        <v>374</v>
      </c>
      <c r="AP692" s="26">
        <v>0.93109404799999995</v>
      </c>
      <c r="AR692" s="26">
        <v>32886.761720000002</v>
      </c>
      <c r="AS692" s="26" t="s">
        <v>3490</v>
      </c>
      <c r="AT692" s="26">
        <v>0.78794995199999995</v>
      </c>
      <c r="AV692" s="26">
        <v>4.4898894230000002</v>
      </c>
      <c r="AW692" s="26">
        <v>1</v>
      </c>
      <c r="AY692" s="26">
        <f t="shared" si="40"/>
        <v>0.52147864063417504</v>
      </c>
      <c r="AZ692" s="26">
        <f t="shared" si="41"/>
        <v>0.52635055783910745</v>
      </c>
      <c r="BA692" s="26">
        <f t="shared" si="42"/>
        <v>2.7169326458613068E-2</v>
      </c>
      <c r="BB692" s="26">
        <f t="shared" si="43"/>
        <v>5.4538903510696268E-3</v>
      </c>
    </row>
    <row r="693" spans="1:54">
      <c r="A693" s="26">
        <v>159.1258709</v>
      </c>
      <c r="B693" s="26">
        <v>9.5143930220000001</v>
      </c>
      <c r="C693" s="26" t="s">
        <v>3491</v>
      </c>
      <c r="D693" s="26">
        <v>4</v>
      </c>
      <c r="E693" s="26" t="s">
        <v>3492</v>
      </c>
      <c r="F693" s="26">
        <v>5</v>
      </c>
      <c r="G693" s="26">
        <v>0</v>
      </c>
      <c r="H693" s="26">
        <v>0</v>
      </c>
      <c r="I693" s="26">
        <v>-0.37166451099999998</v>
      </c>
      <c r="J693" s="26">
        <v>33.257726239999997</v>
      </c>
      <c r="L693" s="26" t="s">
        <v>38</v>
      </c>
      <c r="M693" s="26" t="s">
        <v>288</v>
      </c>
      <c r="N693" s="26">
        <v>-1.979252835</v>
      </c>
      <c r="O693" s="26" t="s">
        <v>487</v>
      </c>
      <c r="S693" s="26">
        <v>0.23</v>
      </c>
      <c r="T693" s="26">
        <v>0.31</v>
      </c>
      <c r="U693" s="26">
        <v>116566</v>
      </c>
      <c r="V693" s="26" t="s">
        <v>291</v>
      </c>
      <c r="W693" s="26">
        <v>0.52</v>
      </c>
      <c r="X693" s="26">
        <v>3.0000000000000001E-3</v>
      </c>
      <c r="Y693" s="26" t="s">
        <v>41</v>
      </c>
      <c r="Z693" s="26" t="s">
        <v>42</v>
      </c>
      <c r="AA693" s="26">
        <v>12</v>
      </c>
      <c r="AB693" s="12">
        <v>42538</v>
      </c>
      <c r="AC693" s="12">
        <v>67416</v>
      </c>
      <c r="AD693" s="12">
        <v>43493</v>
      </c>
      <c r="AE693" s="12">
        <v>56861</v>
      </c>
      <c r="AF693" s="8">
        <v>116566</v>
      </c>
      <c r="AG693" s="8">
        <v>79972</v>
      </c>
      <c r="AH693" s="8">
        <v>105031</v>
      </c>
      <c r="AI693" s="8">
        <v>100925</v>
      </c>
      <c r="AJ693" s="10">
        <v>64533</v>
      </c>
      <c r="AK693" s="10">
        <v>51173</v>
      </c>
      <c r="AL693" s="10">
        <v>32183</v>
      </c>
      <c r="AM693" s="10">
        <v>38154</v>
      </c>
      <c r="AN693" s="26">
        <v>60</v>
      </c>
      <c r="AO693" s="26" t="s">
        <v>487</v>
      </c>
      <c r="AP693" s="26">
        <v>0.94981269099999999</v>
      </c>
      <c r="AR693" s="26">
        <v>116565.5313</v>
      </c>
      <c r="AS693" s="26" t="s">
        <v>3493</v>
      </c>
      <c r="AT693" s="26">
        <v>0.96025698699999995</v>
      </c>
      <c r="AV693" s="26">
        <v>6.1723062950000003</v>
      </c>
      <c r="AW693" s="26">
        <v>1</v>
      </c>
      <c r="AY693" s="26">
        <f t="shared" si="40"/>
        <v>0.46222552385874077</v>
      </c>
      <c r="AZ693" s="26">
        <f t="shared" si="41"/>
        <v>0.52251213682688435</v>
      </c>
      <c r="BA693" s="26">
        <f t="shared" si="42"/>
        <v>2.1031362157721408E-3</v>
      </c>
      <c r="BB693" s="26">
        <f t="shared" si="43"/>
        <v>2.5298309982606133E-3</v>
      </c>
    </row>
    <row r="694" spans="1:54">
      <c r="A694" s="26">
        <v>191.02510580000001</v>
      </c>
      <c r="B694" s="26">
        <v>10.089824849999999</v>
      </c>
      <c r="C694" s="26" t="s">
        <v>3494</v>
      </c>
      <c r="D694" s="26">
        <v>1</v>
      </c>
      <c r="E694" s="26" t="s">
        <v>3495</v>
      </c>
      <c r="F694" s="26">
        <v>5</v>
      </c>
      <c r="G694" s="26">
        <v>0</v>
      </c>
      <c r="H694" s="26">
        <v>0</v>
      </c>
      <c r="I694" s="26">
        <v>-0.65040537300000001</v>
      </c>
      <c r="J694" s="26">
        <v>0</v>
      </c>
      <c r="L694" s="26" t="s">
        <v>38</v>
      </c>
      <c r="M694" s="26" t="s">
        <v>241</v>
      </c>
      <c r="N694" s="26">
        <v>35.955655040000003</v>
      </c>
      <c r="O694" s="26" t="s">
        <v>374</v>
      </c>
      <c r="R694" s="26" t="s">
        <v>1198</v>
      </c>
      <c r="S694" s="26">
        <v>0.74</v>
      </c>
      <c r="T694" s="26">
        <v>0.74</v>
      </c>
      <c r="U694" s="26">
        <v>432789</v>
      </c>
      <c r="V694" s="26" t="s">
        <v>244</v>
      </c>
      <c r="W694" s="26">
        <v>0.5</v>
      </c>
      <c r="X694" s="26">
        <v>6.9000000000000006E-2</v>
      </c>
      <c r="Y694" s="26" t="s">
        <v>41</v>
      </c>
      <c r="Z694" s="26" t="s">
        <v>92</v>
      </c>
      <c r="AA694" s="26">
        <v>12</v>
      </c>
      <c r="AB694" s="12">
        <v>125943</v>
      </c>
      <c r="AC694" s="12">
        <v>327481</v>
      </c>
      <c r="AD694" s="12">
        <v>52614</v>
      </c>
      <c r="AE694" s="12">
        <v>129819</v>
      </c>
      <c r="AF694" s="8">
        <v>296370</v>
      </c>
      <c r="AG694" s="8">
        <v>432789</v>
      </c>
      <c r="AH694" s="8">
        <v>307970</v>
      </c>
      <c r="AI694" s="8">
        <v>247374</v>
      </c>
      <c r="AJ694" s="10">
        <v>200347</v>
      </c>
      <c r="AK694" s="10">
        <v>233625</v>
      </c>
      <c r="AL694" s="10">
        <v>126750</v>
      </c>
      <c r="AM694" s="10">
        <v>129753</v>
      </c>
      <c r="AN694" s="26">
        <v>16</v>
      </c>
      <c r="AO694" s="26" t="s">
        <v>374</v>
      </c>
      <c r="AP694" s="26">
        <v>0.95800324400000003</v>
      </c>
      <c r="AR694" s="26">
        <v>432789.21879999997</v>
      </c>
      <c r="AS694" s="26" t="s">
        <v>3496</v>
      </c>
      <c r="AT694" s="26">
        <v>0.75269415100000003</v>
      </c>
      <c r="AV694" s="26">
        <v>1.3073693289999999</v>
      </c>
      <c r="AW694" s="26">
        <v>1</v>
      </c>
      <c r="AY694" s="26">
        <f t="shared" si="40"/>
        <v>0.53754253590688383</v>
      </c>
      <c r="AZ694" s="26">
        <f t="shared" si="41"/>
        <v>0.49502180999188011</v>
      </c>
      <c r="BA694" s="26">
        <f t="shared" si="42"/>
        <v>2.0492737112178281E-2</v>
      </c>
      <c r="BB694" s="26">
        <f t="shared" si="43"/>
        <v>6.221645613228631E-2</v>
      </c>
    </row>
    <row r="695" spans="1:54">
      <c r="A695" s="26">
        <v>172.0847661</v>
      </c>
      <c r="B695" s="26">
        <v>8.9713861250000004</v>
      </c>
      <c r="C695" s="26" t="s">
        <v>3503</v>
      </c>
      <c r="D695" s="26">
        <v>2</v>
      </c>
      <c r="E695" s="26" t="s">
        <v>3504</v>
      </c>
      <c r="F695" s="26">
        <v>5</v>
      </c>
      <c r="G695" s="26">
        <v>0</v>
      </c>
      <c r="H695" s="26">
        <v>0</v>
      </c>
      <c r="I695" s="26">
        <v>-0.13887495799999999</v>
      </c>
      <c r="J695" s="26">
        <v>1.670812253</v>
      </c>
      <c r="L695" s="26" t="s">
        <v>38</v>
      </c>
      <c r="M695" s="26" t="s">
        <v>3505</v>
      </c>
      <c r="N695" s="26">
        <v>35.037105629999999</v>
      </c>
      <c r="O695" s="26" t="s">
        <v>374</v>
      </c>
      <c r="P695" s="26" t="s">
        <v>3506</v>
      </c>
      <c r="S695" s="26">
        <v>7.0000000000000007E-2</v>
      </c>
      <c r="T695" s="26">
        <v>0.27</v>
      </c>
      <c r="U695" s="26">
        <v>39778</v>
      </c>
      <c r="V695" s="26" t="s">
        <v>3507</v>
      </c>
      <c r="W695" s="26">
        <v>0.46</v>
      </c>
      <c r="X695" s="26">
        <v>4.0000000000000001E-3</v>
      </c>
      <c r="Y695" s="26" t="s">
        <v>41</v>
      </c>
      <c r="Z695" s="26" t="s">
        <v>42</v>
      </c>
      <c r="AA695" s="26">
        <v>12</v>
      </c>
      <c r="AB695" s="12">
        <v>14115</v>
      </c>
      <c r="AC695" s="12">
        <v>16458</v>
      </c>
      <c r="AD695" s="12">
        <v>14506</v>
      </c>
      <c r="AE695" s="12">
        <v>15435</v>
      </c>
      <c r="AF695" s="8">
        <v>39778</v>
      </c>
      <c r="AG695" s="8">
        <v>30314</v>
      </c>
      <c r="AH695" s="8">
        <v>29016</v>
      </c>
      <c r="AI695" s="8">
        <v>33159</v>
      </c>
      <c r="AJ695" s="10">
        <v>20867</v>
      </c>
      <c r="AK695" s="10">
        <v>14146</v>
      </c>
      <c r="AL695" s="10">
        <v>14250</v>
      </c>
      <c r="AM695" s="10">
        <v>11214</v>
      </c>
      <c r="AN695" s="26">
        <v>389</v>
      </c>
      <c r="AO695" s="26" t="s">
        <v>374</v>
      </c>
      <c r="AP695" s="26">
        <v>0.85658712100000001</v>
      </c>
      <c r="AR695" s="26">
        <v>39777.652340000001</v>
      </c>
      <c r="AS695" s="26" t="s">
        <v>3508</v>
      </c>
      <c r="AT695" s="26">
        <v>0.82898929300000002</v>
      </c>
      <c r="AV695" s="26">
        <v>13.34899156</v>
      </c>
      <c r="AW695" s="26">
        <v>1</v>
      </c>
      <c r="AY695" s="26">
        <f t="shared" si="40"/>
        <v>0.45723423076050718</v>
      </c>
      <c r="AZ695" s="26">
        <f t="shared" si="41"/>
        <v>0.4575139679587501</v>
      </c>
      <c r="BA695" s="26">
        <f t="shared" si="42"/>
        <v>1.2617362040338212E-3</v>
      </c>
      <c r="BB695" s="26">
        <f t="shared" si="43"/>
        <v>3.3507963615656472E-4</v>
      </c>
    </row>
    <row r="696" spans="1:54">
      <c r="A696" s="26">
        <v>270.25570850000003</v>
      </c>
      <c r="B696" s="26">
        <v>3.496552785</v>
      </c>
      <c r="C696" s="26" t="s">
        <v>3509</v>
      </c>
      <c r="D696" s="26">
        <v>18</v>
      </c>
      <c r="E696" s="26" t="s">
        <v>3510</v>
      </c>
      <c r="F696" s="26">
        <v>5</v>
      </c>
      <c r="G696" s="26">
        <v>0</v>
      </c>
      <c r="H696" s="26">
        <v>0</v>
      </c>
      <c r="I696" s="26">
        <v>-0.63458070899999997</v>
      </c>
      <c r="J696" s="26">
        <v>-7.3861958889999997</v>
      </c>
      <c r="L696" s="26" t="s">
        <v>38</v>
      </c>
      <c r="M696" s="26" t="s">
        <v>892</v>
      </c>
      <c r="N696" s="26">
        <v>14.015589930000001</v>
      </c>
      <c r="O696" s="26" t="s">
        <v>3511</v>
      </c>
      <c r="Q696" s="26">
        <v>-2.8</v>
      </c>
      <c r="R696" s="26" t="s">
        <v>479</v>
      </c>
      <c r="S696" s="26">
        <v>0.23</v>
      </c>
      <c r="T696" s="26">
        <v>0.55000000000000004</v>
      </c>
      <c r="U696" s="26">
        <v>976345</v>
      </c>
      <c r="V696" s="26" t="s">
        <v>895</v>
      </c>
      <c r="W696" s="26">
        <v>0.4</v>
      </c>
      <c r="X696" s="26">
        <v>0.11700000000000001</v>
      </c>
      <c r="Y696" s="26" t="s">
        <v>41</v>
      </c>
      <c r="Z696" s="26" t="s">
        <v>71</v>
      </c>
      <c r="AA696" s="26">
        <v>12</v>
      </c>
      <c r="AB696" s="12">
        <v>184617</v>
      </c>
      <c r="AC696" s="12">
        <v>226632</v>
      </c>
      <c r="AD696" s="12">
        <v>178395</v>
      </c>
      <c r="AE696" s="12">
        <v>288316</v>
      </c>
      <c r="AF696" s="8">
        <v>976345</v>
      </c>
      <c r="AG696" s="8">
        <v>384285</v>
      </c>
      <c r="AH696" s="8">
        <v>505865</v>
      </c>
      <c r="AI696" s="8">
        <v>310719</v>
      </c>
      <c r="AJ696" s="10">
        <v>726322</v>
      </c>
      <c r="AK696" s="10">
        <v>325514</v>
      </c>
      <c r="AL696" s="10">
        <v>310526</v>
      </c>
      <c r="AM696" s="10">
        <v>323183</v>
      </c>
      <c r="AN696" s="26">
        <v>0</v>
      </c>
      <c r="AO696" s="26" t="s">
        <v>3511</v>
      </c>
      <c r="AP696" s="26">
        <v>0.96858109699999995</v>
      </c>
      <c r="AQ696" s="26">
        <v>1</v>
      </c>
      <c r="AR696" s="26">
        <v>976345.375</v>
      </c>
      <c r="AS696" s="26" t="s">
        <v>3512</v>
      </c>
      <c r="AT696" s="26">
        <v>0.98807767899999999</v>
      </c>
      <c r="AV696" s="26">
        <v>1.146785334</v>
      </c>
      <c r="AW696" s="26">
        <v>1</v>
      </c>
      <c r="AY696" s="26">
        <f t="shared" si="40"/>
        <v>0.77417516146782084</v>
      </c>
      <c r="AZ696" s="26">
        <f t="shared" si="41"/>
        <v>0.40324929014786787</v>
      </c>
      <c r="BA696" s="26">
        <f t="shared" si="42"/>
        <v>0.52202757672150235</v>
      </c>
      <c r="BB696" s="26">
        <f t="shared" si="43"/>
        <v>7.5965046527178712E-2</v>
      </c>
    </row>
    <row r="697" spans="1:54">
      <c r="A697" s="26">
        <v>190.0952623</v>
      </c>
      <c r="B697" s="26">
        <v>9.9044166849999993</v>
      </c>
      <c r="C697" s="26" t="s">
        <v>2443</v>
      </c>
      <c r="D697" s="26">
        <v>5</v>
      </c>
      <c r="E697" s="26" t="s">
        <v>3525</v>
      </c>
      <c r="F697" s="26">
        <v>5</v>
      </c>
      <c r="G697" s="26">
        <v>0</v>
      </c>
      <c r="H697" s="26">
        <v>0</v>
      </c>
      <c r="I697" s="26">
        <v>-0.51388623099999997</v>
      </c>
      <c r="J697" s="26">
        <v>14.81692893</v>
      </c>
      <c r="L697" s="26" t="s">
        <v>282</v>
      </c>
      <c r="M697" s="26" t="s">
        <v>345</v>
      </c>
      <c r="N697" s="26">
        <v>43.042205719999998</v>
      </c>
      <c r="O697" s="26" t="s">
        <v>374</v>
      </c>
      <c r="P697" s="26" t="s">
        <v>3526</v>
      </c>
      <c r="S697" s="26">
        <v>1.35</v>
      </c>
      <c r="T697" s="26">
        <v>1.35</v>
      </c>
      <c r="U697" s="26">
        <v>18280</v>
      </c>
      <c r="V697" s="26" t="s">
        <v>348</v>
      </c>
      <c r="W697" s="26">
        <v>0.37</v>
      </c>
      <c r="X697" s="26">
        <v>8.1000000000000003E-2</v>
      </c>
      <c r="Y697" s="26" t="s">
        <v>41</v>
      </c>
      <c r="Z697" s="26" t="s">
        <v>42</v>
      </c>
      <c r="AA697" s="26">
        <v>9</v>
      </c>
      <c r="AB697" s="12">
        <v>0</v>
      </c>
      <c r="AC697" s="12">
        <v>17721</v>
      </c>
      <c r="AD697" s="12">
        <v>0</v>
      </c>
      <c r="AE697" s="12">
        <v>7046</v>
      </c>
      <c r="AF697" s="8">
        <v>18114</v>
      </c>
      <c r="AG697" s="8">
        <v>18280</v>
      </c>
      <c r="AH697" s="8">
        <v>17771</v>
      </c>
      <c r="AI697" s="8">
        <v>12859</v>
      </c>
      <c r="AJ697" s="10">
        <v>12438</v>
      </c>
      <c r="AK697" s="10">
        <v>9265</v>
      </c>
      <c r="AL697" s="10">
        <v>6779</v>
      </c>
      <c r="AM697" s="10">
        <v>0</v>
      </c>
      <c r="AN697" s="26">
        <v>15</v>
      </c>
      <c r="AO697" s="26" t="s">
        <v>374</v>
      </c>
      <c r="AP697" s="26">
        <v>0.81263465599999996</v>
      </c>
      <c r="AR697" s="26">
        <v>18280.396479999999</v>
      </c>
      <c r="AS697" s="26" t="s">
        <v>3527</v>
      </c>
      <c r="AT697" s="26">
        <v>0.81506559999999995</v>
      </c>
      <c r="AV697" s="26">
        <v>1.451362496</v>
      </c>
      <c r="AW697" s="26">
        <v>0.86279322199999997</v>
      </c>
      <c r="AY697" s="26">
        <f t="shared" si="40"/>
        <v>0.42495225590833136</v>
      </c>
      <c r="AZ697" s="26">
        <f t="shared" si="41"/>
        <v>0.369524349486751</v>
      </c>
      <c r="BA697" s="26">
        <f t="shared" si="42"/>
        <v>1.6995599803279287E-2</v>
      </c>
      <c r="BB697" s="26">
        <f t="shared" si="43"/>
        <v>5.2622871140148006E-2</v>
      </c>
    </row>
    <row r="698" spans="1:54">
      <c r="A698" s="26">
        <v>248.06435250000001</v>
      </c>
      <c r="B698" s="26">
        <v>10.78484048</v>
      </c>
      <c r="C698" s="26" t="s">
        <v>3528</v>
      </c>
      <c r="D698" s="26">
        <v>2</v>
      </c>
      <c r="E698" s="26" t="s">
        <v>3529</v>
      </c>
      <c r="F698" s="26">
        <v>5</v>
      </c>
      <c r="G698" s="26">
        <v>0</v>
      </c>
      <c r="H698" s="26">
        <v>0</v>
      </c>
      <c r="I698" s="26">
        <v>-0.39301171499999998</v>
      </c>
      <c r="J698" s="26">
        <v>-15.65007104</v>
      </c>
      <c r="L698" s="26" t="s">
        <v>38</v>
      </c>
      <c r="M698" s="26" t="s">
        <v>234</v>
      </c>
      <c r="N698" s="26">
        <v>143.02174360000001</v>
      </c>
      <c r="O698" s="26" t="s">
        <v>374</v>
      </c>
      <c r="P698" s="26" t="s">
        <v>3530</v>
      </c>
      <c r="S698" s="26">
        <v>0.36</v>
      </c>
      <c r="T698" s="26">
        <v>0.39</v>
      </c>
      <c r="U698" s="26">
        <v>29675</v>
      </c>
      <c r="V698" s="26" t="s">
        <v>3531</v>
      </c>
      <c r="W698" s="26">
        <v>0.35</v>
      </c>
      <c r="X698" s="26">
        <v>8.0000000000000002E-3</v>
      </c>
      <c r="Y698" s="26" t="s">
        <v>41</v>
      </c>
      <c r="Z698" s="26" t="s">
        <v>71</v>
      </c>
      <c r="AA698" s="26">
        <v>12</v>
      </c>
      <c r="AB698" s="12">
        <v>7036</v>
      </c>
      <c r="AC698" s="12">
        <v>10050</v>
      </c>
      <c r="AD698" s="12">
        <v>3908</v>
      </c>
      <c r="AE698" s="12">
        <v>9285</v>
      </c>
      <c r="AF698" s="8">
        <v>29675</v>
      </c>
      <c r="AG698" s="8">
        <v>18536</v>
      </c>
      <c r="AH698" s="8">
        <v>20542</v>
      </c>
      <c r="AI698" s="8">
        <v>17839</v>
      </c>
      <c r="AJ698" s="10">
        <v>17453</v>
      </c>
      <c r="AK698" s="10">
        <v>10735</v>
      </c>
      <c r="AL698" s="10">
        <v>10285</v>
      </c>
      <c r="AM698" s="10">
        <v>6942</v>
      </c>
      <c r="AN698" s="26">
        <v>82</v>
      </c>
      <c r="AO698" s="26" t="s">
        <v>374</v>
      </c>
      <c r="AP698" s="26">
        <v>0.86298152400000006</v>
      </c>
      <c r="AR698" s="26">
        <v>29675.052729999999</v>
      </c>
      <c r="AS698" s="26" t="s">
        <v>3532</v>
      </c>
      <c r="AT698" s="26">
        <v>0.77820983200000005</v>
      </c>
      <c r="AV698" s="26">
        <v>5.2785508249999999</v>
      </c>
      <c r="AW698" s="26">
        <v>1</v>
      </c>
      <c r="AY698" s="26">
        <f t="shared" si="40"/>
        <v>0.52447108277900956</v>
      </c>
      <c r="AZ698" s="26">
        <f t="shared" si="41"/>
        <v>0.34967433481152993</v>
      </c>
      <c r="BA698" s="26">
        <f t="shared" si="42"/>
        <v>2.6257008254860426E-2</v>
      </c>
      <c r="BB698" s="26">
        <f t="shared" si="43"/>
        <v>3.7108461274776927E-3</v>
      </c>
    </row>
    <row r="699" spans="1:54">
      <c r="A699" s="26">
        <v>191.02206580000001</v>
      </c>
      <c r="B699" s="26">
        <v>8.6424890310000002</v>
      </c>
      <c r="C699" s="26" t="s">
        <v>3533</v>
      </c>
      <c r="D699" s="26">
        <v>1</v>
      </c>
      <c r="E699" s="26" t="s">
        <v>3534</v>
      </c>
      <c r="F699" s="26">
        <v>5</v>
      </c>
      <c r="G699" s="26">
        <v>0</v>
      </c>
      <c r="H699" s="26">
        <v>0</v>
      </c>
      <c r="I699" s="26">
        <v>1.0774239969999999</v>
      </c>
      <c r="J699" s="26">
        <v>9.1425009060000004</v>
      </c>
      <c r="L699" s="26" t="s">
        <v>56</v>
      </c>
      <c r="M699" s="26" t="s">
        <v>136</v>
      </c>
      <c r="N699" s="26">
        <v>75.011107989999999</v>
      </c>
      <c r="O699" s="26" t="s">
        <v>374</v>
      </c>
      <c r="S699" s="26">
        <v>0.28000000000000003</v>
      </c>
      <c r="T699" s="26">
        <v>0.9</v>
      </c>
      <c r="U699" s="26">
        <v>17551</v>
      </c>
      <c r="V699" s="26" t="s">
        <v>138</v>
      </c>
      <c r="W699" s="26">
        <v>0.34</v>
      </c>
      <c r="X699" s="26">
        <v>4.1000000000000002E-2</v>
      </c>
      <c r="Y699" s="26" t="s">
        <v>41</v>
      </c>
      <c r="Z699" s="26" t="s">
        <v>71</v>
      </c>
      <c r="AA699" s="26">
        <v>12</v>
      </c>
      <c r="AB699" s="12">
        <v>3797</v>
      </c>
      <c r="AC699" s="12">
        <v>5654</v>
      </c>
      <c r="AD699" s="12">
        <v>4629</v>
      </c>
      <c r="AE699" s="12">
        <v>2855</v>
      </c>
      <c r="AF699" s="8">
        <v>17551</v>
      </c>
      <c r="AG699" s="8">
        <v>14540</v>
      </c>
      <c r="AH699" s="8">
        <v>10662</v>
      </c>
      <c r="AI699" s="8">
        <v>6383</v>
      </c>
      <c r="AJ699" s="10">
        <v>16879</v>
      </c>
      <c r="AK699" s="10">
        <v>5007</v>
      </c>
      <c r="AL699" s="10">
        <v>4506</v>
      </c>
      <c r="AM699" s="10">
        <v>2506</v>
      </c>
      <c r="AN699" s="26">
        <v>125</v>
      </c>
      <c r="AO699" s="26" t="s">
        <v>374</v>
      </c>
      <c r="AP699" s="26">
        <v>0.81605359</v>
      </c>
      <c r="AR699" s="26">
        <v>17551.355469999999</v>
      </c>
      <c r="AS699" s="26" t="s">
        <v>3535</v>
      </c>
      <c r="AT699" s="26">
        <v>0.81945206199999998</v>
      </c>
      <c r="AV699" s="26">
        <v>2.6082793550000001</v>
      </c>
      <c r="AW699" s="26">
        <v>1</v>
      </c>
      <c r="AY699" s="26">
        <f t="shared" si="40"/>
        <v>0.58812276131553243</v>
      </c>
      <c r="AZ699" s="26">
        <f t="shared" si="41"/>
        <v>0.34465564962552914</v>
      </c>
      <c r="BA699" s="26">
        <f t="shared" si="42"/>
        <v>0.25942818106670368</v>
      </c>
      <c r="BB699" s="26">
        <f t="shared" si="43"/>
        <v>1.7914193171486473E-2</v>
      </c>
    </row>
    <row r="700" spans="1:54">
      <c r="A700" s="26">
        <v>427.36569370000001</v>
      </c>
      <c r="B700" s="26">
        <v>4.2304963569999998</v>
      </c>
      <c r="C700" s="26" t="s">
        <v>3545</v>
      </c>
      <c r="D700" s="26">
        <v>1</v>
      </c>
      <c r="E700" s="26" t="s">
        <v>3546</v>
      </c>
      <c r="F700" s="26">
        <v>5</v>
      </c>
      <c r="G700" s="26">
        <v>0</v>
      </c>
      <c r="H700" s="26">
        <v>0</v>
      </c>
      <c r="I700" s="26">
        <v>-1.0677559999999999</v>
      </c>
      <c r="J700" s="26">
        <v>5.4484471240000003</v>
      </c>
      <c r="L700" s="26" t="s">
        <v>282</v>
      </c>
      <c r="M700" s="26" t="s">
        <v>1820</v>
      </c>
      <c r="N700" s="26">
        <v>142.0627901</v>
      </c>
      <c r="O700" s="26" t="s">
        <v>374</v>
      </c>
      <c r="P700" s="26" t="s">
        <v>3547</v>
      </c>
      <c r="S700" s="26">
        <v>1.17</v>
      </c>
      <c r="T700" s="26">
        <v>1.17</v>
      </c>
      <c r="U700" s="26">
        <v>42735</v>
      </c>
      <c r="V700" s="26" t="s">
        <v>1821</v>
      </c>
      <c r="W700" s="26">
        <v>0.22</v>
      </c>
      <c r="X700" s="26">
        <v>5.0000000000000001E-3</v>
      </c>
      <c r="Y700" s="26" t="s">
        <v>41</v>
      </c>
      <c r="Z700" s="26" t="s">
        <v>42</v>
      </c>
      <c r="AA700" s="26">
        <v>9</v>
      </c>
      <c r="AB700" s="12">
        <v>0</v>
      </c>
      <c r="AC700" s="12">
        <v>14863</v>
      </c>
      <c r="AD700" s="12">
        <v>0</v>
      </c>
      <c r="AE700" s="12">
        <v>11826</v>
      </c>
      <c r="AF700" s="8">
        <v>42735</v>
      </c>
      <c r="AG700" s="8">
        <v>27155</v>
      </c>
      <c r="AH700" s="8">
        <v>24086</v>
      </c>
      <c r="AI700" s="8">
        <v>29254</v>
      </c>
      <c r="AJ700" s="10">
        <v>28840</v>
      </c>
      <c r="AK700" s="10">
        <v>20031</v>
      </c>
      <c r="AL700" s="10">
        <v>11977</v>
      </c>
      <c r="AM700" s="10">
        <v>0</v>
      </c>
      <c r="AN700" s="26">
        <v>203</v>
      </c>
      <c r="AO700" s="26" t="s">
        <v>374</v>
      </c>
      <c r="AP700" s="26">
        <v>0.88620497499999995</v>
      </c>
      <c r="AR700" s="26">
        <v>42734.566409999999</v>
      </c>
      <c r="AS700" s="26" t="s">
        <v>3548</v>
      </c>
      <c r="AT700" s="26">
        <v>0.79376590800000002</v>
      </c>
      <c r="AV700" s="26">
        <v>4.5283339639999998</v>
      </c>
      <c r="AW700" s="26">
        <v>1</v>
      </c>
      <c r="AY700" s="26">
        <f t="shared" si="40"/>
        <v>0.49377586626633124</v>
      </c>
      <c r="AZ700" s="26">
        <f t="shared" si="41"/>
        <v>0.21657875517325326</v>
      </c>
      <c r="BA700" s="26">
        <f t="shared" si="42"/>
        <v>7.9099056447114638E-2</v>
      </c>
      <c r="BB700" s="26">
        <f t="shared" si="43"/>
        <v>5.344041712335424E-3</v>
      </c>
    </row>
    <row r="701" spans="1:54">
      <c r="A701" s="26">
        <v>136.05242949999999</v>
      </c>
      <c r="B701" s="26">
        <v>10.414225009999999</v>
      </c>
      <c r="C701" s="26" t="s">
        <v>2226</v>
      </c>
      <c r="D701" s="26">
        <v>16</v>
      </c>
      <c r="E701" s="26" t="s">
        <v>3558</v>
      </c>
      <c r="F701" s="26">
        <v>2.5</v>
      </c>
      <c r="G701" s="26">
        <v>0</v>
      </c>
      <c r="H701" s="26" t="s">
        <v>3559</v>
      </c>
      <c r="I701" s="26">
        <v>-3.5663090000000001E-3</v>
      </c>
      <c r="J701" s="26">
        <v>35.695084710000003</v>
      </c>
      <c r="L701" s="26" t="s">
        <v>56</v>
      </c>
      <c r="M701" s="26" t="s">
        <v>220</v>
      </c>
      <c r="N701" s="26">
        <v>-10.01664242</v>
      </c>
      <c r="O701" s="26" t="s">
        <v>487</v>
      </c>
      <c r="S701" s="26">
        <v>0.75</v>
      </c>
      <c r="T701" s="26">
        <v>0.81</v>
      </c>
      <c r="U701" s="26">
        <v>122910</v>
      </c>
      <c r="V701" s="26" t="s">
        <v>3322</v>
      </c>
      <c r="W701" s="26">
        <v>0.77</v>
      </c>
      <c r="X701" s="26">
        <v>0.56100000000000005</v>
      </c>
      <c r="Y701" s="26" t="s">
        <v>41</v>
      </c>
      <c r="Z701" s="26" t="s">
        <v>71</v>
      </c>
      <c r="AA701" s="26">
        <v>12</v>
      </c>
      <c r="AB701" s="12">
        <v>16549</v>
      </c>
      <c r="AC701" s="12">
        <v>54066</v>
      </c>
      <c r="AD701" s="12">
        <v>37751</v>
      </c>
      <c r="AE701" s="12">
        <v>113227</v>
      </c>
      <c r="AF701" s="8">
        <v>81266</v>
      </c>
      <c r="AG701" s="8">
        <v>52329</v>
      </c>
      <c r="AH701" s="8">
        <v>113654</v>
      </c>
      <c r="AI701" s="8">
        <v>39776</v>
      </c>
      <c r="AJ701" s="10">
        <v>122910</v>
      </c>
      <c r="AK701" s="10">
        <v>71851</v>
      </c>
      <c r="AL701" s="10">
        <v>24977</v>
      </c>
      <c r="AM701" s="10">
        <v>19197</v>
      </c>
      <c r="AN701" s="26">
        <v>29</v>
      </c>
      <c r="AO701" s="26" t="s">
        <v>487</v>
      </c>
      <c r="AP701" s="26">
        <v>0.92490382000000004</v>
      </c>
      <c r="AR701" s="26">
        <v>122910.125</v>
      </c>
      <c r="AS701" s="26" t="s">
        <v>3560</v>
      </c>
      <c r="AT701" s="26">
        <v>0.764268112</v>
      </c>
      <c r="AV701" s="26">
        <v>9.5423138000000005E-2</v>
      </c>
      <c r="AW701" s="26">
        <v>0.13496596999999999</v>
      </c>
      <c r="AY701" s="26">
        <f t="shared" si="40"/>
        <v>0.83245361902273318</v>
      </c>
      <c r="AZ701" s="26">
        <f t="shared" si="41"/>
        <v>0.77203379496559532</v>
      </c>
      <c r="BA701" s="26">
        <f t="shared" si="42"/>
        <v>0.69489288130963967</v>
      </c>
      <c r="BB701" s="26">
        <f t="shared" si="43"/>
        <v>0.55940438758175093</v>
      </c>
    </row>
    <row r="702" spans="1:54">
      <c r="A702" s="26">
        <v>110.0367413</v>
      </c>
      <c r="B702" s="26">
        <v>4.4911097</v>
      </c>
      <c r="C702" s="26" t="s">
        <v>768</v>
      </c>
      <c r="D702" s="26">
        <v>5</v>
      </c>
      <c r="E702" s="26" t="s">
        <v>3554</v>
      </c>
      <c r="F702" s="26">
        <v>2.5</v>
      </c>
      <c r="G702" s="26">
        <v>0</v>
      </c>
      <c r="H702" s="26" t="s">
        <v>3555</v>
      </c>
      <c r="I702" s="26">
        <v>-0.351800534</v>
      </c>
      <c r="J702" s="26">
        <v>-40.05253965</v>
      </c>
      <c r="L702" s="26" t="s">
        <v>38</v>
      </c>
      <c r="M702" s="26" t="s">
        <v>1187</v>
      </c>
      <c r="N702" s="26">
        <v>-32.026273570000001</v>
      </c>
      <c r="O702" s="26" t="s">
        <v>3556</v>
      </c>
      <c r="P702" s="26" t="e">
        <f>-CH4O</f>
        <v>#NAME?</v>
      </c>
      <c r="S702" s="26">
        <v>0.19</v>
      </c>
      <c r="T702" s="26">
        <v>0.31</v>
      </c>
      <c r="U702" s="26">
        <v>36988</v>
      </c>
      <c r="V702" s="26" t="s">
        <v>1188</v>
      </c>
      <c r="W702" s="26">
        <v>1.19</v>
      </c>
      <c r="X702" s="26">
        <v>0.36899999999999999</v>
      </c>
      <c r="Y702" s="26" t="s">
        <v>41</v>
      </c>
      <c r="Z702" s="26" t="s">
        <v>42</v>
      </c>
      <c r="AA702" s="26">
        <v>12</v>
      </c>
      <c r="AB702" s="12">
        <v>27293</v>
      </c>
      <c r="AC702" s="12">
        <v>36988</v>
      </c>
      <c r="AD702" s="12">
        <v>33493</v>
      </c>
      <c r="AE702" s="12">
        <v>24463</v>
      </c>
      <c r="AF702" s="8">
        <v>14269</v>
      </c>
      <c r="AG702" s="8">
        <v>32274</v>
      </c>
      <c r="AH702" s="8">
        <v>26087</v>
      </c>
      <c r="AI702" s="8">
        <v>30267</v>
      </c>
      <c r="AJ702" s="10">
        <v>33822</v>
      </c>
      <c r="AK702" s="10">
        <v>26958</v>
      </c>
      <c r="AL702" s="10">
        <v>31770</v>
      </c>
      <c r="AM702" s="10">
        <v>35527</v>
      </c>
      <c r="AN702" s="26">
        <v>929</v>
      </c>
      <c r="AO702" s="26" t="s">
        <v>3556</v>
      </c>
      <c r="AP702" s="26">
        <v>0.82564685400000004</v>
      </c>
      <c r="AR702" s="26">
        <v>36988.085939999997</v>
      </c>
      <c r="AS702" s="26" t="s">
        <v>3557</v>
      </c>
      <c r="AT702" s="26">
        <v>0.76012068200000005</v>
      </c>
      <c r="AV702" s="26">
        <v>0.23964227099999999</v>
      </c>
      <c r="AW702" s="26">
        <v>0.45552285100000001</v>
      </c>
      <c r="AY702" s="26">
        <f t="shared" si="40"/>
        <v>1.2447107301476235</v>
      </c>
      <c r="AZ702" s="26">
        <f t="shared" si="41"/>
        <v>1.1879549452364986</v>
      </c>
      <c r="BA702" s="26">
        <f t="shared" si="42"/>
        <v>0.20566475952432212</v>
      </c>
      <c r="BB702" s="26">
        <f t="shared" si="43"/>
        <v>0.36536377730399344</v>
      </c>
    </row>
  </sheetData>
  <sortState xmlns:xlrd2="http://schemas.microsoft.com/office/spreadsheetml/2017/richdata2" ref="A2:BB702">
    <sortCondition descending="1" ref="F2:F702"/>
  </sortState>
  <phoneticPr fontId="5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758"/>
  <sheetViews>
    <sheetView workbookViewId="0">
      <selection activeCell="A2" sqref="A2:XFD2"/>
    </sheetView>
  </sheetViews>
  <sheetFormatPr defaultColWidth="16.375" defaultRowHeight="15.75"/>
  <cols>
    <col min="1" max="4" width="16.375" style="32"/>
    <col min="5" max="5" width="30.125" style="32" customWidth="1"/>
    <col min="6" max="27" width="16.375" style="32"/>
    <col min="28" max="31" width="16.375" style="33"/>
    <col min="32" max="34" width="16.375" style="34"/>
    <col min="35" max="38" width="16.375" style="35"/>
    <col min="39" max="16384" width="16.375" style="32"/>
  </cols>
  <sheetData>
    <row r="1" spans="1:53" s="28" customFormat="1">
      <c r="A1" s="28" t="s">
        <v>0</v>
      </c>
      <c r="B1" s="28" t="s">
        <v>7809</v>
      </c>
      <c r="C1" s="28" t="s">
        <v>1</v>
      </c>
      <c r="D1" s="28" t="s">
        <v>2</v>
      </c>
      <c r="E1" s="28" t="s">
        <v>3</v>
      </c>
      <c r="F1" s="28" t="s">
        <v>4</v>
      </c>
      <c r="G1" s="28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10</v>
      </c>
      <c r="M1" s="28" t="s">
        <v>11</v>
      </c>
      <c r="N1" s="28" t="s">
        <v>12</v>
      </c>
      <c r="O1" s="28" t="s">
        <v>13</v>
      </c>
      <c r="P1" s="28" t="s">
        <v>14</v>
      </c>
      <c r="Q1" s="28" t="s">
        <v>15</v>
      </c>
      <c r="R1" s="28" t="s">
        <v>16</v>
      </c>
      <c r="S1" s="28" t="s">
        <v>17</v>
      </c>
      <c r="T1" s="28" t="s">
        <v>18</v>
      </c>
      <c r="U1" s="28" t="s">
        <v>19</v>
      </c>
      <c r="V1" s="28" t="s">
        <v>20</v>
      </c>
      <c r="W1" s="28" t="s">
        <v>21</v>
      </c>
      <c r="X1" s="28" t="s">
        <v>22</v>
      </c>
      <c r="Y1" s="28" t="s">
        <v>23</v>
      </c>
      <c r="Z1" s="28" t="s">
        <v>24</v>
      </c>
      <c r="AA1" s="28" t="s">
        <v>25</v>
      </c>
      <c r="AB1" s="29" t="s">
        <v>7810</v>
      </c>
      <c r="AC1" s="29" t="s">
        <v>7811</v>
      </c>
      <c r="AD1" s="29" t="s">
        <v>7812</v>
      </c>
      <c r="AE1" s="29" t="s">
        <v>7813</v>
      </c>
      <c r="AF1" s="30" t="s">
        <v>7818</v>
      </c>
      <c r="AG1" s="30" t="s">
        <v>7819</v>
      </c>
      <c r="AH1" s="30" t="s">
        <v>7820</v>
      </c>
      <c r="AI1" s="31" t="s">
        <v>7814</v>
      </c>
      <c r="AJ1" s="31" t="s">
        <v>7815</v>
      </c>
      <c r="AK1" s="31" t="s">
        <v>7816</v>
      </c>
      <c r="AL1" s="31" t="s">
        <v>7817</v>
      </c>
      <c r="AM1" s="28" t="s">
        <v>20</v>
      </c>
      <c r="AN1" s="28" t="s">
        <v>13</v>
      </c>
      <c r="AO1" s="28" t="s">
        <v>26</v>
      </c>
      <c r="AP1" s="28" t="s">
        <v>27</v>
      </c>
      <c r="AQ1" s="28" t="s">
        <v>28</v>
      </c>
      <c r="AR1" s="28" t="s">
        <v>29</v>
      </c>
      <c r="AS1" s="28" t="s">
        <v>30</v>
      </c>
      <c r="AT1" s="28" t="s">
        <v>31</v>
      </c>
      <c r="AU1" s="28" t="s">
        <v>32</v>
      </c>
      <c r="AV1" s="28" t="s">
        <v>33</v>
      </c>
      <c r="AW1" s="28" t="s">
        <v>34</v>
      </c>
      <c r="AX1" s="28" t="s">
        <v>7802</v>
      </c>
      <c r="AY1" s="28" t="s">
        <v>7803</v>
      </c>
      <c r="AZ1" s="28" t="s">
        <v>7806</v>
      </c>
      <c r="BA1" s="28" t="s">
        <v>7807</v>
      </c>
    </row>
    <row r="2" spans="1:53" s="41" customFormat="1">
      <c r="A2" s="41">
        <v>147.0530722</v>
      </c>
      <c r="B2" s="41">
        <v>9.9166227399999993</v>
      </c>
      <c r="C2" s="41" t="s">
        <v>344</v>
      </c>
      <c r="D2" s="41">
        <v>14</v>
      </c>
      <c r="E2" s="41" t="s">
        <v>345</v>
      </c>
      <c r="F2" s="41">
        <v>10</v>
      </c>
      <c r="G2" s="41" t="s">
        <v>5</v>
      </c>
      <c r="H2" s="41" t="s">
        <v>346</v>
      </c>
      <c r="I2" s="41">
        <v>-0.59701833000000004</v>
      </c>
      <c r="J2" s="41">
        <v>0.26918847200000001</v>
      </c>
      <c r="K2" s="41">
        <v>-0.59701833000000004</v>
      </c>
      <c r="L2" s="41" t="s">
        <v>3664</v>
      </c>
      <c r="M2" s="41" t="s">
        <v>345</v>
      </c>
      <c r="N2" s="41">
        <v>0</v>
      </c>
      <c r="O2" s="41" t="s">
        <v>39</v>
      </c>
      <c r="Q2" s="41">
        <v>0.1</v>
      </c>
      <c r="R2" s="41" t="s">
        <v>3682</v>
      </c>
      <c r="S2" s="41">
        <v>0.54</v>
      </c>
      <c r="T2" s="41">
        <v>0.87</v>
      </c>
      <c r="U2" s="41">
        <v>125009192</v>
      </c>
      <c r="V2" s="41" t="s">
        <v>3683</v>
      </c>
      <c r="W2" s="41">
        <v>0.44722677100000002</v>
      </c>
      <c r="X2" s="41">
        <v>0.387238745</v>
      </c>
      <c r="Y2" s="41" t="s">
        <v>41</v>
      </c>
      <c r="Z2" s="41" t="s">
        <v>92</v>
      </c>
      <c r="AA2" s="41">
        <v>11</v>
      </c>
      <c r="AB2" s="38">
        <v>76836128</v>
      </c>
      <c r="AC2" s="38">
        <v>73562080</v>
      </c>
      <c r="AD2" s="38">
        <v>20171002</v>
      </c>
      <c r="AE2" s="38">
        <v>76488296</v>
      </c>
      <c r="AF2" s="39">
        <v>13448218</v>
      </c>
      <c r="AG2" s="39">
        <v>55472384</v>
      </c>
      <c r="AH2" s="39">
        <v>125009192</v>
      </c>
      <c r="AI2" s="40">
        <v>23523972</v>
      </c>
      <c r="AJ2" s="40">
        <v>32000388</v>
      </c>
      <c r="AK2" s="40">
        <v>11379750</v>
      </c>
      <c r="AL2" s="40">
        <v>48736684</v>
      </c>
      <c r="AM2" s="41">
        <v>17</v>
      </c>
      <c r="AN2" s="41" t="s">
        <v>39</v>
      </c>
      <c r="AO2" s="41">
        <v>0.96170330400000004</v>
      </c>
      <c r="AP2" s="41">
        <v>1</v>
      </c>
      <c r="AQ2" s="41">
        <v>125009192</v>
      </c>
      <c r="AR2" s="41" t="s">
        <v>3684</v>
      </c>
      <c r="AS2" s="41">
        <v>1</v>
      </c>
      <c r="AT2" s="41" t="s">
        <v>3685</v>
      </c>
      <c r="AU2" s="41">
        <v>0.37325426900000003</v>
      </c>
      <c r="AV2" s="41">
        <v>1</v>
      </c>
      <c r="AX2" s="41">
        <f t="shared" ref="AX2:AX65" si="0">(SUM(AI2:AL2))/(SUM(AF2:AH2))</f>
        <v>0.59630236084301724</v>
      </c>
      <c r="AY2" s="41">
        <f t="shared" ref="AY2:AY65" si="1">(SUM(AB2:AE2))/(SUM(AF2:AH2))</f>
        <v>1.273953325604007</v>
      </c>
      <c r="AZ2" s="41">
        <f t="shared" ref="AZ2:AZ65" si="2">_xlfn.T.TEST(AF2:AH2,AI2:AL2,2,2)</f>
        <v>0.269109495129145</v>
      </c>
      <c r="BA2" s="41">
        <f t="shared" ref="BA2:BA65" si="3">_xlfn.T.TEST(AB2:AE2,AF2:AH2,2,2)</f>
        <v>0.93135816335495858</v>
      </c>
    </row>
    <row r="3" spans="1:53">
      <c r="A3" s="32">
        <v>75.032046930000007</v>
      </c>
      <c r="B3" s="32">
        <v>10.95894988</v>
      </c>
      <c r="C3" s="32" t="s">
        <v>796</v>
      </c>
      <c r="D3" s="32">
        <v>3</v>
      </c>
      <c r="E3" s="32" t="s">
        <v>797</v>
      </c>
      <c r="F3" s="32">
        <v>10</v>
      </c>
      <c r="G3" s="32" t="s">
        <v>5</v>
      </c>
      <c r="H3" s="32" t="s">
        <v>798</v>
      </c>
      <c r="I3" s="32">
        <v>0.22569873300000001</v>
      </c>
      <c r="J3" s="32">
        <v>-0.19171328900000001</v>
      </c>
      <c r="L3" s="32" t="s">
        <v>3563</v>
      </c>
      <c r="M3" s="32" t="s">
        <v>797</v>
      </c>
      <c r="N3" s="32">
        <v>0</v>
      </c>
      <c r="O3" s="32" t="s">
        <v>39</v>
      </c>
      <c r="R3" s="32" t="s">
        <v>3648</v>
      </c>
      <c r="S3" s="32">
        <v>0.62</v>
      </c>
      <c r="T3" s="32">
        <v>0.66</v>
      </c>
      <c r="U3" s="32">
        <v>1339550</v>
      </c>
      <c r="V3" s="32" t="s">
        <v>1718</v>
      </c>
      <c r="W3" s="32">
        <v>0.65242529000000005</v>
      </c>
      <c r="X3" s="32">
        <v>0.47868701899999999</v>
      </c>
      <c r="Y3" s="32" t="s">
        <v>41</v>
      </c>
      <c r="Z3" s="32" t="s">
        <v>42</v>
      </c>
      <c r="AA3" s="32">
        <v>11</v>
      </c>
      <c r="AB3" s="33">
        <v>840078.5625</v>
      </c>
      <c r="AC3" s="33">
        <v>1339549.5</v>
      </c>
      <c r="AD3" s="33">
        <v>1035998.625</v>
      </c>
      <c r="AE3" s="33">
        <v>987285</v>
      </c>
      <c r="AF3" s="34">
        <v>501530.59379999997</v>
      </c>
      <c r="AG3" s="34">
        <v>303727.96879999997</v>
      </c>
      <c r="AH3" s="34">
        <v>1117676.625</v>
      </c>
      <c r="AI3" s="35">
        <v>801245.875</v>
      </c>
      <c r="AJ3" s="35">
        <v>242260.875</v>
      </c>
      <c r="AK3" s="35">
        <v>269635.0625</v>
      </c>
      <c r="AL3" s="35">
        <v>359620.25</v>
      </c>
      <c r="AM3" s="32">
        <v>252</v>
      </c>
      <c r="AN3" s="32" t="s">
        <v>39</v>
      </c>
      <c r="AO3" s="32">
        <v>0.95756438799999999</v>
      </c>
      <c r="AP3" s="32">
        <v>1</v>
      </c>
      <c r="AQ3" s="32">
        <v>1339549.5</v>
      </c>
      <c r="AR3" s="32" t="s">
        <v>3657</v>
      </c>
      <c r="AS3" s="32">
        <v>1</v>
      </c>
      <c r="AT3" s="32" t="s">
        <v>3658</v>
      </c>
      <c r="AU3" s="32">
        <v>0.200187582</v>
      </c>
      <c r="AV3" s="32">
        <v>1</v>
      </c>
      <c r="AX3" s="32">
        <f t="shared" si="0"/>
        <v>0.86990038628798561</v>
      </c>
      <c r="AY3" s="32">
        <f t="shared" si="1"/>
        <v>2.1856751671103489</v>
      </c>
      <c r="AZ3" s="32">
        <f t="shared" si="2"/>
        <v>0.42467739337418592</v>
      </c>
      <c r="BA3" s="32">
        <f t="shared" si="3"/>
        <v>0.1480588755656877</v>
      </c>
    </row>
    <row r="4" spans="1:53">
      <c r="A4" s="32">
        <v>118.02663219999999</v>
      </c>
      <c r="B4" s="32">
        <v>10.028960720000001</v>
      </c>
      <c r="C4" s="32" t="s">
        <v>609</v>
      </c>
      <c r="D4" s="32">
        <v>7</v>
      </c>
      <c r="E4" s="32" t="s">
        <v>610</v>
      </c>
      <c r="F4" s="32">
        <v>10</v>
      </c>
      <c r="G4" s="32" t="s">
        <v>5</v>
      </c>
      <c r="H4" s="32" t="s">
        <v>611</v>
      </c>
      <c r="I4" s="32">
        <v>0.188313127</v>
      </c>
      <c r="J4" s="32">
        <v>0.28960719299999998</v>
      </c>
      <c r="L4" s="32" t="s">
        <v>3563</v>
      </c>
      <c r="M4" s="32" t="s">
        <v>610</v>
      </c>
      <c r="N4" s="32">
        <v>0</v>
      </c>
      <c r="O4" s="32" t="s">
        <v>39</v>
      </c>
      <c r="Q4" s="32">
        <v>-0.1</v>
      </c>
      <c r="R4" s="32" t="s">
        <v>453</v>
      </c>
      <c r="S4" s="32">
        <v>0.31</v>
      </c>
      <c r="T4" s="32">
        <v>0.31</v>
      </c>
      <c r="U4" s="32">
        <v>5176889</v>
      </c>
      <c r="V4" s="32" t="s">
        <v>3593</v>
      </c>
      <c r="W4" s="32">
        <v>1.265964294</v>
      </c>
      <c r="X4" s="32">
        <v>0.34497361900000001</v>
      </c>
      <c r="Y4" s="32" t="s">
        <v>41</v>
      </c>
      <c r="Z4" s="32" t="s">
        <v>71</v>
      </c>
      <c r="AA4" s="32">
        <v>11</v>
      </c>
      <c r="AB4" s="33">
        <v>5176888.5</v>
      </c>
      <c r="AC4" s="33">
        <v>4097679.5</v>
      </c>
      <c r="AD4" s="33">
        <v>4029902.25</v>
      </c>
      <c r="AE4" s="33">
        <v>2863318.25</v>
      </c>
      <c r="AF4" s="34">
        <v>1849289.625</v>
      </c>
      <c r="AG4" s="34">
        <v>3163235.75</v>
      </c>
      <c r="AH4" s="34">
        <v>3247292</v>
      </c>
      <c r="AI4" s="35">
        <v>4157888.75</v>
      </c>
      <c r="AJ4" s="35">
        <v>4180892.5</v>
      </c>
      <c r="AK4" s="35">
        <v>3693603</v>
      </c>
      <c r="AL4" s="35">
        <v>1909794.25</v>
      </c>
      <c r="AM4" s="32">
        <v>79</v>
      </c>
      <c r="AN4" s="32" t="s">
        <v>39</v>
      </c>
      <c r="AO4" s="32">
        <v>0.98295835799999998</v>
      </c>
      <c r="AP4" s="32">
        <v>1</v>
      </c>
      <c r="AQ4" s="32">
        <v>5176888.5</v>
      </c>
      <c r="AR4" s="32" t="s">
        <v>3594</v>
      </c>
      <c r="AS4" s="32">
        <v>1</v>
      </c>
      <c r="AT4" s="32" t="s">
        <v>1566</v>
      </c>
      <c r="AU4" s="32">
        <v>0.303190501</v>
      </c>
      <c r="AV4" s="32">
        <v>1</v>
      </c>
      <c r="AX4" s="32">
        <f t="shared" si="0"/>
        <v>1.6879523925309547</v>
      </c>
      <c r="AY4" s="32">
        <f t="shared" si="1"/>
        <v>1.9574026598862908</v>
      </c>
      <c r="AZ4" s="32">
        <f t="shared" si="2"/>
        <v>0.36770932632591058</v>
      </c>
      <c r="BA4" s="32">
        <f t="shared" si="3"/>
        <v>0.11467159008746643</v>
      </c>
    </row>
    <row r="5" spans="1:53">
      <c r="A5" s="32">
        <v>146.10542799999999</v>
      </c>
      <c r="B5" s="32">
        <v>16.27548634</v>
      </c>
      <c r="C5" s="32" t="s">
        <v>169</v>
      </c>
      <c r="D5" s="32">
        <v>8</v>
      </c>
      <c r="E5" s="32" t="s">
        <v>170</v>
      </c>
      <c r="F5" s="32">
        <v>10</v>
      </c>
      <c r="G5" s="32" t="s">
        <v>5</v>
      </c>
      <c r="H5" s="32" t="s">
        <v>171</v>
      </c>
      <c r="I5" s="32">
        <v>-0.69822840399999997</v>
      </c>
      <c r="J5" s="32">
        <v>-0.27275527399999999</v>
      </c>
      <c r="L5" s="32" t="s">
        <v>3563</v>
      </c>
      <c r="M5" s="32" t="s">
        <v>170</v>
      </c>
      <c r="N5" s="32">
        <v>0</v>
      </c>
      <c r="O5" s="32" t="s">
        <v>39</v>
      </c>
      <c r="Q5" s="32">
        <v>0</v>
      </c>
      <c r="R5" s="32" t="s">
        <v>3609</v>
      </c>
      <c r="S5" s="32">
        <v>0.41</v>
      </c>
      <c r="T5" s="32">
        <v>0.45</v>
      </c>
      <c r="U5" s="32">
        <v>63422652</v>
      </c>
      <c r="V5" s="32" t="s">
        <v>2203</v>
      </c>
      <c r="W5" s="32">
        <v>1.19935386</v>
      </c>
      <c r="X5" s="32">
        <v>0.60321665800000002</v>
      </c>
      <c r="Y5" s="32" t="s">
        <v>41</v>
      </c>
      <c r="Z5" s="32" t="s">
        <v>92</v>
      </c>
      <c r="AA5" s="32">
        <v>11</v>
      </c>
      <c r="AB5" s="33">
        <v>18368078</v>
      </c>
      <c r="AC5" s="33">
        <v>63422652</v>
      </c>
      <c r="AD5" s="33">
        <v>46658704</v>
      </c>
      <c r="AE5" s="33">
        <v>43395968</v>
      </c>
      <c r="AF5" s="34">
        <v>29873720</v>
      </c>
      <c r="AG5" s="34">
        <v>46280344</v>
      </c>
      <c r="AH5" s="34">
        <v>18011532</v>
      </c>
      <c r="AI5" s="35">
        <v>46953224</v>
      </c>
      <c r="AJ5" s="35">
        <v>44836396</v>
      </c>
      <c r="AK5" s="35">
        <v>44130252</v>
      </c>
      <c r="AL5" s="35">
        <v>14663956</v>
      </c>
      <c r="AM5" s="32">
        <v>25</v>
      </c>
      <c r="AN5" s="32" t="s">
        <v>39</v>
      </c>
      <c r="AO5" s="32">
        <v>0.991413133</v>
      </c>
      <c r="AP5" s="32">
        <v>1</v>
      </c>
      <c r="AQ5" s="32">
        <v>63422652</v>
      </c>
      <c r="AR5" s="32" t="s">
        <v>3610</v>
      </c>
      <c r="AS5" s="32">
        <v>1</v>
      </c>
      <c r="AT5" s="32" t="s">
        <v>176</v>
      </c>
      <c r="AU5" s="32">
        <v>8.9460265999999997E-2</v>
      </c>
      <c r="AV5" s="32">
        <v>1</v>
      </c>
      <c r="AX5" s="32">
        <f t="shared" si="0"/>
        <v>1.5991384794081269</v>
      </c>
      <c r="AY5" s="32">
        <f t="shared" si="1"/>
        <v>1.8249276731599511</v>
      </c>
      <c r="AZ5" s="32">
        <f t="shared" si="2"/>
        <v>0.60631124281251747</v>
      </c>
      <c r="BA5" s="32">
        <f t="shared" si="3"/>
        <v>0.41289056336351088</v>
      </c>
    </row>
    <row r="6" spans="1:53">
      <c r="A6" s="32">
        <v>174.11160380000001</v>
      </c>
      <c r="B6" s="32">
        <v>17.477742509999999</v>
      </c>
      <c r="C6" s="32" t="s">
        <v>184</v>
      </c>
      <c r="D6" s="32">
        <v>2</v>
      </c>
      <c r="E6" s="32" t="s">
        <v>185</v>
      </c>
      <c r="F6" s="32">
        <v>10</v>
      </c>
      <c r="G6" s="32" t="s">
        <v>5</v>
      </c>
      <c r="H6" s="32" t="s">
        <v>186</v>
      </c>
      <c r="I6" s="32">
        <v>-0.43755102499999998</v>
      </c>
      <c r="J6" s="32">
        <v>-0.24119570200000001</v>
      </c>
      <c r="L6" s="32" t="s">
        <v>3563</v>
      </c>
      <c r="M6" s="32" t="s">
        <v>185</v>
      </c>
      <c r="N6" s="32">
        <v>0</v>
      </c>
      <c r="O6" s="32" t="s">
        <v>39</v>
      </c>
      <c r="Q6" s="32">
        <v>0</v>
      </c>
      <c r="R6" s="32" t="s">
        <v>3620</v>
      </c>
      <c r="S6" s="32">
        <v>0.32</v>
      </c>
      <c r="T6" s="32">
        <v>0.34</v>
      </c>
      <c r="U6" s="32">
        <v>119878744</v>
      </c>
      <c r="V6" s="32" t="s">
        <v>1554</v>
      </c>
      <c r="W6" s="32">
        <v>1.134085528</v>
      </c>
      <c r="X6" s="32">
        <v>0.63641423399999997</v>
      </c>
      <c r="Y6" s="32" t="s">
        <v>41</v>
      </c>
      <c r="Z6" s="32" t="s">
        <v>92</v>
      </c>
      <c r="AA6" s="32">
        <v>11</v>
      </c>
      <c r="AB6" s="33">
        <v>56740284</v>
      </c>
      <c r="AC6" s="33">
        <v>119878744</v>
      </c>
      <c r="AD6" s="33">
        <v>106226280</v>
      </c>
      <c r="AE6" s="33">
        <v>96557280</v>
      </c>
      <c r="AF6" s="34">
        <v>77854288</v>
      </c>
      <c r="AG6" s="34">
        <v>104537088</v>
      </c>
      <c r="AH6" s="34">
        <v>51759948</v>
      </c>
      <c r="AI6" s="35">
        <v>106235800</v>
      </c>
      <c r="AJ6" s="35">
        <v>99241056</v>
      </c>
      <c r="AK6" s="35">
        <v>101901096</v>
      </c>
      <c r="AL6" s="35">
        <v>46685552</v>
      </c>
      <c r="AM6" s="32">
        <v>18</v>
      </c>
      <c r="AN6" s="32" t="s">
        <v>39</v>
      </c>
      <c r="AO6" s="32">
        <v>0.99458879099999997</v>
      </c>
      <c r="AP6" s="32">
        <v>1</v>
      </c>
      <c r="AQ6" s="32">
        <v>119878744</v>
      </c>
      <c r="AR6" s="32" t="s">
        <v>3621</v>
      </c>
      <c r="AS6" s="32">
        <v>1</v>
      </c>
      <c r="AT6" s="32" t="s">
        <v>3622</v>
      </c>
      <c r="AU6" s="32">
        <v>7.3885085000000003E-2</v>
      </c>
      <c r="AV6" s="32">
        <v>1</v>
      </c>
      <c r="AX6" s="32">
        <f t="shared" si="0"/>
        <v>1.5121140378433222</v>
      </c>
      <c r="AY6" s="32">
        <f t="shared" si="1"/>
        <v>1.6203307396203319</v>
      </c>
      <c r="AZ6" s="32">
        <f t="shared" si="2"/>
        <v>0.63810583236588814</v>
      </c>
      <c r="BA6" s="32">
        <f t="shared" si="3"/>
        <v>0.44987669969736949</v>
      </c>
    </row>
    <row r="7" spans="1:53">
      <c r="A7" s="32">
        <v>146.0690401</v>
      </c>
      <c r="B7" s="32">
        <v>10.50191059</v>
      </c>
      <c r="C7" s="32" t="s">
        <v>219</v>
      </c>
      <c r="D7" s="32">
        <v>6</v>
      </c>
      <c r="E7" s="32" t="s">
        <v>220</v>
      </c>
      <c r="F7" s="32">
        <v>10</v>
      </c>
      <c r="G7" s="32" t="s">
        <v>5</v>
      </c>
      <c r="H7" s="32" t="s">
        <v>221</v>
      </c>
      <c r="I7" s="32">
        <v>-0.68392197700000001</v>
      </c>
      <c r="J7" s="32">
        <v>-0.64417610800000003</v>
      </c>
      <c r="L7" s="32" t="s">
        <v>3563</v>
      </c>
      <c r="M7" s="32" t="s">
        <v>220</v>
      </c>
      <c r="N7" s="32">
        <v>0</v>
      </c>
      <c r="O7" s="32" t="s">
        <v>39</v>
      </c>
      <c r="Q7" s="32">
        <v>0.1</v>
      </c>
      <c r="R7" s="32" t="s">
        <v>3628</v>
      </c>
      <c r="S7" s="32">
        <v>0.36</v>
      </c>
      <c r="T7" s="32">
        <v>0.36</v>
      </c>
      <c r="U7" s="32">
        <v>652806848</v>
      </c>
      <c r="V7" s="32" t="s">
        <v>64</v>
      </c>
      <c r="W7" s="32">
        <v>1.009862212</v>
      </c>
      <c r="X7" s="32">
        <v>0.96600129899999998</v>
      </c>
      <c r="Y7" s="32" t="s">
        <v>41</v>
      </c>
      <c r="Z7" s="32" t="s">
        <v>92</v>
      </c>
      <c r="AA7" s="32">
        <v>11</v>
      </c>
      <c r="AB7" s="33">
        <v>537266688</v>
      </c>
      <c r="AC7" s="33">
        <v>652806848</v>
      </c>
      <c r="AD7" s="33">
        <v>609924608</v>
      </c>
      <c r="AE7" s="33">
        <v>512407424</v>
      </c>
      <c r="AF7" s="34">
        <v>339976384</v>
      </c>
      <c r="AG7" s="34">
        <v>285125664</v>
      </c>
      <c r="AH7" s="34">
        <v>438040416</v>
      </c>
      <c r="AI7" s="35">
        <v>525712384</v>
      </c>
      <c r="AJ7" s="35">
        <v>255365264</v>
      </c>
      <c r="AK7" s="35">
        <v>388727168</v>
      </c>
      <c r="AL7" s="35">
        <v>261698384</v>
      </c>
      <c r="AM7" s="32">
        <v>1</v>
      </c>
      <c r="AN7" s="32" t="s">
        <v>39</v>
      </c>
      <c r="AO7" s="32">
        <v>0.97638623400000002</v>
      </c>
      <c r="AP7" s="32">
        <v>1</v>
      </c>
      <c r="AQ7" s="32">
        <v>652806848</v>
      </c>
      <c r="AR7" s="32" t="s">
        <v>3629</v>
      </c>
      <c r="AS7" s="32">
        <v>1</v>
      </c>
      <c r="AT7" s="32" t="s">
        <v>3630</v>
      </c>
      <c r="AU7" s="32">
        <v>5.4788799999999996E-4</v>
      </c>
      <c r="AV7" s="32">
        <v>1</v>
      </c>
      <c r="AX7" s="32">
        <f t="shared" si="0"/>
        <v>1.346482948874103</v>
      </c>
      <c r="AY7" s="32">
        <f t="shared" si="1"/>
        <v>2.175066509242547</v>
      </c>
      <c r="AZ7" s="32">
        <f t="shared" si="2"/>
        <v>0.9685268105449798</v>
      </c>
      <c r="BA7" s="32">
        <f t="shared" si="3"/>
        <v>8.6734954116387559E-3</v>
      </c>
    </row>
    <row r="8" spans="1:53">
      <c r="A8" s="32">
        <v>105.0425936</v>
      </c>
      <c r="B8" s="32">
        <v>10.902198650000001</v>
      </c>
      <c r="C8" s="32" t="s">
        <v>233</v>
      </c>
      <c r="D8" s="32">
        <v>3</v>
      </c>
      <c r="E8" s="32" t="s">
        <v>234</v>
      </c>
      <c r="F8" s="32">
        <v>10</v>
      </c>
      <c r="G8" s="32" t="s">
        <v>5</v>
      </c>
      <c r="H8" s="32" t="s">
        <v>235</v>
      </c>
      <c r="I8" s="32">
        <v>3.461674E-2</v>
      </c>
      <c r="J8" s="32">
        <v>-0.16301599999999999</v>
      </c>
      <c r="L8" s="32" t="s">
        <v>3563</v>
      </c>
      <c r="M8" s="32" t="s">
        <v>234</v>
      </c>
      <c r="N8" s="32">
        <v>0</v>
      </c>
      <c r="O8" s="32" t="s">
        <v>39</v>
      </c>
      <c r="Q8" s="32">
        <v>0.2</v>
      </c>
      <c r="R8" s="32" t="s">
        <v>3644</v>
      </c>
      <c r="S8" s="32">
        <v>0.78</v>
      </c>
      <c r="T8" s="32">
        <v>0.78</v>
      </c>
      <c r="U8" s="32">
        <v>8195759</v>
      </c>
      <c r="V8" s="32" t="s">
        <v>3645</v>
      </c>
      <c r="W8" s="32">
        <v>0.86969227199999999</v>
      </c>
      <c r="X8" s="32">
        <v>0.77136367400000005</v>
      </c>
      <c r="Y8" s="32" t="s">
        <v>41</v>
      </c>
      <c r="Z8" s="32" t="s">
        <v>92</v>
      </c>
      <c r="AA8" s="32">
        <v>11</v>
      </c>
      <c r="AB8" s="33">
        <v>5058347.5</v>
      </c>
      <c r="AC8" s="33">
        <v>8195759</v>
      </c>
      <c r="AD8" s="33">
        <v>6467444.5</v>
      </c>
      <c r="AE8" s="33">
        <v>5836586.5</v>
      </c>
      <c r="AF8" s="34">
        <v>3016173.75</v>
      </c>
      <c r="AG8" s="34">
        <v>1736279.125</v>
      </c>
      <c r="AH8" s="34">
        <v>4462468.5</v>
      </c>
      <c r="AI8" s="35">
        <v>5775393.5</v>
      </c>
      <c r="AJ8" s="35">
        <v>1356653.125</v>
      </c>
      <c r="AK8" s="35">
        <v>1713998.625</v>
      </c>
      <c r="AL8" s="35">
        <v>1839482.625</v>
      </c>
      <c r="AM8" s="32">
        <v>86</v>
      </c>
      <c r="AN8" s="32" t="s">
        <v>39</v>
      </c>
      <c r="AO8" s="32">
        <v>0.97127376399999998</v>
      </c>
      <c r="AP8" s="32">
        <v>1</v>
      </c>
      <c r="AQ8" s="32">
        <v>8195759</v>
      </c>
      <c r="AR8" s="32" t="s">
        <v>3646</v>
      </c>
      <c r="AS8" s="32">
        <v>1</v>
      </c>
      <c r="AT8" s="32" t="s">
        <v>3647</v>
      </c>
      <c r="AU8" s="32">
        <v>2.5905215999999998E-2</v>
      </c>
      <c r="AV8" s="32">
        <v>1</v>
      </c>
      <c r="AX8" s="32">
        <f t="shared" si="0"/>
        <v>1.1595896959023158</v>
      </c>
      <c r="AY8" s="32">
        <f t="shared" si="1"/>
        <v>2.7735600185736797</v>
      </c>
      <c r="AZ8" s="32">
        <f t="shared" si="2"/>
        <v>0.78575854467985418</v>
      </c>
      <c r="BA8" s="32">
        <f t="shared" si="3"/>
        <v>2.3310709903362814E-2</v>
      </c>
    </row>
    <row r="9" spans="1:53">
      <c r="A9" s="32">
        <v>132.0898301</v>
      </c>
      <c r="B9" s="32">
        <v>15.032654640000001</v>
      </c>
      <c r="C9" s="32" t="s">
        <v>198</v>
      </c>
      <c r="D9" s="32">
        <v>6</v>
      </c>
      <c r="E9" s="32" t="s">
        <v>199</v>
      </c>
      <c r="F9" s="32">
        <v>10</v>
      </c>
      <c r="G9" s="32" t="s">
        <v>5</v>
      </c>
      <c r="H9" s="32" t="s">
        <v>200</v>
      </c>
      <c r="I9" s="32">
        <v>-0.37801110100000002</v>
      </c>
      <c r="J9" s="32">
        <v>-0.51188192700000001</v>
      </c>
      <c r="L9" s="32" t="s">
        <v>3563</v>
      </c>
      <c r="M9" s="32" t="s">
        <v>199</v>
      </c>
      <c r="N9" s="32">
        <v>0</v>
      </c>
      <c r="O9" s="32" t="s">
        <v>39</v>
      </c>
      <c r="Q9" s="32">
        <v>-0.3</v>
      </c>
      <c r="R9" s="32" t="s">
        <v>3598</v>
      </c>
      <c r="S9" s="32">
        <v>0.43</v>
      </c>
      <c r="T9" s="32">
        <v>0.5</v>
      </c>
      <c r="U9" s="32">
        <v>15519449</v>
      </c>
      <c r="V9" s="32" t="s">
        <v>3599</v>
      </c>
      <c r="W9" s="32">
        <v>1.223674358</v>
      </c>
      <c r="X9" s="32">
        <v>0.592825987</v>
      </c>
      <c r="Y9" s="32" t="s">
        <v>41</v>
      </c>
      <c r="Z9" s="32" t="s">
        <v>92</v>
      </c>
      <c r="AA9" s="32">
        <v>11</v>
      </c>
      <c r="AB9" s="33">
        <v>3791472.75</v>
      </c>
      <c r="AC9" s="33">
        <v>15519449</v>
      </c>
      <c r="AD9" s="33">
        <v>10960505</v>
      </c>
      <c r="AE9" s="33">
        <v>10721853</v>
      </c>
      <c r="AF9" s="34">
        <v>7163715</v>
      </c>
      <c r="AG9" s="34">
        <v>11670860</v>
      </c>
      <c r="AH9" s="34">
        <v>4109948.75</v>
      </c>
      <c r="AI9" s="35">
        <v>10821339</v>
      </c>
      <c r="AJ9" s="35">
        <v>13180208</v>
      </c>
      <c r="AK9" s="35">
        <v>9717439</v>
      </c>
      <c r="AL9" s="35">
        <v>3716514.5</v>
      </c>
      <c r="AM9" s="32">
        <v>56</v>
      </c>
      <c r="AN9" s="32" t="s">
        <v>39</v>
      </c>
      <c r="AO9" s="32">
        <v>0.98778012400000004</v>
      </c>
      <c r="AP9" s="32">
        <v>1</v>
      </c>
      <c r="AQ9" s="32">
        <v>15519449</v>
      </c>
      <c r="AR9" s="32" t="s">
        <v>3600</v>
      </c>
      <c r="AS9" s="32">
        <v>1</v>
      </c>
      <c r="AT9" s="32" t="s">
        <v>3601</v>
      </c>
      <c r="AU9" s="32">
        <v>9.5315472999999998E-2</v>
      </c>
      <c r="AV9" s="32">
        <v>1</v>
      </c>
      <c r="AX9" s="32">
        <f t="shared" si="0"/>
        <v>1.6315658109922635</v>
      </c>
      <c r="AY9" s="32">
        <f t="shared" si="1"/>
        <v>1.7866258718924162</v>
      </c>
      <c r="AZ9" s="32">
        <f t="shared" si="2"/>
        <v>0.59434106287173916</v>
      </c>
      <c r="BA9" s="32">
        <f t="shared" si="3"/>
        <v>0.47906058266940488</v>
      </c>
    </row>
    <row r="10" spans="1:53">
      <c r="A10" s="32">
        <v>204.08987020000001</v>
      </c>
      <c r="B10" s="32">
        <v>9.2362894690000008</v>
      </c>
      <c r="C10" s="32" t="s">
        <v>191</v>
      </c>
      <c r="D10" s="32">
        <v>6</v>
      </c>
      <c r="E10" s="32" t="s">
        <v>192</v>
      </c>
      <c r="F10" s="32">
        <v>10</v>
      </c>
      <c r="G10" s="32" t="s">
        <v>5</v>
      </c>
      <c r="H10" s="32" t="s">
        <v>193</v>
      </c>
      <c r="I10" s="32">
        <v>-4.8133136E-2</v>
      </c>
      <c r="J10" s="32">
        <v>-4.0157258000000001E-2</v>
      </c>
      <c r="K10" s="32">
        <v>-4.8133136E-2</v>
      </c>
      <c r="L10" s="32" t="s">
        <v>3563</v>
      </c>
      <c r="M10" s="32" t="s">
        <v>192</v>
      </c>
      <c r="N10" s="32">
        <v>0</v>
      </c>
      <c r="O10" s="32" t="s">
        <v>39</v>
      </c>
      <c r="Q10" s="32">
        <v>0.3</v>
      </c>
      <c r="R10" s="32" t="s">
        <v>3623</v>
      </c>
      <c r="S10" s="32">
        <v>0.44</v>
      </c>
      <c r="T10" s="32">
        <v>0.44</v>
      </c>
      <c r="U10" s="32">
        <v>21631390</v>
      </c>
      <c r="V10" s="32" t="s">
        <v>1934</v>
      </c>
      <c r="W10" s="32">
        <v>1.1152342669999999</v>
      </c>
      <c r="X10" s="32">
        <v>0.67694611000000005</v>
      </c>
      <c r="Y10" s="32" t="s">
        <v>41</v>
      </c>
      <c r="Z10" s="32" t="s">
        <v>92</v>
      </c>
      <c r="AA10" s="32">
        <v>11</v>
      </c>
      <c r="AB10" s="33">
        <v>8525214</v>
      </c>
      <c r="AC10" s="33">
        <v>21631390</v>
      </c>
      <c r="AD10" s="33">
        <v>15295525</v>
      </c>
      <c r="AE10" s="33">
        <v>14738223</v>
      </c>
      <c r="AF10" s="34">
        <v>8740072</v>
      </c>
      <c r="AG10" s="34">
        <v>10827480</v>
      </c>
      <c r="AH10" s="34">
        <v>9355391</v>
      </c>
      <c r="AI10" s="35">
        <v>14256469</v>
      </c>
      <c r="AJ10" s="35">
        <v>10973945</v>
      </c>
      <c r="AK10" s="35">
        <v>13779063</v>
      </c>
      <c r="AL10" s="35">
        <v>3998332.5</v>
      </c>
      <c r="AM10" s="32">
        <v>48</v>
      </c>
      <c r="AN10" s="32" t="s">
        <v>39</v>
      </c>
      <c r="AO10" s="32">
        <v>0.97804842199999997</v>
      </c>
      <c r="AP10" s="32">
        <v>1</v>
      </c>
      <c r="AQ10" s="32">
        <v>21631390</v>
      </c>
      <c r="AR10" s="32" t="s">
        <v>3023</v>
      </c>
      <c r="AS10" s="32">
        <v>1</v>
      </c>
      <c r="AT10" s="32" t="s">
        <v>3624</v>
      </c>
      <c r="AU10" s="32">
        <v>5.2479037999999999E-2</v>
      </c>
      <c r="AV10" s="32">
        <v>1</v>
      </c>
      <c r="AX10" s="32">
        <f t="shared" si="0"/>
        <v>1.4869790221555255</v>
      </c>
      <c r="AY10" s="32">
        <f t="shared" si="1"/>
        <v>2.081059040222843</v>
      </c>
      <c r="AZ10" s="32">
        <f t="shared" si="2"/>
        <v>0.71230721266236352</v>
      </c>
      <c r="BA10" s="32">
        <f t="shared" si="3"/>
        <v>0.15298820862523693</v>
      </c>
    </row>
    <row r="11" spans="1:53">
      <c r="A11" s="32">
        <v>165.0789485</v>
      </c>
      <c r="B11" s="32">
        <v>8.2582924119999994</v>
      </c>
      <c r="C11" s="32" t="s">
        <v>701</v>
      </c>
      <c r="D11" s="32">
        <v>7</v>
      </c>
      <c r="E11" s="32" t="s">
        <v>702</v>
      </c>
      <c r="F11" s="32">
        <v>10</v>
      </c>
      <c r="G11" s="32" t="s">
        <v>5</v>
      </c>
      <c r="H11" s="32" t="s">
        <v>703</v>
      </c>
      <c r="I11" s="32">
        <v>-0.190680249</v>
      </c>
      <c r="J11" s="32">
        <v>0.22199529200000001</v>
      </c>
      <c r="L11" s="32" t="s">
        <v>3563</v>
      </c>
      <c r="M11" s="32" t="s">
        <v>702</v>
      </c>
      <c r="N11" s="32">
        <v>0</v>
      </c>
      <c r="O11" s="32" t="s">
        <v>39</v>
      </c>
      <c r="Q11" s="32">
        <v>-0.4</v>
      </c>
      <c r="R11" s="32" t="s">
        <v>3587</v>
      </c>
      <c r="S11" s="32">
        <v>0.53</v>
      </c>
      <c r="T11" s="32">
        <v>0.53</v>
      </c>
      <c r="U11" s="32">
        <v>193306320</v>
      </c>
      <c r="V11" s="32" t="s">
        <v>152</v>
      </c>
      <c r="W11" s="32">
        <v>1.3562249479999999</v>
      </c>
      <c r="X11" s="32">
        <v>0.41613688399999998</v>
      </c>
      <c r="Y11" s="32" t="s">
        <v>41</v>
      </c>
      <c r="Z11" s="32" t="s">
        <v>92</v>
      </c>
      <c r="AA11" s="32">
        <v>11</v>
      </c>
      <c r="AB11" s="33">
        <v>68918336</v>
      </c>
      <c r="AC11" s="33">
        <v>193306320</v>
      </c>
      <c r="AD11" s="33">
        <v>158425680</v>
      </c>
      <c r="AE11" s="33">
        <v>115173816</v>
      </c>
      <c r="AF11" s="34">
        <v>84817272</v>
      </c>
      <c r="AG11" s="34">
        <v>122217448</v>
      </c>
      <c r="AH11" s="34">
        <v>69533192</v>
      </c>
      <c r="AI11" s="35">
        <v>176425904</v>
      </c>
      <c r="AJ11" s="35">
        <v>119360704</v>
      </c>
      <c r="AK11" s="35">
        <v>170232992</v>
      </c>
      <c r="AL11" s="35">
        <v>34098136</v>
      </c>
      <c r="AM11" s="32">
        <v>11</v>
      </c>
      <c r="AN11" s="32" t="s">
        <v>39</v>
      </c>
      <c r="AO11" s="32">
        <v>0.98106684600000005</v>
      </c>
      <c r="AP11" s="32">
        <v>1</v>
      </c>
      <c r="AQ11" s="32">
        <v>193306320</v>
      </c>
      <c r="AR11" s="32" t="s">
        <v>3588</v>
      </c>
      <c r="AS11" s="32">
        <v>1</v>
      </c>
      <c r="AT11" s="32" t="s">
        <v>3589</v>
      </c>
      <c r="AU11" s="32">
        <v>0.21300250700000001</v>
      </c>
      <c r="AV11" s="32">
        <v>1</v>
      </c>
      <c r="AX11" s="32">
        <f t="shared" si="0"/>
        <v>1.8082999303259737</v>
      </c>
      <c r="AY11" s="32">
        <f t="shared" si="1"/>
        <v>1.9374053487448681</v>
      </c>
      <c r="AZ11" s="32">
        <f t="shared" si="2"/>
        <v>0.46017630586943098</v>
      </c>
      <c r="BA11" s="32">
        <f t="shared" si="3"/>
        <v>0.27953341263583104</v>
      </c>
    </row>
    <row r="12" spans="1:53">
      <c r="A12" s="32">
        <v>181.07389359999999</v>
      </c>
      <c r="B12" s="32">
        <v>9.7906877919999999</v>
      </c>
      <c r="C12" s="32" t="s">
        <v>247</v>
      </c>
      <c r="D12" s="32">
        <v>11</v>
      </c>
      <c r="E12" s="32" t="s">
        <v>248</v>
      </c>
      <c r="F12" s="32">
        <v>10</v>
      </c>
      <c r="G12" s="32" t="s">
        <v>5</v>
      </c>
      <c r="H12" s="32" t="s">
        <v>249</v>
      </c>
      <c r="I12" s="32">
        <v>1.9671566000000001E-2</v>
      </c>
      <c r="J12" s="32">
        <v>1.1434689280000001</v>
      </c>
      <c r="L12" s="32" t="s">
        <v>3563</v>
      </c>
      <c r="M12" s="32" t="s">
        <v>248</v>
      </c>
      <c r="N12" s="32">
        <v>0</v>
      </c>
      <c r="O12" s="32" t="s">
        <v>39</v>
      </c>
      <c r="Q12" s="32">
        <v>0.1</v>
      </c>
      <c r="R12" s="32" t="s">
        <v>3625</v>
      </c>
      <c r="S12" s="32">
        <v>0.5</v>
      </c>
      <c r="T12" s="32">
        <v>0.5</v>
      </c>
      <c r="U12" s="32">
        <v>61550772</v>
      </c>
      <c r="V12" s="32" t="s">
        <v>1085</v>
      </c>
      <c r="W12" s="32">
        <v>1.1117215009999999</v>
      </c>
      <c r="X12" s="32">
        <v>0.716537164</v>
      </c>
      <c r="Y12" s="32" t="s">
        <v>41</v>
      </c>
      <c r="Z12" s="32" t="s">
        <v>92</v>
      </c>
      <c r="AA12" s="32">
        <v>11</v>
      </c>
      <c r="AB12" s="33">
        <v>27437040</v>
      </c>
      <c r="AC12" s="33">
        <v>61550772</v>
      </c>
      <c r="AD12" s="33">
        <v>47117704</v>
      </c>
      <c r="AE12" s="33">
        <v>44202452</v>
      </c>
      <c r="AF12" s="34">
        <v>23311448</v>
      </c>
      <c r="AG12" s="34">
        <v>27045024</v>
      </c>
      <c r="AH12" s="34">
        <v>27028782</v>
      </c>
      <c r="AI12" s="35">
        <v>46255064</v>
      </c>
      <c r="AJ12" s="35">
        <v>27389724</v>
      </c>
      <c r="AK12" s="35">
        <v>29765308</v>
      </c>
      <c r="AL12" s="35">
        <v>11297705</v>
      </c>
      <c r="AM12" s="32">
        <v>26</v>
      </c>
      <c r="AN12" s="32" t="s">
        <v>39</v>
      </c>
      <c r="AO12" s="32">
        <v>0.96942158599999995</v>
      </c>
      <c r="AP12" s="32">
        <v>1</v>
      </c>
      <c r="AQ12" s="32">
        <v>61550772</v>
      </c>
      <c r="AR12" s="32" t="s">
        <v>3626</v>
      </c>
      <c r="AS12" s="32">
        <v>1</v>
      </c>
      <c r="AT12" s="32" t="s">
        <v>3627</v>
      </c>
      <c r="AU12" s="32">
        <v>3.9690147000000002E-2</v>
      </c>
      <c r="AV12" s="32">
        <v>1</v>
      </c>
      <c r="AX12" s="32">
        <f t="shared" si="0"/>
        <v>1.4822953349742833</v>
      </c>
      <c r="AY12" s="32">
        <f t="shared" si="1"/>
        <v>2.3300042150149176</v>
      </c>
      <c r="AZ12" s="32">
        <f t="shared" si="2"/>
        <v>0.74909441066010651</v>
      </c>
      <c r="BA12" s="32">
        <f t="shared" si="3"/>
        <v>6.8827900065014297E-2</v>
      </c>
    </row>
    <row r="13" spans="1:53">
      <c r="A13" s="32">
        <v>112.0272803</v>
      </c>
      <c r="B13" s="32">
        <v>7.6755560669999996</v>
      </c>
      <c r="C13" s="32" t="s">
        <v>621</v>
      </c>
      <c r="D13" s="32">
        <v>2</v>
      </c>
      <c r="E13" s="32" t="s">
        <v>622</v>
      </c>
      <c r="F13" s="32">
        <v>10</v>
      </c>
      <c r="G13" s="32" t="s">
        <v>5</v>
      </c>
      <c r="H13" s="32" t="s">
        <v>623</v>
      </c>
      <c r="I13" s="32">
        <v>2.8903850000000001E-3</v>
      </c>
      <c r="J13" s="32">
        <v>-0.18782747399999999</v>
      </c>
      <c r="L13" s="32" t="s">
        <v>3563</v>
      </c>
      <c r="M13" s="32" t="s">
        <v>622</v>
      </c>
      <c r="N13" s="32">
        <v>0</v>
      </c>
      <c r="O13" s="32" t="s">
        <v>39</v>
      </c>
      <c r="Q13" s="32">
        <v>0.7</v>
      </c>
      <c r="R13" s="32" t="s">
        <v>77</v>
      </c>
      <c r="S13" s="32">
        <v>0.47</v>
      </c>
      <c r="T13" s="32">
        <v>0.48</v>
      </c>
      <c r="U13" s="32">
        <v>945345</v>
      </c>
      <c r="V13" s="32" t="s">
        <v>3590</v>
      </c>
      <c r="W13" s="32">
        <v>1.344501572</v>
      </c>
      <c r="X13" s="32">
        <v>0.44998271400000001</v>
      </c>
      <c r="Y13" s="32" t="s">
        <v>41</v>
      </c>
      <c r="Z13" s="32" t="s">
        <v>50</v>
      </c>
      <c r="AA13" s="32">
        <v>11</v>
      </c>
      <c r="AB13" s="33">
        <v>412053.6875</v>
      </c>
      <c r="AC13" s="33">
        <v>945345.4375</v>
      </c>
      <c r="AD13" s="33">
        <v>820957.0625</v>
      </c>
      <c r="AE13" s="33">
        <v>614979.3125</v>
      </c>
      <c r="AF13" s="34">
        <v>249879.4375</v>
      </c>
      <c r="AG13" s="34">
        <v>636384.875</v>
      </c>
      <c r="AH13" s="34">
        <v>360537</v>
      </c>
      <c r="AI13" s="35">
        <v>779273.8125</v>
      </c>
      <c r="AJ13" s="35">
        <v>545507.1875</v>
      </c>
      <c r="AK13" s="35">
        <v>717462.375</v>
      </c>
      <c r="AL13" s="35">
        <v>192858.39060000001</v>
      </c>
      <c r="AM13" s="32">
        <v>230</v>
      </c>
      <c r="AN13" s="32" t="s">
        <v>39</v>
      </c>
      <c r="AO13" s="32">
        <v>0.97049772400000001</v>
      </c>
      <c r="AP13" s="32">
        <v>1</v>
      </c>
      <c r="AQ13" s="32">
        <v>945345.4375</v>
      </c>
      <c r="AR13" s="32" t="s">
        <v>3591</v>
      </c>
      <c r="AS13" s="32">
        <v>1</v>
      </c>
      <c r="AT13" s="32" t="s">
        <v>3592</v>
      </c>
      <c r="AU13" s="32">
        <v>0.18821795699999999</v>
      </c>
      <c r="AV13" s="32">
        <v>1</v>
      </c>
      <c r="AX13" s="32">
        <f t="shared" si="0"/>
        <v>1.7926687622090549</v>
      </c>
      <c r="AY13" s="32">
        <f t="shared" si="1"/>
        <v>2.2404014753553607</v>
      </c>
      <c r="AZ13" s="32">
        <f t="shared" si="2"/>
        <v>0.46945362259604312</v>
      </c>
      <c r="BA13" s="32">
        <f t="shared" si="3"/>
        <v>0.15477129641920764</v>
      </c>
    </row>
    <row r="14" spans="1:53">
      <c r="A14" s="32">
        <v>150.0527659</v>
      </c>
      <c r="B14" s="32">
        <v>8.4261469519999999</v>
      </c>
      <c r="C14" s="32" t="s">
        <v>2358</v>
      </c>
      <c r="D14" s="32">
        <v>37</v>
      </c>
      <c r="E14" s="32" t="s">
        <v>3561</v>
      </c>
      <c r="F14" s="32">
        <v>10</v>
      </c>
      <c r="G14" s="32" t="s">
        <v>5</v>
      </c>
      <c r="H14" s="32" t="s">
        <v>3562</v>
      </c>
      <c r="I14" s="32">
        <v>-0.42724875600000001</v>
      </c>
      <c r="J14" s="32">
        <v>1.154225118</v>
      </c>
      <c r="L14" s="32" t="s">
        <v>3563</v>
      </c>
      <c r="M14" s="32" t="s">
        <v>3561</v>
      </c>
      <c r="N14" s="32">
        <v>0</v>
      </c>
      <c r="O14" s="32" t="s">
        <v>39</v>
      </c>
      <c r="S14" s="32">
        <v>0.74</v>
      </c>
      <c r="T14" s="32">
        <v>0.74</v>
      </c>
      <c r="U14" s="32">
        <v>389119</v>
      </c>
      <c r="V14" s="32" t="s">
        <v>3564</v>
      </c>
      <c r="W14" s="32">
        <v>2.9151218870000002</v>
      </c>
      <c r="X14" s="32">
        <v>0.17524587699999999</v>
      </c>
      <c r="Y14" s="32" t="s">
        <v>41</v>
      </c>
      <c r="Z14" s="32" t="s">
        <v>71</v>
      </c>
      <c r="AA14" s="32">
        <v>11</v>
      </c>
      <c r="AB14" s="33">
        <v>68372.34375</v>
      </c>
      <c r="AC14" s="33">
        <v>121894.10159999999</v>
      </c>
      <c r="AD14" s="33">
        <v>221823.10939999999</v>
      </c>
      <c r="AE14" s="33">
        <v>99299.304690000004</v>
      </c>
      <c r="AF14" s="34">
        <v>65776.710940000004</v>
      </c>
      <c r="AG14" s="34">
        <v>71752.757809999996</v>
      </c>
      <c r="AH14" s="34">
        <v>58303.992189999997</v>
      </c>
      <c r="AI14" s="35">
        <v>389119.125</v>
      </c>
      <c r="AJ14" s="35">
        <v>86040.164059999996</v>
      </c>
      <c r="AK14" s="35">
        <v>193835.8125</v>
      </c>
      <c r="AL14" s="35">
        <v>92176.109379999994</v>
      </c>
      <c r="AM14" s="32">
        <v>358</v>
      </c>
      <c r="AN14" s="32" t="s">
        <v>39</v>
      </c>
      <c r="AO14" s="32">
        <v>0.95796550400000002</v>
      </c>
      <c r="AP14" s="32">
        <v>1</v>
      </c>
      <c r="AQ14" s="32">
        <v>389119.125</v>
      </c>
      <c r="AR14" s="32" t="s">
        <v>3565</v>
      </c>
      <c r="AS14" s="32">
        <v>1</v>
      </c>
      <c r="AT14" s="32" t="s">
        <v>3566</v>
      </c>
      <c r="AU14" s="32">
        <v>0.77914958499999998</v>
      </c>
      <c r="AV14" s="32">
        <v>0.28635483900000003</v>
      </c>
      <c r="AX14" s="32">
        <f t="shared" si="0"/>
        <v>3.8868291827473231</v>
      </c>
      <c r="AY14" s="32">
        <f t="shared" si="1"/>
        <v>2.6113456657781318</v>
      </c>
      <c r="AZ14" s="32">
        <f t="shared" si="2"/>
        <v>0.19575772942883438</v>
      </c>
      <c r="BA14" s="32">
        <f t="shared" si="3"/>
        <v>0.17319208888539522</v>
      </c>
    </row>
    <row r="15" spans="1:53">
      <c r="A15" s="32">
        <v>131.09456829999999</v>
      </c>
      <c r="B15" s="32">
        <v>8.6810970419999993</v>
      </c>
      <c r="C15" s="32" t="s">
        <v>155</v>
      </c>
      <c r="D15" s="32">
        <v>12</v>
      </c>
      <c r="E15" s="32" t="s">
        <v>156</v>
      </c>
      <c r="F15" s="32">
        <v>10</v>
      </c>
      <c r="G15" s="32" t="s">
        <v>5</v>
      </c>
      <c r="H15" s="32" t="s">
        <v>157</v>
      </c>
      <c r="I15" s="32">
        <v>-0.47066043000000002</v>
      </c>
      <c r="J15" s="32">
        <v>1.2638735E-2</v>
      </c>
      <c r="L15" s="32" t="s">
        <v>3563</v>
      </c>
      <c r="M15" s="32" t="s">
        <v>156</v>
      </c>
      <c r="N15" s="32">
        <v>0</v>
      </c>
      <c r="O15" s="32" t="s">
        <v>39</v>
      </c>
      <c r="Q15" s="32">
        <v>0.3</v>
      </c>
      <c r="R15" s="32" t="s">
        <v>3584</v>
      </c>
      <c r="S15" s="32">
        <v>0.52</v>
      </c>
      <c r="T15" s="32">
        <v>0.52</v>
      </c>
      <c r="U15" s="32">
        <v>406894624</v>
      </c>
      <c r="V15" s="32" t="s">
        <v>159</v>
      </c>
      <c r="W15" s="32">
        <v>1.3864024029999999</v>
      </c>
      <c r="X15" s="32">
        <v>0.38423325600000002</v>
      </c>
      <c r="Y15" s="32" t="s">
        <v>41</v>
      </c>
      <c r="Z15" s="32" t="s">
        <v>92</v>
      </c>
      <c r="AA15" s="32">
        <v>11</v>
      </c>
      <c r="AB15" s="33">
        <v>136462912</v>
      </c>
      <c r="AC15" s="33">
        <v>406894624</v>
      </c>
      <c r="AD15" s="33">
        <v>322992928</v>
      </c>
      <c r="AE15" s="33">
        <v>232192736</v>
      </c>
      <c r="AF15" s="34">
        <v>153571952</v>
      </c>
      <c r="AG15" s="34">
        <v>230233760</v>
      </c>
      <c r="AH15" s="34">
        <v>133537696</v>
      </c>
      <c r="AI15" s="35">
        <v>314692416</v>
      </c>
      <c r="AJ15" s="35">
        <v>230899936</v>
      </c>
      <c r="AK15" s="35">
        <v>343277984</v>
      </c>
      <c r="AL15" s="35">
        <v>67457856</v>
      </c>
      <c r="AM15" s="32">
        <v>4</v>
      </c>
      <c r="AN15" s="32" t="s">
        <v>39</v>
      </c>
      <c r="AO15" s="32">
        <v>0.96321924199999998</v>
      </c>
      <c r="AP15" s="32">
        <v>1</v>
      </c>
      <c r="AQ15" s="32">
        <v>406894624</v>
      </c>
      <c r="AR15" s="32" t="s">
        <v>3585</v>
      </c>
      <c r="AS15" s="32">
        <v>1</v>
      </c>
      <c r="AT15" s="32" t="s">
        <v>3586</v>
      </c>
      <c r="AU15" s="32">
        <v>0.247086217</v>
      </c>
      <c r="AV15" s="32">
        <v>1</v>
      </c>
      <c r="AX15" s="32">
        <f t="shared" si="0"/>
        <v>1.8485365372626918</v>
      </c>
      <c r="AY15" s="32">
        <f t="shared" si="1"/>
        <v>2.1234313282290822</v>
      </c>
      <c r="AZ15" s="32">
        <f t="shared" si="2"/>
        <v>0.42844526429635094</v>
      </c>
      <c r="BA15" s="32">
        <f t="shared" si="3"/>
        <v>0.22155397395118548</v>
      </c>
    </row>
    <row r="16" spans="1:53">
      <c r="A16" s="32">
        <v>155.0694551</v>
      </c>
      <c r="B16" s="32">
        <v>10.348543940000001</v>
      </c>
      <c r="C16" s="32" t="s">
        <v>240</v>
      </c>
      <c r="D16" s="32">
        <v>5</v>
      </c>
      <c r="E16" s="32" t="s">
        <v>241</v>
      </c>
      <c r="F16" s="32">
        <v>10</v>
      </c>
      <c r="G16" s="32" t="s">
        <v>5</v>
      </c>
      <c r="H16" s="32" t="s">
        <v>242</v>
      </c>
      <c r="I16" s="32">
        <v>-0.16077797499999999</v>
      </c>
      <c r="J16" s="32">
        <v>-0.30304487800000002</v>
      </c>
      <c r="L16" s="32" t="s">
        <v>3563</v>
      </c>
      <c r="M16" s="32" t="s">
        <v>241</v>
      </c>
      <c r="N16" s="32">
        <v>0</v>
      </c>
      <c r="O16" s="32" t="s">
        <v>39</v>
      </c>
      <c r="Q16" s="32">
        <v>-0.1</v>
      </c>
      <c r="R16" s="32" t="s">
        <v>3611</v>
      </c>
      <c r="S16" s="32">
        <v>0.37</v>
      </c>
      <c r="T16" s="32">
        <v>0.37</v>
      </c>
      <c r="U16" s="32">
        <v>141125488</v>
      </c>
      <c r="V16" s="32" t="s">
        <v>244</v>
      </c>
      <c r="W16" s="32">
        <v>1.175617707</v>
      </c>
      <c r="X16" s="32">
        <v>0.52347291699999998</v>
      </c>
      <c r="Y16" s="32" t="s">
        <v>41</v>
      </c>
      <c r="Z16" s="32" t="s">
        <v>92</v>
      </c>
      <c r="AA16" s="32">
        <v>11</v>
      </c>
      <c r="AB16" s="33">
        <v>64982984</v>
      </c>
      <c r="AC16" s="33">
        <v>130997264</v>
      </c>
      <c r="AD16" s="33">
        <v>141125488</v>
      </c>
      <c r="AE16" s="33">
        <v>105223960</v>
      </c>
      <c r="AF16" s="34">
        <v>78645816</v>
      </c>
      <c r="AG16" s="34">
        <v>98159000</v>
      </c>
      <c r="AH16" s="34">
        <v>62099112</v>
      </c>
      <c r="AI16" s="35">
        <v>122352968</v>
      </c>
      <c r="AJ16" s="35">
        <v>88391848</v>
      </c>
      <c r="AK16" s="35">
        <v>117259272</v>
      </c>
      <c r="AL16" s="35">
        <v>46475496</v>
      </c>
      <c r="AM16" s="32">
        <v>16</v>
      </c>
      <c r="AN16" s="32" t="s">
        <v>39</v>
      </c>
      <c r="AO16" s="32">
        <v>0.96513775700000004</v>
      </c>
      <c r="AP16" s="32">
        <v>1</v>
      </c>
      <c r="AQ16" s="32">
        <v>141125488</v>
      </c>
      <c r="AR16" s="32" t="s">
        <v>3612</v>
      </c>
      <c r="AS16" s="32">
        <v>1</v>
      </c>
      <c r="AT16" s="32" t="s">
        <v>3613</v>
      </c>
      <c r="AU16" s="32">
        <v>0.12723130999999999</v>
      </c>
      <c r="AV16" s="32">
        <v>1</v>
      </c>
      <c r="AX16" s="32">
        <f t="shared" si="0"/>
        <v>1.5674902758400857</v>
      </c>
      <c r="AY16" s="32">
        <f t="shared" si="1"/>
        <v>1.851496121068382</v>
      </c>
      <c r="AZ16" s="32">
        <f t="shared" si="2"/>
        <v>0.55912804187415355</v>
      </c>
      <c r="BA16" s="32">
        <f t="shared" si="3"/>
        <v>0.21665559455730543</v>
      </c>
    </row>
    <row r="17" spans="1:53">
      <c r="A17" s="32">
        <v>221.0898991</v>
      </c>
      <c r="B17" s="32">
        <v>9.1363149929999992</v>
      </c>
      <c r="C17" s="32" t="s">
        <v>730</v>
      </c>
      <c r="D17" s="32">
        <v>7</v>
      </c>
      <c r="E17" s="32" t="s">
        <v>731</v>
      </c>
      <c r="F17" s="32">
        <v>10</v>
      </c>
      <c r="G17" s="32" t="s">
        <v>5</v>
      </c>
      <c r="H17" s="32" t="s">
        <v>732</v>
      </c>
      <c r="I17" s="32">
        <v>-0.18477558099999999</v>
      </c>
      <c r="J17" s="32">
        <v>-0.47587153399999998</v>
      </c>
      <c r="L17" s="32" t="s">
        <v>3563</v>
      </c>
      <c r="M17" s="32" t="s">
        <v>731</v>
      </c>
      <c r="N17" s="32">
        <v>0</v>
      </c>
      <c r="O17" s="32" t="s">
        <v>39</v>
      </c>
      <c r="R17" s="32" t="s">
        <v>1198</v>
      </c>
      <c r="S17" s="32">
        <v>0.37</v>
      </c>
      <c r="T17" s="32">
        <v>0.37</v>
      </c>
      <c r="U17" s="32">
        <v>262647</v>
      </c>
      <c r="V17" s="32" t="s">
        <v>3602</v>
      </c>
      <c r="W17" s="32">
        <v>1.2222894500000001</v>
      </c>
      <c r="X17" s="32">
        <v>0.42115134999999998</v>
      </c>
      <c r="Y17" s="32" t="s">
        <v>41</v>
      </c>
      <c r="Z17" s="32" t="s">
        <v>42</v>
      </c>
      <c r="AA17" s="32">
        <v>11</v>
      </c>
      <c r="AB17" s="33">
        <v>143069.3438</v>
      </c>
      <c r="AC17" s="33">
        <v>262646.9375</v>
      </c>
      <c r="AD17" s="33">
        <v>189833.625</v>
      </c>
      <c r="AE17" s="33">
        <v>167361.9375</v>
      </c>
      <c r="AF17" s="34">
        <v>117800.39840000001</v>
      </c>
      <c r="AG17" s="34">
        <v>158322.2813</v>
      </c>
      <c r="AH17" s="34">
        <v>120928.4063</v>
      </c>
      <c r="AI17" s="35">
        <v>209028.10939999999</v>
      </c>
      <c r="AJ17" s="35">
        <v>183380.95310000001</v>
      </c>
      <c r="AK17" s="35">
        <v>181448.64060000001</v>
      </c>
      <c r="AL17" s="35">
        <v>73224.101559999996</v>
      </c>
      <c r="AM17" s="32">
        <v>673</v>
      </c>
      <c r="AN17" s="32" t="s">
        <v>39</v>
      </c>
      <c r="AO17" s="32">
        <v>0.89611793200000001</v>
      </c>
      <c r="AP17" s="32">
        <v>1</v>
      </c>
      <c r="AQ17" s="32">
        <v>262646.9375</v>
      </c>
      <c r="AR17" s="32" t="s">
        <v>3603</v>
      </c>
      <c r="AS17" s="32">
        <v>1</v>
      </c>
      <c r="AT17" s="32" t="s">
        <v>3604</v>
      </c>
      <c r="AU17" s="32">
        <v>0.20851330700000001</v>
      </c>
      <c r="AV17" s="32">
        <v>1</v>
      </c>
      <c r="AX17" s="32">
        <f t="shared" si="0"/>
        <v>1.6297192665530198</v>
      </c>
      <c r="AY17" s="32">
        <f t="shared" si="1"/>
        <v>1.9214450500205911</v>
      </c>
      <c r="AZ17" s="32">
        <f t="shared" si="2"/>
        <v>0.46633899041284432</v>
      </c>
      <c r="BA17" s="32">
        <f t="shared" si="3"/>
        <v>0.13161247827243211</v>
      </c>
    </row>
    <row r="18" spans="1:53" s="41" customFormat="1">
      <c r="A18" s="41">
        <v>135.05452030000001</v>
      </c>
      <c r="B18" s="41">
        <v>7.9066347989999999</v>
      </c>
      <c r="C18" s="41" t="s">
        <v>313</v>
      </c>
      <c r="D18" s="41">
        <v>1</v>
      </c>
      <c r="E18" s="41" t="s">
        <v>314</v>
      </c>
      <c r="F18" s="41">
        <v>10</v>
      </c>
      <c r="G18" s="41" t="s">
        <v>5</v>
      </c>
      <c r="H18" s="41" t="s">
        <v>315</v>
      </c>
      <c r="I18" s="41">
        <v>0.150394211</v>
      </c>
      <c r="J18" s="41">
        <v>-3.3418728739999999</v>
      </c>
      <c r="L18" s="41" t="s">
        <v>3662</v>
      </c>
      <c r="M18" s="41" t="s">
        <v>314</v>
      </c>
      <c r="N18" s="41">
        <v>0</v>
      </c>
      <c r="O18" s="41" t="s">
        <v>39</v>
      </c>
      <c r="S18" s="41">
        <v>1.24</v>
      </c>
      <c r="T18" s="41">
        <v>1.34</v>
      </c>
      <c r="U18" s="41">
        <v>1232130</v>
      </c>
      <c r="V18" s="41" t="s">
        <v>3674</v>
      </c>
      <c r="W18" s="41">
        <v>0.48557896</v>
      </c>
      <c r="X18" s="41">
        <v>0.584807454</v>
      </c>
      <c r="Y18" s="41" t="s">
        <v>41</v>
      </c>
      <c r="Z18" s="41" t="s">
        <v>71</v>
      </c>
      <c r="AA18" s="41">
        <v>11</v>
      </c>
      <c r="AB18" s="38">
        <v>649764.125</v>
      </c>
      <c r="AC18" s="38">
        <v>748048.375</v>
      </c>
      <c r="AD18" s="38">
        <v>61985.101560000003</v>
      </c>
      <c r="AE18" s="38">
        <v>1232129.5</v>
      </c>
      <c r="AF18" s="39">
        <v>48849.878909999999</v>
      </c>
      <c r="AG18" s="39">
        <v>1205298.625</v>
      </c>
      <c r="AH18" s="39">
        <v>170433.75</v>
      </c>
      <c r="AI18" s="40">
        <v>37821.976560000003</v>
      </c>
      <c r="AJ18" s="40">
        <v>644148.8125</v>
      </c>
      <c r="AK18" s="40">
        <v>44231.066409999999</v>
      </c>
      <c r="AL18" s="40">
        <v>196127.70310000001</v>
      </c>
      <c r="AM18" s="41">
        <v>199</v>
      </c>
      <c r="AN18" s="41" t="s">
        <v>39</v>
      </c>
      <c r="AO18" s="41">
        <v>0.96713430199999995</v>
      </c>
      <c r="AP18" s="41">
        <v>1</v>
      </c>
      <c r="AQ18" s="41">
        <v>1232129.5</v>
      </c>
      <c r="AR18" s="41" t="s">
        <v>3675</v>
      </c>
      <c r="AS18" s="41">
        <v>1</v>
      </c>
      <c r="AT18" s="41" t="s">
        <v>319</v>
      </c>
      <c r="AU18" s="41">
        <v>0.122979222</v>
      </c>
      <c r="AV18" s="41">
        <v>1</v>
      </c>
      <c r="AX18" s="41">
        <f t="shared" si="0"/>
        <v>0.64743861299585548</v>
      </c>
      <c r="AY18" s="41">
        <f t="shared" si="1"/>
        <v>1.8896256036964971</v>
      </c>
      <c r="AZ18" s="41">
        <f t="shared" si="2"/>
        <v>0.5166772558065077</v>
      </c>
      <c r="BA18" s="41">
        <f t="shared" si="3"/>
        <v>0.65572517511387018</v>
      </c>
    </row>
    <row r="19" spans="1:53">
      <c r="A19" s="32">
        <v>115.06329239999999</v>
      </c>
      <c r="B19" s="32">
        <v>9.6705484100000003</v>
      </c>
      <c r="C19" s="32" t="s">
        <v>294</v>
      </c>
      <c r="D19" s="32">
        <v>4</v>
      </c>
      <c r="E19" s="32" t="s">
        <v>295</v>
      </c>
      <c r="F19" s="32">
        <v>10</v>
      </c>
      <c r="G19" s="32" t="s">
        <v>5</v>
      </c>
      <c r="H19" s="32" t="s">
        <v>296</v>
      </c>
      <c r="I19" s="32">
        <v>-0.32654058400000002</v>
      </c>
      <c r="J19" s="32">
        <v>-0.406298557</v>
      </c>
      <c r="L19" s="32" t="s">
        <v>3563</v>
      </c>
      <c r="M19" s="32" t="s">
        <v>295</v>
      </c>
      <c r="N19" s="32">
        <v>0</v>
      </c>
      <c r="O19" s="32" t="s">
        <v>39</v>
      </c>
      <c r="Q19" s="32">
        <v>-0.1</v>
      </c>
      <c r="R19" s="32" t="s">
        <v>3617</v>
      </c>
      <c r="S19" s="32">
        <v>0.37</v>
      </c>
      <c r="T19" s="32">
        <v>0.52</v>
      </c>
      <c r="U19" s="32">
        <v>222483328</v>
      </c>
      <c r="V19" s="32" t="s">
        <v>106</v>
      </c>
      <c r="W19" s="32">
        <v>1.137369313</v>
      </c>
      <c r="X19" s="32">
        <v>0.72737877100000004</v>
      </c>
      <c r="Y19" s="32" t="s">
        <v>41</v>
      </c>
      <c r="Z19" s="32" t="s">
        <v>92</v>
      </c>
      <c r="AA19" s="32">
        <v>11</v>
      </c>
      <c r="AB19" s="33">
        <v>119267312</v>
      </c>
      <c r="AC19" s="33">
        <v>176886544</v>
      </c>
      <c r="AD19" s="33">
        <v>222483328</v>
      </c>
      <c r="AE19" s="33">
        <v>145332816</v>
      </c>
      <c r="AF19" s="34">
        <v>53929900</v>
      </c>
      <c r="AG19" s="34">
        <v>177449392</v>
      </c>
      <c r="AH19" s="34">
        <v>168527024</v>
      </c>
      <c r="AI19" s="35">
        <v>214872544</v>
      </c>
      <c r="AJ19" s="35">
        <v>137144800</v>
      </c>
      <c r="AK19" s="35">
        <v>173398304</v>
      </c>
      <c r="AL19" s="35">
        <v>81039248</v>
      </c>
      <c r="AM19" s="32">
        <v>9</v>
      </c>
      <c r="AN19" s="32" t="s">
        <v>39</v>
      </c>
      <c r="AO19" s="32">
        <v>0.97153706900000003</v>
      </c>
      <c r="AP19" s="32">
        <v>1</v>
      </c>
      <c r="AQ19" s="32">
        <v>222483328</v>
      </c>
      <c r="AR19" s="32" t="s">
        <v>3618</v>
      </c>
      <c r="AS19" s="32">
        <v>1</v>
      </c>
      <c r="AT19" s="32" t="s">
        <v>3619</v>
      </c>
      <c r="AU19" s="32">
        <v>4.2088141000000003E-2</v>
      </c>
      <c r="AV19" s="32">
        <v>1</v>
      </c>
      <c r="AX19" s="32">
        <f t="shared" si="0"/>
        <v>1.516492417689147</v>
      </c>
      <c r="AY19" s="32">
        <f t="shared" si="1"/>
        <v>1.6603138621096447</v>
      </c>
      <c r="AZ19" s="32">
        <f t="shared" si="2"/>
        <v>0.71443885713351307</v>
      </c>
      <c r="BA19" s="32">
        <f t="shared" si="3"/>
        <v>0.47554776293133644</v>
      </c>
    </row>
    <row r="20" spans="1:53">
      <c r="A20" s="32">
        <v>134.02152359999999</v>
      </c>
      <c r="B20" s="32">
        <v>10.50141232</v>
      </c>
      <c r="C20" s="32" t="s">
        <v>684</v>
      </c>
      <c r="D20" s="32">
        <v>4</v>
      </c>
      <c r="E20" s="32" t="s">
        <v>685</v>
      </c>
      <c r="F20" s="32">
        <v>10</v>
      </c>
      <c r="G20" s="32" t="s">
        <v>5</v>
      </c>
      <c r="H20" s="32" t="s">
        <v>686</v>
      </c>
      <c r="I20" s="32">
        <v>-4.7906877E-2</v>
      </c>
      <c r="J20" s="32">
        <v>0.39591124799999999</v>
      </c>
      <c r="L20" s="32" t="s">
        <v>3690</v>
      </c>
      <c r="M20" s="32" t="s">
        <v>685</v>
      </c>
      <c r="N20" s="32">
        <v>0</v>
      </c>
      <c r="O20" s="32" t="s">
        <v>39</v>
      </c>
      <c r="Q20" s="32">
        <v>-0.2</v>
      </c>
      <c r="R20" s="32" t="s">
        <v>3691</v>
      </c>
      <c r="S20" s="32">
        <v>1.02</v>
      </c>
      <c r="T20" s="32">
        <v>1.02</v>
      </c>
      <c r="U20" s="32">
        <v>21804748</v>
      </c>
      <c r="V20" s="32" t="s">
        <v>2156</v>
      </c>
      <c r="W20" s="32">
        <v>0.33437950399999999</v>
      </c>
      <c r="X20" s="32">
        <v>0.23303738099999999</v>
      </c>
      <c r="Y20" s="32" t="s">
        <v>41</v>
      </c>
      <c r="Z20" s="32" t="s">
        <v>71</v>
      </c>
      <c r="AA20" s="32">
        <v>11</v>
      </c>
      <c r="AB20" s="33">
        <v>21804748</v>
      </c>
      <c r="AC20" s="33">
        <v>19034308</v>
      </c>
      <c r="AD20" s="33">
        <v>3101077.5</v>
      </c>
      <c r="AE20" s="33">
        <v>17957968</v>
      </c>
      <c r="AF20" s="34">
        <v>12455699</v>
      </c>
      <c r="AG20" s="34">
        <v>2291918.25</v>
      </c>
      <c r="AH20" s="34">
        <v>16047947</v>
      </c>
      <c r="AI20" s="35">
        <v>2354949.75</v>
      </c>
      <c r="AJ20" s="35">
        <v>1798156.5</v>
      </c>
      <c r="AK20" s="35">
        <v>966124.75</v>
      </c>
      <c r="AL20" s="35">
        <v>8610643</v>
      </c>
      <c r="AM20" s="32">
        <v>27</v>
      </c>
      <c r="AN20" s="32" t="s">
        <v>39</v>
      </c>
      <c r="AO20" s="32">
        <v>0.95602456099999999</v>
      </c>
      <c r="AP20" s="32">
        <v>1</v>
      </c>
      <c r="AQ20" s="32">
        <v>21804748</v>
      </c>
      <c r="AR20" s="32" t="s">
        <v>3692</v>
      </c>
      <c r="AS20" s="32">
        <v>1</v>
      </c>
      <c r="AT20" s="32" t="s">
        <v>3693</v>
      </c>
      <c r="AU20" s="32">
        <v>0.73930442500000004</v>
      </c>
      <c r="AV20" s="32">
        <v>1</v>
      </c>
      <c r="AX20" s="32">
        <f t="shared" si="0"/>
        <v>0.44583933869631892</v>
      </c>
      <c r="AY20" s="32">
        <f t="shared" si="1"/>
        <v>2.0099680914273228</v>
      </c>
      <c r="AZ20" s="32">
        <f t="shared" si="2"/>
        <v>0.14996481139081391</v>
      </c>
      <c r="BA20" s="32">
        <f t="shared" si="3"/>
        <v>0.42862307288551638</v>
      </c>
    </row>
    <row r="21" spans="1:53">
      <c r="A21" s="32">
        <v>132.05347420000001</v>
      </c>
      <c r="B21" s="32">
        <v>10.581671139999999</v>
      </c>
      <c r="C21" s="32" t="s">
        <v>205</v>
      </c>
      <c r="D21" s="32">
        <v>6</v>
      </c>
      <c r="E21" s="32" t="s">
        <v>206</v>
      </c>
      <c r="F21" s="32">
        <v>10</v>
      </c>
      <c r="G21" s="32" t="s">
        <v>5</v>
      </c>
      <c r="H21" s="32" t="s">
        <v>207</v>
      </c>
      <c r="I21" s="32">
        <v>-0.119835924</v>
      </c>
      <c r="J21" s="32">
        <v>-0.26700148400000001</v>
      </c>
      <c r="L21" s="32" t="s">
        <v>3563</v>
      </c>
      <c r="M21" s="32" t="s">
        <v>206</v>
      </c>
      <c r="N21" s="32">
        <v>0</v>
      </c>
      <c r="O21" s="32" t="s">
        <v>39</v>
      </c>
      <c r="R21" s="32" t="s">
        <v>3648</v>
      </c>
      <c r="S21" s="32">
        <v>0.51</v>
      </c>
      <c r="T21" s="32">
        <v>0.51</v>
      </c>
      <c r="U21" s="32">
        <v>2496569</v>
      </c>
      <c r="V21" s="32" t="s">
        <v>3649</v>
      </c>
      <c r="W21" s="32">
        <v>0.85426642200000003</v>
      </c>
      <c r="X21" s="32">
        <v>0.671647035</v>
      </c>
      <c r="Y21" s="32" t="s">
        <v>41</v>
      </c>
      <c r="Z21" s="32" t="s">
        <v>92</v>
      </c>
      <c r="AA21" s="32">
        <v>11</v>
      </c>
      <c r="AB21" s="33">
        <v>2496568.75</v>
      </c>
      <c r="AC21" s="33">
        <v>2476752</v>
      </c>
      <c r="AD21" s="33">
        <v>1959526.75</v>
      </c>
      <c r="AE21" s="33">
        <v>1612319.25</v>
      </c>
      <c r="AF21" s="34">
        <v>1074934.625</v>
      </c>
      <c r="AG21" s="34">
        <v>770796.625</v>
      </c>
      <c r="AH21" s="34">
        <v>1722179.75</v>
      </c>
      <c r="AI21" s="35">
        <v>1756029.375</v>
      </c>
      <c r="AJ21" s="35">
        <v>538187.5</v>
      </c>
      <c r="AK21" s="35">
        <v>957474.0625</v>
      </c>
      <c r="AL21" s="35">
        <v>812237.8125</v>
      </c>
      <c r="AM21" s="32">
        <v>168</v>
      </c>
      <c r="AN21" s="32" t="s">
        <v>39</v>
      </c>
      <c r="AO21" s="32">
        <v>0.96025624300000001</v>
      </c>
      <c r="AP21" s="32">
        <v>1</v>
      </c>
      <c r="AQ21" s="32">
        <v>2496568.75</v>
      </c>
      <c r="AR21" s="32" t="s">
        <v>3650</v>
      </c>
      <c r="AS21" s="32">
        <v>1</v>
      </c>
      <c r="AT21" s="32" t="s">
        <v>3651</v>
      </c>
      <c r="AU21" s="32">
        <v>5.8934566000000001E-2</v>
      </c>
      <c r="AV21" s="32">
        <v>1</v>
      </c>
      <c r="AX21" s="32">
        <f t="shared" si="0"/>
        <v>1.139021895445262</v>
      </c>
      <c r="AY21" s="32">
        <f t="shared" si="1"/>
        <v>2.3950055788947648</v>
      </c>
      <c r="AZ21" s="32">
        <f t="shared" si="2"/>
        <v>0.67408700226118967</v>
      </c>
      <c r="BA21" s="32">
        <f t="shared" si="3"/>
        <v>4.0781025929883023E-2</v>
      </c>
    </row>
    <row r="22" spans="1:53" s="41" customFormat="1">
      <c r="A22" s="41">
        <v>122.04795</v>
      </c>
      <c r="B22" s="41">
        <v>6.9389045019999998</v>
      </c>
      <c r="C22" s="41" t="s">
        <v>60</v>
      </c>
      <c r="D22" s="41">
        <v>4</v>
      </c>
      <c r="E22" s="41" t="s">
        <v>61</v>
      </c>
      <c r="F22" s="41">
        <v>10</v>
      </c>
      <c r="G22" s="41" t="s">
        <v>5</v>
      </c>
      <c r="H22" s="41" t="s">
        <v>62</v>
      </c>
      <c r="I22" s="41">
        <v>-0.49122258499999999</v>
      </c>
      <c r="J22" s="41">
        <v>3.4113934750000001</v>
      </c>
      <c r="K22" s="41">
        <v>-0.53219004800000003</v>
      </c>
      <c r="L22" s="41" t="s">
        <v>3563</v>
      </c>
      <c r="M22" s="41" t="s">
        <v>61</v>
      </c>
      <c r="N22" s="41">
        <v>0</v>
      </c>
      <c r="O22" s="41" t="s">
        <v>39</v>
      </c>
      <c r="Q22" s="41">
        <v>-0.2</v>
      </c>
      <c r="R22" s="41" t="s">
        <v>215</v>
      </c>
      <c r="S22" s="41">
        <v>0.38</v>
      </c>
      <c r="T22" s="41">
        <v>0.42</v>
      </c>
      <c r="U22" s="41">
        <v>486059008</v>
      </c>
      <c r="V22" s="41" t="s">
        <v>223</v>
      </c>
      <c r="W22" s="41">
        <v>0.55660718799999997</v>
      </c>
      <c r="X22" s="41">
        <v>1.7628319999999999E-2</v>
      </c>
      <c r="Y22" s="41" t="s">
        <v>41</v>
      </c>
      <c r="Z22" s="41" t="s">
        <v>92</v>
      </c>
      <c r="AA22" s="41">
        <v>11</v>
      </c>
      <c r="AB22" s="38">
        <v>352287552</v>
      </c>
      <c r="AC22" s="38">
        <v>486059008</v>
      </c>
      <c r="AD22" s="38">
        <v>150595712</v>
      </c>
      <c r="AE22" s="38">
        <v>327696320</v>
      </c>
      <c r="AF22" s="39">
        <v>326154528</v>
      </c>
      <c r="AG22" s="39">
        <v>393954752</v>
      </c>
      <c r="AH22" s="39">
        <v>374345856</v>
      </c>
      <c r="AI22" s="40">
        <v>158050592</v>
      </c>
      <c r="AJ22" s="40">
        <v>317700832</v>
      </c>
      <c r="AK22" s="40">
        <v>181044192</v>
      </c>
      <c r="AL22" s="40">
        <v>155446512</v>
      </c>
      <c r="AM22" s="41">
        <v>3</v>
      </c>
      <c r="AN22" s="41" t="s">
        <v>39</v>
      </c>
      <c r="AO22" s="41">
        <v>0.86693766500000002</v>
      </c>
      <c r="AP22" s="41">
        <v>1</v>
      </c>
      <c r="AQ22" s="41">
        <v>486059008</v>
      </c>
      <c r="AR22" s="41" t="s">
        <v>3672</v>
      </c>
      <c r="AS22" s="41">
        <v>1</v>
      </c>
      <c r="AT22" s="41" t="s">
        <v>3673</v>
      </c>
      <c r="AU22" s="41">
        <v>3.638828438</v>
      </c>
      <c r="AV22" s="41">
        <v>1</v>
      </c>
      <c r="AX22" s="41">
        <f t="shared" si="0"/>
        <v>0.7421429177705462</v>
      </c>
      <c r="AY22" s="41">
        <f t="shared" si="1"/>
        <v>1.2030082811909797</v>
      </c>
      <c r="AZ22" s="41">
        <f t="shared" si="2"/>
        <v>2.1022112974306558E-2</v>
      </c>
      <c r="BA22" s="41">
        <f t="shared" si="3"/>
        <v>0.68640317483725688</v>
      </c>
    </row>
    <row r="23" spans="1:53" s="41" customFormat="1" ht="15" customHeight="1">
      <c r="A23" s="41">
        <v>192.02712270000001</v>
      </c>
      <c r="B23" s="41">
        <v>11.46394256</v>
      </c>
      <c r="C23" s="41" t="s">
        <v>279</v>
      </c>
      <c r="D23" s="41">
        <v>12</v>
      </c>
      <c r="E23" s="41" t="s">
        <v>280</v>
      </c>
      <c r="F23" s="41">
        <v>10</v>
      </c>
      <c r="G23" s="41" t="s">
        <v>5</v>
      </c>
      <c r="H23" s="41" t="s">
        <v>281</v>
      </c>
      <c r="I23" s="41">
        <v>0.58684142399999994</v>
      </c>
      <c r="J23" s="41">
        <v>0.121769054</v>
      </c>
      <c r="L23" s="41" t="s">
        <v>3563</v>
      </c>
      <c r="M23" s="41" t="s">
        <v>280</v>
      </c>
      <c r="N23" s="41">
        <v>0</v>
      </c>
      <c r="O23" s="41" t="s">
        <v>39</v>
      </c>
      <c r="Q23" s="41">
        <v>-0.6</v>
      </c>
      <c r="R23" s="41" t="s">
        <v>77</v>
      </c>
      <c r="S23" s="41">
        <v>0.63</v>
      </c>
      <c r="T23" s="41">
        <v>0.63</v>
      </c>
      <c r="U23" s="41">
        <v>1471872</v>
      </c>
      <c r="V23" s="41" t="s">
        <v>3679</v>
      </c>
      <c r="W23" s="41">
        <v>0.46209415199999998</v>
      </c>
      <c r="X23" s="41">
        <v>9.1614476E-2</v>
      </c>
      <c r="Y23" s="41" t="s">
        <v>41</v>
      </c>
      <c r="Z23" s="41" t="s">
        <v>71</v>
      </c>
      <c r="AA23" s="41">
        <v>11</v>
      </c>
      <c r="AB23" s="38">
        <v>871766.5625</v>
      </c>
      <c r="AC23" s="38">
        <v>1471872</v>
      </c>
      <c r="AD23" s="38">
        <v>341403.75</v>
      </c>
      <c r="AE23" s="38">
        <v>1116180</v>
      </c>
      <c r="AF23" s="39">
        <v>514925.8125</v>
      </c>
      <c r="AG23" s="39">
        <v>588031.0625</v>
      </c>
      <c r="AH23" s="39">
        <v>946494.375</v>
      </c>
      <c r="AI23" s="40">
        <v>190007.3125</v>
      </c>
      <c r="AJ23" s="40">
        <v>494769.40629999997</v>
      </c>
      <c r="AK23" s="40">
        <v>101223.9688</v>
      </c>
      <c r="AL23" s="40">
        <v>476718.5625</v>
      </c>
      <c r="AM23" s="41">
        <v>174</v>
      </c>
      <c r="AN23" s="41" t="s">
        <v>39</v>
      </c>
      <c r="AO23" s="41">
        <v>0.96861709299999998</v>
      </c>
      <c r="AP23" s="41">
        <v>1</v>
      </c>
      <c r="AQ23" s="41">
        <v>1471872</v>
      </c>
      <c r="AR23" s="41" t="s">
        <v>3680</v>
      </c>
      <c r="AS23" s="41">
        <v>1</v>
      </c>
      <c r="AT23" s="41" t="s">
        <v>3681</v>
      </c>
      <c r="AU23" s="41">
        <v>1.447640837</v>
      </c>
      <c r="AV23" s="41">
        <v>1</v>
      </c>
      <c r="AX23" s="41">
        <f t="shared" si="0"/>
        <v>0.6161255360916732</v>
      </c>
      <c r="AY23" s="41">
        <f t="shared" si="1"/>
        <v>1.8547512718343508</v>
      </c>
      <c r="AZ23" s="41">
        <f t="shared" si="2"/>
        <v>7.3295523818997052E-2</v>
      </c>
      <c r="BA23" s="41">
        <f t="shared" si="3"/>
        <v>0.41726190700867138</v>
      </c>
    </row>
    <row r="24" spans="1:53">
      <c r="A24" s="32">
        <v>126.0429298</v>
      </c>
      <c r="B24" s="32">
        <v>6.9697955040000004</v>
      </c>
      <c r="C24" s="32" t="s">
        <v>81</v>
      </c>
      <c r="D24" s="32">
        <v>2</v>
      </c>
      <c r="E24" s="32" t="s">
        <v>320</v>
      </c>
      <c r="F24" s="32">
        <v>10</v>
      </c>
      <c r="G24" s="32" t="s">
        <v>5</v>
      </c>
      <c r="H24" s="32" t="s">
        <v>321</v>
      </c>
      <c r="I24" s="32">
        <v>-1.606952E-3</v>
      </c>
      <c r="J24" s="32">
        <v>0.42933003600000003</v>
      </c>
      <c r="K24" s="32">
        <v>-1.606952E-3</v>
      </c>
      <c r="L24" s="32" t="s">
        <v>3563</v>
      </c>
      <c r="M24" s="32" t="s">
        <v>320</v>
      </c>
      <c r="N24" s="32">
        <v>0</v>
      </c>
      <c r="O24" s="32" t="s">
        <v>39</v>
      </c>
      <c r="S24" s="32">
        <v>0.26</v>
      </c>
      <c r="T24" s="32">
        <v>0.26</v>
      </c>
      <c r="U24" s="32">
        <v>193900</v>
      </c>
      <c r="V24" s="32" t="s">
        <v>3670</v>
      </c>
      <c r="W24" s="32">
        <v>0.61471587800000005</v>
      </c>
      <c r="X24" s="32">
        <v>5.5307413999999999E-2</v>
      </c>
      <c r="Y24" s="32" t="s">
        <v>41</v>
      </c>
      <c r="Z24" s="32" t="s">
        <v>71</v>
      </c>
      <c r="AA24" s="32">
        <v>11</v>
      </c>
      <c r="AB24" s="33">
        <v>138908.95310000001</v>
      </c>
      <c r="AC24" s="33">
        <v>122482.1094</v>
      </c>
      <c r="AD24" s="33">
        <v>83083.5</v>
      </c>
      <c r="AE24" s="33">
        <v>111746.82030000001</v>
      </c>
      <c r="AF24" s="34">
        <v>154086.625</v>
      </c>
      <c r="AG24" s="34">
        <v>193899.85939999999</v>
      </c>
      <c r="AH24" s="34">
        <v>130578.5469</v>
      </c>
      <c r="AI24" s="35">
        <v>97891.90625</v>
      </c>
      <c r="AJ24" s="35">
        <v>133989.4375</v>
      </c>
      <c r="AK24" s="35">
        <v>85577.359379999994</v>
      </c>
      <c r="AL24" s="35">
        <v>74783.328129999994</v>
      </c>
      <c r="AM24" s="32">
        <v>504</v>
      </c>
      <c r="AN24" s="32" t="s">
        <v>39</v>
      </c>
      <c r="AO24" s="32">
        <v>0.905011173</v>
      </c>
      <c r="AP24" s="32">
        <v>1</v>
      </c>
      <c r="AQ24" s="32">
        <v>193899.85939999999</v>
      </c>
      <c r="AR24" s="32" t="s">
        <v>3671</v>
      </c>
      <c r="AS24" s="32">
        <v>1</v>
      </c>
      <c r="AT24" s="32" t="s">
        <v>324</v>
      </c>
      <c r="AU24" s="32">
        <v>2.2386239560000001</v>
      </c>
      <c r="AV24" s="32">
        <v>1</v>
      </c>
      <c r="AX24" s="32">
        <f t="shared" si="0"/>
        <v>0.81962117080408581</v>
      </c>
      <c r="AY24" s="32">
        <f t="shared" si="1"/>
        <v>0.95331115514373366</v>
      </c>
      <c r="AZ24" s="32">
        <f t="shared" si="2"/>
        <v>3.6597479727474555E-2</v>
      </c>
      <c r="BA24" s="32">
        <f t="shared" si="3"/>
        <v>8.0335832374237054E-2</v>
      </c>
    </row>
    <row r="25" spans="1:53">
      <c r="A25" s="32">
        <v>117.0788836</v>
      </c>
      <c r="B25" s="32">
        <v>9.4825363619999994</v>
      </c>
      <c r="C25" s="32" t="s">
        <v>141</v>
      </c>
      <c r="D25" s="32">
        <v>16</v>
      </c>
      <c r="E25" s="32" t="s">
        <v>142</v>
      </c>
      <c r="F25" s="32">
        <v>10</v>
      </c>
      <c r="G25" s="32" t="s">
        <v>5</v>
      </c>
      <c r="H25" s="32" t="s">
        <v>143</v>
      </c>
      <c r="I25" s="32">
        <v>-0.82351690300000002</v>
      </c>
      <c r="J25" s="32">
        <v>-0.28878693799999999</v>
      </c>
      <c r="L25" s="32" t="s">
        <v>3563</v>
      </c>
      <c r="M25" s="32" t="s">
        <v>142</v>
      </c>
      <c r="N25" s="32">
        <v>0</v>
      </c>
      <c r="O25" s="32" t="s">
        <v>39</v>
      </c>
      <c r="Q25" s="32">
        <v>0.1</v>
      </c>
      <c r="R25" s="32" t="s">
        <v>3582</v>
      </c>
      <c r="S25" s="32">
        <v>0.6</v>
      </c>
      <c r="T25" s="32">
        <v>0.6</v>
      </c>
      <c r="U25" s="32">
        <v>243933264</v>
      </c>
      <c r="V25" s="32" t="s">
        <v>145</v>
      </c>
      <c r="W25" s="32">
        <v>1.402738117</v>
      </c>
      <c r="X25" s="32">
        <v>0.41567982799999997</v>
      </c>
      <c r="Y25" s="32" t="s">
        <v>41</v>
      </c>
      <c r="Z25" s="32" t="s">
        <v>92</v>
      </c>
      <c r="AA25" s="32">
        <v>11</v>
      </c>
      <c r="AB25" s="33">
        <v>86758576</v>
      </c>
      <c r="AC25" s="33">
        <v>229623392</v>
      </c>
      <c r="AD25" s="33">
        <v>228091680</v>
      </c>
      <c r="AE25" s="33">
        <v>156762304</v>
      </c>
      <c r="AF25" s="34">
        <v>94461208</v>
      </c>
      <c r="AG25" s="34">
        <v>128409136</v>
      </c>
      <c r="AH25" s="34">
        <v>89577248</v>
      </c>
      <c r="AI25" s="35">
        <v>243933264</v>
      </c>
      <c r="AJ25" s="35">
        <v>119577424</v>
      </c>
      <c r="AK25" s="35">
        <v>181682944</v>
      </c>
      <c r="AL25" s="35">
        <v>39182564</v>
      </c>
      <c r="AM25" s="32">
        <v>8</v>
      </c>
      <c r="AN25" s="32" t="s">
        <v>39</v>
      </c>
      <c r="AO25" s="32">
        <v>0.98155978300000002</v>
      </c>
      <c r="AP25" s="32">
        <v>1</v>
      </c>
      <c r="AQ25" s="32">
        <v>243933264</v>
      </c>
      <c r="AR25" s="32" t="s">
        <v>3583</v>
      </c>
      <c r="AS25" s="32">
        <v>1</v>
      </c>
      <c r="AT25" s="32" t="s">
        <v>147</v>
      </c>
      <c r="AU25" s="32">
        <v>0.217077663</v>
      </c>
      <c r="AV25" s="32">
        <v>1</v>
      </c>
      <c r="AX25" s="32">
        <f t="shared" si="0"/>
        <v>1.8703174899168371</v>
      </c>
      <c r="AY25" s="32">
        <f t="shared" si="1"/>
        <v>2.2443314333496289</v>
      </c>
      <c r="AZ25" s="32">
        <f t="shared" si="2"/>
        <v>0.46272387160312339</v>
      </c>
      <c r="BA25" s="32">
        <f t="shared" si="3"/>
        <v>0.14765670730397992</v>
      </c>
    </row>
    <row r="26" spans="1:53">
      <c r="A26" s="32">
        <v>119.05822999999999</v>
      </c>
      <c r="B26" s="32">
        <v>10.260739320000001</v>
      </c>
      <c r="C26" s="32" t="s">
        <v>758</v>
      </c>
      <c r="D26" s="32">
        <v>11</v>
      </c>
      <c r="E26" s="32" t="s">
        <v>759</v>
      </c>
      <c r="F26" s="32">
        <v>10</v>
      </c>
      <c r="G26" s="32" t="s">
        <v>5</v>
      </c>
      <c r="H26" s="32" t="s">
        <v>760</v>
      </c>
      <c r="I26" s="32">
        <v>-8.3848038999999999E-2</v>
      </c>
      <c r="J26" s="32">
        <v>-9.0172144999999995E-2</v>
      </c>
      <c r="L26" s="32" t="s">
        <v>3563</v>
      </c>
      <c r="M26" s="32" t="s">
        <v>759</v>
      </c>
      <c r="N26" s="32">
        <v>0</v>
      </c>
      <c r="O26" s="32" t="s">
        <v>39</v>
      </c>
      <c r="Q26" s="32">
        <v>0.1</v>
      </c>
      <c r="R26" s="32" t="s">
        <v>3595</v>
      </c>
      <c r="S26" s="32">
        <v>0.62</v>
      </c>
      <c r="T26" s="32">
        <v>0.62</v>
      </c>
      <c r="U26" s="32">
        <v>84616280</v>
      </c>
      <c r="V26" s="32" t="s">
        <v>119</v>
      </c>
      <c r="W26" s="32">
        <v>1.2266996029999999</v>
      </c>
      <c r="X26" s="32">
        <v>0.59787204800000004</v>
      </c>
      <c r="Y26" s="32" t="s">
        <v>41</v>
      </c>
      <c r="Z26" s="32" t="s">
        <v>92</v>
      </c>
      <c r="AA26" s="32">
        <v>11</v>
      </c>
      <c r="AB26" s="33">
        <v>39948684</v>
      </c>
      <c r="AC26" s="33">
        <v>83430672</v>
      </c>
      <c r="AD26" s="33">
        <v>84616280</v>
      </c>
      <c r="AE26" s="33">
        <v>57954216</v>
      </c>
      <c r="AF26" s="34">
        <v>31917950</v>
      </c>
      <c r="AG26" s="34">
        <v>31907914</v>
      </c>
      <c r="AH26" s="34">
        <v>41246464</v>
      </c>
      <c r="AI26" s="35">
        <v>80198880</v>
      </c>
      <c r="AJ26" s="35">
        <v>27473900</v>
      </c>
      <c r="AK26" s="35">
        <v>43413412</v>
      </c>
      <c r="AL26" s="35">
        <v>20770052</v>
      </c>
      <c r="AM26" s="32">
        <v>22</v>
      </c>
      <c r="AN26" s="32" t="s">
        <v>39</v>
      </c>
      <c r="AO26" s="32">
        <v>0.97277844999999996</v>
      </c>
      <c r="AP26" s="32">
        <v>1</v>
      </c>
      <c r="AQ26" s="32">
        <v>84616280</v>
      </c>
      <c r="AR26" s="32" t="s">
        <v>3596</v>
      </c>
      <c r="AS26" s="32">
        <v>1</v>
      </c>
      <c r="AT26" s="32" t="s">
        <v>3597</v>
      </c>
      <c r="AU26" s="32">
        <v>8.5723278E-2</v>
      </c>
      <c r="AV26" s="32">
        <v>1</v>
      </c>
      <c r="AX26" s="32">
        <f t="shared" si="0"/>
        <v>1.6355994701097705</v>
      </c>
      <c r="AY26" s="32">
        <f t="shared" si="1"/>
        <v>2.5311122068219523</v>
      </c>
      <c r="AZ26" s="32">
        <f t="shared" si="2"/>
        <v>0.63948853474943179</v>
      </c>
      <c r="BA26" s="32">
        <f t="shared" si="3"/>
        <v>6.0244133663207751E-2</v>
      </c>
    </row>
    <row r="27" spans="1:53">
      <c r="A27" s="32">
        <v>89.995297969999996</v>
      </c>
      <c r="B27" s="32">
        <v>11.44791066</v>
      </c>
      <c r="C27" s="32" t="s">
        <v>546</v>
      </c>
      <c r="D27" s="32">
        <v>1</v>
      </c>
      <c r="E27" s="32" t="s">
        <v>547</v>
      </c>
      <c r="F27" s="32">
        <v>10</v>
      </c>
      <c r="G27" s="32" t="s">
        <v>5</v>
      </c>
      <c r="H27" s="32" t="s">
        <v>548</v>
      </c>
      <c r="I27" s="32">
        <v>-0.133663211</v>
      </c>
      <c r="J27" s="32">
        <v>-1.8247548999999998E-2</v>
      </c>
      <c r="L27" s="32" t="s">
        <v>3563</v>
      </c>
      <c r="M27" s="32" t="s">
        <v>547</v>
      </c>
      <c r="N27" s="32">
        <v>0</v>
      </c>
      <c r="O27" s="32" t="s">
        <v>39</v>
      </c>
      <c r="S27" s="32">
        <v>0.61</v>
      </c>
      <c r="T27" s="32">
        <v>0.61</v>
      </c>
      <c r="U27" s="32">
        <v>617714</v>
      </c>
      <c r="V27" s="32" t="s">
        <v>3668</v>
      </c>
      <c r="W27" s="32">
        <v>0.62329037200000004</v>
      </c>
      <c r="X27" s="32">
        <v>0.23560133</v>
      </c>
      <c r="Y27" s="32" t="s">
        <v>41</v>
      </c>
      <c r="Z27" s="32" t="s">
        <v>71</v>
      </c>
      <c r="AA27" s="32">
        <v>11</v>
      </c>
      <c r="AB27" s="33">
        <v>590112.0625</v>
      </c>
      <c r="AC27" s="33">
        <v>601987.9375</v>
      </c>
      <c r="AD27" s="33">
        <v>373686.71879999997</v>
      </c>
      <c r="AE27" s="33">
        <v>577981.75</v>
      </c>
      <c r="AF27" s="34">
        <v>572469.1875</v>
      </c>
      <c r="AG27" s="34">
        <v>298606.875</v>
      </c>
      <c r="AH27" s="34">
        <v>617713.6875</v>
      </c>
      <c r="AI27" s="35">
        <v>337017.3125</v>
      </c>
      <c r="AJ27" s="35">
        <v>239532.04689999999</v>
      </c>
      <c r="AK27" s="35">
        <v>105582.125</v>
      </c>
      <c r="AL27" s="35">
        <v>555132.9375</v>
      </c>
      <c r="AM27" s="32">
        <v>272</v>
      </c>
      <c r="AN27" s="32" t="s">
        <v>39</v>
      </c>
      <c r="AO27" s="32">
        <v>0.96495677800000002</v>
      </c>
      <c r="AP27" s="32">
        <v>1</v>
      </c>
      <c r="AQ27" s="32">
        <v>617713.6875</v>
      </c>
      <c r="AR27" s="32" t="s">
        <v>3669</v>
      </c>
      <c r="AS27" s="32">
        <v>1</v>
      </c>
      <c r="AT27" s="32" t="s">
        <v>851</v>
      </c>
      <c r="AU27" s="32">
        <v>0.53219749400000005</v>
      </c>
      <c r="AV27" s="32">
        <v>1</v>
      </c>
      <c r="AX27" s="32">
        <f t="shared" si="0"/>
        <v>0.83105382872228939</v>
      </c>
      <c r="AY27" s="32">
        <f t="shared" si="1"/>
        <v>1.4399403735819647</v>
      </c>
      <c r="AZ27" s="32">
        <f t="shared" si="2"/>
        <v>0.23835610087712064</v>
      </c>
      <c r="BA27" s="32">
        <f t="shared" si="3"/>
        <v>0.72173769217521</v>
      </c>
    </row>
    <row r="28" spans="1:53">
      <c r="A28" s="32">
        <v>180.0634183</v>
      </c>
      <c r="B28" s="32">
        <v>10.66334543</v>
      </c>
      <c r="C28" s="32" t="s">
        <v>408</v>
      </c>
      <c r="D28" s="32">
        <v>57</v>
      </c>
      <c r="E28" s="32" t="s">
        <v>3567</v>
      </c>
      <c r="F28" s="32">
        <v>10</v>
      </c>
      <c r="G28" s="32" t="s">
        <v>5</v>
      </c>
      <c r="H28" s="32" t="s">
        <v>3568</v>
      </c>
      <c r="I28" s="32">
        <v>0.15725966799999999</v>
      </c>
      <c r="J28" s="32">
        <v>-0.99029313500000005</v>
      </c>
      <c r="L28" s="32" t="s">
        <v>3563</v>
      </c>
      <c r="M28" s="32" t="s">
        <v>3567</v>
      </c>
      <c r="N28" s="32">
        <v>0</v>
      </c>
      <c r="O28" s="32" t="s">
        <v>39</v>
      </c>
      <c r="Q28" s="32">
        <v>0.3</v>
      </c>
      <c r="R28" s="32" t="s">
        <v>3569</v>
      </c>
      <c r="S28" s="32">
        <v>0.64</v>
      </c>
      <c r="T28" s="32">
        <v>0.66</v>
      </c>
      <c r="U28" s="32">
        <v>18035548</v>
      </c>
      <c r="V28" s="32" t="s">
        <v>2956</v>
      </c>
      <c r="W28" s="32">
        <v>2.0374361790000002</v>
      </c>
      <c r="X28" s="32">
        <v>0.223060482</v>
      </c>
      <c r="Y28" s="32" t="s">
        <v>41</v>
      </c>
      <c r="Z28" s="32" t="s">
        <v>71</v>
      </c>
      <c r="AA28" s="32">
        <v>11</v>
      </c>
      <c r="AB28" s="33">
        <v>3588012</v>
      </c>
      <c r="AC28" s="33">
        <v>9677934</v>
      </c>
      <c r="AD28" s="33">
        <v>18035548</v>
      </c>
      <c r="AE28" s="33">
        <v>6512264</v>
      </c>
      <c r="AF28" s="34">
        <v>3506856.75</v>
      </c>
      <c r="AG28" s="34">
        <v>7472599</v>
      </c>
      <c r="AH28" s="34">
        <v>2525722</v>
      </c>
      <c r="AI28" s="35">
        <v>15715251</v>
      </c>
      <c r="AJ28" s="35">
        <v>8218391.5</v>
      </c>
      <c r="AK28" s="35">
        <v>11014647</v>
      </c>
      <c r="AL28" s="35">
        <v>1739627.5</v>
      </c>
      <c r="AM28" s="32">
        <v>33</v>
      </c>
      <c r="AN28" s="32" t="s">
        <v>39</v>
      </c>
      <c r="AO28" s="32">
        <v>0.98557913900000005</v>
      </c>
      <c r="AP28" s="32">
        <v>1</v>
      </c>
      <c r="AQ28" s="32">
        <v>18035548</v>
      </c>
      <c r="AR28" s="32" t="s">
        <v>3570</v>
      </c>
      <c r="AS28" s="32">
        <v>1</v>
      </c>
      <c r="AT28" s="32" t="s">
        <v>3571</v>
      </c>
      <c r="AU28" s="32">
        <v>0.53224313400000001</v>
      </c>
      <c r="AV28" s="32">
        <v>1</v>
      </c>
      <c r="AX28" s="32">
        <f t="shared" si="0"/>
        <v>2.7165815718345505</v>
      </c>
      <c r="AY28" s="32">
        <f t="shared" si="1"/>
        <v>2.7999452284143391</v>
      </c>
      <c r="AZ28" s="32">
        <f t="shared" si="2"/>
        <v>0.26027855674659689</v>
      </c>
      <c r="BA28" s="32">
        <f t="shared" si="3"/>
        <v>0.26025410074746064</v>
      </c>
    </row>
    <row r="29" spans="1:53">
      <c r="A29" s="32">
        <v>151.04936430000001</v>
      </c>
      <c r="B29" s="32">
        <v>9.6632682110000001</v>
      </c>
      <c r="C29" s="32" t="s">
        <v>226</v>
      </c>
      <c r="D29" s="32">
        <v>3</v>
      </c>
      <c r="E29" s="32" t="s">
        <v>227</v>
      </c>
      <c r="F29" s="32">
        <v>10</v>
      </c>
      <c r="G29" s="32" t="s">
        <v>5</v>
      </c>
      <c r="H29" s="32" t="s">
        <v>228</v>
      </c>
      <c r="I29" s="32">
        <v>-0.30274928600000001</v>
      </c>
      <c r="J29" s="32">
        <v>-1.3952223399999999</v>
      </c>
      <c r="L29" s="32" t="s">
        <v>3662</v>
      </c>
      <c r="M29" s="32" t="s">
        <v>227</v>
      </c>
      <c r="N29" s="32">
        <v>0</v>
      </c>
      <c r="O29" s="32" t="s">
        <v>39</v>
      </c>
      <c r="S29" s="32">
        <v>1.27</v>
      </c>
      <c r="T29" s="32">
        <v>1.27</v>
      </c>
      <c r="U29" s="32">
        <v>661078</v>
      </c>
      <c r="V29" s="32" t="s">
        <v>3663</v>
      </c>
      <c r="W29" s="32">
        <v>0.64064557499999997</v>
      </c>
      <c r="X29" s="32">
        <v>0.659396011</v>
      </c>
      <c r="Y29" s="32" t="s">
        <v>41</v>
      </c>
      <c r="Z29" s="32" t="s">
        <v>42</v>
      </c>
      <c r="AA29" s="32">
        <v>11</v>
      </c>
      <c r="AB29" s="33">
        <v>201683.82810000001</v>
      </c>
      <c r="AC29" s="33">
        <v>291670</v>
      </c>
      <c r="AD29" s="33">
        <v>122055.125</v>
      </c>
      <c r="AE29" s="33">
        <v>661077.9375</v>
      </c>
      <c r="AF29" s="34">
        <v>46359.871090000001</v>
      </c>
      <c r="AG29" s="34">
        <v>417295.25</v>
      </c>
      <c r="AH29" s="34">
        <v>92004.5</v>
      </c>
      <c r="AI29" s="35">
        <v>29120.78125</v>
      </c>
      <c r="AJ29" s="35">
        <v>339355.96879999997</v>
      </c>
      <c r="AK29" s="35">
        <v>19003.458979999999</v>
      </c>
      <c r="AL29" s="35">
        <v>87160.960940000004</v>
      </c>
      <c r="AM29" s="32">
        <v>373</v>
      </c>
      <c r="AN29" s="32" t="s">
        <v>39</v>
      </c>
      <c r="AO29" s="32">
        <v>0.96007285799999997</v>
      </c>
      <c r="AP29" s="32">
        <v>1</v>
      </c>
      <c r="AQ29" s="32">
        <v>661077.9375</v>
      </c>
      <c r="AR29" s="32" t="s">
        <v>1940</v>
      </c>
      <c r="AS29" s="32">
        <v>1</v>
      </c>
      <c r="AT29" s="32" t="s">
        <v>232</v>
      </c>
      <c r="AU29" s="32">
        <v>6.9805833999999997E-2</v>
      </c>
      <c r="AV29" s="32">
        <v>1</v>
      </c>
      <c r="AX29" s="32">
        <f t="shared" si="0"/>
        <v>0.85419410004802654</v>
      </c>
      <c r="AY29" s="32">
        <f t="shared" si="1"/>
        <v>2.2972460876246537</v>
      </c>
      <c r="AZ29" s="32">
        <f t="shared" si="2"/>
        <v>0.6356646122834525</v>
      </c>
      <c r="BA29" s="32">
        <f t="shared" si="3"/>
        <v>0.4703031861881482</v>
      </c>
    </row>
    <row r="30" spans="1:53">
      <c r="A30" s="32">
        <v>125.0145971</v>
      </c>
      <c r="B30" s="32">
        <v>10.541221200000001</v>
      </c>
      <c r="C30" s="32" t="s">
        <v>351</v>
      </c>
      <c r="D30" s="32">
        <v>1</v>
      </c>
      <c r="E30" s="32" t="s">
        <v>352</v>
      </c>
      <c r="F30" s="32">
        <v>10</v>
      </c>
      <c r="G30" s="32" t="s">
        <v>5</v>
      </c>
      <c r="H30" s="32" t="s">
        <v>353</v>
      </c>
      <c r="I30" s="32">
        <v>-0.583530149</v>
      </c>
      <c r="J30" s="32">
        <v>-0.46061187399999998</v>
      </c>
      <c r="L30" s="32" t="s">
        <v>3662</v>
      </c>
      <c r="M30" s="32" t="s">
        <v>352</v>
      </c>
      <c r="N30" s="32">
        <v>0</v>
      </c>
      <c r="O30" s="32" t="s">
        <v>39</v>
      </c>
      <c r="Q30" s="32">
        <v>0.8</v>
      </c>
      <c r="R30" s="32" t="s">
        <v>1448</v>
      </c>
      <c r="S30" s="32">
        <v>0.95</v>
      </c>
      <c r="T30" s="32">
        <v>0.95</v>
      </c>
      <c r="U30" s="32">
        <v>7505665</v>
      </c>
      <c r="V30" s="32" t="s">
        <v>2123</v>
      </c>
      <c r="W30" s="32">
        <v>0.38572489599999998</v>
      </c>
      <c r="X30" s="32">
        <v>0.33801447299999998</v>
      </c>
      <c r="Y30" s="32" t="s">
        <v>41</v>
      </c>
      <c r="Z30" s="32" t="s">
        <v>71</v>
      </c>
      <c r="AA30" s="32">
        <v>11</v>
      </c>
      <c r="AB30" s="33">
        <v>3660367.5</v>
      </c>
      <c r="AC30" s="33">
        <v>6102323</v>
      </c>
      <c r="AD30" s="33">
        <v>579300.5</v>
      </c>
      <c r="AE30" s="33">
        <v>7443189.5</v>
      </c>
      <c r="AF30" s="34">
        <v>97340.476559999996</v>
      </c>
      <c r="AG30" s="34">
        <v>7238604.5</v>
      </c>
      <c r="AH30" s="34">
        <v>7505665</v>
      </c>
      <c r="AI30" s="35">
        <v>518704.1875</v>
      </c>
      <c r="AJ30" s="35">
        <v>3041737.75</v>
      </c>
      <c r="AK30" s="35">
        <v>231099.26560000001</v>
      </c>
      <c r="AL30" s="35">
        <v>3841496.75</v>
      </c>
      <c r="AM30" s="32">
        <v>62</v>
      </c>
      <c r="AN30" s="32" t="s">
        <v>39</v>
      </c>
      <c r="AO30" s="32">
        <v>0.96341911000000002</v>
      </c>
      <c r="AP30" s="32">
        <v>1</v>
      </c>
      <c r="AQ30" s="32">
        <v>7505665</v>
      </c>
      <c r="AR30" s="32" t="s">
        <v>3686</v>
      </c>
      <c r="AS30" s="32">
        <v>1</v>
      </c>
      <c r="AT30" s="32" t="s">
        <v>3687</v>
      </c>
      <c r="AU30" s="32">
        <v>0.44157860199999999</v>
      </c>
      <c r="AV30" s="32">
        <v>1</v>
      </c>
      <c r="AX30" s="32">
        <f t="shared" si="0"/>
        <v>0.51429986134625472</v>
      </c>
      <c r="AY30" s="32">
        <f t="shared" si="1"/>
        <v>1.1983322919877903</v>
      </c>
      <c r="AZ30" s="32">
        <f t="shared" si="2"/>
        <v>0.24246763705030205</v>
      </c>
      <c r="BA30" s="32">
        <f t="shared" si="3"/>
        <v>0.86025100260609366</v>
      </c>
    </row>
    <row r="31" spans="1:53">
      <c r="A31" s="32">
        <v>196.05833290000001</v>
      </c>
      <c r="B31" s="32">
        <v>9.7242605500000003</v>
      </c>
      <c r="C31" s="32" t="s">
        <v>636</v>
      </c>
      <c r="D31" s="32">
        <v>11</v>
      </c>
      <c r="E31" s="32" t="s">
        <v>637</v>
      </c>
      <c r="F31" s="32">
        <v>10</v>
      </c>
      <c r="G31" s="32" t="s">
        <v>5</v>
      </c>
      <c r="H31" s="32" t="s">
        <v>638</v>
      </c>
      <c r="I31" s="32">
        <v>0.116548342</v>
      </c>
      <c r="J31" s="32">
        <v>0.25010876100000001</v>
      </c>
      <c r="L31" s="32" t="s">
        <v>3563</v>
      </c>
      <c r="M31" s="32" t="s">
        <v>637</v>
      </c>
      <c r="N31" s="32">
        <v>0</v>
      </c>
      <c r="O31" s="32" t="s">
        <v>39</v>
      </c>
      <c r="Q31" s="32">
        <v>0.4</v>
      </c>
      <c r="R31" s="32" t="s">
        <v>77</v>
      </c>
      <c r="S31" s="32">
        <v>0.64</v>
      </c>
      <c r="T31" s="32">
        <v>0.64</v>
      </c>
      <c r="U31" s="32">
        <v>2458264</v>
      </c>
      <c r="V31" s="32" t="s">
        <v>3676</v>
      </c>
      <c r="W31" s="32">
        <v>0.46286013799999998</v>
      </c>
      <c r="X31" s="32">
        <v>5.1448630000000002E-2</v>
      </c>
      <c r="Y31" s="32" t="s">
        <v>41</v>
      </c>
      <c r="Z31" s="32" t="s">
        <v>71</v>
      </c>
      <c r="AA31" s="32">
        <v>11</v>
      </c>
      <c r="AB31" s="33">
        <v>1965254</v>
      </c>
      <c r="AC31" s="33">
        <v>2458264</v>
      </c>
      <c r="AD31" s="33">
        <v>412945.8125</v>
      </c>
      <c r="AE31" s="33">
        <v>1831073</v>
      </c>
      <c r="AF31" s="34">
        <v>1414940.125</v>
      </c>
      <c r="AG31" s="34">
        <v>970311.5625</v>
      </c>
      <c r="AH31" s="34">
        <v>1643513.25</v>
      </c>
      <c r="AI31" s="35">
        <v>291548.1875</v>
      </c>
      <c r="AJ31" s="35">
        <v>1083541.125</v>
      </c>
      <c r="AK31" s="35">
        <v>291598.28129999997</v>
      </c>
      <c r="AL31" s="35">
        <v>819652</v>
      </c>
      <c r="AM31" s="32">
        <v>129</v>
      </c>
      <c r="AN31" s="32" t="s">
        <v>39</v>
      </c>
      <c r="AO31" s="32">
        <v>0.97593563000000005</v>
      </c>
      <c r="AP31" s="32">
        <v>1</v>
      </c>
      <c r="AQ31" s="32">
        <v>2458264</v>
      </c>
      <c r="AR31" s="32" t="s">
        <v>3677</v>
      </c>
      <c r="AS31" s="32">
        <v>1</v>
      </c>
      <c r="AT31" s="32" t="s">
        <v>3678</v>
      </c>
      <c r="AU31" s="32">
        <v>1.898956589</v>
      </c>
      <c r="AV31" s="32">
        <v>1</v>
      </c>
      <c r="AX31" s="32">
        <f t="shared" si="0"/>
        <v>0.61714685080208898</v>
      </c>
      <c r="AY31" s="32">
        <f t="shared" si="1"/>
        <v>1.6549828336813954</v>
      </c>
      <c r="AZ31" s="32">
        <f t="shared" si="2"/>
        <v>5.3468259478750377E-2</v>
      </c>
      <c r="BA31" s="32">
        <f t="shared" si="3"/>
        <v>0.57832349852708376</v>
      </c>
    </row>
    <row r="32" spans="1:53">
      <c r="A32" s="32">
        <v>136.03850739999999</v>
      </c>
      <c r="B32" s="32">
        <v>8.4812014960000006</v>
      </c>
      <c r="C32" s="32" t="s">
        <v>122</v>
      </c>
      <c r="D32" s="32">
        <v>3</v>
      </c>
      <c r="E32" s="32" t="s">
        <v>123</v>
      </c>
      <c r="F32" s="32">
        <v>10</v>
      </c>
      <c r="G32" s="32" t="s">
        <v>5</v>
      </c>
      <c r="H32" s="32" t="s">
        <v>124</v>
      </c>
      <c r="I32" s="32">
        <v>-1.9155795999999999E-2</v>
      </c>
      <c r="J32" s="32">
        <v>-0.33840780799999998</v>
      </c>
      <c r="L32" s="32" t="s">
        <v>3563</v>
      </c>
      <c r="M32" s="32" t="s">
        <v>123</v>
      </c>
      <c r="N32" s="32">
        <v>0</v>
      </c>
      <c r="O32" s="32" t="s">
        <v>39</v>
      </c>
      <c r="Q32" s="32">
        <v>-0.2</v>
      </c>
      <c r="R32" s="32" t="s">
        <v>3578</v>
      </c>
      <c r="S32" s="32">
        <v>0.52</v>
      </c>
      <c r="T32" s="32">
        <v>0.52</v>
      </c>
      <c r="U32" s="32">
        <v>25307026</v>
      </c>
      <c r="V32" s="32" t="s">
        <v>3579</v>
      </c>
      <c r="W32" s="32">
        <v>1.4028294450000001</v>
      </c>
      <c r="X32" s="32">
        <v>0.388842941</v>
      </c>
      <c r="Y32" s="32" t="s">
        <v>41</v>
      </c>
      <c r="Z32" s="32" t="s">
        <v>92</v>
      </c>
      <c r="AA32" s="32">
        <v>11</v>
      </c>
      <c r="AB32" s="33">
        <v>8255480.5</v>
      </c>
      <c r="AC32" s="33">
        <v>25307026</v>
      </c>
      <c r="AD32" s="33">
        <v>21673282</v>
      </c>
      <c r="AE32" s="33">
        <v>15641128</v>
      </c>
      <c r="AF32" s="34">
        <v>9822014</v>
      </c>
      <c r="AG32" s="34">
        <v>15572263</v>
      </c>
      <c r="AH32" s="34">
        <v>7595020</v>
      </c>
      <c r="AI32" s="35">
        <v>19924312</v>
      </c>
      <c r="AJ32" s="35">
        <v>15424265</v>
      </c>
      <c r="AK32" s="35">
        <v>22191598</v>
      </c>
      <c r="AL32" s="35">
        <v>4164301.25</v>
      </c>
      <c r="AM32" s="32">
        <v>45</v>
      </c>
      <c r="AN32" s="32" t="s">
        <v>39</v>
      </c>
      <c r="AO32" s="32">
        <v>0.97358403900000001</v>
      </c>
      <c r="AP32" s="32">
        <v>1</v>
      </c>
      <c r="AQ32" s="32">
        <v>25307026</v>
      </c>
      <c r="AR32" s="32" t="s">
        <v>3580</v>
      </c>
      <c r="AS32" s="32">
        <v>1</v>
      </c>
      <c r="AT32" s="32" t="s">
        <v>3581</v>
      </c>
      <c r="AU32" s="32">
        <v>0.24158768899999999</v>
      </c>
      <c r="AV32" s="32">
        <v>1</v>
      </c>
      <c r="AX32" s="32">
        <f t="shared" si="0"/>
        <v>1.8704392594361741</v>
      </c>
      <c r="AY32" s="32">
        <f t="shared" si="1"/>
        <v>2.1484821728695827</v>
      </c>
      <c r="AZ32" s="32">
        <f t="shared" si="2"/>
        <v>0.42843571570458633</v>
      </c>
      <c r="BA32" s="32">
        <f t="shared" si="3"/>
        <v>0.22370251248394987</v>
      </c>
    </row>
    <row r="33" spans="1:53">
      <c r="A33" s="32">
        <v>309.10622519999998</v>
      </c>
      <c r="B33" s="32">
        <v>9.3152227229999998</v>
      </c>
      <c r="C33" s="32" t="s">
        <v>746</v>
      </c>
      <c r="D33" s="32">
        <v>5</v>
      </c>
      <c r="E33" s="32" t="s">
        <v>747</v>
      </c>
      <c r="F33" s="32">
        <v>10</v>
      </c>
      <c r="G33" s="32" t="s">
        <v>5</v>
      </c>
      <c r="H33" s="32" t="s">
        <v>748</v>
      </c>
      <c r="I33" s="32">
        <v>0.79331577799999997</v>
      </c>
      <c r="J33" s="32">
        <v>-0.26528133999999998</v>
      </c>
      <c r="L33" s="32" t="s">
        <v>3563</v>
      </c>
      <c r="M33" s="32" t="s">
        <v>747</v>
      </c>
      <c r="N33" s="32">
        <v>0</v>
      </c>
      <c r="O33" s="32" t="s">
        <v>39</v>
      </c>
      <c r="S33" s="32">
        <v>0.25</v>
      </c>
      <c r="T33" s="32">
        <v>0.43</v>
      </c>
      <c r="U33" s="32">
        <v>247002</v>
      </c>
      <c r="V33" s="32" t="s">
        <v>3659</v>
      </c>
      <c r="W33" s="32">
        <v>0.65043956800000002</v>
      </c>
      <c r="X33" s="32">
        <v>0.28975478100000002</v>
      </c>
      <c r="Y33" s="32" t="s">
        <v>41</v>
      </c>
      <c r="Z33" s="32" t="s">
        <v>50</v>
      </c>
      <c r="AA33" s="32">
        <v>11</v>
      </c>
      <c r="AB33" s="33">
        <v>155080.57810000001</v>
      </c>
      <c r="AC33" s="33">
        <v>247001.64060000001</v>
      </c>
      <c r="AD33" s="33">
        <v>84630.101559999996</v>
      </c>
      <c r="AE33" s="33">
        <v>203860.89060000001</v>
      </c>
      <c r="AF33" s="34">
        <v>97057.328129999994</v>
      </c>
      <c r="AG33" s="34">
        <v>104152.92969999999</v>
      </c>
      <c r="AH33" s="34">
        <v>199170</v>
      </c>
      <c r="AI33" s="35">
        <v>94968.40625</v>
      </c>
      <c r="AJ33" s="35">
        <v>104480.96090000001</v>
      </c>
      <c r="AK33" s="35">
        <v>92994.515629999994</v>
      </c>
      <c r="AL33" s="35">
        <v>54787</v>
      </c>
      <c r="AM33" s="32">
        <v>448</v>
      </c>
      <c r="AN33" s="32" t="s">
        <v>39</v>
      </c>
      <c r="AO33" s="32">
        <v>0.93478755599999996</v>
      </c>
      <c r="AP33" s="32">
        <v>1</v>
      </c>
      <c r="AQ33" s="32">
        <v>247001.64060000001</v>
      </c>
      <c r="AR33" s="32" t="s">
        <v>3660</v>
      </c>
      <c r="AS33" s="32">
        <v>1</v>
      </c>
      <c r="AT33" s="32" t="s">
        <v>3661</v>
      </c>
      <c r="AU33" s="32">
        <v>0.58321863399999996</v>
      </c>
      <c r="AV33" s="32">
        <v>1</v>
      </c>
      <c r="AX33" s="32">
        <f t="shared" si="0"/>
        <v>0.86725275782062394</v>
      </c>
      <c r="AY33" s="32">
        <f t="shared" si="1"/>
        <v>1.724793361697706</v>
      </c>
      <c r="AZ33" s="32">
        <f t="shared" si="2"/>
        <v>0.18599767764854622</v>
      </c>
      <c r="BA33" s="32">
        <f t="shared" si="3"/>
        <v>0.4650672535638759</v>
      </c>
    </row>
    <row r="34" spans="1:53">
      <c r="A34" s="32">
        <v>169.0738106</v>
      </c>
      <c r="B34" s="32">
        <v>7.2308166969999998</v>
      </c>
      <c r="C34" s="32" t="s">
        <v>87</v>
      </c>
      <c r="D34" s="32">
        <v>4</v>
      </c>
      <c r="E34" s="32" t="s">
        <v>88</v>
      </c>
      <c r="F34" s="32">
        <v>10</v>
      </c>
      <c r="G34" s="32" t="s">
        <v>5</v>
      </c>
      <c r="H34" s="32" t="s">
        <v>89</v>
      </c>
      <c r="I34" s="32">
        <v>-0.46972418399999999</v>
      </c>
      <c r="J34" s="32">
        <v>0.28871978700000001</v>
      </c>
      <c r="K34" s="32">
        <v>-0.52886989100000004</v>
      </c>
      <c r="L34" s="32" t="s">
        <v>3563</v>
      </c>
      <c r="M34" s="32" t="s">
        <v>88</v>
      </c>
      <c r="N34" s="32">
        <v>0</v>
      </c>
      <c r="O34" s="32" t="s">
        <v>39</v>
      </c>
      <c r="Q34" s="32">
        <v>-0.4</v>
      </c>
      <c r="R34" s="32" t="s">
        <v>290</v>
      </c>
      <c r="S34" s="32">
        <v>0.44</v>
      </c>
      <c r="T34" s="32">
        <v>0.44</v>
      </c>
      <c r="U34" s="32">
        <v>207781264</v>
      </c>
      <c r="V34" s="32" t="s">
        <v>298</v>
      </c>
      <c r="W34" s="32">
        <v>1.1615499739999999</v>
      </c>
      <c r="X34" s="32">
        <v>0.63434760899999998</v>
      </c>
      <c r="Y34" s="32" t="s">
        <v>41</v>
      </c>
      <c r="Z34" s="32" t="s">
        <v>92</v>
      </c>
      <c r="AA34" s="32">
        <v>11</v>
      </c>
      <c r="AB34" s="33">
        <v>76672728</v>
      </c>
      <c r="AC34" s="33">
        <v>207781264</v>
      </c>
      <c r="AD34" s="33">
        <v>133197984</v>
      </c>
      <c r="AE34" s="33">
        <v>141859984</v>
      </c>
      <c r="AF34" s="34">
        <v>88937504</v>
      </c>
      <c r="AG34" s="34">
        <v>136166256</v>
      </c>
      <c r="AH34" s="34">
        <v>73633576</v>
      </c>
      <c r="AI34" s="35">
        <v>134545584</v>
      </c>
      <c r="AJ34" s="35">
        <v>149678240</v>
      </c>
      <c r="AK34" s="35">
        <v>138970592</v>
      </c>
      <c r="AL34" s="35">
        <v>39470044</v>
      </c>
      <c r="AM34" s="32">
        <v>10</v>
      </c>
      <c r="AN34" s="32" t="s">
        <v>39</v>
      </c>
      <c r="AO34" s="32">
        <v>0.96008879800000002</v>
      </c>
      <c r="AP34" s="32">
        <v>1</v>
      </c>
      <c r="AQ34" s="32">
        <v>207781264</v>
      </c>
      <c r="AR34" s="32" t="s">
        <v>299</v>
      </c>
      <c r="AS34" s="32">
        <v>1</v>
      </c>
      <c r="AT34" s="32" t="s">
        <v>168</v>
      </c>
      <c r="AU34" s="32">
        <v>7.0261773E-2</v>
      </c>
      <c r="AV34" s="32">
        <v>1</v>
      </c>
      <c r="AX34" s="32">
        <f t="shared" si="0"/>
        <v>1.5487332992753207</v>
      </c>
      <c r="AY34" s="32">
        <f t="shared" si="1"/>
        <v>1.8729227738711576</v>
      </c>
      <c r="AZ34" s="32">
        <f t="shared" si="2"/>
        <v>0.65728708717753781</v>
      </c>
      <c r="BA34" s="32">
        <f t="shared" si="3"/>
        <v>0.30731139934749607</v>
      </c>
    </row>
    <row r="35" spans="1:53">
      <c r="A35" s="32">
        <v>264.10419899999999</v>
      </c>
      <c r="B35" s="32">
        <v>20.187772620000001</v>
      </c>
      <c r="C35" s="32" t="s">
        <v>735</v>
      </c>
      <c r="D35" s="32">
        <v>1</v>
      </c>
      <c r="E35" s="32" t="s">
        <v>736</v>
      </c>
      <c r="F35" s="32">
        <v>10</v>
      </c>
      <c r="G35" s="32" t="s">
        <v>5</v>
      </c>
      <c r="H35" s="32" t="s">
        <v>737</v>
      </c>
      <c r="I35" s="32">
        <v>-1.063849534</v>
      </c>
      <c r="J35" s="32">
        <v>-1.8581787860000001</v>
      </c>
      <c r="K35" s="32">
        <v>1.4540970259999999</v>
      </c>
      <c r="L35" s="32" t="s">
        <v>3563</v>
      </c>
      <c r="M35" s="32" t="s">
        <v>736</v>
      </c>
      <c r="N35" s="32">
        <v>0</v>
      </c>
      <c r="O35" s="32" t="s">
        <v>39</v>
      </c>
      <c r="Q35" s="32">
        <v>-0.3</v>
      </c>
      <c r="R35" s="32" t="s">
        <v>77</v>
      </c>
      <c r="S35" s="32">
        <v>0.38</v>
      </c>
      <c r="T35" s="32">
        <v>0.43</v>
      </c>
      <c r="U35" s="32">
        <v>2064313</v>
      </c>
      <c r="V35" s="32" t="s">
        <v>3652</v>
      </c>
      <c r="W35" s="32">
        <v>0.76001333699999996</v>
      </c>
      <c r="X35" s="32">
        <v>0.45540551000000001</v>
      </c>
      <c r="Y35" s="32" t="s">
        <v>41</v>
      </c>
      <c r="Z35" s="32" t="s">
        <v>92</v>
      </c>
      <c r="AA35" s="32">
        <v>11</v>
      </c>
      <c r="AB35" s="33">
        <v>1078534.75</v>
      </c>
      <c r="AC35" s="33">
        <v>2064312.75</v>
      </c>
      <c r="AD35" s="33">
        <v>1253430.125</v>
      </c>
      <c r="AE35" s="33">
        <v>1878448</v>
      </c>
      <c r="AF35" s="34">
        <v>899135.25</v>
      </c>
      <c r="AG35" s="34">
        <v>2002650</v>
      </c>
      <c r="AH35" s="34">
        <v>1158825.875</v>
      </c>
      <c r="AI35" s="35">
        <v>729636.75</v>
      </c>
      <c r="AJ35" s="35">
        <v>1491017</v>
      </c>
      <c r="AK35" s="35">
        <v>1204082</v>
      </c>
      <c r="AL35" s="35">
        <v>690089.0625</v>
      </c>
      <c r="AM35" s="32">
        <v>192</v>
      </c>
      <c r="AN35" s="32" t="s">
        <v>39</v>
      </c>
      <c r="AO35" s="32">
        <v>0.97936145100000005</v>
      </c>
      <c r="AP35" s="32">
        <v>1</v>
      </c>
      <c r="AQ35" s="32">
        <v>2064312.75</v>
      </c>
      <c r="AR35" s="32" t="s">
        <v>534</v>
      </c>
      <c r="AS35" s="32">
        <v>1</v>
      </c>
      <c r="AT35" s="32" t="s">
        <v>3653</v>
      </c>
      <c r="AU35" s="32">
        <v>0.21872887299999999</v>
      </c>
      <c r="AV35" s="32">
        <v>1</v>
      </c>
      <c r="AX35" s="32">
        <f t="shared" si="0"/>
        <v>1.0133511153447377</v>
      </c>
      <c r="AY35" s="32">
        <f t="shared" si="1"/>
        <v>1.5452663236743707</v>
      </c>
      <c r="AZ35" s="32">
        <f t="shared" si="2"/>
        <v>0.40893612892690401</v>
      </c>
      <c r="BA35" s="32">
        <f t="shared" si="3"/>
        <v>0.6106283890759836</v>
      </c>
    </row>
    <row r="36" spans="1:53">
      <c r="A36" s="32">
        <v>174.0164418</v>
      </c>
      <c r="B36" s="32">
        <v>11.245531550000001</v>
      </c>
      <c r="C36" s="32" t="s">
        <v>95</v>
      </c>
      <c r="D36" s="32">
        <v>3</v>
      </c>
      <c r="E36" s="32" t="s">
        <v>96</v>
      </c>
      <c r="F36" s="32">
        <v>10</v>
      </c>
      <c r="G36" s="32" t="s">
        <v>5</v>
      </c>
      <c r="H36" s="32" t="s">
        <v>97</v>
      </c>
      <c r="I36" s="32">
        <v>1.0592223E-2</v>
      </c>
      <c r="J36" s="32">
        <v>4.9213064000000001E-2</v>
      </c>
      <c r="L36" s="32" t="s">
        <v>3690</v>
      </c>
      <c r="M36" s="32" t="s">
        <v>96</v>
      </c>
      <c r="N36" s="32">
        <v>0</v>
      </c>
      <c r="O36" s="32" t="s">
        <v>39</v>
      </c>
      <c r="S36" s="32">
        <v>1.23</v>
      </c>
      <c r="T36" s="32">
        <v>1.23</v>
      </c>
      <c r="U36" s="32">
        <v>450061</v>
      </c>
      <c r="V36" s="32" t="s">
        <v>3694</v>
      </c>
      <c r="W36" s="32">
        <v>0.311864325</v>
      </c>
      <c r="X36" s="32">
        <v>0.241292223</v>
      </c>
      <c r="Y36" s="32" t="s">
        <v>41</v>
      </c>
      <c r="Z36" s="32" t="s">
        <v>71</v>
      </c>
      <c r="AA36" s="32">
        <v>9</v>
      </c>
      <c r="AB36" s="33">
        <v>450061.4375</v>
      </c>
      <c r="AC36" s="33">
        <v>393629.40629999997</v>
      </c>
      <c r="AD36" s="33">
        <v>272628.5</v>
      </c>
      <c r="AE36" s="33">
        <v>261353.26560000001</v>
      </c>
      <c r="AF36" s="34">
        <v>287842.3125</v>
      </c>
      <c r="AG36" s="34">
        <v>58443.550779999998</v>
      </c>
      <c r="AH36" s="34">
        <v>442098.625</v>
      </c>
      <c r="AI36" s="35">
        <v>121686</v>
      </c>
      <c r="AJ36" s="35">
        <v>0</v>
      </c>
      <c r="AK36" s="35">
        <v>0</v>
      </c>
      <c r="AL36" s="35">
        <v>206139.32810000001</v>
      </c>
      <c r="AM36" s="32">
        <v>331</v>
      </c>
      <c r="AN36" s="32" t="s">
        <v>39</v>
      </c>
      <c r="AO36" s="32">
        <v>0.97306709400000002</v>
      </c>
      <c r="AP36" s="32">
        <v>1</v>
      </c>
      <c r="AQ36" s="32">
        <v>450061.4375</v>
      </c>
      <c r="AR36" s="32" t="s">
        <v>3553</v>
      </c>
      <c r="AS36" s="32">
        <v>1</v>
      </c>
      <c r="AT36" s="32" t="s">
        <v>3695</v>
      </c>
      <c r="AU36" s="32">
        <v>0.68974047199999999</v>
      </c>
      <c r="AV36" s="32">
        <v>1</v>
      </c>
      <c r="AX36" s="32">
        <f t="shared" si="0"/>
        <v>0.41581909965682978</v>
      </c>
      <c r="AY36" s="32">
        <f t="shared" si="1"/>
        <v>1.7474628558530321</v>
      </c>
      <c r="AZ36" s="32">
        <f t="shared" si="2"/>
        <v>0.16316114974336221</v>
      </c>
      <c r="BA36" s="32">
        <f t="shared" si="3"/>
        <v>0.48425397122267755</v>
      </c>
    </row>
    <row r="37" spans="1:53">
      <c r="A37" s="32">
        <v>243.0853807</v>
      </c>
      <c r="B37" s="32">
        <v>9.3551759659999991</v>
      </c>
      <c r="C37" s="32" t="s">
        <v>261</v>
      </c>
      <c r="D37" s="32">
        <v>4</v>
      </c>
      <c r="E37" s="32" t="s">
        <v>262</v>
      </c>
      <c r="F37" s="32">
        <v>10</v>
      </c>
      <c r="G37" s="32" t="s">
        <v>5</v>
      </c>
      <c r="H37" s="32" t="s">
        <v>263</v>
      </c>
      <c r="I37" s="32">
        <v>-0.57317590900000004</v>
      </c>
      <c r="J37" s="32">
        <v>-0.26464854799999998</v>
      </c>
      <c r="K37" s="32">
        <v>-0.57317590900000004</v>
      </c>
      <c r="L37" s="32" t="s">
        <v>3563</v>
      </c>
      <c r="M37" s="32" t="s">
        <v>262</v>
      </c>
      <c r="N37" s="32">
        <v>0</v>
      </c>
      <c r="O37" s="32" t="s">
        <v>39</v>
      </c>
      <c r="S37" s="32">
        <v>0.45</v>
      </c>
      <c r="T37" s="32">
        <v>0.5</v>
      </c>
      <c r="U37" s="32">
        <v>520018</v>
      </c>
      <c r="V37" s="32" t="s">
        <v>3688</v>
      </c>
      <c r="W37" s="32">
        <v>0.33758225600000002</v>
      </c>
      <c r="X37" s="32">
        <v>0.140482786</v>
      </c>
      <c r="Y37" s="32" t="s">
        <v>41</v>
      </c>
      <c r="Z37" s="32" t="s">
        <v>42</v>
      </c>
      <c r="AA37" s="32">
        <v>11</v>
      </c>
      <c r="AB37" s="33">
        <v>219649.32810000001</v>
      </c>
      <c r="AC37" s="33">
        <v>296600.625</v>
      </c>
      <c r="AD37" s="33">
        <v>171825.0938</v>
      </c>
      <c r="AE37" s="33">
        <v>350605.5625</v>
      </c>
      <c r="AF37" s="34">
        <v>520017.5625</v>
      </c>
      <c r="AG37" s="34">
        <v>376698.40629999997</v>
      </c>
      <c r="AH37" s="34">
        <v>167926.20310000001</v>
      </c>
      <c r="AI37" s="35">
        <v>114865.89840000001</v>
      </c>
      <c r="AJ37" s="35">
        <v>193768.39060000001</v>
      </c>
      <c r="AK37" s="35">
        <v>66044.203129999994</v>
      </c>
      <c r="AL37" s="35">
        <v>104527.25</v>
      </c>
      <c r="AM37" s="32">
        <v>442</v>
      </c>
      <c r="AN37" s="32" t="s">
        <v>39</v>
      </c>
      <c r="AO37" s="32">
        <v>0.96405982599999995</v>
      </c>
      <c r="AP37" s="32">
        <v>1</v>
      </c>
      <c r="AQ37" s="32">
        <v>520017.5625</v>
      </c>
      <c r="AR37" s="32" t="s">
        <v>3689</v>
      </c>
      <c r="AS37" s="32">
        <v>1</v>
      </c>
      <c r="AT37" s="32" t="s">
        <v>266</v>
      </c>
      <c r="AU37" s="32">
        <v>1.614819016</v>
      </c>
      <c r="AV37" s="32">
        <v>1</v>
      </c>
      <c r="AX37" s="32">
        <f t="shared" si="0"/>
        <v>0.45010967513600519</v>
      </c>
      <c r="AY37" s="32">
        <f t="shared" si="1"/>
        <v>0.97561475283881727</v>
      </c>
      <c r="AZ37" s="32">
        <f t="shared" si="2"/>
        <v>4.9601285931845533E-2</v>
      </c>
      <c r="BA37" s="32">
        <f t="shared" si="3"/>
        <v>0.37410672382828991</v>
      </c>
    </row>
    <row r="38" spans="1:53">
      <c r="A38" s="32">
        <v>161.10514069999999</v>
      </c>
      <c r="B38" s="32">
        <v>9.7543605919999994</v>
      </c>
      <c r="C38" s="32" t="s">
        <v>287</v>
      </c>
      <c r="D38" s="32">
        <v>2</v>
      </c>
      <c r="E38" s="32" t="s">
        <v>288</v>
      </c>
      <c r="F38" s="32">
        <v>10</v>
      </c>
      <c r="G38" s="32" t="s">
        <v>5</v>
      </c>
      <c r="H38" s="32" t="s">
        <v>289</v>
      </c>
      <c r="I38" s="32">
        <v>-0.30587304500000001</v>
      </c>
      <c r="J38" s="32">
        <v>-5.7780819999999997E-2</v>
      </c>
      <c r="L38" s="32" t="s">
        <v>3563</v>
      </c>
      <c r="M38" s="32" t="s">
        <v>288</v>
      </c>
      <c r="N38" s="32">
        <v>0</v>
      </c>
      <c r="O38" s="32" t="s">
        <v>39</v>
      </c>
      <c r="Q38" s="32">
        <v>-0.4</v>
      </c>
      <c r="R38" s="32" t="s">
        <v>290</v>
      </c>
      <c r="S38" s="32">
        <v>0.3</v>
      </c>
      <c r="T38" s="32">
        <v>0.51</v>
      </c>
      <c r="U38" s="32">
        <v>12229066</v>
      </c>
      <c r="V38" s="32" t="s">
        <v>1020</v>
      </c>
      <c r="W38" s="32">
        <v>0.89547388699999997</v>
      </c>
      <c r="X38" s="32">
        <v>0.767396988</v>
      </c>
      <c r="Y38" s="32" t="s">
        <v>41</v>
      </c>
      <c r="Z38" s="32" t="s">
        <v>42</v>
      </c>
      <c r="AA38" s="32">
        <v>11</v>
      </c>
      <c r="AB38" s="33">
        <v>6999370</v>
      </c>
      <c r="AC38" s="33">
        <v>11501526</v>
      </c>
      <c r="AD38" s="33">
        <v>10261552</v>
      </c>
      <c r="AE38" s="33">
        <v>11070682</v>
      </c>
      <c r="AF38" s="34">
        <v>3858979.25</v>
      </c>
      <c r="AG38" s="34">
        <v>12229066</v>
      </c>
      <c r="AH38" s="34">
        <v>11762854</v>
      </c>
      <c r="AI38" s="35">
        <v>8981427</v>
      </c>
      <c r="AJ38" s="35">
        <v>8496598</v>
      </c>
      <c r="AK38" s="35">
        <v>10828559</v>
      </c>
      <c r="AL38" s="35">
        <v>4946420</v>
      </c>
      <c r="AM38" s="32">
        <v>64</v>
      </c>
      <c r="AN38" s="32" t="s">
        <v>39</v>
      </c>
      <c r="AO38" s="32">
        <v>0.96543932600000004</v>
      </c>
      <c r="AP38" s="32">
        <v>1</v>
      </c>
      <c r="AQ38" s="32">
        <v>12229066</v>
      </c>
      <c r="AR38" s="32" t="s">
        <v>3642</v>
      </c>
      <c r="AS38" s="32">
        <v>1</v>
      </c>
      <c r="AT38" s="32" t="s">
        <v>3643</v>
      </c>
      <c r="AU38" s="32">
        <v>3.3424777000000003E-2</v>
      </c>
      <c r="AV38" s="32">
        <v>1</v>
      </c>
      <c r="AX38" s="32">
        <f t="shared" si="0"/>
        <v>1.1939651822911965</v>
      </c>
      <c r="AY38" s="32">
        <f t="shared" si="1"/>
        <v>1.4302277869896787</v>
      </c>
      <c r="AZ38" s="32">
        <f t="shared" si="2"/>
        <v>0.73378417985029887</v>
      </c>
      <c r="BA38" s="32">
        <f t="shared" si="3"/>
        <v>0.80357301096631994</v>
      </c>
    </row>
    <row r="39" spans="1:53">
      <c r="A39" s="32">
        <v>240.0239382</v>
      </c>
      <c r="B39" s="32">
        <v>10.541195399999999</v>
      </c>
      <c r="C39" s="32" t="s">
        <v>573</v>
      </c>
      <c r="D39" s="32">
        <v>2</v>
      </c>
      <c r="E39" s="32" t="s">
        <v>574</v>
      </c>
      <c r="F39" s="32">
        <v>10</v>
      </c>
      <c r="G39" s="32" t="s">
        <v>5</v>
      </c>
      <c r="H39" s="32" t="s">
        <v>575</v>
      </c>
      <c r="I39" s="32">
        <v>0.36743526100000001</v>
      </c>
      <c r="J39" s="32">
        <v>1.1341568E-2</v>
      </c>
      <c r="L39" s="32" t="s">
        <v>3563</v>
      </c>
      <c r="M39" s="32" t="s">
        <v>574</v>
      </c>
      <c r="N39" s="32">
        <v>0</v>
      </c>
      <c r="O39" s="32" t="s">
        <v>39</v>
      </c>
      <c r="R39" s="32" t="s">
        <v>3605</v>
      </c>
      <c r="S39" s="32">
        <v>0.54</v>
      </c>
      <c r="T39" s="32">
        <v>0.54</v>
      </c>
      <c r="U39" s="32">
        <v>2123816</v>
      </c>
      <c r="V39" s="32" t="s">
        <v>3606</v>
      </c>
      <c r="W39" s="32">
        <v>1.2183791340000001</v>
      </c>
      <c r="X39" s="32">
        <v>0.61728756100000004</v>
      </c>
      <c r="Y39" s="32" t="s">
        <v>41</v>
      </c>
      <c r="Z39" s="32" t="s">
        <v>50</v>
      </c>
      <c r="AA39" s="32">
        <v>11</v>
      </c>
      <c r="AB39" s="33">
        <v>698506</v>
      </c>
      <c r="AC39" s="33">
        <v>2123815.5</v>
      </c>
      <c r="AD39" s="33">
        <v>1610838.125</v>
      </c>
      <c r="AE39" s="33">
        <v>1242461.625</v>
      </c>
      <c r="AF39" s="34">
        <v>811683</v>
      </c>
      <c r="AG39" s="34">
        <v>369058.09379999997</v>
      </c>
      <c r="AH39" s="34">
        <v>467768.125</v>
      </c>
      <c r="AI39" s="35">
        <v>1157503.75</v>
      </c>
      <c r="AJ39" s="35">
        <v>509429.15629999997</v>
      </c>
      <c r="AK39" s="35">
        <v>699968.375</v>
      </c>
      <c r="AL39" s="35">
        <v>311111.03129999997</v>
      </c>
      <c r="AM39" s="32">
        <v>141</v>
      </c>
      <c r="AN39" s="32" t="s">
        <v>39</v>
      </c>
      <c r="AO39" s="32">
        <v>0.95823224699999998</v>
      </c>
      <c r="AP39" s="32">
        <v>1</v>
      </c>
      <c r="AQ39" s="32">
        <v>2123815.5</v>
      </c>
      <c r="AR39" s="32" t="s">
        <v>3607</v>
      </c>
      <c r="AS39" s="32">
        <v>1</v>
      </c>
      <c r="AT39" s="32" t="s">
        <v>3608</v>
      </c>
      <c r="AU39" s="32">
        <v>7.7822382999999995E-2</v>
      </c>
      <c r="AV39" s="32">
        <v>1</v>
      </c>
      <c r="AX39" s="32">
        <f t="shared" si="0"/>
        <v>1.6245055120464578</v>
      </c>
      <c r="AY39" s="32">
        <f t="shared" si="1"/>
        <v>3.4428811105657373</v>
      </c>
      <c r="AZ39" s="32">
        <f t="shared" si="2"/>
        <v>0.64073369307400996</v>
      </c>
      <c r="BA39" s="32">
        <f t="shared" si="3"/>
        <v>6.7083216030691839E-2</v>
      </c>
    </row>
    <row r="40" spans="1:53">
      <c r="A40" s="32">
        <v>251.10167630000001</v>
      </c>
      <c r="B40" s="32">
        <v>7.3462575279999998</v>
      </c>
      <c r="C40" s="32" t="s">
        <v>53</v>
      </c>
      <c r="D40" s="32">
        <v>4</v>
      </c>
      <c r="E40" s="32" t="s">
        <v>54</v>
      </c>
      <c r="F40" s="32">
        <v>10</v>
      </c>
      <c r="G40" s="32" t="s">
        <v>5</v>
      </c>
      <c r="H40" s="32" t="s">
        <v>55</v>
      </c>
      <c r="I40" s="32">
        <v>-0.65212248100000003</v>
      </c>
      <c r="J40" s="32">
        <v>-0.59191437499999999</v>
      </c>
      <c r="K40" s="32">
        <v>0.28375304499999998</v>
      </c>
      <c r="L40" s="32" t="s">
        <v>3563</v>
      </c>
      <c r="M40" s="32" t="s">
        <v>54</v>
      </c>
      <c r="N40" s="32">
        <v>0</v>
      </c>
      <c r="O40" s="32" t="s">
        <v>39</v>
      </c>
      <c r="S40" s="32">
        <v>7.0000000000000007E-2</v>
      </c>
      <c r="T40" s="32">
        <v>0.09</v>
      </c>
      <c r="U40" s="32">
        <v>200723</v>
      </c>
      <c r="V40" s="32" t="s">
        <v>3639</v>
      </c>
      <c r="W40" s="32">
        <v>0.92174492699999999</v>
      </c>
      <c r="X40" s="32">
        <v>0.25619934599999999</v>
      </c>
      <c r="Y40" s="32" t="s">
        <v>41</v>
      </c>
      <c r="Z40" s="32" t="s">
        <v>42</v>
      </c>
      <c r="AA40" s="32">
        <v>11</v>
      </c>
      <c r="AB40" s="33">
        <v>162952.75</v>
      </c>
      <c r="AC40" s="33">
        <v>190902.5625</v>
      </c>
      <c r="AD40" s="33">
        <v>192762.9688</v>
      </c>
      <c r="AE40" s="33">
        <v>200723.01560000001</v>
      </c>
      <c r="AF40" s="34">
        <v>173423.0625</v>
      </c>
      <c r="AG40" s="34">
        <v>197618.04689999999</v>
      </c>
      <c r="AH40" s="34">
        <v>170320.0625</v>
      </c>
      <c r="AI40" s="35">
        <v>169056.76560000001</v>
      </c>
      <c r="AJ40" s="35">
        <v>181339.70310000001</v>
      </c>
      <c r="AK40" s="35">
        <v>163452.4688</v>
      </c>
      <c r="AL40" s="35">
        <v>151480.2813</v>
      </c>
      <c r="AM40" s="32">
        <v>747</v>
      </c>
      <c r="AN40" s="32" t="s">
        <v>39</v>
      </c>
      <c r="AO40" s="32">
        <v>0.94307552400000005</v>
      </c>
      <c r="AP40" s="32">
        <v>1</v>
      </c>
      <c r="AQ40" s="32">
        <v>200723.01560000001</v>
      </c>
      <c r="AR40" s="32" t="s">
        <v>3640</v>
      </c>
      <c r="AS40" s="32">
        <v>1</v>
      </c>
      <c r="AT40" s="32" t="s">
        <v>3641</v>
      </c>
      <c r="AU40" s="32">
        <v>0.52865936400000002</v>
      </c>
      <c r="AV40" s="32">
        <v>0.15134388100000001</v>
      </c>
      <c r="AX40" s="32">
        <f t="shared" si="0"/>
        <v>1.2289932365576071</v>
      </c>
      <c r="AY40" s="32">
        <f t="shared" si="1"/>
        <v>1.3804855901967952</v>
      </c>
      <c r="AZ40" s="32">
        <f t="shared" si="2"/>
        <v>0.22846859562908856</v>
      </c>
      <c r="BA40" s="32">
        <f t="shared" si="3"/>
        <v>0.62137566473734074</v>
      </c>
    </row>
    <row r="41" spans="1:53">
      <c r="A41" s="32">
        <v>183.06604340000001</v>
      </c>
      <c r="B41" s="32">
        <v>9.9825394139999997</v>
      </c>
      <c r="C41" s="32" t="s">
        <v>908</v>
      </c>
      <c r="D41" s="32">
        <v>1</v>
      </c>
      <c r="E41" s="32" t="s">
        <v>909</v>
      </c>
      <c r="F41" s="32">
        <v>10</v>
      </c>
      <c r="G41" s="32" t="s">
        <v>5</v>
      </c>
      <c r="H41" s="32" t="s">
        <v>910</v>
      </c>
      <c r="I41" s="32">
        <v>1.8442875000000001E-2</v>
      </c>
      <c r="J41" s="32">
        <v>-7.4680541000000003E-2</v>
      </c>
      <c r="K41" s="32">
        <v>-0.69168288200000005</v>
      </c>
      <c r="L41" s="32" t="s">
        <v>3662</v>
      </c>
      <c r="M41" s="32" t="s">
        <v>909</v>
      </c>
      <c r="N41" s="32">
        <v>0</v>
      </c>
      <c r="O41" s="32" t="s">
        <v>39</v>
      </c>
      <c r="Q41" s="32">
        <v>0.1</v>
      </c>
      <c r="R41" s="32" t="s">
        <v>165</v>
      </c>
      <c r="S41" s="32">
        <v>1.1299999999999999</v>
      </c>
      <c r="T41" s="32">
        <v>1.1299999999999999</v>
      </c>
      <c r="U41" s="32">
        <v>54761376</v>
      </c>
      <c r="V41" s="32" t="s">
        <v>216</v>
      </c>
      <c r="W41" s="32">
        <v>0.25827339599999999</v>
      </c>
      <c r="X41" s="32">
        <v>0.30120669799999999</v>
      </c>
      <c r="Y41" s="32" t="s">
        <v>41</v>
      </c>
      <c r="Z41" s="32" t="s">
        <v>42</v>
      </c>
      <c r="AA41" s="32">
        <v>11</v>
      </c>
      <c r="AB41" s="33">
        <v>19867332</v>
      </c>
      <c r="AC41" s="33">
        <v>15454037</v>
      </c>
      <c r="AD41" s="33">
        <v>215712.375</v>
      </c>
      <c r="AE41" s="33">
        <v>27605038</v>
      </c>
      <c r="AF41" s="34">
        <v>416700.375</v>
      </c>
      <c r="AG41" s="34">
        <v>32492298</v>
      </c>
      <c r="AH41" s="34">
        <v>54761376</v>
      </c>
      <c r="AI41" s="35">
        <v>191101.6563</v>
      </c>
      <c r="AJ41" s="35">
        <v>13836105</v>
      </c>
      <c r="AK41" s="35">
        <v>173414.4375</v>
      </c>
      <c r="AL41" s="35">
        <v>15989946</v>
      </c>
      <c r="AM41" s="32">
        <v>28</v>
      </c>
      <c r="AN41" s="32" t="s">
        <v>39</v>
      </c>
      <c r="AO41" s="32">
        <v>0.955154167</v>
      </c>
      <c r="AP41" s="32">
        <v>1</v>
      </c>
      <c r="AQ41" s="32">
        <v>54761376</v>
      </c>
      <c r="AR41" s="32" t="s">
        <v>3696</v>
      </c>
      <c r="AS41" s="32">
        <v>1</v>
      </c>
      <c r="AT41" s="32" t="s">
        <v>3697</v>
      </c>
      <c r="AU41" s="32">
        <v>0.57335792799999996</v>
      </c>
      <c r="AV41" s="32">
        <v>1</v>
      </c>
      <c r="AX41" s="32">
        <f t="shared" si="0"/>
        <v>0.34436452802931244</v>
      </c>
      <c r="AY41" s="32">
        <f t="shared" si="1"/>
        <v>0.72022185173884179</v>
      </c>
      <c r="AZ41" s="32">
        <f t="shared" si="2"/>
        <v>0.1856781808234933</v>
      </c>
      <c r="BA41" s="32">
        <f t="shared" si="3"/>
        <v>0.40716137069967639</v>
      </c>
    </row>
    <row r="42" spans="1:53">
      <c r="A42" s="32">
        <v>257.10258240000002</v>
      </c>
      <c r="B42" s="32">
        <v>10.16253311</v>
      </c>
      <c r="C42" s="32" t="s">
        <v>337</v>
      </c>
      <c r="D42" s="32">
        <v>1</v>
      </c>
      <c r="E42" s="32" t="s">
        <v>338</v>
      </c>
      <c r="F42" s="32">
        <v>10</v>
      </c>
      <c r="G42" s="32" t="s">
        <v>5</v>
      </c>
      <c r="H42" s="32" t="s">
        <v>339</v>
      </c>
      <c r="I42" s="32">
        <v>-0.92410441899999995</v>
      </c>
      <c r="J42" s="32">
        <v>-0.26954752700000001</v>
      </c>
      <c r="K42" s="32">
        <v>-2.3243191780000001</v>
      </c>
      <c r="L42" s="32" t="s">
        <v>3664</v>
      </c>
      <c r="M42" s="32" t="s">
        <v>338</v>
      </c>
      <c r="N42" s="32">
        <v>0</v>
      </c>
      <c r="O42" s="32" t="s">
        <v>39</v>
      </c>
      <c r="Q42" s="32">
        <v>-0.3</v>
      </c>
      <c r="R42" s="32" t="s">
        <v>340</v>
      </c>
      <c r="S42" s="32">
        <v>0.39</v>
      </c>
      <c r="T42" s="32">
        <v>0.89</v>
      </c>
      <c r="U42" s="32">
        <v>21525870</v>
      </c>
      <c r="V42" s="32" t="s">
        <v>3665</v>
      </c>
      <c r="W42" s="32">
        <v>0.63977879800000004</v>
      </c>
      <c r="X42" s="32">
        <v>0.55831684599999998</v>
      </c>
      <c r="Y42" s="32" t="s">
        <v>41</v>
      </c>
      <c r="Z42" s="32" t="s">
        <v>42</v>
      </c>
      <c r="AA42" s="32">
        <v>11</v>
      </c>
      <c r="AB42" s="33">
        <v>13519945</v>
      </c>
      <c r="AC42" s="33">
        <v>14850948</v>
      </c>
      <c r="AD42" s="33">
        <v>9736532</v>
      </c>
      <c r="AE42" s="33">
        <v>13840888</v>
      </c>
      <c r="AF42" s="34">
        <v>2745738.75</v>
      </c>
      <c r="AG42" s="34">
        <v>8339802.5</v>
      </c>
      <c r="AH42" s="34">
        <v>21525870</v>
      </c>
      <c r="AI42" s="35">
        <v>4836346</v>
      </c>
      <c r="AJ42" s="35">
        <v>6950887</v>
      </c>
      <c r="AK42" s="35">
        <v>5206620</v>
      </c>
      <c r="AL42" s="35">
        <v>10824933</v>
      </c>
      <c r="AM42" s="32">
        <v>49</v>
      </c>
      <c r="AN42" s="32" t="s">
        <v>39</v>
      </c>
      <c r="AO42" s="32">
        <v>0.96402798199999995</v>
      </c>
      <c r="AP42" s="32">
        <v>1</v>
      </c>
      <c r="AQ42" s="32">
        <v>21525870</v>
      </c>
      <c r="AR42" s="32" t="s">
        <v>3666</v>
      </c>
      <c r="AS42" s="32">
        <v>1</v>
      </c>
      <c r="AT42" s="32" t="s">
        <v>3667</v>
      </c>
      <c r="AU42" s="32">
        <v>0.15259452400000001</v>
      </c>
      <c r="AV42" s="32">
        <v>1</v>
      </c>
      <c r="AX42" s="32">
        <f t="shared" si="0"/>
        <v>0.85303839771730205</v>
      </c>
      <c r="AY42" s="32">
        <f t="shared" si="1"/>
        <v>1.592948940533814</v>
      </c>
      <c r="AZ42" s="32">
        <f t="shared" si="2"/>
        <v>0.46319922688375736</v>
      </c>
      <c r="BA42" s="32">
        <f t="shared" si="3"/>
        <v>0.68028476938372007</v>
      </c>
    </row>
    <row r="43" spans="1:53">
      <c r="A43" s="32">
        <v>219.1105829</v>
      </c>
      <c r="B43" s="32">
        <v>7.0153576480000002</v>
      </c>
      <c r="C43" s="32" t="s">
        <v>115</v>
      </c>
      <c r="D43" s="32">
        <v>1</v>
      </c>
      <c r="E43" s="32" t="s">
        <v>116</v>
      </c>
      <c r="F43" s="32">
        <v>10</v>
      </c>
      <c r="G43" s="32" t="s">
        <v>5</v>
      </c>
      <c r="H43" s="32" t="s">
        <v>117</v>
      </c>
      <c r="I43" s="32">
        <v>-0.39742685300000002</v>
      </c>
      <c r="J43" s="32">
        <v>-0.91302757700000003</v>
      </c>
      <c r="L43" s="32" t="s">
        <v>3563</v>
      </c>
      <c r="M43" s="32" t="s">
        <v>116</v>
      </c>
      <c r="N43" s="32">
        <v>0</v>
      </c>
      <c r="O43" s="32" t="s">
        <v>39</v>
      </c>
      <c r="Q43" s="32">
        <v>-0.7</v>
      </c>
      <c r="R43" s="32" t="s">
        <v>3631</v>
      </c>
      <c r="S43" s="32">
        <v>0.39</v>
      </c>
      <c r="T43" s="32">
        <v>0.39</v>
      </c>
      <c r="U43" s="32">
        <v>45825552</v>
      </c>
      <c r="V43" s="32" t="s">
        <v>3632</v>
      </c>
      <c r="W43" s="32">
        <v>1.0012295</v>
      </c>
      <c r="X43" s="32">
        <v>0.99666314600000006</v>
      </c>
      <c r="Y43" s="32" t="s">
        <v>41</v>
      </c>
      <c r="Z43" s="32" t="s">
        <v>92</v>
      </c>
      <c r="AA43" s="32">
        <v>11</v>
      </c>
      <c r="AB43" s="33">
        <v>19720550</v>
      </c>
      <c r="AC43" s="33">
        <v>45825552</v>
      </c>
      <c r="AD43" s="33">
        <v>24303712</v>
      </c>
      <c r="AE43" s="33">
        <v>29927500</v>
      </c>
      <c r="AF43" s="34">
        <v>19035796</v>
      </c>
      <c r="AG43" s="34">
        <v>33926232</v>
      </c>
      <c r="AH43" s="34">
        <v>19783218</v>
      </c>
      <c r="AI43" s="35">
        <v>24641222</v>
      </c>
      <c r="AJ43" s="35">
        <v>32553398</v>
      </c>
      <c r="AK43" s="35">
        <v>28954678</v>
      </c>
      <c r="AL43" s="35">
        <v>10963617</v>
      </c>
      <c r="AM43" s="32">
        <v>31</v>
      </c>
      <c r="AN43" s="32" t="s">
        <v>39</v>
      </c>
      <c r="AO43" s="32">
        <v>0.97023788099999997</v>
      </c>
      <c r="AP43" s="32">
        <v>1</v>
      </c>
      <c r="AQ43" s="32">
        <v>45825552</v>
      </c>
      <c r="AR43" s="32" t="s">
        <v>3633</v>
      </c>
      <c r="AS43" s="32">
        <v>1</v>
      </c>
      <c r="AT43" s="32" t="s">
        <v>3634</v>
      </c>
      <c r="AU43" s="36">
        <v>5.5678600000000003E-6</v>
      </c>
      <c r="AV43" s="32">
        <v>1</v>
      </c>
      <c r="AX43" s="32">
        <f t="shared" si="0"/>
        <v>1.3349726661175907</v>
      </c>
      <c r="AY43" s="32">
        <f t="shared" si="1"/>
        <v>1.6465311561390554</v>
      </c>
      <c r="AZ43" s="32">
        <f t="shared" si="2"/>
        <v>0.99672138974577185</v>
      </c>
      <c r="BA43" s="32">
        <f t="shared" si="3"/>
        <v>0.50105091730983164</v>
      </c>
    </row>
    <row r="44" spans="1:53">
      <c r="A44" s="32">
        <v>161.06874769999999</v>
      </c>
      <c r="B44" s="32">
        <v>7.13389088</v>
      </c>
      <c r="C44" s="32" t="s">
        <v>813</v>
      </c>
      <c r="D44" s="32">
        <v>10</v>
      </c>
      <c r="E44" s="32" t="s">
        <v>3635</v>
      </c>
      <c r="F44" s="32">
        <v>10</v>
      </c>
      <c r="G44" s="32" t="s">
        <v>5</v>
      </c>
      <c r="H44" s="32" t="s">
        <v>3636</v>
      </c>
      <c r="I44" s="32">
        <v>-0.38679627700000002</v>
      </c>
      <c r="J44" s="32">
        <v>-4.8814549300000003</v>
      </c>
      <c r="L44" s="32" t="s">
        <v>3563</v>
      </c>
      <c r="M44" s="32" t="s">
        <v>3635</v>
      </c>
      <c r="N44" s="32">
        <v>0</v>
      </c>
      <c r="O44" s="32" t="s">
        <v>39</v>
      </c>
      <c r="R44" s="32" t="s">
        <v>3637</v>
      </c>
      <c r="S44" s="32">
        <v>0.47</v>
      </c>
      <c r="T44" s="32">
        <v>0.47</v>
      </c>
      <c r="U44" s="32">
        <v>647232</v>
      </c>
      <c r="V44" s="32" t="s">
        <v>888</v>
      </c>
      <c r="W44" s="32">
        <v>0.94616984699999995</v>
      </c>
      <c r="X44" s="32">
        <v>0.85957266499999996</v>
      </c>
      <c r="Y44" s="32" t="s">
        <v>41</v>
      </c>
      <c r="Z44" s="32" t="s">
        <v>92</v>
      </c>
      <c r="AA44" s="32">
        <v>11</v>
      </c>
      <c r="AB44" s="33">
        <v>565510.9375</v>
      </c>
      <c r="AC44" s="33">
        <v>326089.25</v>
      </c>
      <c r="AD44" s="33">
        <v>222219.29689999999</v>
      </c>
      <c r="AE44" s="33">
        <v>342252.375</v>
      </c>
      <c r="AF44" s="34">
        <v>553535.875</v>
      </c>
      <c r="AG44" s="34">
        <v>365302.34379999997</v>
      </c>
      <c r="AH44" s="34">
        <v>305270.375</v>
      </c>
      <c r="AI44" s="35">
        <v>371716.96879999997</v>
      </c>
      <c r="AJ44" s="35">
        <v>284097.3125</v>
      </c>
      <c r="AK44" s="35">
        <v>241239.8438</v>
      </c>
      <c r="AL44" s="35">
        <v>647232.0625</v>
      </c>
      <c r="AM44" s="32">
        <v>382</v>
      </c>
      <c r="AN44" s="32" t="s">
        <v>39</v>
      </c>
      <c r="AO44" s="32">
        <v>0.86490306800000005</v>
      </c>
      <c r="AP44" s="32">
        <v>1</v>
      </c>
      <c r="AQ44" s="32">
        <v>647232.0625</v>
      </c>
      <c r="AR44" s="32" t="s">
        <v>3638</v>
      </c>
      <c r="AS44" s="32">
        <v>1</v>
      </c>
      <c r="AT44" s="32" t="s">
        <v>652</v>
      </c>
      <c r="AU44" s="32">
        <v>9.6411039999999993E-3</v>
      </c>
      <c r="AV44" s="32">
        <v>0.70786797000000001</v>
      </c>
      <c r="AX44" s="32">
        <f t="shared" si="0"/>
        <v>1.2615597957743869</v>
      </c>
      <c r="AY44" s="32">
        <f t="shared" si="1"/>
        <v>1.1894956597599864</v>
      </c>
      <c r="AZ44" s="32">
        <f t="shared" si="2"/>
        <v>0.86712366776672434</v>
      </c>
      <c r="BA44" s="32">
        <f t="shared" si="3"/>
        <v>0.6949690361158547</v>
      </c>
    </row>
    <row r="45" spans="1:53">
      <c r="A45" s="32">
        <v>169.0850701</v>
      </c>
      <c r="B45" s="32">
        <v>9.3420136419999995</v>
      </c>
      <c r="C45" s="32" t="s">
        <v>162</v>
      </c>
      <c r="D45" s="32">
        <v>5</v>
      </c>
      <c r="E45" s="32" t="s">
        <v>163</v>
      </c>
      <c r="F45" s="32">
        <v>10</v>
      </c>
      <c r="G45" s="32" t="s">
        <v>5</v>
      </c>
      <c r="H45" s="32" t="s">
        <v>164</v>
      </c>
      <c r="I45" s="32">
        <v>-0.35416670900000002</v>
      </c>
      <c r="J45" s="32">
        <v>-8.5415590999999999E-2</v>
      </c>
      <c r="L45" s="32" t="s">
        <v>3563</v>
      </c>
      <c r="M45" s="32" t="s">
        <v>163</v>
      </c>
      <c r="N45" s="32">
        <v>0</v>
      </c>
      <c r="O45" s="32" t="s">
        <v>39</v>
      </c>
      <c r="Q45" s="32">
        <v>0.1</v>
      </c>
      <c r="R45" s="32" t="s">
        <v>3572</v>
      </c>
      <c r="S45" s="32">
        <v>0.67</v>
      </c>
      <c r="T45" s="32">
        <v>0.67</v>
      </c>
      <c r="U45" s="32">
        <v>29222844</v>
      </c>
      <c r="V45" s="32" t="s">
        <v>3573</v>
      </c>
      <c r="W45" s="32">
        <v>1.9411889950000001</v>
      </c>
      <c r="X45" s="32">
        <v>0.25046259199999998</v>
      </c>
      <c r="Y45" s="32" t="s">
        <v>41</v>
      </c>
      <c r="Z45" s="32" t="s">
        <v>42</v>
      </c>
      <c r="AA45" s="32">
        <v>11</v>
      </c>
      <c r="AB45" s="33">
        <v>7219607.5</v>
      </c>
      <c r="AC45" s="33">
        <v>20771872</v>
      </c>
      <c r="AD45" s="33">
        <v>29222844</v>
      </c>
      <c r="AE45" s="33">
        <v>12071411</v>
      </c>
      <c r="AF45" s="34">
        <v>7520093</v>
      </c>
      <c r="AG45" s="34">
        <v>13124494</v>
      </c>
      <c r="AH45" s="34">
        <v>7125244.5</v>
      </c>
      <c r="AI45" s="35">
        <v>28487468</v>
      </c>
      <c r="AJ45" s="35">
        <v>12453667</v>
      </c>
      <c r="AK45" s="35">
        <v>27455968</v>
      </c>
      <c r="AL45" s="35">
        <v>3478218.75</v>
      </c>
      <c r="AM45" s="32">
        <v>41</v>
      </c>
      <c r="AN45" s="32" t="s">
        <v>39</v>
      </c>
      <c r="AO45" s="32">
        <v>0.97902583700000001</v>
      </c>
      <c r="AP45" s="32">
        <v>1</v>
      </c>
      <c r="AQ45" s="32">
        <v>29222844</v>
      </c>
      <c r="AR45" s="32" t="s">
        <v>3574</v>
      </c>
      <c r="AS45" s="32">
        <v>1</v>
      </c>
      <c r="AT45" s="32" t="s">
        <v>3575</v>
      </c>
      <c r="AU45" s="32">
        <v>0.47956720600000002</v>
      </c>
      <c r="AV45" s="32">
        <v>1</v>
      </c>
      <c r="AX45" s="32">
        <f t="shared" si="0"/>
        <v>2.5882519938948856</v>
      </c>
      <c r="AY45" s="32">
        <f t="shared" si="1"/>
        <v>2.4950001767205539</v>
      </c>
      <c r="AZ45" s="32">
        <f t="shared" si="2"/>
        <v>0.28938041890983712</v>
      </c>
      <c r="BA45" s="32">
        <f t="shared" si="3"/>
        <v>0.23476391308602446</v>
      </c>
    </row>
    <row r="46" spans="1:53">
      <c r="A46" s="32">
        <v>116.01096200000001</v>
      </c>
      <c r="B46" s="32">
        <v>8.5900651410000002</v>
      </c>
      <c r="C46" s="32" t="s">
        <v>135</v>
      </c>
      <c r="D46" s="32">
        <v>3</v>
      </c>
      <c r="E46" s="32" t="s">
        <v>136</v>
      </c>
      <c r="F46" s="32">
        <v>10</v>
      </c>
      <c r="G46" s="32" t="s">
        <v>5</v>
      </c>
      <c r="H46" s="32" t="s">
        <v>137</v>
      </c>
      <c r="I46" s="32">
        <v>1.7378298E-2</v>
      </c>
      <c r="J46" s="32">
        <v>-1.6029193450000001</v>
      </c>
      <c r="L46" s="32" t="s">
        <v>3563</v>
      </c>
      <c r="M46" s="32" t="s">
        <v>136</v>
      </c>
      <c r="N46" s="32">
        <v>0</v>
      </c>
      <c r="O46" s="32" t="s">
        <v>39</v>
      </c>
      <c r="Q46" s="32">
        <v>1.7</v>
      </c>
      <c r="R46" s="32" t="s">
        <v>77</v>
      </c>
      <c r="S46" s="32">
        <v>0.35</v>
      </c>
      <c r="T46" s="32">
        <v>0.35</v>
      </c>
      <c r="U46" s="32">
        <v>1082706</v>
      </c>
      <c r="V46" s="32" t="s">
        <v>3654</v>
      </c>
      <c r="W46" s="32">
        <v>0.71438696999999995</v>
      </c>
      <c r="X46" s="32">
        <v>0.101311629</v>
      </c>
      <c r="Y46" s="32" t="s">
        <v>41</v>
      </c>
      <c r="Z46" s="32" t="s">
        <v>71</v>
      </c>
      <c r="AA46" s="32">
        <v>11</v>
      </c>
      <c r="AB46" s="33">
        <v>847220.8125</v>
      </c>
      <c r="AC46" s="33">
        <v>1022785.5</v>
      </c>
      <c r="AD46" s="33">
        <v>486111.09379999997</v>
      </c>
      <c r="AE46" s="33">
        <v>951690.875</v>
      </c>
      <c r="AF46" s="34">
        <v>1082498.5</v>
      </c>
      <c r="AG46" s="34">
        <v>1082705.625</v>
      </c>
      <c r="AH46" s="34">
        <v>990719.4375</v>
      </c>
      <c r="AI46" s="35">
        <v>550823.625</v>
      </c>
      <c r="AJ46" s="35">
        <v>927500.875</v>
      </c>
      <c r="AK46" s="35">
        <v>507565.9375</v>
      </c>
      <c r="AL46" s="35">
        <v>1020177.125</v>
      </c>
      <c r="AM46" s="32">
        <v>213</v>
      </c>
      <c r="AN46" s="32" t="s">
        <v>39</v>
      </c>
      <c r="AO46" s="32">
        <v>0.98049618199999999</v>
      </c>
      <c r="AP46" s="32">
        <v>1</v>
      </c>
      <c r="AQ46" s="32">
        <v>1082705.625</v>
      </c>
      <c r="AR46" s="32" t="s">
        <v>3655</v>
      </c>
      <c r="AS46" s="32">
        <v>1</v>
      </c>
      <c r="AT46" s="32" t="s">
        <v>3656</v>
      </c>
      <c r="AU46" s="32">
        <v>1.281214388</v>
      </c>
      <c r="AV46" s="32">
        <v>0.83380964999999996</v>
      </c>
      <c r="AX46" s="32">
        <f t="shared" si="0"/>
        <v>0.95251596021505358</v>
      </c>
      <c r="AY46" s="32">
        <f t="shared" si="1"/>
        <v>1.0481268686620797</v>
      </c>
      <c r="AZ46" s="32">
        <f t="shared" si="2"/>
        <v>0.11204364455922311</v>
      </c>
      <c r="BA46" s="32">
        <f t="shared" si="3"/>
        <v>0.17725597638601798</v>
      </c>
    </row>
    <row r="47" spans="1:53">
      <c r="A47" s="32">
        <v>176.0320653</v>
      </c>
      <c r="B47" s="32">
        <v>10.172440780000001</v>
      </c>
      <c r="C47" s="32" t="s">
        <v>483</v>
      </c>
      <c r="D47" s="32">
        <v>15</v>
      </c>
      <c r="E47" s="32" t="s">
        <v>3614</v>
      </c>
      <c r="F47" s="32">
        <v>10</v>
      </c>
      <c r="G47" s="32" t="s">
        <v>5</v>
      </c>
      <c r="H47" s="32" t="s">
        <v>3615</v>
      </c>
      <c r="I47" s="32">
        <v>-0.14007255699999999</v>
      </c>
      <c r="J47" s="32">
        <v>-0.36786701900000002</v>
      </c>
      <c r="K47" s="32">
        <v>-0.14007255699999999</v>
      </c>
      <c r="L47" s="32" t="s">
        <v>3563</v>
      </c>
      <c r="M47" s="32" t="s">
        <v>3614</v>
      </c>
      <c r="N47" s="32">
        <v>0</v>
      </c>
      <c r="O47" s="32" t="s">
        <v>39</v>
      </c>
      <c r="S47" s="32">
        <v>0.63</v>
      </c>
      <c r="T47" s="32">
        <v>0.63</v>
      </c>
      <c r="U47" s="32">
        <v>233939</v>
      </c>
      <c r="V47" s="32" t="s">
        <v>869</v>
      </c>
      <c r="W47" s="32">
        <v>1.172844459</v>
      </c>
      <c r="X47" s="32">
        <v>0.71188813200000001</v>
      </c>
      <c r="Y47" s="32" t="s">
        <v>41</v>
      </c>
      <c r="Z47" s="32" t="s">
        <v>71</v>
      </c>
      <c r="AA47" s="32">
        <v>11</v>
      </c>
      <c r="AB47" s="33">
        <v>93255.296879999994</v>
      </c>
      <c r="AC47" s="33">
        <v>233939.2813</v>
      </c>
      <c r="AD47" s="33">
        <v>195301.125</v>
      </c>
      <c r="AE47" s="33">
        <v>149344.92189999999</v>
      </c>
      <c r="AF47" s="34">
        <v>99251.015629999994</v>
      </c>
      <c r="AG47" s="34">
        <v>40271.902340000001</v>
      </c>
      <c r="AH47" s="34">
        <v>72051.4375</v>
      </c>
      <c r="AI47" s="35">
        <v>150054.89060000001</v>
      </c>
      <c r="AJ47" s="35">
        <v>35106.898439999997</v>
      </c>
      <c r="AK47" s="35">
        <v>96571.953129999994</v>
      </c>
      <c r="AL47" s="35">
        <v>49124.671880000002</v>
      </c>
      <c r="AM47" s="32">
        <v>465</v>
      </c>
      <c r="AN47" s="32" t="s">
        <v>39</v>
      </c>
      <c r="AO47" s="32">
        <v>0.93790948100000004</v>
      </c>
      <c r="AP47" s="32">
        <v>1</v>
      </c>
      <c r="AQ47" s="32">
        <v>233939.2813</v>
      </c>
      <c r="AR47" s="32" t="s">
        <v>3616</v>
      </c>
      <c r="AS47" s="32">
        <v>1</v>
      </c>
      <c r="AT47" s="32" t="s">
        <v>683</v>
      </c>
      <c r="AU47" s="32">
        <v>4.1522820000000002E-2</v>
      </c>
      <c r="AV47" s="32">
        <v>1</v>
      </c>
      <c r="AX47" s="32">
        <f t="shared" si="0"/>
        <v>1.5637926123656027</v>
      </c>
      <c r="AY47" s="32">
        <f t="shared" si="1"/>
        <v>3.1754350549127066</v>
      </c>
      <c r="AZ47" s="32">
        <f t="shared" si="2"/>
        <v>0.73402632880862817</v>
      </c>
      <c r="BA47" s="32">
        <f t="shared" si="3"/>
        <v>5.2899444056979446E-2</v>
      </c>
    </row>
    <row r="48" spans="1:53">
      <c r="A48" s="32">
        <v>126.0429097</v>
      </c>
      <c r="B48" s="32">
        <v>8.4990074849999999</v>
      </c>
      <c r="C48" s="32" t="s">
        <v>81</v>
      </c>
      <c r="D48" s="32">
        <v>2</v>
      </c>
      <c r="E48" s="32" t="s">
        <v>82</v>
      </c>
      <c r="F48" s="32">
        <v>10</v>
      </c>
      <c r="G48" s="32" t="s">
        <v>5</v>
      </c>
      <c r="H48" s="32" t="s">
        <v>83</v>
      </c>
      <c r="I48" s="32">
        <v>-0.16139658900000001</v>
      </c>
      <c r="J48" s="32">
        <v>-1.1743315679999999</v>
      </c>
      <c r="K48" s="32">
        <v>-0.16139658900000001</v>
      </c>
      <c r="L48" s="32" t="s">
        <v>3563</v>
      </c>
      <c r="M48" s="32" t="s">
        <v>82</v>
      </c>
      <c r="N48" s="32">
        <v>0</v>
      </c>
      <c r="O48" s="32" t="s">
        <v>39</v>
      </c>
      <c r="S48" s="32">
        <v>0.46</v>
      </c>
      <c r="T48" s="32">
        <v>0.46</v>
      </c>
      <c r="U48" s="32">
        <v>669849</v>
      </c>
      <c r="V48" s="32" t="s">
        <v>3576</v>
      </c>
      <c r="W48" s="32">
        <v>1.5823691470000001</v>
      </c>
      <c r="X48" s="32">
        <v>0.20638524899999999</v>
      </c>
      <c r="Y48" s="32" t="s">
        <v>41</v>
      </c>
      <c r="Z48" s="32" t="s">
        <v>42</v>
      </c>
      <c r="AA48" s="32">
        <v>11</v>
      </c>
      <c r="AB48" s="33">
        <v>297760.90629999997</v>
      </c>
      <c r="AC48" s="33">
        <v>328803.34379999997</v>
      </c>
      <c r="AD48" s="33">
        <v>669848.5625</v>
      </c>
      <c r="AE48" s="33">
        <v>294482.46879999997</v>
      </c>
      <c r="AF48" s="34">
        <v>279809.875</v>
      </c>
      <c r="AG48" s="34">
        <v>329973</v>
      </c>
      <c r="AH48" s="34">
        <v>217713.8438</v>
      </c>
      <c r="AI48" s="35">
        <v>569654.375</v>
      </c>
      <c r="AJ48" s="35">
        <v>311076.28129999997</v>
      </c>
      <c r="AK48" s="35">
        <v>638515.375</v>
      </c>
      <c r="AL48" s="35">
        <v>226627.67189999999</v>
      </c>
      <c r="AM48" s="32">
        <v>365</v>
      </c>
      <c r="AN48" s="32" t="s">
        <v>39</v>
      </c>
      <c r="AO48" s="32">
        <v>0.95945787000000005</v>
      </c>
      <c r="AP48" s="32">
        <v>1</v>
      </c>
      <c r="AQ48" s="32">
        <v>669848.5625</v>
      </c>
      <c r="AR48" s="32" t="s">
        <v>3577</v>
      </c>
      <c r="AS48" s="32">
        <v>1</v>
      </c>
      <c r="AT48" s="32" t="s">
        <v>324</v>
      </c>
      <c r="AU48" s="32">
        <v>0.60570370100000004</v>
      </c>
      <c r="AV48" s="32">
        <v>1</v>
      </c>
      <c r="AX48" s="32">
        <f t="shared" si="0"/>
        <v>2.1098255298604571</v>
      </c>
      <c r="AY48" s="32">
        <f t="shared" si="1"/>
        <v>1.9225396853621937</v>
      </c>
      <c r="AZ48" s="32">
        <f t="shared" si="2"/>
        <v>0.24031527554847795</v>
      </c>
      <c r="BA48" s="32">
        <f t="shared" si="3"/>
        <v>0.32254526248598508</v>
      </c>
    </row>
    <row r="49" spans="1:53">
      <c r="A49" s="32">
        <v>238.09856120000001</v>
      </c>
      <c r="B49" s="32">
        <v>7.9417697330000001</v>
      </c>
      <c r="C49" s="32" t="s">
        <v>364</v>
      </c>
      <c r="D49" s="32">
        <v>1</v>
      </c>
      <c r="E49" s="32" t="s">
        <v>365</v>
      </c>
      <c r="F49" s="32">
        <v>9</v>
      </c>
      <c r="G49" s="32">
        <v>0</v>
      </c>
      <c r="H49" s="32">
        <v>0</v>
      </c>
      <c r="I49" s="32">
        <v>-0.58291053299999995</v>
      </c>
      <c r="J49" s="32">
        <v>-0.22902345700000001</v>
      </c>
      <c r="L49" s="32" t="s">
        <v>3563</v>
      </c>
      <c r="M49" s="32" t="s">
        <v>365</v>
      </c>
      <c r="N49" s="32">
        <v>0</v>
      </c>
      <c r="O49" s="32" t="s">
        <v>39</v>
      </c>
      <c r="Q49" s="32">
        <v>0.7</v>
      </c>
      <c r="R49" s="32" t="s">
        <v>875</v>
      </c>
      <c r="S49" s="32">
        <v>0.12</v>
      </c>
      <c r="T49" s="32">
        <v>0.23</v>
      </c>
      <c r="U49" s="32">
        <v>3727374</v>
      </c>
      <c r="V49" s="32" t="s">
        <v>1817</v>
      </c>
      <c r="W49" s="32">
        <v>1.083722265</v>
      </c>
      <c r="X49" s="32">
        <v>0.298230679</v>
      </c>
      <c r="Y49" s="32" t="s">
        <v>41</v>
      </c>
      <c r="Z49" s="32" t="s">
        <v>92</v>
      </c>
      <c r="AA49" s="32">
        <v>11</v>
      </c>
      <c r="AB49" s="33">
        <v>2178810.75</v>
      </c>
      <c r="AC49" s="33">
        <v>3077435.25</v>
      </c>
      <c r="AD49" s="33">
        <v>3727374.25</v>
      </c>
      <c r="AE49" s="33">
        <v>2569589</v>
      </c>
      <c r="AF49" s="34">
        <v>2991952</v>
      </c>
      <c r="AG49" s="34">
        <v>2869856.75</v>
      </c>
      <c r="AH49" s="34">
        <v>2674504</v>
      </c>
      <c r="AI49" s="35">
        <v>3250348</v>
      </c>
      <c r="AJ49" s="35">
        <v>2698682.75</v>
      </c>
      <c r="AK49" s="35">
        <v>3497796.5</v>
      </c>
      <c r="AL49" s="35">
        <v>2887829</v>
      </c>
      <c r="AM49" s="32">
        <v>124</v>
      </c>
      <c r="AN49" s="32" t="s">
        <v>39</v>
      </c>
      <c r="AO49" s="32">
        <v>0.98164281900000006</v>
      </c>
      <c r="AP49" s="32">
        <v>1</v>
      </c>
      <c r="AQ49" s="32">
        <v>3727374.25</v>
      </c>
      <c r="AR49" s="32" t="s">
        <v>3703</v>
      </c>
      <c r="AS49" s="32">
        <v>1</v>
      </c>
      <c r="AT49" s="32" t="s">
        <v>3704</v>
      </c>
      <c r="AU49" s="32">
        <v>0.36790315299999998</v>
      </c>
      <c r="AV49" s="32">
        <v>0.68206224500000001</v>
      </c>
      <c r="AX49" s="32">
        <f t="shared" si="0"/>
        <v>1.4449630198940404</v>
      </c>
      <c r="AY49" s="32">
        <f t="shared" si="1"/>
        <v>1.3534191621552292</v>
      </c>
      <c r="AZ49" s="32">
        <f t="shared" si="2"/>
        <v>0.33975550808485799</v>
      </c>
      <c r="BA49" s="32">
        <f t="shared" si="3"/>
        <v>0.91954340338763896</v>
      </c>
    </row>
    <row r="50" spans="1:53">
      <c r="A50" s="32">
        <v>170.0216039</v>
      </c>
      <c r="B50" s="32">
        <v>12.14058653</v>
      </c>
      <c r="C50" s="32" t="s">
        <v>358</v>
      </c>
      <c r="D50" s="32">
        <v>2</v>
      </c>
      <c r="E50" s="32" t="s">
        <v>359</v>
      </c>
      <c r="F50" s="32">
        <v>9</v>
      </c>
      <c r="G50" s="32">
        <v>0</v>
      </c>
      <c r="H50" s="32" t="s">
        <v>360</v>
      </c>
      <c r="I50" s="32">
        <v>0.43443852700000002</v>
      </c>
      <c r="J50" s="32">
        <v>0.50154411700000001</v>
      </c>
      <c r="L50" s="32" t="s">
        <v>3563</v>
      </c>
      <c r="M50" s="32" t="s">
        <v>359</v>
      </c>
      <c r="N50" s="32">
        <v>0</v>
      </c>
      <c r="O50" s="32" t="s">
        <v>39</v>
      </c>
      <c r="S50" s="32">
        <v>0.44</v>
      </c>
      <c r="T50" s="32">
        <v>0.79</v>
      </c>
      <c r="U50" s="32">
        <v>1912749</v>
      </c>
      <c r="V50" s="32" t="s">
        <v>3705</v>
      </c>
      <c r="W50" s="32">
        <v>0.32631553200000002</v>
      </c>
      <c r="X50" s="32">
        <v>0.205074428</v>
      </c>
      <c r="Y50" s="32" t="s">
        <v>41</v>
      </c>
      <c r="Z50" s="32" t="s">
        <v>71</v>
      </c>
      <c r="AA50" s="32">
        <v>11</v>
      </c>
      <c r="AB50" s="33">
        <v>1912749.375</v>
      </c>
      <c r="AC50" s="33">
        <v>626119.125</v>
      </c>
      <c r="AD50" s="33">
        <v>1042203.938</v>
      </c>
      <c r="AE50" s="33">
        <v>162833.0313</v>
      </c>
      <c r="AF50" s="34">
        <v>828723.9375</v>
      </c>
      <c r="AG50" s="34">
        <v>192419.14060000001</v>
      </c>
      <c r="AH50" s="34">
        <v>479078.53129999997</v>
      </c>
      <c r="AI50" s="35">
        <v>75015.84375</v>
      </c>
      <c r="AJ50" s="35">
        <v>237238.5625</v>
      </c>
      <c r="AK50" s="35">
        <v>137203.4063</v>
      </c>
      <c r="AL50" s="35">
        <v>203269.67189999999</v>
      </c>
      <c r="AM50" s="32">
        <v>149</v>
      </c>
      <c r="AN50" s="32" t="s">
        <v>39</v>
      </c>
      <c r="AO50" s="32">
        <v>0.98169624300000002</v>
      </c>
      <c r="AP50" s="32">
        <v>1</v>
      </c>
      <c r="AQ50" s="32">
        <v>1912749.375</v>
      </c>
      <c r="AR50" s="32" t="s">
        <v>3706</v>
      </c>
      <c r="AS50" s="32">
        <v>1</v>
      </c>
      <c r="AT50" s="32" t="s">
        <v>438</v>
      </c>
      <c r="AU50" s="32">
        <v>1.0633816789999999</v>
      </c>
      <c r="AV50" s="32">
        <v>1</v>
      </c>
      <c r="AX50" s="32">
        <f t="shared" si="0"/>
        <v>0.43508737666500646</v>
      </c>
      <c r="AY50" s="32">
        <f t="shared" si="1"/>
        <v>2.4955682852730945</v>
      </c>
      <c r="AZ50" s="32">
        <f t="shared" si="2"/>
        <v>8.8694311491408384E-2</v>
      </c>
      <c r="BA50" s="32">
        <f t="shared" si="3"/>
        <v>0.3926222895881864</v>
      </c>
    </row>
    <row r="51" spans="1:53">
      <c r="A51" s="32">
        <v>354.05633119999999</v>
      </c>
      <c r="B51" s="32">
        <v>4.5669696689999997</v>
      </c>
      <c r="C51" s="32" t="s">
        <v>3698</v>
      </c>
      <c r="D51" s="32">
        <v>1</v>
      </c>
      <c r="E51" s="32" t="s">
        <v>2690</v>
      </c>
      <c r="F51" s="32">
        <v>9</v>
      </c>
      <c r="G51" s="32">
        <v>0</v>
      </c>
      <c r="H51" s="32" t="s">
        <v>3699</v>
      </c>
      <c r="I51" s="32">
        <v>0.37067465799999999</v>
      </c>
      <c r="J51" s="32">
        <v>-3.6504289189999999</v>
      </c>
      <c r="L51" s="32" t="s">
        <v>3563</v>
      </c>
      <c r="M51" s="32" t="s">
        <v>2690</v>
      </c>
      <c r="N51" s="32">
        <v>0</v>
      </c>
      <c r="O51" s="32" t="s">
        <v>39</v>
      </c>
      <c r="Q51" s="32">
        <v>-0.8</v>
      </c>
      <c r="R51" s="32" t="s">
        <v>3700</v>
      </c>
      <c r="S51" s="32">
        <v>0.45</v>
      </c>
      <c r="T51" s="32">
        <v>0.45</v>
      </c>
      <c r="U51" s="32">
        <v>25491856</v>
      </c>
      <c r="V51" s="32" t="s">
        <v>687</v>
      </c>
      <c r="W51" s="32">
        <v>1.155049894</v>
      </c>
      <c r="X51" s="32">
        <v>0.67773850899999999</v>
      </c>
      <c r="Y51" s="32" t="s">
        <v>41</v>
      </c>
      <c r="Z51" s="32" t="s">
        <v>50</v>
      </c>
      <c r="AA51" s="32">
        <v>11</v>
      </c>
      <c r="AB51" s="33">
        <v>8693992</v>
      </c>
      <c r="AC51" s="33">
        <v>25491856</v>
      </c>
      <c r="AD51" s="33">
        <v>18279890</v>
      </c>
      <c r="AE51" s="33">
        <v>16364400</v>
      </c>
      <c r="AF51" s="34">
        <v>10910186</v>
      </c>
      <c r="AG51" s="34">
        <v>19841904</v>
      </c>
      <c r="AH51" s="34">
        <v>9873120</v>
      </c>
      <c r="AI51" s="35">
        <v>20055540</v>
      </c>
      <c r="AJ51" s="35">
        <v>18226592</v>
      </c>
      <c r="AK51" s="35">
        <v>19253898</v>
      </c>
      <c r="AL51" s="35">
        <v>5029496</v>
      </c>
      <c r="AM51" s="32">
        <v>20</v>
      </c>
      <c r="AN51" s="32" t="s">
        <v>39</v>
      </c>
      <c r="AO51" s="32">
        <v>0.95693841599999996</v>
      </c>
      <c r="AP51" s="32">
        <v>1</v>
      </c>
      <c r="AQ51" s="32">
        <v>25491856</v>
      </c>
      <c r="AR51" s="32" t="s">
        <v>3701</v>
      </c>
      <c r="AS51" s="32">
        <v>1</v>
      </c>
      <c r="AT51" s="32" t="s">
        <v>3702</v>
      </c>
      <c r="AU51" s="32">
        <v>5.4663495999999999E-2</v>
      </c>
      <c r="AV51" s="32">
        <v>1</v>
      </c>
      <c r="AX51" s="32">
        <f t="shared" si="0"/>
        <v>1.5400665251945775</v>
      </c>
      <c r="AY51" s="32">
        <f t="shared" si="1"/>
        <v>1.6942715619193107</v>
      </c>
      <c r="AZ51" s="32">
        <f t="shared" si="2"/>
        <v>0.69036398933604071</v>
      </c>
      <c r="BA51" s="32">
        <f t="shared" si="3"/>
        <v>0.48527505515713937</v>
      </c>
    </row>
    <row r="52" spans="1:53">
      <c r="A52" s="32">
        <v>97.976857640000006</v>
      </c>
      <c r="B52" s="32">
        <v>10.66962595</v>
      </c>
      <c r="C52" s="32" t="s">
        <v>45</v>
      </c>
      <c r="D52" s="32">
        <v>1</v>
      </c>
      <c r="E52" s="32" t="s">
        <v>46</v>
      </c>
      <c r="F52" s="32">
        <v>8</v>
      </c>
      <c r="G52" s="32" t="s">
        <v>5</v>
      </c>
      <c r="H52" s="32" t="s">
        <v>47</v>
      </c>
      <c r="I52" s="32">
        <v>-0.43232316799999998</v>
      </c>
      <c r="J52" s="32">
        <v>1.4222998760000001</v>
      </c>
      <c r="L52" s="32" t="s">
        <v>3690</v>
      </c>
      <c r="N52" s="32">
        <v>-163.922494</v>
      </c>
      <c r="O52" s="32" t="s">
        <v>487</v>
      </c>
      <c r="R52" s="32" t="s">
        <v>1345</v>
      </c>
      <c r="S52" s="32">
        <v>0.84</v>
      </c>
      <c r="T52" s="32">
        <v>0.84</v>
      </c>
      <c r="U52" s="32">
        <v>659391</v>
      </c>
      <c r="V52" s="32" t="s">
        <v>3967</v>
      </c>
      <c r="W52" s="32">
        <v>0.41479049699999998</v>
      </c>
      <c r="X52" s="32">
        <v>0.103551564</v>
      </c>
      <c r="Y52" s="32" t="s">
        <v>41</v>
      </c>
      <c r="Z52" s="32" t="s">
        <v>42</v>
      </c>
      <c r="AA52" s="32">
        <v>11</v>
      </c>
      <c r="AB52" s="33">
        <v>659390.75</v>
      </c>
      <c r="AC52" s="33">
        <v>582248.0625</v>
      </c>
      <c r="AD52" s="33">
        <v>69901.757809999996</v>
      </c>
      <c r="AE52" s="33">
        <v>524194.34379999997</v>
      </c>
      <c r="AF52" s="34">
        <v>519800.15629999997</v>
      </c>
      <c r="AG52" s="34">
        <v>228816.25</v>
      </c>
      <c r="AH52" s="34">
        <v>472447</v>
      </c>
      <c r="AI52" s="35">
        <v>56926.199220000002</v>
      </c>
      <c r="AJ52" s="35">
        <v>148187.625</v>
      </c>
      <c r="AK52" s="35">
        <v>95859.359379999994</v>
      </c>
      <c r="AL52" s="35">
        <v>374340.8125</v>
      </c>
      <c r="AM52" s="32">
        <v>102</v>
      </c>
      <c r="AN52" s="32" t="s">
        <v>487</v>
      </c>
      <c r="AO52" s="32">
        <v>0.84171348300000004</v>
      </c>
      <c r="AQ52" s="32">
        <v>659390.75</v>
      </c>
      <c r="AR52" s="32" t="s">
        <v>3968</v>
      </c>
      <c r="AS52" s="32">
        <v>0.85292851199999997</v>
      </c>
      <c r="AU52" s="32">
        <v>1.2735967539999999</v>
      </c>
      <c r="AV52" s="32">
        <v>0.59290607100000003</v>
      </c>
      <c r="AX52" s="32">
        <f t="shared" si="0"/>
        <v>0.55305399589878779</v>
      </c>
      <c r="AY52" s="32">
        <f t="shared" si="1"/>
        <v>1.5033903273479829</v>
      </c>
      <c r="AZ52" s="32">
        <f t="shared" si="2"/>
        <v>8.8658629136566872E-2</v>
      </c>
      <c r="BA52" s="32">
        <f t="shared" si="3"/>
        <v>0.77753831393455863</v>
      </c>
    </row>
    <row r="53" spans="1:53">
      <c r="A53" s="32">
        <v>132.0058631</v>
      </c>
      <c r="B53" s="32">
        <v>11.07166196</v>
      </c>
      <c r="C53" s="32" t="s">
        <v>562</v>
      </c>
      <c r="D53" s="32">
        <v>3</v>
      </c>
      <c r="E53" s="32" t="s">
        <v>563</v>
      </c>
      <c r="F53" s="32">
        <v>8</v>
      </c>
      <c r="G53" s="32" t="s">
        <v>5</v>
      </c>
      <c r="H53" s="32" t="s">
        <v>564</v>
      </c>
      <c r="I53" s="32">
        <v>-5.2137742000000001E-2</v>
      </c>
      <c r="J53" s="32">
        <v>18.178740359999999</v>
      </c>
      <c r="L53" s="32" t="s">
        <v>3900</v>
      </c>
      <c r="M53" s="32" t="s">
        <v>563</v>
      </c>
      <c r="N53" s="32">
        <v>0</v>
      </c>
      <c r="O53" s="32" t="s">
        <v>39</v>
      </c>
      <c r="S53" s="32">
        <v>2</v>
      </c>
      <c r="T53" s="32">
        <v>2</v>
      </c>
      <c r="U53" s="32">
        <v>617400</v>
      </c>
      <c r="V53" s="32" t="s">
        <v>3978</v>
      </c>
      <c r="W53" s="32">
        <v>0.35988599599999999</v>
      </c>
      <c r="X53" s="32">
        <v>0.30842284399999997</v>
      </c>
      <c r="Y53" s="32" t="s">
        <v>41</v>
      </c>
      <c r="Z53" s="32" t="s">
        <v>71</v>
      </c>
      <c r="AA53" s="32">
        <v>7</v>
      </c>
      <c r="AB53" s="33">
        <v>617400.25</v>
      </c>
      <c r="AC53" s="33">
        <v>457503.4375</v>
      </c>
      <c r="AD53" s="33">
        <v>0</v>
      </c>
      <c r="AE53" s="33">
        <v>324584.34379999997</v>
      </c>
      <c r="AF53" s="34">
        <v>363173.8125</v>
      </c>
      <c r="AG53" s="34">
        <v>48150.238279999998</v>
      </c>
      <c r="AH53" s="34">
        <v>445566.96879999997</v>
      </c>
      <c r="AI53" s="35">
        <v>0</v>
      </c>
      <c r="AJ53" s="35">
        <v>0</v>
      </c>
      <c r="AK53" s="35">
        <v>0</v>
      </c>
      <c r="AL53" s="35">
        <v>411177.4375</v>
      </c>
      <c r="AM53" s="32">
        <v>273</v>
      </c>
      <c r="AN53" s="32" t="s">
        <v>39</v>
      </c>
      <c r="AO53" s="32">
        <v>0.94510794799999998</v>
      </c>
      <c r="AP53" s="32">
        <v>1</v>
      </c>
      <c r="AQ53" s="32">
        <v>617400.25</v>
      </c>
      <c r="AR53" s="32" t="s">
        <v>3979</v>
      </c>
      <c r="AS53" s="32">
        <v>1</v>
      </c>
      <c r="AT53" s="32" t="s">
        <v>3980</v>
      </c>
      <c r="AU53" s="32">
        <v>0.38753098600000002</v>
      </c>
      <c r="AV53" s="32">
        <v>1</v>
      </c>
      <c r="AX53" s="32">
        <f t="shared" si="0"/>
        <v>0.47984799479114176</v>
      </c>
      <c r="AY53" s="32">
        <f t="shared" si="1"/>
        <v>1.6332158924783116</v>
      </c>
      <c r="AZ53" s="32">
        <f t="shared" si="2"/>
        <v>0.30028685980094677</v>
      </c>
      <c r="BA53" s="32">
        <f t="shared" si="3"/>
        <v>0.74289061529719613</v>
      </c>
    </row>
    <row r="54" spans="1:53">
      <c r="A54" s="32">
        <v>89.047698130000001</v>
      </c>
      <c r="B54" s="32">
        <v>10.56475146</v>
      </c>
      <c r="C54" s="32" t="s">
        <v>818</v>
      </c>
      <c r="D54" s="32">
        <v>9</v>
      </c>
      <c r="E54" s="32" t="s">
        <v>819</v>
      </c>
      <c r="F54" s="32">
        <v>8</v>
      </c>
      <c r="G54" s="32" t="s">
        <v>5</v>
      </c>
      <c r="H54" s="32" t="s">
        <v>820</v>
      </c>
      <c r="I54" s="32">
        <v>0.20359094699999999</v>
      </c>
      <c r="J54" s="32">
        <v>4.4994861999999997E-2</v>
      </c>
      <c r="L54" s="32" t="s">
        <v>3563</v>
      </c>
      <c r="N54" s="32">
        <v>-108.042248</v>
      </c>
      <c r="O54" s="32" t="s">
        <v>487</v>
      </c>
      <c r="S54" s="32">
        <v>0.65</v>
      </c>
      <c r="T54" s="32">
        <v>0.65</v>
      </c>
      <c r="U54" s="32">
        <v>5100460</v>
      </c>
      <c r="V54" s="32" t="s">
        <v>2246</v>
      </c>
      <c r="W54" s="32">
        <v>1.0729674840000001</v>
      </c>
      <c r="X54" s="32">
        <v>0.85766060399999999</v>
      </c>
      <c r="Y54" s="32" t="s">
        <v>41</v>
      </c>
      <c r="Z54" s="32" t="s">
        <v>92</v>
      </c>
      <c r="AA54" s="32">
        <v>11</v>
      </c>
      <c r="AB54" s="33">
        <v>2962263.75</v>
      </c>
      <c r="AC54" s="33">
        <v>5094240</v>
      </c>
      <c r="AD54" s="33">
        <v>4767160.5</v>
      </c>
      <c r="AE54" s="33">
        <v>4072134.75</v>
      </c>
      <c r="AF54" s="34">
        <v>2191609.75</v>
      </c>
      <c r="AG54" s="34">
        <v>1978247.625</v>
      </c>
      <c r="AH54" s="34">
        <v>3218248.5</v>
      </c>
      <c r="AI54" s="35">
        <v>5100460</v>
      </c>
      <c r="AJ54" s="35">
        <v>1310921</v>
      </c>
      <c r="AK54" s="35">
        <v>2532603.25</v>
      </c>
      <c r="AL54" s="35">
        <v>1625612.25</v>
      </c>
      <c r="AM54" s="32">
        <v>24</v>
      </c>
      <c r="AN54" s="32" t="s">
        <v>487</v>
      </c>
      <c r="AO54" s="32">
        <v>0.96403654599999999</v>
      </c>
      <c r="AQ54" s="32">
        <v>5100460</v>
      </c>
      <c r="AR54" s="32" t="s">
        <v>3815</v>
      </c>
      <c r="AS54" s="32">
        <v>0.87640881500000001</v>
      </c>
      <c r="AU54" s="32">
        <v>9.5166269999999997E-3</v>
      </c>
      <c r="AV54" s="32">
        <v>1</v>
      </c>
      <c r="AX54" s="32">
        <f t="shared" si="0"/>
        <v>1.4306233125009189</v>
      </c>
      <c r="AY54" s="32">
        <f t="shared" si="1"/>
        <v>2.2868918347762577</v>
      </c>
      <c r="AZ54" s="32">
        <f t="shared" si="2"/>
        <v>0.87273847322711051</v>
      </c>
      <c r="BA54" s="32">
        <f t="shared" si="3"/>
        <v>4.0883506779454619E-2</v>
      </c>
    </row>
    <row r="55" spans="1:53">
      <c r="A55" s="32">
        <v>133.0374587</v>
      </c>
      <c r="B55" s="32">
        <v>10.09920608</v>
      </c>
      <c r="C55" s="32" t="s">
        <v>267</v>
      </c>
      <c r="D55" s="32">
        <v>4</v>
      </c>
      <c r="E55" s="32" t="s">
        <v>268</v>
      </c>
      <c r="F55" s="32">
        <v>8</v>
      </c>
      <c r="G55" s="32" t="s">
        <v>5</v>
      </c>
      <c r="H55" s="32" t="s">
        <v>269</v>
      </c>
      <c r="I55" s="32">
        <v>-0.385763737</v>
      </c>
      <c r="J55" s="32">
        <v>9.1239649000000006E-2</v>
      </c>
      <c r="L55" s="32" t="s">
        <v>3563</v>
      </c>
      <c r="M55" s="32" t="s">
        <v>338</v>
      </c>
      <c r="N55" s="32">
        <v>-124.0651237</v>
      </c>
      <c r="O55" s="32" t="s">
        <v>487</v>
      </c>
      <c r="Q55" s="32">
        <v>0.5</v>
      </c>
      <c r="R55" s="32" t="s">
        <v>3936</v>
      </c>
      <c r="S55" s="32">
        <v>0.39</v>
      </c>
      <c r="T55" s="32">
        <v>0.78</v>
      </c>
      <c r="U55" s="32">
        <v>4147477</v>
      </c>
      <c r="V55" s="32" t="s">
        <v>3665</v>
      </c>
      <c r="W55" s="32">
        <v>0.56317487099999997</v>
      </c>
      <c r="X55" s="32">
        <v>0.43647526199999997</v>
      </c>
      <c r="Y55" s="32" t="s">
        <v>41</v>
      </c>
      <c r="Z55" s="32" t="s">
        <v>92</v>
      </c>
      <c r="AA55" s="32">
        <v>11</v>
      </c>
      <c r="AB55" s="33">
        <v>3246499.75</v>
      </c>
      <c r="AC55" s="33">
        <v>3819712</v>
      </c>
      <c r="AD55" s="33">
        <v>1536106.25</v>
      </c>
      <c r="AE55" s="33">
        <v>2835178</v>
      </c>
      <c r="AF55" s="34">
        <v>1045052.125</v>
      </c>
      <c r="AG55" s="34">
        <v>1365561.25</v>
      </c>
      <c r="AH55" s="34">
        <v>4147477</v>
      </c>
      <c r="AI55" s="35">
        <v>1579407.125</v>
      </c>
      <c r="AJ55" s="35">
        <v>887728.9375</v>
      </c>
      <c r="AK55" s="35">
        <v>748269.375</v>
      </c>
      <c r="AL55" s="35">
        <v>1709063.5</v>
      </c>
      <c r="AM55" s="32">
        <v>49</v>
      </c>
      <c r="AN55" s="32" t="s">
        <v>487</v>
      </c>
      <c r="AO55" s="32">
        <v>0.96334483999999998</v>
      </c>
      <c r="AP55" s="32">
        <v>1</v>
      </c>
      <c r="AQ55" s="32">
        <v>4147477</v>
      </c>
      <c r="AR55" s="32" t="s">
        <v>3937</v>
      </c>
      <c r="AS55" s="32">
        <v>0.91272354600000005</v>
      </c>
      <c r="AU55" s="32">
        <v>0.28996352800000003</v>
      </c>
      <c r="AV55" s="32">
        <v>1</v>
      </c>
      <c r="AX55" s="32">
        <f t="shared" si="0"/>
        <v>0.75089982844281866</v>
      </c>
      <c r="AY55" s="32">
        <f t="shared" si="1"/>
        <v>1.7440284207733261</v>
      </c>
      <c r="AZ55" s="32">
        <f t="shared" si="2"/>
        <v>0.32358792158748917</v>
      </c>
      <c r="BA55" s="32">
        <f t="shared" si="3"/>
        <v>0.53229731471281272</v>
      </c>
    </row>
    <row r="56" spans="1:53">
      <c r="A56" s="32">
        <v>97.967347009999997</v>
      </c>
      <c r="B56" s="32">
        <v>11.411366689999999</v>
      </c>
      <c r="C56" s="32" t="s">
        <v>2292</v>
      </c>
      <c r="D56" s="32">
        <v>1</v>
      </c>
      <c r="E56" s="32" t="s">
        <v>2293</v>
      </c>
      <c r="F56" s="32">
        <v>8</v>
      </c>
      <c r="G56" s="32" t="s">
        <v>5</v>
      </c>
      <c r="H56" s="32" t="s">
        <v>2294</v>
      </c>
      <c r="I56" s="32">
        <v>-0.33678264699999999</v>
      </c>
      <c r="J56" s="32">
        <v>13.764372590000001</v>
      </c>
      <c r="L56" s="32" t="s">
        <v>3563</v>
      </c>
      <c r="M56" s="32" t="s">
        <v>2293</v>
      </c>
      <c r="N56" s="32">
        <v>0</v>
      </c>
      <c r="O56" s="32" t="s">
        <v>39</v>
      </c>
      <c r="R56" s="32" t="s">
        <v>3820</v>
      </c>
      <c r="S56" s="32">
        <v>0.52</v>
      </c>
      <c r="T56" s="32">
        <v>0.52</v>
      </c>
      <c r="U56" s="32">
        <v>7410148</v>
      </c>
      <c r="V56" s="32" t="s">
        <v>3821</v>
      </c>
      <c r="W56" s="32">
        <v>1.0123762059999999</v>
      </c>
      <c r="X56" s="32">
        <v>0.96837974699999996</v>
      </c>
      <c r="Y56" s="32" t="s">
        <v>41</v>
      </c>
      <c r="Z56" s="32" t="s">
        <v>71</v>
      </c>
      <c r="AA56" s="32">
        <v>11</v>
      </c>
      <c r="AB56" s="33">
        <v>4367232.5</v>
      </c>
      <c r="AC56" s="33">
        <v>7363781</v>
      </c>
      <c r="AD56" s="33">
        <v>7410147.5</v>
      </c>
      <c r="AE56" s="33">
        <v>5654519</v>
      </c>
      <c r="AF56" s="34">
        <v>4589848</v>
      </c>
      <c r="AG56" s="34">
        <v>2861076.75</v>
      </c>
      <c r="AH56" s="34">
        <v>3816522.5</v>
      </c>
      <c r="AI56" s="35">
        <v>6751903.5</v>
      </c>
      <c r="AJ56" s="35">
        <v>2734440.5</v>
      </c>
      <c r="AK56" s="35">
        <v>2645025.75</v>
      </c>
      <c r="AL56" s="35">
        <v>3077824.25</v>
      </c>
      <c r="AM56" s="32">
        <v>64</v>
      </c>
      <c r="AN56" s="32" t="s">
        <v>39</v>
      </c>
      <c r="AO56" s="32">
        <v>0.95458353299999998</v>
      </c>
      <c r="AP56" s="32">
        <v>1</v>
      </c>
      <c r="AQ56" s="32">
        <v>7410147.5</v>
      </c>
      <c r="AR56" s="32" t="s">
        <v>3822</v>
      </c>
      <c r="AS56" s="32">
        <v>1</v>
      </c>
      <c r="AT56" s="32" t="s">
        <v>3823</v>
      </c>
      <c r="AU56" s="32">
        <v>4.6450799999999998E-4</v>
      </c>
      <c r="AV56" s="32">
        <v>1</v>
      </c>
      <c r="AX56" s="32">
        <f t="shared" si="0"/>
        <v>1.3498349415392203</v>
      </c>
      <c r="AY56" s="32">
        <f t="shared" si="1"/>
        <v>2.2006475335395956</v>
      </c>
      <c r="AZ56" s="32">
        <f t="shared" si="2"/>
        <v>0.97157504967836827</v>
      </c>
      <c r="BA56" s="32">
        <f t="shared" si="3"/>
        <v>5.2352925971359571E-2</v>
      </c>
    </row>
    <row r="57" spans="1:53">
      <c r="A57" s="32">
        <v>149.05101479999999</v>
      </c>
      <c r="B57" s="32">
        <v>8.9535953409999998</v>
      </c>
      <c r="C57" s="32" t="s">
        <v>148</v>
      </c>
      <c r="D57" s="32">
        <v>5</v>
      </c>
      <c r="E57" s="32" t="s">
        <v>149</v>
      </c>
      <c r="F57" s="32">
        <v>8</v>
      </c>
      <c r="G57" s="32" t="s">
        <v>5</v>
      </c>
      <c r="H57" s="32" t="s">
        <v>150</v>
      </c>
      <c r="I57" s="32">
        <v>-0.23631076100000001</v>
      </c>
      <c r="J57" s="32">
        <v>4.0171403000000001E-2</v>
      </c>
      <c r="L57" s="32" t="s">
        <v>3563</v>
      </c>
      <c r="M57" s="32" t="s">
        <v>156</v>
      </c>
      <c r="N57" s="32">
        <v>17.95644532</v>
      </c>
      <c r="O57" s="32" t="s">
        <v>374</v>
      </c>
      <c r="Q57" s="32">
        <v>-0.1</v>
      </c>
      <c r="R57" s="32" t="s">
        <v>3757</v>
      </c>
      <c r="S57" s="32">
        <v>0.49</v>
      </c>
      <c r="T57" s="32">
        <v>0.49</v>
      </c>
      <c r="U57" s="32">
        <v>158994352</v>
      </c>
      <c r="V57" s="32" t="s">
        <v>3381</v>
      </c>
      <c r="W57" s="32">
        <v>1.332757937</v>
      </c>
      <c r="X57" s="32">
        <v>0.40656516700000001</v>
      </c>
      <c r="Y57" s="32" t="s">
        <v>41</v>
      </c>
      <c r="Z57" s="32" t="s">
        <v>92</v>
      </c>
      <c r="AA57" s="32">
        <v>11</v>
      </c>
      <c r="AB57" s="33">
        <v>60462664</v>
      </c>
      <c r="AC57" s="33">
        <v>158994352</v>
      </c>
      <c r="AD57" s="33">
        <v>140778384</v>
      </c>
      <c r="AE57" s="33">
        <v>103832360</v>
      </c>
      <c r="AF57" s="34">
        <v>65950440</v>
      </c>
      <c r="AG57" s="34">
        <v>94645320</v>
      </c>
      <c r="AH57" s="34">
        <v>60088076</v>
      </c>
      <c r="AI57" s="35">
        <v>127959424</v>
      </c>
      <c r="AJ57" s="35">
        <v>92815984</v>
      </c>
      <c r="AK57" s="35">
        <v>139554352</v>
      </c>
      <c r="AL57" s="35">
        <v>31827752</v>
      </c>
      <c r="AM57" s="32">
        <v>6</v>
      </c>
      <c r="AN57" s="32" t="s">
        <v>374</v>
      </c>
      <c r="AO57" s="32">
        <v>0.96790436999999996</v>
      </c>
      <c r="AP57" s="32">
        <v>1</v>
      </c>
      <c r="AQ57" s="32">
        <v>158994352</v>
      </c>
      <c r="AR57" s="32" t="s">
        <v>3758</v>
      </c>
      <c r="AS57" s="32">
        <v>0.98939950499999996</v>
      </c>
      <c r="AU57" s="32">
        <v>0.22313101699999999</v>
      </c>
      <c r="AV57" s="32">
        <v>1</v>
      </c>
      <c r="AX57" s="32">
        <f t="shared" si="0"/>
        <v>1.7770105826871707</v>
      </c>
      <c r="AY57" s="32">
        <f t="shared" si="1"/>
        <v>2.1028624860408898</v>
      </c>
      <c r="AZ57" s="32">
        <f t="shared" si="2"/>
        <v>0.45163200950917426</v>
      </c>
      <c r="BA57" s="32">
        <f t="shared" si="3"/>
        <v>0.1803677276192511</v>
      </c>
    </row>
    <row r="58" spans="1:53">
      <c r="A58" s="32">
        <v>172.01376429999999</v>
      </c>
      <c r="B58" s="32">
        <v>10.002798240000001</v>
      </c>
      <c r="C58" s="32" t="s">
        <v>837</v>
      </c>
      <c r="D58" s="32">
        <v>3</v>
      </c>
      <c r="E58" s="32" t="s">
        <v>838</v>
      </c>
      <c r="F58" s="32">
        <v>8</v>
      </c>
      <c r="G58" s="32" t="s">
        <v>5</v>
      </c>
      <c r="H58" s="32" t="s">
        <v>839</v>
      </c>
      <c r="I58" s="32">
        <v>0.49005492499999997</v>
      </c>
      <c r="J58" s="32">
        <v>1.242897124</v>
      </c>
      <c r="L58" s="32" t="s">
        <v>3662</v>
      </c>
      <c r="M58" s="32" t="s">
        <v>345</v>
      </c>
      <c r="N58" s="32">
        <v>24.960577579999999</v>
      </c>
      <c r="O58" s="32" t="s">
        <v>374</v>
      </c>
      <c r="S58" s="32">
        <v>0.73</v>
      </c>
      <c r="T58" s="32">
        <v>1.03</v>
      </c>
      <c r="U58" s="32">
        <v>199213</v>
      </c>
      <c r="V58" s="32" t="s">
        <v>3969</v>
      </c>
      <c r="W58" s="32">
        <v>0.38806451600000003</v>
      </c>
      <c r="X58" s="32">
        <v>0.41436309300000002</v>
      </c>
      <c r="Y58" s="32" t="s">
        <v>41</v>
      </c>
      <c r="Z58" s="32" t="s">
        <v>71</v>
      </c>
      <c r="AA58" s="32">
        <v>9</v>
      </c>
      <c r="AB58" s="33">
        <v>106068.3125</v>
      </c>
      <c r="AC58" s="33">
        <v>135192.7188</v>
      </c>
      <c r="AD58" s="33">
        <v>51310.324220000002</v>
      </c>
      <c r="AE58" s="33">
        <v>128473.7031</v>
      </c>
      <c r="AF58" s="34">
        <v>0</v>
      </c>
      <c r="AG58" s="34">
        <v>90204.851559999996</v>
      </c>
      <c r="AH58" s="34">
        <v>199213.01560000001</v>
      </c>
      <c r="AI58" s="35">
        <v>36251.207029999998</v>
      </c>
      <c r="AJ58" s="35">
        <v>63022.445310000003</v>
      </c>
      <c r="AK58" s="35">
        <v>0</v>
      </c>
      <c r="AL58" s="35">
        <v>50476.753909999999</v>
      </c>
      <c r="AM58" s="32">
        <v>24</v>
      </c>
      <c r="AN58" s="32" t="s">
        <v>374</v>
      </c>
      <c r="AO58" s="32">
        <v>0.92112388300000003</v>
      </c>
      <c r="AQ58" s="32">
        <v>199213.01560000001</v>
      </c>
      <c r="AR58" s="32" t="s">
        <v>3970</v>
      </c>
      <c r="AS58" s="32">
        <v>0.98054848500000003</v>
      </c>
      <c r="AU58" s="32">
        <v>0.32591298099999999</v>
      </c>
      <c r="AV58" s="32">
        <v>1</v>
      </c>
      <c r="AX58" s="32">
        <f t="shared" si="0"/>
        <v>0.51741935534067385</v>
      </c>
      <c r="AY58" s="32">
        <f t="shared" si="1"/>
        <v>1.4547998116067657</v>
      </c>
      <c r="AZ58" s="32">
        <f t="shared" si="2"/>
        <v>0.29773668949651327</v>
      </c>
      <c r="BA58" s="32">
        <f t="shared" si="3"/>
        <v>0.87522930689776279</v>
      </c>
    </row>
    <row r="59" spans="1:53">
      <c r="A59" s="32">
        <v>103.0996713</v>
      </c>
      <c r="B59" s="32">
        <v>17.407803250000001</v>
      </c>
      <c r="C59" s="32" t="s">
        <v>212</v>
      </c>
      <c r="D59" s="32">
        <v>1</v>
      </c>
      <c r="E59" s="32" t="s">
        <v>213</v>
      </c>
      <c r="F59" s="32">
        <v>8</v>
      </c>
      <c r="G59" s="32" t="s">
        <v>5</v>
      </c>
      <c r="H59" s="32" t="s">
        <v>214</v>
      </c>
      <c r="I59" s="32">
        <v>-0.37580367599999998</v>
      </c>
      <c r="J59" s="32">
        <v>-1.2042948229999999</v>
      </c>
      <c r="L59" s="32" t="s">
        <v>3563</v>
      </c>
      <c r="M59" s="32" t="s">
        <v>185</v>
      </c>
      <c r="N59" s="32">
        <v>-71.011932560000005</v>
      </c>
      <c r="O59" s="32" t="s">
        <v>487</v>
      </c>
      <c r="Q59" s="32">
        <v>1.6</v>
      </c>
      <c r="R59" s="32" t="s">
        <v>3759</v>
      </c>
      <c r="S59" s="32">
        <v>0.52</v>
      </c>
      <c r="T59" s="32">
        <v>0.52</v>
      </c>
      <c r="U59" s="32">
        <v>26126942</v>
      </c>
      <c r="V59" s="32" t="s">
        <v>1554</v>
      </c>
      <c r="W59" s="32">
        <v>1.3311746440000001</v>
      </c>
      <c r="X59" s="32">
        <v>0.46629326100000001</v>
      </c>
      <c r="Y59" s="32" t="s">
        <v>41</v>
      </c>
      <c r="Z59" s="32" t="s">
        <v>42</v>
      </c>
      <c r="AA59" s="32">
        <v>11</v>
      </c>
      <c r="AB59" s="33">
        <v>8301613.5</v>
      </c>
      <c r="AC59" s="33">
        <v>21277278</v>
      </c>
      <c r="AD59" s="33">
        <v>19072366</v>
      </c>
      <c r="AE59" s="33">
        <v>17330996</v>
      </c>
      <c r="AF59" s="34">
        <v>8676193</v>
      </c>
      <c r="AG59" s="34">
        <v>18921390</v>
      </c>
      <c r="AH59" s="34">
        <v>11036285</v>
      </c>
      <c r="AI59" s="35">
        <v>26126942</v>
      </c>
      <c r="AJ59" s="35">
        <v>16207838</v>
      </c>
      <c r="AK59" s="35">
        <v>20897166</v>
      </c>
      <c r="AL59" s="35">
        <v>5339288</v>
      </c>
      <c r="AM59" s="32">
        <v>18</v>
      </c>
      <c r="AN59" s="32" t="s">
        <v>487</v>
      </c>
      <c r="AO59" s="32">
        <v>0.99261966199999996</v>
      </c>
      <c r="AP59" s="32">
        <v>1</v>
      </c>
      <c r="AQ59" s="32">
        <v>26126942</v>
      </c>
      <c r="AR59" s="32" t="s">
        <v>3760</v>
      </c>
      <c r="AS59" s="32">
        <v>0.89092657600000003</v>
      </c>
      <c r="AU59" s="32">
        <v>0.169799064</v>
      </c>
      <c r="AV59" s="32">
        <v>1</v>
      </c>
      <c r="AX59" s="32">
        <f t="shared" si="0"/>
        <v>1.7748995259806759</v>
      </c>
      <c r="AY59" s="32">
        <f t="shared" si="1"/>
        <v>1.7078862903398644</v>
      </c>
      <c r="AZ59" s="32">
        <f t="shared" si="2"/>
        <v>0.49815268616774688</v>
      </c>
      <c r="BA59" s="32">
        <f t="shared" si="3"/>
        <v>0.43364796356941909</v>
      </c>
    </row>
    <row r="60" spans="1:53">
      <c r="A60" s="32">
        <v>180.06347199999999</v>
      </c>
      <c r="B60" s="32">
        <v>11.6709333</v>
      </c>
      <c r="C60" s="32" t="s">
        <v>408</v>
      </c>
      <c r="D60" s="32">
        <v>57</v>
      </c>
      <c r="E60" s="32" t="s">
        <v>409</v>
      </c>
      <c r="F60" s="32">
        <v>8</v>
      </c>
      <c r="G60" s="32" t="s">
        <v>5</v>
      </c>
      <c r="H60" s="32" t="s">
        <v>410</v>
      </c>
      <c r="I60" s="32">
        <v>0.45517215900000002</v>
      </c>
      <c r="J60" s="32">
        <v>-0.23313899199999999</v>
      </c>
      <c r="L60" s="32" t="s">
        <v>3563</v>
      </c>
      <c r="M60" s="32" t="s">
        <v>409</v>
      </c>
      <c r="N60" s="32">
        <v>0</v>
      </c>
      <c r="O60" s="32" t="s">
        <v>39</v>
      </c>
      <c r="Q60" s="32">
        <v>-0.1</v>
      </c>
      <c r="R60" s="32" t="s">
        <v>77</v>
      </c>
      <c r="S60" s="32">
        <v>0.41</v>
      </c>
      <c r="T60" s="32">
        <v>0.41</v>
      </c>
      <c r="U60" s="32">
        <v>5468393</v>
      </c>
      <c r="V60" s="32" t="s">
        <v>2972</v>
      </c>
      <c r="W60" s="32">
        <v>1.1003146939999999</v>
      </c>
      <c r="X60" s="32">
        <v>0.73085640399999996</v>
      </c>
      <c r="Y60" s="32" t="s">
        <v>41</v>
      </c>
      <c r="Z60" s="32" t="s">
        <v>71</v>
      </c>
      <c r="AA60" s="32">
        <v>11</v>
      </c>
      <c r="AB60" s="33">
        <v>2495677.5</v>
      </c>
      <c r="AC60" s="33">
        <v>5468393</v>
      </c>
      <c r="AD60" s="33">
        <v>4616621.5</v>
      </c>
      <c r="AE60" s="33">
        <v>3820919.75</v>
      </c>
      <c r="AF60" s="34">
        <v>2163098.5</v>
      </c>
      <c r="AG60" s="34">
        <v>3835000.5</v>
      </c>
      <c r="AH60" s="34">
        <v>3051073.5</v>
      </c>
      <c r="AI60" s="35">
        <v>4853727</v>
      </c>
      <c r="AJ60" s="35">
        <v>3525541.25</v>
      </c>
      <c r="AK60" s="35">
        <v>3334818.25</v>
      </c>
      <c r="AL60" s="35">
        <v>1561830.125</v>
      </c>
      <c r="AM60" s="32">
        <v>77</v>
      </c>
      <c r="AN60" s="32" t="s">
        <v>39</v>
      </c>
      <c r="AO60" s="32">
        <v>0.96631365499999999</v>
      </c>
      <c r="AP60" s="32">
        <v>1</v>
      </c>
      <c r="AQ60" s="32">
        <v>5468393</v>
      </c>
      <c r="AR60" s="32" t="s">
        <v>3809</v>
      </c>
      <c r="AS60" s="32">
        <v>1</v>
      </c>
      <c r="AT60" s="32" t="s">
        <v>3810</v>
      </c>
      <c r="AU60" s="32">
        <v>3.6213022999999997E-2</v>
      </c>
      <c r="AV60" s="32">
        <v>0.30320082300000001</v>
      </c>
      <c r="AX60" s="32">
        <f t="shared" si="0"/>
        <v>1.4670862584396529</v>
      </c>
      <c r="AY60" s="32">
        <f t="shared" si="1"/>
        <v>1.8124985185109468</v>
      </c>
      <c r="AZ60" s="32">
        <f t="shared" si="2"/>
        <v>0.74936959115508928</v>
      </c>
      <c r="BA60" s="32">
        <f t="shared" si="3"/>
        <v>0.25816313710865396</v>
      </c>
    </row>
    <row r="61" spans="1:53">
      <c r="A61" s="32">
        <v>116.0473499</v>
      </c>
      <c r="B61" s="32">
        <v>4.5924530030000001</v>
      </c>
      <c r="C61" s="32" t="s">
        <v>2037</v>
      </c>
      <c r="D61" s="32">
        <v>9</v>
      </c>
      <c r="E61" s="32" t="s">
        <v>2270</v>
      </c>
      <c r="F61" s="32">
        <v>8</v>
      </c>
      <c r="G61" s="32" t="s">
        <v>5</v>
      </c>
      <c r="H61" s="32" t="s">
        <v>2271</v>
      </c>
      <c r="I61" s="32">
        <v>-8.7090300000000002E-4</v>
      </c>
      <c r="J61" s="32">
        <v>-48.310688769999999</v>
      </c>
      <c r="L61" s="32" t="s">
        <v>3563</v>
      </c>
      <c r="M61" s="32" t="s">
        <v>2270</v>
      </c>
      <c r="N61" s="32">
        <v>0</v>
      </c>
      <c r="O61" s="32" t="s">
        <v>39</v>
      </c>
      <c r="R61" s="32" t="s">
        <v>2040</v>
      </c>
      <c r="S61" s="32">
        <v>0.79</v>
      </c>
      <c r="T61" s="32">
        <v>0.79</v>
      </c>
      <c r="U61" s="32">
        <v>1671004</v>
      </c>
      <c r="V61" s="32" t="s">
        <v>3761</v>
      </c>
      <c r="W61" s="32">
        <v>1.3146290920000001</v>
      </c>
      <c r="X61" s="32">
        <v>0.64385016399999995</v>
      </c>
      <c r="Y61" s="32" t="s">
        <v>41</v>
      </c>
      <c r="Z61" s="32" t="s">
        <v>50</v>
      </c>
      <c r="AA61" s="32">
        <v>11</v>
      </c>
      <c r="AB61" s="33">
        <v>403535.40629999997</v>
      </c>
      <c r="AC61" s="33">
        <v>666436.625</v>
      </c>
      <c r="AD61" s="33">
        <v>540740.875</v>
      </c>
      <c r="AE61" s="33">
        <v>664896.25</v>
      </c>
      <c r="AF61" s="34">
        <v>157325.625</v>
      </c>
      <c r="AG61" s="34">
        <v>817755.5625</v>
      </c>
      <c r="AH61" s="34">
        <v>820082.9375</v>
      </c>
      <c r="AI61" s="35">
        <v>1671004.25</v>
      </c>
      <c r="AJ61" s="35">
        <v>696354.875</v>
      </c>
      <c r="AK61" s="35">
        <v>572835.4375</v>
      </c>
      <c r="AL61" s="35">
        <v>206438.75</v>
      </c>
      <c r="AM61" s="32">
        <v>160</v>
      </c>
      <c r="AN61" s="32" t="s">
        <v>39</v>
      </c>
      <c r="AO61" s="32">
        <v>0.928374378</v>
      </c>
      <c r="AP61" s="32">
        <v>1</v>
      </c>
      <c r="AQ61" s="32">
        <v>1671004.25</v>
      </c>
      <c r="AR61" s="32" t="s">
        <v>3762</v>
      </c>
      <c r="AS61" s="32">
        <v>1</v>
      </c>
      <c r="AT61" s="32" t="s">
        <v>140</v>
      </c>
      <c r="AU61" s="32">
        <v>6.6035273000000005E-2</v>
      </c>
      <c r="AV61" s="32">
        <v>1</v>
      </c>
      <c r="AX61" s="32">
        <f t="shared" si="0"/>
        <v>1.7528387898794491</v>
      </c>
      <c r="AY61" s="32">
        <f t="shared" si="1"/>
        <v>1.2676329281591452</v>
      </c>
      <c r="AZ61" s="32">
        <f t="shared" si="2"/>
        <v>0.66785501873393338</v>
      </c>
      <c r="BA61" s="32">
        <f t="shared" si="3"/>
        <v>0.88787395808424074</v>
      </c>
    </row>
    <row r="62" spans="1:53">
      <c r="A62" s="32">
        <v>102.0316559</v>
      </c>
      <c r="B62" s="32">
        <v>6.9174545289999996</v>
      </c>
      <c r="C62" s="32" t="s">
        <v>2348</v>
      </c>
      <c r="D62" s="32">
        <v>8</v>
      </c>
      <c r="E62" s="32" t="s">
        <v>3910</v>
      </c>
      <c r="F62" s="32">
        <v>8</v>
      </c>
      <c r="G62" s="32" t="s">
        <v>5</v>
      </c>
      <c r="H62" s="32" t="s">
        <v>3911</v>
      </c>
      <c r="I62" s="32">
        <v>-0.43212458500000001</v>
      </c>
      <c r="J62" s="32">
        <v>-1.1792210169999999</v>
      </c>
      <c r="L62" s="32" t="s">
        <v>3563</v>
      </c>
      <c r="M62" s="32" t="s">
        <v>1203</v>
      </c>
      <c r="N62" s="32">
        <v>-9.9513940410000004</v>
      </c>
      <c r="O62" s="32" t="s">
        <v>487</v>
      </c>
      <c r="R62" s="32" t="s">
        <v>803</v>
      </c>
      <c r="S62" s="32">
        <v>0.32</v>
      </c>
      <c r="T62" s="32">
        <v>0.32</v>
      </c>
      <c r="U62" s="32">
        <v>329995</v>
      </c>
      <c r="V62" s="32" t="s">
        <v>3912</v>
      </c>
      <c r="W62" s="32">
        <v>0.68010352399999996</v>
      </c>
      <c r="X62" s="32">
        <v>5.4285699E-2</v>
      </c>
      <c r="Y62" s="32" t="s">
        <v>41</v>
      </c>
      <c r="Z62" s="32" t="s">
        <v>71</v>
      </c>
      <c r="AA62" s="32">
        <v>11</v>
      </c>
      <c r="AB62" s="33">
        <v>263959.25</v>
      </c>
      <c r="AC62" s="33">
        <v>249001.8438</v>
      </c>
      <c r="AD62" s="33">
        <v>181880.95310000001</v>
      </c>
      <c r="AE62" s="33">
        <v>238166.85939999999</v>
      </c>
      <c r="AF62" s="34">
        <v>298544.0625</v>
      </c>
      <c r="AG62" s="34">
        <v>288244.125</v>
      </c>
      <c r="AH62" s="34">
        <v>329994.71879999997</v>
      </c>
      <c r="AI62" s="35">
        <v>148214.85939999999</v>
      </c>
      <c r="AJ62" s="35">
        <v>269403.0625</v>
      </c>
      <c r="AK62" s="35">
        <v>152493.39060000001</v>
      </c>
      <c r="AL62" s="35">
        <v>261231.73439999999</v>
      </c>
      <c r="AM62" s="32">
        <v>9</v>
      </c>
      <c r="AN62" s="32" t="s">
        <v>487</v>
      </c>
      <c r="AO62" s="32">
        <v>0.82863996299999998</v>
      </c>
      <c r="AQ62" s="32">
        <v>329994.71879999997</v>
      </c>
      <c r="AR62" s="32" t="s">
        <v>3913</v>
      </c>
      <c r="AS62" s="32">
        <v>0.75416275700000002</v>
      </c>
      <c r="AU62" s="32">
        <v>1.953241555</v>
      </c>
      <c r="AV62" s="32">
        <v>5.2355103E-2</v>
      </c>
      <c r="AX62" s="32">
        <f t="shared" si="0"/>
        <v>0.9068046984592868</v>
      </c>
      <c r="AY62" s="32">
        <f t="shared" si="1"/>
        <v>1.0176988465737062</v>
      </c>
      <c r="AZ62" s="32">
        <f t="shared" si="2"/>
        <v>6.1517175054288505E-2</v>
      </c>
      <c r="BA62" s="32">
        <f t="shared" si="3"/>
        <v>2.8200468306299527E-2</v>
      </c>
    </row>
    <row r="63" spans="1:53">
      <c r="A63" s="32">
        <v>140.98286999999999</v>
      </c>
      <c r="B63" s="32">
        <v>12.94311375</v>
      </c>
      <c r="C63" s="32" t="s">
        <v>3708</v>
      </c>
      <c r="D63" s="32">
        <v>1</v>
      </c>
      <c r="E63" s="32" t="s">
        <v>3709</v>
      </c>
      <c r="F63" s="32">
        <v>8</v>
      </c>
      <c r="G63" s="32" t="s">
        <v>5</v>
      </c>
      <c r="H63" s="32" t="s">
        <v>3710</v>
      </c>
      <c r="I63" s="32">
        <v>1.13511327</v>
      </c>
      <c r="J63" s="32">
        <v>19.297144509999999</v>
      </c>
      <c r="L63" s="32" t="s">
        <v>3690</v>
      </c>
      <c r="M63" s="32" t="s">
        <v>3709</v>
      </c>
      <c r="N63" s="32">
        <v>0</v>
      </c>
      <c r="O63" s="32" t="s">
        <v>39</v>
      </c>
      <c r="S63" s="32">
        <v>0.93</v>
      </c>
      <c r="T63" s="32">
        <v>0.93</v>
      </c>
      <c r="U63" s="32">
        <v>2848228</v>
      </c>
      <c r="V63" s="32" t="s">
        <v>3335</v>
      </c>
      <c r="W63" s="32">
        <v>2.2028832170000001</v>
      </c>
      <c r="X63" s="32">
        <v>0.33912933899999997</v>
      </c>
      <c r="Y63" s="32" t="s">
        <v>41</v>
      </c>
      <c r="Z63" s="32" t="s">
        <v>71</v>
      </c>
      <c r="AA63" s="32">
        <v>11</v>
      </c>
      <c r="AB63" s="33">
        <v>148118.9688</v>
      </c>
      <c r="AC63" s="33">
        <v>384575.71879999997</v>
      </c>
      <c r="AD63" s="33">
        <v>173474</v>
      </c>
      <c r="AE63" s="33">
        <v>471975.71879999997</v>
      </c>
      <c r="AF63" s="34">
        <v>434778.125</v>
      </c>
      <c r="AG63" s="34">
        <v>1069181.875</v>
      </c>
      <c r="AH63" s="34">
        <v>285828.1875</v>
      </c>
      <c r="AI63" s="35">
        <v>322987.71879999997</v>
      </c>
      <c r="AJ63" s="35">
        <v>1759446</v>
      </c>
      <c r="AK63" s="35">
        <v>2848228.25</v>
      </c>
      <c r="AL63" s="35">
        <v>326263.84379999997</v>
      </c>
      <c r="AM63" s="32">
        <v>115</v>
      </c>
      <c r="AN63" s="32" t="s">
        <v>39</v>
      </c>
      <c r="AO63" s="32">
        <v>0.90943126100000005</v>
      </c>
      <c r="AP63" s="32">
        <v>1</v>
      </c>
      <c r="AQ63" s="32">
        <v>2848228.25</v>
      </c>
      <c r="AR63" s="32" t="s">
        <v>3459</v>
      </c>
      <c r="AS63" s="32">
        <v>1</v>
      </c>
      <c r="AT63" s="32" t="s">
        <v>3711</v>
      </c>
      <c r="AU63" s="32">
        <v>0.30720900299999998</v>
      </c>
      <c r="AV63" s="32">
        <v>1</v>
      </c>
      <c r="AX63" s="32">
        <f t="shared" si="0"/>
        <v>2.9371776220866357</v>
      </c>
      <c r="AY63" s="32">
        <f t="shared" si="1"/>
        <v>0.6582591250899068</v>
      </c>
      <c r="AZ63" s="32">
        <f t="shared" si="2"/>
        <v>0.38415962032715351</v>
      </c>
      <c r="BA63" s="32">
        <f t="shared" si="3"/>
        <v>0.2314432308923326</v>
      </c>
    </row>
    <row r="64" spans="1:53">
      <c r="A64" s="32">
        <v>178.0476305</v>
      </c>
      <c r="B64" s="32">
        <v>9.7632144929999995</v>
      </c>
      <c r="C64" s="32" t="s">
        <v>3963</v>
      </c>
      <c r="D64" s="32">
        <v>26</v>
      </c>
      <c r="E64" s="32" t="s">
        <v>3964</v>
      </c>
      <c r="F64" s="32">
        <v>8</v>
      </c>
      <c r="G64" s="32" t="s">
        <v>5</v>
      </c>
      <c r="H64" s="32" t="s">
        <v>3965</v>
      </c>
      <c r="I64" s="32">
        <v>-0.61477141999999996</v>
      </c>
      <c r="J64" s="32">
        <v>6.9140838670000004</v>
      </c>
      <c r="L64" s="32" t="s">
        <v>3900</v>
      </c>
      <c r="M64" s="32" t="s">
        <v>3964</v>
      </c>
      <c r="N64" s="32">
        <v>0</v>
      </c>
      <c r="O64" s="32" t="s">
        <v>39</v>
      </c>
      <c r="S64" s="32">
        <v>1.17</v>
      </c>
      <c r="T64" s="32">
        <v>1.17</v>
      </c>
      <c r="U64" s="32">
        <v>133731</v>
      </c>
      <c r="V64" s="32" t="s">
        <v>3966</v>
      </c>
      <c r="W64" s="32">
        <v>0.43454452199999999</v>
      </c>
      <c r="X64" s="32">
        <v>0.110810777</v>
      </c>
      <c r="Y64" s="32" t="s">
        <v>41</v>
      </c>
      <c r="Z64" s="32" t="s">
        <v>42</v>
      </c>
      <c r="AA64" s="32">
        <v>8</v>
      </c>
      <c r="AB64" s="33">
        <v>109767.2188</v>
      </c>
      <c r="AC64" s="33">
        <v>124181.2969</v>
      </c>
      <c r="AD64" s="33">
        <v>0</v>
      </c>
      <c r="AE64" s="33">
        <v>133731.48439999999</v>
      </c>
      <c r="AF64" s="34">
        <v>74834.148440000004</v>
      </c>
      <c r="AG64" s="34">
        <v>81038.640629999994</v>
      </c>
      <c r="AH64" s="34">
        <v>91369.1875</v>
      </c>
      <c r="AI64" s="35">
        <v>0</v>
      </c>
      <c r="AJ64" s="35">
        <v>80658.179690000004</v>
      </c>
      <c r="AK64" s="35">
        <v>0</v>
      </c>
      <c r="AL64" s="35">
        <v>62592.015630000002</v>
      </c>
      <c r="AM64" s="32">
        <v>841</v>
      </c>
      <c r="AN64" s="32" t="s">
        <v>39</v>
      </c>
      <c r="AO64" s="32">
        <v>0.90979087700000005</v>
      </c>
      <c r="AP64" s="32">
        <v>1</v>
      </c>
      <c r="AQ64" s="32">
        <v>133731.48439999999</v>
      </c>
      <c r="AR64" s="32" t="s">
        <v>2794</v>
      </c>
      <c r="AS64" s="32">
        <v>1</v>
      </c>
      <c r="AT64" s="32" t="s">
        <v>963</v>
      </c>
      <c r="AU64" s="32">
        <v>1.183988142</v>
      </c>
      <c r="AV64" s="32">
        <v>1</v>
      </c>
      <c r="AX64" s="32">
        <f t="shared" si="0"/>
        <v>0.57939269580075736</v>
      </c>
      <c r="AY64" s="32">
        <f t="shared" si="1"/>
        <v>1.4871261150749664</v>
      </c>
      <c r="AZ64" s="32">
        <f t="shared" si="2"/>
        <v>0.12338719274519967</v>
      </c>
      <c r="BA64" s="32">
        <f t="shared" si="3"/>
        <v>0.80717451834046727</v>
      </c>
    </row>
    <row r="65" spans="1:53">
      <c r="A65" s="32">
        <v>256.2402553</v>
      </c>
      <c r="B65" s="32">
        <v>3.4667212049999998</v>
      </c>
      <c r="C65" s="32" t="s">
        <v>891</v>
      </c>
      <c r="D65" s="32">
        <v>16</v>
      </c>
      <c r="E65" s="32" t="s">
        <v>892</v>
      </c>
      <c r="F65" s="32">
        <v>8</v>
      </c>
      <c r="G65" s="32" t="s">
        <v>5</v>
      </c>
      <c r="H65" s="32" t="s">
        <v>893</v>
      </c>
      <c r="I65" s="32">
        <v>9.8856268999999997E-2</v>
      </c>
      <c r="J65" s="32">
        <v>-9.4953773100000003</v>
      </c>
      <c r="L65" s="32" t="s">
        <v>3563</v>
      </c>
      <c r="M65" s="32" t="s">
        <v>892</v>
      </c>
      <c r="N65" s="32">
        <v>0</v>
      </c>
      <c r="O65" s="32" t="s">
        <v>39</v>
      </c>
      <c r="Q65" s="32">
        <v>-0.3</v>
      </c>
      <c r="R65" s="32" t="s">
        <v>479</v>
      </c>
      <c r="S65" s="32">
        <v>0.64</v>
      </c>
      <c r="T65" s="32">
        <v>0.64</v>
      </c>
      <c r="U65" s="32">
        <v>336668960</v>
      </c>
      <c r="V65" s="32" t="s">
        <v>895</v>
      </c>
      <c r="W65" s="32">
        <v>0.59996701900000005</v>
      </c>
      <c r="X65" s="32">
        <v>0.22785201799999999</v>
      </c>
      <c r="Y65" s="32" t="s">
        <v>41</v>
      </c>
      <c r="Z65" s="32" t="s">
        <v>71</v>
      </c>
      <c r="AA65" s="32">
        <v>11</v>
      </c>
      <c r="AB65" s="33">
        <v>261043440</v>
      </c>
      <c r="AC65" s="33">
        <v>186615008</v>
      </c>
      <c r="AD65" s="33">
        <v>58147372</v>
      </c>
      <c r="AE65" s="33">
        <v>336668960</v>
      </c>
      <c r="AF65" s="34">
        <v>146369760</v>
      </c>
      <c r="AG65" s="34">
        <v>315248384</v>
      </c>
      <c r="AH65" s="34">
        <v>301765088</v>
      </c>
      <c r="AI65" s="35">
        <v>68642544</v>
      </c>
      <c r="AJ65" s="35">
        <v>261486016</v>
      </c>
      <c r="AK65" s="35">
        <v>70412136</v>
      </c>
      <c r="AL65" s="35">
        <v>210132320</v>
      </c>
      <c r="AM65" s="32">
        <v>0</v>
      </c>
      <c r="AN65" s="32" t="s">
        <v>39</v>
      </c>
      <c r="AO65" s="32">
        <v>0.97535592100000001</v>
      </c>
      <c r="AP65" s="32">
        <v>1</v>
      </c>
      <c r="AQ65" s="32">
        <v>336668960</v>
      </c>
      <c r="AR65" s="32" t="s">
        <v>896</v>
      </c>
      <c r="AS65" s="32">
        <v>1</v>
      </c>
      <c r="AT65" s="32" t="s">
        <v>3927</v>
      </c>
      <c r="AU65" s="32">
        <v>0.56116224699999995</v>
      </c>
      <c r="AV65" s="32">
        <v>1</v>
      </c>
      <c r="AX65" s="32">
        <f t="shared" si="0"/>
        <v>0.79995602523268416</v>
      </c>
      <c r="AY65" s="32">
        <f t="shared" si="1"/>
        <v>1.1036066089541774</v>
      </c>
      <c r="AZ65" s="32">
        <f t="shared" si="2"/>
        <v>0.2258860707993765</v>
      </c>
      <c r="BA65" s="32">
        <f t="shared" si="3"/>
        <v>0.62229356602855601</v>
      </c>
    </row>
    <row r="66" spans="1:53">
      <c r="A66" s="32">
        <v>106.0265864</v>
      </c>
      <c r="B66" s="32">
        <v>8.7206560540000009</v>
      </c>
      <c r="C66" s="32" t="s">
        <v>3726</v>
      </c>
      <c r="D66" s="32">
        <v>2</v>
      </c>
      <c r="E66" s="32" t="s">
        <v>3727</v>
      </c>
      <c r="F66" s="32">
        <v>8</v>
      </c>
      <c r="G66" s="32" t="s">
        <v>5</v>
      </c>
      <c r="H66" s="32" t="s">
        <v>3728</v>
      </c>
      <c r="I66" s="32">
        <v>-0.22260539100000001</v>
      </c>
      <c r="J66" s="32">
        <v>-14.236308380000001</v>
      </c>
      <c r="L66" s="32" t="s">
        <v>3563</v>
      </c>
      <c r="M66" s="32" t="s">
        <v>3727</v>
      </c>
      <c r="N66" s="32">
        <v>0</v>
      </c>
      <c r="O66" s="32" t="s">
        <v>39</v>
      </c>
      <c r="S66" s="32">
        <v>0.55000000000000004</v>
      </c>
      <c r="T66" s="32">
        <v>0.56999999999999995</v>
      </c>
      <c r="U66" s="32">
        <v>397568</v>
      </c>
      <c r="V66" s="32" t="s">
        <v>3729</v>
      </c>
      <c r="W66" s="32">
        <v>1.6306524659999999</v>
      </c>
      <c r="X66" s="32">
        <v>0.258991376</v>
      </c>
      <c r="Y66" s="32" t="s">
        <v>41</v>
      </c>
      <c r="Z66" s="32" t="s">
        <v>71</v>
      </c>
      <c r="AA66" s="32">
        <v>11</v>
      </c>
      <c r="AB66" s="33">
        <v>145071.9375</v>
      </c>
      <c r="AC66" s="33">
        <v>194009.89060000001</v>
      </c>
      <c r="AD66" s="33">
        <v>397567.84379999997</v>
      </c>
      <c r="AE66" s="33">
        <v>132884.85939999999</v>
      </c>
      <c r="AF66" s="34">
        <v>134465.95310000001</v>
      </c>
      <c r="AG66" s="34">
        <v>208472.125</v>
      </c>
      <c r="AH66" s="34">
        <v>125638.1719</v>
      </c>
      <c r="AI66" s="35">
        <v>367058.375</v>
      </c>
      <c r="AJ66" s="35">
        <v>149981.75</v>
      </c>
      <c r="AK66" s="35">
        <v>381933.125</v>
      </c>
      <c r="AL66" s="35">
        <v>119806.77340000001</v>
      </c>
      <c r="AM66" s="32">
        <v>354</v>
      </c>
      <c r="AN66" s="32" t="s">
        <v>39</v>
      </c>
      <c r="AO66" s="32">
        <v>0.97545769999999998</v>
      </c>
      <c r="AP66" s="32">
        <v>1</v>
      </c>
      <c r="AQ66" s="32">
        <v>397567.84379999997</v>
      </c>
      <c r="AR66" s="32" t="s">
        <v>3730</v>
      </c>
      <c r="AS66" s="32">
        <v>1</v>
      </c>
      <c r="AT66" s="32" t="s">
        <v>3731</v>
      </c>
      <c r="AU66" s="32">
        <v>0.45352372699999999</v>
      </c>
      <c r="AV66" s="32">
        <v>1</v>
      </c>
      <c r="AX66" s="32">
        <f t="shared" ref="AX66:AX129" si="4">(SUM(AI66:AL66))/(SUM(AF66:AH66))</f>
        <v>2.1742032879387292</v>
      </c>
      <c r="AY66" s="32">
        <f t="shared" ref="AY66:AY129" si="5">(SUM(AB66:AE66))/(SUM(AF66:AH66))</f>
        <v>1.8556948443289643</v>
      </c>
      <c r="AZ66" s="32">
        <f t="shared" ref="AZ66:AZ129" si="6">_xlfn.T.TEST(AF66:AH66,AI66:AL66,2,2)</f>
        <v>0.29949148128012465</v>
      </c>
      <c r="BA66" s="32">
        <f t="shared" ref="BA66:BA129" si="7">_xlfn.T.TEST(AB66:AE66,AF66:AH66,2,2)</f>
        <v>0.45734574055792454</v>
      </c>
    </row>
    <row r="67" spans="1:53">
      <c r="A67" s="32">
        <v>156.01717410000001</v>
      </c>
      <c r="B67" s="32">
        <v>7.7879302050000003</v>
      </c>
      <c r="C67" s="32" t="s">
        <v>3746</v>
      </c>
      <c r="D67" s="32">
        <v>2</v>
      </c>
      <c r="E67" s="32" t="s">
        <v>3747</v>
      </c>
      <c r="F67" s="32">
        <v>8</v>
      </c>
      <c r="G67" s="32" t="s">
        <v>5</v>
      </c>
      <c r="H67" s="32" t="s">
        <v>3748</v>
      </c>
      <c r="I67" s="32">
        <v>0.41069546099999998</v>
      </c>
      <c r="J67" s="32">
        <v>-1.6675479120000001</v>
      </c>
      <c r="L67" s="32" t="s">
        <v>3563</v>
      </c>
      <c r="M67" s="32" t="s">
        <v>597</v>
      </c>
      <c r="N67" s="32">
        <v>26.9745831</v>
      </c>
      <c r="O67" s="32" t="s">
        <v>374</v>
      </c>
      <c r="S67" s="32">
        <v>0.33</v>
      </c>
      <c r="T67" s="32">
        <v>0.33</v>
      </c>
      <c r="U67" s="32">
        <v>53463</v>
      </c>
      <c r="V67" s="32" t="s">
        <v>3749</v>
      </c>
      <c r="W67" s="32">
        <v>1.435070329</v>
      </c>
      <c r="X67" s="32">
        <v>0.16675986100000001</v>
      </c>
      <c r="Y67" s="32" t="s">
        <v>41</v>
      </c>
      <c r="Z67" s="32" t="s">
        <v>71</v>
      </c>
      <c r="AA67" s="32">
        <v>11</v>
      </c>
      <c r="AB67" s="33">
        <v>26847.140630000002</v>
      </c>
      <c r="AC67" s="33">
        <v>45036.859380000002</v>
      </c>
      <c r="AD67" s="33">
        <v>52212.714840000001</v>
      </c>
      <c r="AE67" s="33">
        <v>34375.335939999997</v>
      </c>
      <c r="AF67" s="34">
        <v>27139.693360000001</v>
      </c>
      <c r="AG67" s="34">
        <v>29231.917969999999</v>
      </c>
      <c r="AH67" s="34">
        <v>21955.738280000001</v>
      </c>
      <c r="AI67" s="35">
        <v>40648.292970000002</v>
      </c>
      <c r="AJ67" s="35">
        <v>30864.751950000002</v>
      </c>
      <c r="AK67" s="35">
        <v>53463.164060000003</v>
      </c>
      <c r="AL67" s="35">
        <v>24897.464840000001</v>
      </c>
      <c r="AM67" s="32">
        <v>5</v>
      </c>
      <c r="AN67" s="32" t="s">
        <v>374</v>
      </c>
      <c r="AO67" s="32">
        <v>0.85752019300000004</v>
      </c>
      <c r="AQ67" s="32">
        <v>53463.164060000003</v>
      </c>
      <c r="AR67" s="32" t="s">
        <v>3750</v>
      </c>
      <c r="AS67" s="32">
        <v>0.92225960399999996</v>
      </c>
      <c r="AU67" s="32">
        <v>0.75950217399999997</v>
      </c>
      <c r="AV67" s="32">
        <v>1</v>
      </c>
      <c r="AX67" s="32">
        <f t="shared" si="4"/>
        <v>1.9134271051712659</v>
      </c>
      <c r="AY67" s="32">
        <f t="shared" si="5"/>
        <v>2.0232020051622936</v>
      </c>
      <c r="AZ67" s="32">
        <f t="shared" si="6"/>
        <v>0.19545339438093956</v>
      </c>
      <c r="BA67" s="32">
        <f t="shared" si="7"/>
        <v>0.10710983271106655</v>
      </c>
    </row>
    <row r="68" spans="1:53">
      <c r="A68" s="32">
        <v>131.06943240000001</v>
      </c>
      <c r="B68" s="32">
        <v>10.55724987</v>
      </c>
      <c r="C68" s="32" t="s">
        <v>2424</v>
      </c>
      <c r="D68" s="32">
        <v>2</v>
      </c>
      <c r="E68" s="32" t="s">
        <v>2425</v>
      </c>
      <c r="F68" s="32">
        <v>8</v>
      </c>
      <c r="G68" s="32" t="s">
        <v>5</v>
      </c>
      <c r="H68" s="32" t="s">
        <v>2426</v>
      </c>
      <c r="I68" s="32">
        <v>-0.363206209</v>
      </c>
      <c r="J68" s="32">
        <v>-2.3310472450000002</v>
      </c>
      <c r="K68" s="32">
        <v>-0.32505851600000002</v>
      </c>
      <c r="L68" s="32" t="s">
        <v>3563</v>
      </c>
      <c r="M68" s="32" t="s">
        <v>2425</v>
      </c>
      <c r="N68" s="32">
        <v>0</v>
      </c>
      <c r="O68" s="32" t="s">
        <v>39</v>
      </c>
      <c r="Q68" s="32">
        <v>-0.2</v>
      </c>
      <c r="R68" s="32" t="s">
        <v>3899</v>
      </c>
      <c r="S68" s="32">
        <v>0.24</v>
      </c>
      <c r="T68" s="32">
        <v>0.49</v>
      </c>
      <c r="U68" s="32">
        <v>117130032</v>
      </c>
      <c r="V68" s="32" t="s">
        <v>251</v>
      </c>
      <c r="W68" s="32">
        <v>0.73632655899999999</v>
      </c>
      <c r="X68" s="32">
        <v>0.45728717699999999</v>
      </c>
      <c r="Y68" s="32" t="s">
        <v>41</v>
      </c>
      <c r="Z68" s="32" t="s">
        <v>92</v>
      </c>
      <c r="AA68" s="32">
        <v>11</v>
      </c>
      <c r="AB68" s="33">
        <v>74560832</v>
      </c>
      <c r="AC68" s="33">
        <v>99213208</v>
      </c>
      <c r="AD68" s="33">
        <v>88523992</v>
      </c>
      <c r="AE68" s="33">
        <v>103679504</v>
      </c>
      <c r="AF68" s="34">
        <v>37645388</v>
      </c>
      <c r="AG68" s="34">
        <v>104646328</v>
      </c>
      <c r="AH68" s="34">
        <v>117130032</v>
      </c>
      <c r="AI68" s="35">
        <v>84310096</v>
      </c>
      <c r="AJ68" s="35">
        <v>53905752</v>
      </c>
      <c r="AK68" s="35">
        <v>66150968</v>
      </c>
      <c r="AL68" s="35">
        <v>50325348</v>
      </c>
      <c r="AM68" s="32">
        <v>19</v>
      </c>
      <c r="AN68" s="32" t="s">
        <v>39</v>
      </c>
      <c r="AO68" s="32">
        <v>0.97247452400000001</v>
      </c>
      <c r="AP68" s="32">
        <v>1</v>
      </c>
      <c r="AQ68" s="32">
        <v>117130032</v>
      </c>
      <c r="AR68" s="32" t="s">
        <v>2064</v>
      </c>
      <c r="AS68" s="32">
        <v>1</v>
      </c>
      <c r="AT68" s="32" t="s">
        <v>3878</v>
      </c>
      <c r="AU68" s="32">
        <v>0.25208426</v>
      </c>
      <c r="AV68" s="32">
        <v>1</v>
      </c>
      <c r="AX68" s="32">
        <f t="shared" si="4"/>
        <v>0.98176874515547552</v>
      </c>
      <c r="AY68" s="32">
        <f t="shared" si="5"/>
        <v>1.4107434662725347</v>
      </c>
      <c r="AZ68" s="32">
        <f t="shared" si="6"/>
        <v>0.35841987997170666</v>
      </c>
      <c r="BA68" s="32">
        <f t="shared" si="7"/>
        <v>0.828715605025098</v>
      </c>
    </row>
    <row r="69" spans="1:53">
      <c r="A69" s="32">
        <v>160.0372265</v>
      </c>
      <c r="B69" s="32">
        <v>6.921451545</v>
      </c>
      <c r="C69" s="32" t="s">
        <v>2120</v>
      </c>
      <c r="D69" s="32">
        <v>5</v>
      </c>
      <c r="E69" s="32" t="s">
        <v>2121</v>
      </c>
      <c r="F69" s="32">
        <v>8</v>
      </c>
      <c r="G69" s="32" t="s">
        <v>5</v>
      </c>
      <c r="H69" s="32" t="s">
        <v>2122</v>
      </c>
      <c r="I69" s="32">
        <v>0.29040332400000002</v>
      </c>
      <c r="J69" s="32">
        <v>-11.98422339</v>
      </c>
      <c r="L69" s="32" t="s">
        <v>3563</v>
      </c>
      <c r="M69" s="32" t="s">
        <v>2121</v>
      </c>
      <c r="N69" s="32">
        <v>0</v>
      </c>
      <c r="O69" s="32" t="s">
        <v>39</v>
      </c>
      <c r="S69" s="32">
        <v>0.66</v>
      </c>
      <c r="T69" s="32">
        <v>0.66</v>
      </c>
      <c r="U69" s="32">
        <v>421023</v>
      </c>
      <c r="V69" s="32" t="s">
        <v>3918</v>
      </c>
      <c r="W69" s="32">
        <v>0.62187778800000004</v>
      </c>
      <c r="X69" s="32">
        <v>0.162798268</v>
      </c>
      <c r="Y69" s="32" t="s">
        <v>41</v>
      </c>
      <c r="Z69" s="32" t="s">
        <v>71</v>
      </c>
      <c r="AA69" s="32">
        <v>11</v>
      </c>
      <c r="AB69" s="33">
        <v>217998.4688</v>
      </c>
      <c r="AC69" s="33">
        <v>421022.59379999997</v>
      </c>
      <c r="AD69" s="33">
        <v>91054.585940000004</v>
      </c>
      <c r="AE69" s="33">
        <v>305800.09379999997</v>
      </c>
      <c r="AF69" s="34">
        <v>412118.65629999997</v>
      </c>
      <c r="AG69" s="34">
        <v>399992.21879999997</v>
      </c>
      <c r="AH69" s="34">
        <v>356003</v>
      </c>
      <c r="AI69" s="35">
        <v>100928.94530000001</v>
      </c>
      <c r="AJ69" s="35">
        <v>383944.34379999997</v>
      </c>
      <c r="AK69" s="35">
        <v>105631.8281</v>
      </c>
      <c r="AL69" s="35">
        <v>378060.3125</v>
      </c>
      <c r="AM69" s="32">
        <v>343</v>
      </c>
      <c r="AN69" s="32" t="s">
        <v>39</v>
      </c>
      <c r="AO69" s="32">
        <v>0.82382130399999998</v>
      </c>
      <c r="AP69" s="32">
        <v>1</v>
      </c>
      <c r="AQ69" s="32">
        <v>421022.59379999997</v>
      </c>
      <c r="AR69" s="32" t="s">
        <v>3919</v>
      </c>
      <c r="AS69" s="32">
        <v>1</v>
      </c>
      <c r="AT69" s="32" t="s">
        <v>3920</v>
      </c>
      <c r="AU69" s="32">
        <v>0.815183714</v>
      </c>
      <c r="AV69" s="32">
        <v>1</v>
      </c>
      <c r="AX69" s="32">
        <f t="shared" si="4"/>
        <v>0.82917038342437555</v>
      </c>
      <c r="AY69" s="32">
        <f t="shared" si="5"/>
        <v>0.88679345774513696</v>
      </c>
      <c r="AZ69" s="32">
        <f t="shared" si="6"/>
        <v>0.18548283187007328</v>
      </c>
      <c r="BA69" s="32">
        <f t="shared" si="7"/>
        <v>0.18004586491406199</v>
      </c>
    </row>
    <row r="70" spans="1:53">
      <c r="A70" s="32">
        <v>175.09567089999999</v>
      </c>
      <c r="B70" s="32">
        <v>10.919187969999999</v>
      </c>
      <c r="C70" s="32" t="s">
        <v>724</v>
      </c>
      <c r="D70" s="32">
        <v>3</v>
      </c>
      <c r="E70" s="32" t="s">
        <v>725</v>
      </c>
      <c r="F70" s="32">
        <v>8</v>
      </c>
      <c r="G70" s="32" t="s">
        <v>5</v>
      </c>
      <c r="H70" s="32" t="s">
        <v>726</v>
      </c>
      <c r="I70" s="32">
        <v>-0.10908245599999999</v>
      </c>
      <c r="J70" s="32">
        <v>-0.19023790199999999</v>
      </c>
      <c r="L70" s="32" t="s">
        <v>3563</v>
      </c>
      <c r="M70" s="32" t="s">
        <v>234</v>
      </c>
      <c r="N70" s="32">
        <v>70.053077259999995</v>
      </c>
      <c r="O70" s="32" t="s">
        <v>374</v>
      </c>
      <c r="P70" s="32" t="s">
        <v>727</v>
      </c>
      <c r="Q70" s="32">
        <v>-0.9</v>
      </c>
      <c r="R70" s="32" t="s">
        <v>3807</v>
      </c>
      <c r="S70" s="32">
        <v>0.65</v>
      </c>
      <c r="T70" s="32">
        <v>0.65</v>
      </c>
      <c r="U70" s="32">
        <v>5656810</v>
      </c>
      <c r="V70" s="32" t="s">
        <v>3645</v>
      </c>
      <c r="W70" s="32">
        <v>1.111289822</v>
      </c>
      <c r="X70" s="32">
        <v>0.79182708999999996</v>
      </c>
      <c r="Y70" s="32" t="s">
        <v>41</v>
      </c>
      <c r="Z70" s="32" t="s">
        <v>42</v>
      </c>
      <c r="AA70" s="32">
        <v>11</v>
      </c>
      <c r="AB70" s="33">
        <v>2599400.75</v>
      </c>
      <c r="AC70" s="33">
        <v>5656810</v>
      </c>
      <c r="AD70" s="33">
        <v>4297450.5</v>
      </c>
      <c r="AE70" s="33">
        <v>3080087.25</v>
      </c>
      <c r="AF70" s="34">
        <v>1757409.125</v>
      </c>
      <c r="AG70" s="34">
        <v>1056969.75</v>
      </c>
      <c r="AH70" s="34">
        <v>1831143.25</v>
      </c>
      <c r="AI70" s="35">
        <v>3387330.25</v>
      </c>
      <c r="AJ70" s="35">
        <v>1104896.625</v>
      </c>
      <c r="AK70" s="35">
        <v>1346470.125</v>
      </c>
      <c r="AL70" s="35">
        <v>1044664.938</v>
      </c>
      <c r="AM70" s="32">
        <v>86</v>
      </c>
      <c r="AN70" s="32" t="s">
        <v>374</v>
      </c>
      <c r="AO70" s="32">
        <v>0.96367729300000005</v>
      </c>
      <c r="AP70" s="32">
        <v>1</v>
      </c>
      <c r="AQ70" s="32">
        <v>5656810</v>
      </c>
      <c r="AR70" s="32" t="s">
        <v>3808</v>
      </c>
      <c r="AS70" s="32">
        <v>0.95553377100000003</v>
      </c>
      <c r="AU70" s="32">
        <v>2.0712125000000001E-2</v>
      </c>
      <c r="AV70" s="32">
        <v>1</v>
      </c>
      <c r="AX70" s="32">
        <f t="shared" si="4"/>
        <v>1.4817197621246934</v>
      </c>
      <c r="AY70" s="32">
        <f t="shared" si="5"/>
        <v>3.3653372170733125</v>
      </c>
      <c r="AZ70" s="32">
        <f t="shared" si="6"/>
        <v>0.81356069514834561</v>
      </c>
      <c r="BA70" s="32">
        <f t="shared" si="7"/>
        <v>3.6803396835024434E-2</v>
      </c>
    </row>
    <row r="71" spans="1:53">
      <c r="A71" s="32">
        <v>208.08475419999999</v>
      </c>
      <c r="B71" s="32">
        <v>8.7329197740000009</v>
      </c>
      <c r="C71" s="32" t="s">
        <v>109</v>
      </c>
      <c r="D71" s="32">
        <v>2</v>
      </c>
      <c r="E71" s="32" t="s">
        <v>110</v>
      </c>
      <c r="F71" s="32">
        <v>8</v>
      </c>
      <c r="G71" s="32" t="s">
        <v>5</v>
      </c>
      <c r="H71" s="32" t="s">
        <v>111</v>
      </c>
      <c r="I71" s="32">
        <v>-0.17197705799999999</v>
      </c>
      <c r="J71" s="32">
        <v>-8.1009451999999996E-2</v>
      </c>
      <c r="L71" s="32" t="s">
        <v>3563</v>
      </c>
      <c r="M71" s="32" t="s">
        <v>156</v>
      </c>
      <c r="N71" s="32">
        <v>76.990185920000002</v>
      </c>
      <c r="O71" s="32" t="s">
        <v>374</v>
      </c>
      <c r="S71" s="32">
        <v>0.42</v>
      </c>
      <c r="T71" s="32">
        <v>0.42</v>
      </c>
      <c r="U71" s="32">
        <v>475571</v>
      </c>
      <c r="V71" s="32" t="s">
        <v>159</v>
      </c>
      <c r="W71" s="32">
        <v>1.0809561750000001</v>
      </c>
      <c r="X71" s="32">
        <v>0.77187971099999997</v>
      </c>
      <c r="Y71" s="32" t="s">
        <v>41</v>
      </c>
      <c r="Z71" s="32" t="s">
        <v>42</v>
      </c>
      <c r="AA71" s="32">
        <v>11</v>
      </c>
      <c r="AB71" s="33">
        <v>166474.92189999999</v>
      </c>
      <c r="AC71" s="33">
        <v>475570.90629999997</v>
      </c>
      <c r="AD71" s="33">
        <v>432309.90629999997</v>
      </c>
      <c r="AE71" s="33">
        <v>341063.46879999997</v>
      </c>
      <c r="AF71" s="34">
        <v>192274.625</v>
      </c>
      <c r="AG71" s="34">
        <v>294155.96879999997</v>
      </c>
      <c r="AH71" s="34">
        <v>213073.0625</v>
      </c>
      <c r="AI71" s="35">
        <v>327953.875</v>
      </c>
      <c r="AJ71" s="35">
        <v>267558.46879999997</v>
      </c>
      <c r="AK71" s="35">
        <v>314605.125</v>
      </c>
      <c r="AL71" s="35">
        <v>98059.59375</v>
      </c>
      <c r="AM71" s="32">
        <v>4</v>
      </c>
      <c r="AN71" s="32" t="s">
        <v>374</v>
      </c>
      <c r="AO71" s="32">
        <v>0.95076797099999999</v>
      </c>
      <c r="AQ71" s="32">
        <v>475570.90629999997</v>
      </c>
      <c r="AR71" s="32" t="s">
        <v>3811</v>
      </c>
      <c r="AS71" s="32">
        <v>0.93059734199999999</v>
      </c>
      <c r="AU71" s="32">
        <v>2.5257917000000001E-2</v>
      </c>
      <c r="AV71" s="32">
        <v>1</v>
      </c>
      <c r="AX71" s="32">
        <f t="shared" si="4"/>
        <v>1.4412749003811034</v>
      </c>
      <c r="AY71" s="32">
        <f t="shared" si="5"/>
        <v>2.0234621943033297</v>
      </c>
      <c r="AZ71" s="32">
        <f t="shared" si="6"/>
        <v>0.79189928166601387</v>
      </c>
      <c r="BA71" s="32">
        <f t="shared" si="7"/>
        <v>0.21523639029039224</v>
      </c>
    </row>
    <row r="72" spans="1:53">
      <c r="A72" s="32">
        <v>267.09648859999999</v>
      </c>
      <c r="B72" s="32">
        <v>8.8727697200000009</v>
      </c>
      <c r="C72" s="32" t="s">
        <v>177</v>
      </c>
      <c r="D72" s="32">
        <v>3</v>
      </c>
      <c r="E72" s="32" t="s">
        <v>3891</v>
      </c>
      <c r="F72" s="32">
        <v>8</v>
      </c>
      <c r="G72" s="32" t="s">
        <v>5</v>
      </c>
      <c r="H72" s="32" t="s">
        <v>3892</v>
      </c>
      <c r="I72" s="32">
        <v>-1.0161887700000001</v>
      </c>
      <c r="J72" s="32">
        <v>15.24812653</v>
      </c>
      <c r="L72" s="32" t="s">
        <v>3563</v>
      </c>
      <c r="M72" s="32" t="s">
        <v>3891</v>
      </c>
      <c r="N72" s="32">
        <v>0</v>
      </c>
      <c r="O72" s="32" t="s">
        <v>39</v>
      </c>
      <c r="S72" s="32">
        <v>0.23</v>
      </c>
      <c r="T72" s="32">
        <v>0.3</v>
      </c>
      <c r="U72" s="32">
        <v>671748</v>
      </c>
      <c r="V72" s="32" t="s">
        <v>1199</v>
      </c>
      <c r="W72" s="32">
        <v>0.79326870299999996</v>
      </c>
      <c r="X72" s="32">
        <v>0.30356660400000002</v>
      </c>
      <c r="Y72" s="32" t="s">
        <v>41</v>
      </c>
      <c r="Z72" s="32" t="s">
        <v>42</v>
      </c>
      <c r="AA72" s="32">
        <v>11</v>
      </c>
      <c r="AB72" s="33">
        <v>499551.125</v>
      </c>
      <c r="AC72" s="33">
        <v>489103.25</v>
      </c>
      <c r="AD72" s="33">
        <v>310618.1875</v>
      </c>
      <c r="AE72" s="33">
        <v>671747.75</v>
      </c>
      <c r="AF72" s="34">
        <v>209933.79689999999</v>
      </c>
      <c r="AG72" s="34">
        <v>343671.71879999997</v>
      </c>
      <c r="AH72" s="34">
        <v>334072.125</v>
      </c>
      <c r="AI72" s="35">
        <v>198824.95310000001</v>
      </c>
      <c r="AJ72" s="35">
        <v>247045</v>
      </c>
      <c r="AK72" s="35">
        <v>187142.85939999999</v>
      </c>
      <c r="AL72" s="35">
        <v>305876.375</v>
      </c>
      <c r="AM72" s="32">
        <v>364</v>
      </c>
      <c r="AN72" s="32" t="s">
        <v>39</v>
      </c>
      <c r="AO72" s="32">
        <v>0.94308998300000002</v>
      </c>
      <c r="AP72" s="32">
        <v>1</v>
      </c>
      <c r="AQ72" s="32">
        <v>671747.75</v>
      </c>
      <c r="AR72" s="32" t="s">
        <v>3893</v>
      </c>
      <c r="AS72" s="32">
        <v>1</v>
      </c>
      <c r="AT72" s="32" t="s">
        <v>3894</v>
      </c>
      <c r="AU72" s="32">
        <v>0.44088031700000002</v>
      </c>
      <c r="AV72" s="32">
        <v>1</v>
      </c>
      <c r="AX72" s="32">
        <f t="shared" si="4"/>
        <v>1.0576916038570217</v>
      </c>
      <c r="AY72" s="32">
        <f t="shared" si="5"/>
        <v>2.2204235210269614</v>
      </c>
      <c r="AZ72" s="32">
        <f t="shared" si="6"/>
        <v>0.26009814537660186</v>
      </c>
      <c r="BA72" s="32">
        <f t="shared" si="7"/>
        <v>9.1460217362937371E-2</v>
      </c>
    </row>
    <row r="73" spans="1:53">
      <c r="A73" s="32">
        <v>168.02835300000001</v>
      </c>
      <c r="B73" s="32">
        <v>9.0847545279999995</v>
      </c>
      <c r="C73" s="32" t="s">
        <v>2368</v>
      </c>
      <c r="D73" s="32">
        <v>1</v>
      </c>
      <c r="E73" s="32" t="s">
        <v>2369</v>
      </c>
      <c r="F73" s="32">
        <v>8</v>
      </c>
      <c r="G73" s="32" t="s">
        <v>5</v>
      </c>
      <c r="H73" s="32" t="s">
        <v>2370</v>
      </c>
      <c r="I73" s="32">
        <v>7.7272637000000005E-2</v>
      </c>
      <c r="J73" s="32">
        <v>6.0037598579999996</v>
      </c>
      <c r="L73" s="32" t="s">
        <v>3563</v>
      </c>
      <c r="M73" s="32" t="s">
        <v>2369</v>
      </c>
      <c r="N73" s="32">
        <v>0</v>
      </c>
      <c r="O73" s="32" t="s">
        <v>39</v>
      </c>
      <c r="Q73" s="32">
        <v>0.9</v>
      </c>
      <c r="R73" s="32" t="s">
        <v>77</v>
      </c>
      <c r="S73" s="32">
        <v>0.66</v>
      </c>
      <c r="T73" s="32">
        <v>0.66</v>
      </c>
      <c r="U73" s="32">
        <v>1183301</v>
      </c>
      <c r="V73" s="32" t="s">
        <v>3721</v>
      </c>
      <c r="W73" s="32">
        <v>1.7359705160000001</v>
      </c>
      <c r="X73" s="32">
        <v>0.28846376200000001</v>
      </c>
      <c r="Y73" s="32" t="s">
        <v>41</v>
      </c>
      <c r="Z73" s="32" t="s">
        <v>71</v>
      </c>
      <c r="AA73" s="32">
        <v>11</v>
      </c>
      <c r="AB73" s="33">
        <v>352461.65629999997</v>
      </c>
      <c r="AC73" s="33">
        <v>957181.875</v>
      </c>
      <c r="AD73" s="33">
        <v>1183301.25</v>
      </c>
      <c r="AE73" s="33">
        <v>574704.625</v>
      </c>
      <c r="AF73" s="34">
        <v>361020.0625</v>
      </c>
      <c r="AG73" s="34">
        <v>429525.90629999997</v>
      </c>
      <c r="AH73" s="34">
        <v>335355.46879999997</v>
      </c>
      <c r="AI73" s="35">
        <v>1126969.375</v>
      </c>
      <c r="AJ73" s="35">
        <v>440197.21879999997</v>
      </c>
      <c r="AK73" s="35">
        <v>869734.5</v>
      </c>
      <c r="AL73" s="35">
        <v>169141.17189999999</v>
      </c>
      <c r="AM73" s="32">
        <v>203</v>
      </c>
      <c r="AN73" s="32" t="s">
        <v>39</v>
      </c>
      <c r="AO73" s="32">
        <v>0.96576566500000005</v>
      </c>
      <c r="AP73" s="32">
        <v>1</v>
      </c>
      <c r="AQ73" s="32">
        <v>1183301.25</v>
      </c>
      <c r="AR73" s="32" t="s">
        <v>2662</v>
      </c>
      <c r="AS73" s="32">
        <v>1</v>
      </c>
      <c r="AT73" s="32" t="s">
        <v>3722</v>
      </c>
      <c r="AU73" s="32">
        <v>0.41007934600000001</v>
      </c>
      <c r="AV73" s="32">
        <v>1</v>
      </c>
      <c r="AX73" s="32">
        <f t="shared" si="4"/>
        <v>2.3146273542869844</v>
      </c>
      <c r="AY73" s="32">
        <f t="shared" si="5"/>
        <v>2.724616297532295</v>
      </c>
      <c r="AZ73" s="32">
        <f t="shared" si="6"/>
        <v>0.32754887996264637</v>
      </c>
      <c r="BA73" s="32">
        <f t="shared" si="7"/>
        <v>0.13823022535053869</v>
      </c>
    </row>
    <row r="74" spans="1:53">
      <c r="A74" s="32">
        <v>152.0684067</v>
      </c>
      <c r="B74" s="32">
        <v>9.7969545310000008</v>
      </c>
      <c r="C74" s="32" t="s">
        <v>3904</v>
      </c>
      <c r="D74" s="32">
        <v>4</v>
      </c>
      <c r="E74" s="32" t="s">
        <v>3905</v>
      </c>
      <c r="F74" s="32">
        <v>8</v>
      </c>
      <c r="G74" s="32" t="s">
        <v>5</v>
      </c>
      <c r="H74" s="32" t="s">
        <v>3906</v>
      </c>
      <c r="I74" s="32">
        <v>-0.48224148100000003</v>
      </c>
      <c r="J74" s="32">
        <v>11.510539619999999</v>
      </c>
      <c r="L74" s="32" t="s">
        <v>3563</v>
      </c>
      <c r="M74" s="32" t="s">
        <v>3905</v>
      </c>
      <c r="N74" s="32">
        <v>0</v>
      </c>
      <c r="O74" s="32" t="s">
        <v>39</v>
      </c>
      <c r="R74" s="32" t="s">
        <v>3907</v>
      </c>
      <c r="S74" s="32">
        <v>0.59</v>
      </c>
      <c r="T74" s="32">
        <v>0.59</v>
      </c>
      <c r="U74" s="32">
        <v>1997469</v>
      </c>
      <c r="V74" s="32" t="s">
        <v>3908</v>
      </c>
      <c r="W74" s="32">
        <v>0.69320641599999999</v>
      </c>
      <c r="X74" s="32">
        <v>0.361397305</v>
      </c>
      <c r="Y74" s="32" t="s">
        <v>41</v>
      </c>
      <c r="Z74" s="32" t="s">
        <v>42</v>
      </c>
      <c r="AA74" s="32">
        <v>11</v>
      </c>
      <c r="AB74" s="33">
        <v>708975.5</v>
      </c>
      <c r="AC74" s="33">
        <v>1997468.5</v>
      </c>
      <c r="AD74" s="33">
        <v>818500.3125</v>
      </c>
      <c r="AE74" s="33">
        <v>1280846.5</v>
      </c>
      <c r="AF74" s="34">
        <v>624289.375</v>
      </c>
      <c r="AG74" s="34">
        <v>1312892.5</v>
      </c>
      <c r="AH74" s="34">
        <v>816773.4375</v>
      </c>
      <c r="AI74" s="35">
        <v>646933.6875</v>
      </c>
      <c r="AJ74" s="35">
        <v>1163298.5</v>
      </c>
      <c r="AK74" s="35">
        <v>385949.53129999997</v>
      </c>
      <c r="AL74" s="35">
        <v>349230.9375</v>
      </c>
      <c r="AM74" s="32">
        <v>197</v>
      </c>
      <c r="AN74" s="32" t="s">
        <v>39</v>
      </c>
      <c r="AO74" s="32">
        <v>0.94733727599999995</v>
      </c>
      <c r="AP74" s="32">
        <v>1</v>
      </c>
      <c r="AQ74" s="32">
        <v>1997468.5</v>
      </c>
      <c r="AR74" s="32" t="s">
        <v>1662</v>
      </c>
      <c r="AS74" s="32">
        <v>1</v>
      </c>
      <c r="AT74" s="32" t="s">
        <v>3909</v>
      </c>
      <c r="AU74" s="32">
        <v>0.29684199</v>
      </c>
      <c r="AV74" s="32">
        <v>1</v>
      </c>
      <c r="AX74" s="32">
        <f t="shared" si="4"/>
        <v>0.92427522144116125</v>
      </c>
      <c r="AY74" s="32">
        <f t="shared" si="5"/>
        <v>1.7450503974000122</v>
      </c>
      <c r="AZ74" s="32">
        <f t="shared" si="6"/>
        <v>0.36176545703095431</v>
      </c>
      <c r="BA74" s="32">
        <f t="shared" si="7"/>
        <v>0.49641997463957666</v>
      </c>
    </row>
    <row r="75" spans="1:53">
      <c r="A75" s="32">
        <v>104.0109446</v>
      </c>
      <c r="B75" s="32">
        <v>10.404086209999999</v>
      </c>
      <c r="C75" s="32" t="s">
        <v>67</v>
      </c>
      <c r="D75" s="32">
        <v>3</v>
      </c>
      <c r="E75" s="32" t="s">
        <v>68</v>
      </c>
      <c r="F75" s="32">
        <v>8</v>
      </c>
      <c r="G75" s="32" t="s">
        <v>5</v>
      </c>
      <c r="H75" s="32" t="s">
        <v>69</v>
      </c>
      <c r="I75" s="32">
        <v>-0.147742132</v>
      </c>
      <c r="J75" s="32">
        <v>0.32870020500000002</v>
      </c>
      <c r="L75" s="32" t="s">
        <v>3563</v>
      </c>
      <c r="M75" s="32" t="s">
        <v>486</v>
      </c>
      <c r="N75" s="32">
        <v>-112.029214</v>
      </c>
      <c r="O75" s="32" t="s">
        <v>487</v>
      </c>
      <c r="S75" s="32">
        <v>0.55000000000000004</v>
      </c>
      <c r="T75" s="32">
        <v>0.55000000000000004</v>
      </c>
      <c r="U75" s="32">
        <v>509580</v>
      </c>
      <c r="V75" s="32" t="s">
        <v>1262</v>
      </c>
      <c r="W75" s="32">
        <v>0.66914004599999999</v>
      </c>
      <c r="X75" s="32">
        <v>0.33427927400000002</v>
      </c>
      <c r="Y75" s="32" t="s">
        <v>41</v>
      </c>
      <c r="Z75" s="32" t="s">
        <v>71</v>
      </c>
      <c r="AA75" s="32">
        <v>11</v>
      </c>
      <c r="AB75" s="33">
        <v>445670.5</v>
      </c>
      <c r="AC75" s="33">
        <v>509579.90629999997</v>
      </c>
      <c r="AD75" s="33">
        <v>264318.09379999997</v>
      </c>
      <c r="AE75" s="33">
        <v>497699.90629999997</v>
      </c>
      <c r="AF75" s="34">
        <v>497143.4375</v>
      </c>
      <c r="AG75" s="34">
        <v>199087.875</v>
      </c>
      <c r="AH75" s="34">
        <v>419331.5625</v>
      </c>
      <c r="AI75" s="35">
        <v>230834.625</v>
      </c>
      <c r="AJ75" s="35">
        <v>187147</v>
      </c>
      <c r="AK75" s="35">
        <v>131997.76560000001</v>
      </c>
      <c r="AL75" s="35">
        <v>445311</v>
      </c>
      <c r="AM75" s="32">
        <v>22</v>
      </c>
      <c r="AN75" s="32" t="s">
        <v>487</v>
      </c>
      <c r="AO75" s="32">
        <v>0.94951548100000005</v>
      </c>
      <c r="AQ75" s="32">
        <v>509579.90629999997</v>
      </c>
      <c r="AR75" s="32" t="s">
        <v>3914</v>
      </c>
      <c r="AS75" s="32">
        <v>0.78006504300000001</v>
      </c>
      <c r="AU75" s="32">
        <v>0.35453956399999997</v>
      </c>
      <c r="AV75" s="32">
        <v>1</v>
      </c>
      <c r="AX75" s="32">
        <f t="shared" si="4"/>
        <v>0.89218672735053151</v>
      </c>
      <c r="AY75" s="32">
        <f t="shared" si="5"/>
        <v>1.5393739294165734</v>
      </c>
      <c r="AZ75" s="32">
        <f t="shared" si="6"/>
        <v>0.31518292454315339</v>
      </c>
      <c r="BA75" s="32">
        <f t="shared" si="7"/>
        <v>0.59188281651892261</v>
      </c>
    </row>
    <row r="76" spans="1:53">
      <c r="A76" s="32">
        <v>152.03344390000001</v>
      </c>
      <c r="B76" s="32">
        <v>8.6800347529999993</v>
      </c>
      <c r="C76" s="32" t="s">
        <v>129</v>
      </c>
      <c r="D76" s="32">
        <v>3</v>
      </c>
      <c r="E76" s="32" t="s">
        <v>130</v>
      </c>
      <c r="F76" s="32">
        <v>8</v>
      </c>
      <c r="G76" s="32" t="s">
        <v>5</v>
      </c>
      <c r="H76" s="32" t="s">
        <v>131</v>
      </c>
      <c r="I76" s="32">
        <v>9.1278708E-2</v>
      </c>
      <c r="J76" s="32">
        <v>-1.2510266999999999</v>
      </c>
      <c r="L76" s="32" t="s">
        <v>3563</v>
      </c>
      <c r="M76" s="32" t="s">
        <v>156</v>
      </c>
      <c r="N76" s="32">
        <v>20.938840110000001</v>
      </c>
      <c r="O76" s="32" t="s">
        <v>374</v>
      </c>
      <c r="Q76" s="32">
        <v>0</v>
      </c>
      <c r="R76" s="32" t="s">
        <v>180</v>
      </c>
      <c r="S76" s="32">
        <v>0.6</v>
      </c>
      <c r="T76" s="32">
        <v>0.6</v>
      </c>
      <c r="U76" s="32">
        <v>3887584</v>
      </c>
      <c r="V76" s="32" t="s">
        <v>1391</v>
      </c>
      <c r="W76" s="32">
        <v>1.504949925</v>
      </c>
      <c r="X76" s="32">
        <v>0.35146327100000002</v>
      </c>
      <c r="Y76" s="32" t="s">
        <v>41</v>
      </c>
      <c r="Z76" s="32" t="s">
        <v>71</v>
      </c>
      <c r="AA76" s="32">
        <v>11</v>
      </c>
      <c r="AB76" s="33">
        <v>1242359.5</v>
      </c>
      <c r="AC76" s="33">
        <v>3887584</v>
      </c>
      <c r="AD76" s="33">
        <v>3458544</v>
      </c>
      <c r="AE76" s="33">
        <v>2499975.75</v>
      </c>
      <c r="AF76" s="34">
        <v>1372797.25</v>
      </c>
      <c r="AG76" s="34">
        <v>1913822.375</v>
      </c>
      <c r="AH76" s="34">
        <v>1273951.625</v>
      </c>
      <c r="AI76" s="35">
        <v>3834482</v>
      </c>
      <c r="AJ76" s="35">
        <v>1944812.5</v>
      </c>
      <c r="AK76" s="35">
        <v>2786386.25</v>
      </c>
      <c r="AL76" s="35">
        <v>585561.0625</v>
      </c>
      <c r="AM76" s="32">
        <v>18</v>
      </c>
      <c r="AN76" s="32" t="s">
        <v>374</v>
      </c>
      <c r="AO76" s="32">
        <v>0.96971850900000001</v>
      </c>
      <c r="AP76" s="32">
        <v>1</v>
      </c>
      <c r="AQ76" s="32">
        <v>3887584</v>
      </c>
      <c r="AR76" s="32" t="s">
        <v>3741</v>
      </c>
      <c r="AS76" s="32">
        <v>0.95322152500000001</v>
      </c>
      <c r="AU76" s="32">
        <v>0.29403083200000002</v>
      </c>
      <c r="AV76" s="32">
        <v>1</v>
      </c>
      <c r="AX76" s="32">
        <f t="shared" si="4"/>
        <v>2.0065998996288021</v>
      </c>
      <c r="AY76" s="32">
        <f t="shared" si="5"/>
        <v>2.4313759487915028</v>
      </c>
      <c r="AZ76" s="32">
        <f t="shared" si="6"/>
        <v>0.39706288468235623</v>
      </c>
      <c r="BA76" s="32">
        <f t="shared" si="7"/>
        <v>0.13981065235742426</v>
      </c>
    </row>
    <row r="77" spans="1:53">
      <c r="A77" s="32">
        <v>130.02666840000001</v>
      </c>
      <c r="B77" s="32">
        <v>6.8804105819999997</v>
      </c>
      <c r="C77" s="32" t="s">
        <v>518</v>
      </c>
      <c r="D77" s="32">
        <v>7</v>
      </c>
      <c r="E77" s="32" t="s">
        <v>519</v>
      </c>
      <c r="F77" s="32">
        <v>8</v>
      </c>
      <c r="G77" s="32" t="s">
        <v>5</v>
      </c>
      <c r="H77" s="32" t="s">
        <v>520</v>
      </c>
      <c r="I77" s="32">
        <v>0.449168236</v>
      </c>
      <c r="J77" s="32">
        <v>-0.75964427000000001</v>
      </c>
      <c r="L77" s="32" t="s">
        <v>3563</v>
      </c>
      <c r="M77" s="32" t="s">
        <v>519</v>
      </c>
      <c r="N77" s="32">
        <v>0</v>
      </c>
      <c r="O77" s="32" t="s">
        <v>39</v>
      </c>
      <c r="Q77" s="32">
        <v>0</v>
      </c>
      <c r="R77" s="32" t="s">
        <v>77</v>
      </c>
      <c r="S77" s="32">
        <v>0.28000000000000003</v>
      </c>
      <c r="T77" s="32">
        <v>0.37</v>
      </c>
      <c r="U77" s="32">
        <v>1780237</v>
      </c>
      <c r="V77" s="32" t="s">
        <v>3804</v>
      </c>
      <c r="W77" s="32">
        <v>1.119254864</v>
      </c>
      <c r="X77" s="32">
        <v>0.67529018299999999</v>
      </c>
      <c r="Y77" s="32" t="s">
        <v>41</v>
      </c>
      <c r="Z77" s="32" t="s">
        <v>71</v>
      </c>
      <c r="AA77" s="32">
        <v>11</v>
      </c>
      <c r="AB77" s="33">
        <v>903875.625</v>
      </c>
      <c r="AC77" s="33">
        <v>1006903.438</v>
      </c>
      <c r="AD77" s="33">
        <v>1780237.375</v>
      </c>
      <c r="AE77" s="33">
        <v>1023131.063</v>
      </c>
      <c r="AF77" s="34">
        <v>800289.8125</v>
      </c>
      <c r="AG77" s="34">
        <v>1447224.625</v>
      </c>
      <c r="AH77" s="34">
        <v>794311.3125</v>
      </c>
      <c r="AI77" s="35">
        <v>1301935.625</v>
      </c>
      <c r="AJ77" s="35">
        <v>678446.8125</v>
      </c>
      <c r="AK77" s="35">
        <v>1182636.25</v>
      </c>
      <c r="AL77" s="35">
        <v>1376419</v>
      </c>
      <c r="AM77" s="32">
        <v>156</v>
      </c>
      <c r="AN77" s="32" t="s">
        <v>39</v>
      </c>
      <c r="AO77" s="32">
        <v>0.97649382200000001</v>
      </c>
      <c r="AP77" s="32">
        <v>1</v>
      </c>
      <c r="AQ77" s="32">
        <v>1780237.375</v>
      </c>
      <c r="AR77" s="32" t="s">
        <v>3805</v>
      </c>
      <c r="AS77" s="32">
        <v>1</v>
      </c>
      <c r="AT77" s="32" t="s">
        <v>3806</v>
      </c>
      <c r="AU77" s="32">
        <v>6.0981259000000003E-2</v>
      </c>
      <c r="AV77" s="32">
        <v>1</v>
      </c>
      <c r="AX77" s="32">
        <f t="shared" si="4"/>
        <v>1.4923398184462078</v>
      </c>
      <c r="AY77" s="32">
        <f t="shared" si="5"/>
        <v>1.5497756572676789</v>
      </c>
      <c r="AZ77" s="32">
        <f t="shared" si="6"/>
        <v>0.66117928213119037</v>
      </c>
      <c r="BA77" s="32">
        <f t="shared" si="7"/>
        <v>0.60713454828723501</v>
      </c>
    </row>
    <row r="78" spans="1:53">
      <c r="A78" s="32">
        <v>110.0367186</v>
      </c>
      <c r="B78" s="32">
        <v>6.0127681620000004</v>
      </c>
      <c r="C78" s="32" t="s">
        <v>768</v>
      </c>
      <c r="D78" s="32">
        <v>5</v>
      </c>
      <c r="E78" s="32" t="s">
        <v>769</v>
      </c>
      <c r="F78" s="32">
        <v>8</v>
      </c>
      <c r="G78" s="32" t="s">
        <v>5</v>
      </c>
      <c r="H78" s="32" t="s">
        <v>770</v>
      </c>
      <c r="I78" s="32">
        <v>-0.55816816000000002</v>
      </c>
      <c r="J78" s="32">
        <v>-9.7726412509999996</v>
      </c>
      <c r="K78" s="32">
        <v>-0.55816816000000002</v>
      </c>
      <c r="L78" s="32" t="s">
        <v>3563</v>
      </c>
      <c r="M78" s="32" t="s">
        <v>769</v>
      </c>
      <c r="N78" s="32">
        <v>0</v>
      </c>
      <c r="O78" s="32" t="s">
        <v>39</v>
      </c>
      <c r="S78" s="32">
        <v>0.79</v>
      </c>
      <c r="T78" s="32">
        <v>0.79</v>
      </c>
      <c r="U78" s="32">
        <v>249028</v>
      </c>
      <c r="V78" s="32" t="s">
        <v>3987</v>
      </c>
      <c r="W78" s="32">
        <v>0.30607896600000001</v>
      </c>
      <c r="X78" s="32">
        <v>5.5182399999999998E-3</v>
      </c>
      <c r="Y78" s="32" t="s">
        <v>41</v>
      </c>
      <c r="Z78" s="32" t="s">
        <v>71</v>
      </c>
      <c r="AA78" s="32">
        <v>11</v>
      </c>
      <c r="AB78" s="33">
        <v>168505.4375</v>
      </c>
      <c r="AC78" s="33">
        <v>122124.8438</v>
      </c>
      <c r="AD78" s="33">
        <v>12597.6543</v>
      </c>
      <c r="AE78" s="33">
        <v>249028.32810000001</v>
      </c>
      <c r="AF78" s="34">
        <v>219555.875</v>
      </c>
      <c r="AG78" s="34">
        <v>222122.82810000001</v>
      </c>
      <c r="AH78" s="34">
        <v>172073.82810000001</v>
      </c>
      <c r="AI78" s="35">
        <v>11283.49316</v>
      </c>
      <c r="AJ78" s="35">
        <v>103800.58590000001</v>
      </c>
      <c r="AK78" s="35">
        <v>28838.519530000001</v>
      </c>
      <c r="AL78" s="35">
        <v>106553.05469999999</v>
      </c>
      <c r="AM78" s="32">
        <v>446</v>
      </c>
      <c r="AN78" s="32" t="s">
        <v>39</v>
      </c>
      <c r="AO78" s="32">
        <v>0.94339991999999995</v>
      </c>
      <c r="AP78" s="32">
        <v>1</v>
      </c>
      <c r="AQ78" s="32">
        <v>249028.32810000001</v>
      </c>
      <c r="AR78" s="32" t="s">
        <v>3988</v>
      </c>
      <c r="AS78" s="32">
        <v>1</v>
      </c>
      <c r="AT78" s="32" t="s">
        <v>773</v>
      </c>
      <c r="AU78" s="32">
        <v>6.1787139959999999</v>
      </c>
      <c r="AV78" s="32">
        <v>1</v>
      </c>
      <c r="AX78" s="32">
        <f t="shared" si="4"/>
        <v>0.4081052876478955</v>
      </c>
      <c r="AY78" s="32">
        <f t="shared" si="5"/>
        <v>0.89980282870725847</v>
      </c>
      <c r="AZ78" s="32">
        <f t="shared" si="6"/>
        <v>7.1326904257264564E-3</v>
      </c>
      <c r="BA78" s="32">
        <f t="shared" si="7"/>
        <v>0.31779973487048141</v>
      </c>
    </row>
    <row r="79" spans="1:53">
      <c r="A79" s="32">
        <v>117.05380479999999</v>
      </c>
      <c r="B79" s="32">
        <v>11.185212290000001</v>
      </c>
      <c r="C79" s="32" t="s">
        <v>706</v>
      </c>
      <c r="D79" s="32">
        <v>1</v>
      </c>
      <c r="E79" s="32" t="s">
        <v>707</v>
      </c>
      <c r="F79" s="32">
        <v>8</v>
      </c>
      <c r="G79" s="32" t="s">
        <v>5</v>
      </c>
      <c r="H79" s="32" t="s">
        <v>708</v>
      </c>
      <c r="I79" s="32">
        <v>-0.21518013599999999</v>
      </c>
      <c r="J79" s="32">
        <v>-9.3992189120000003</v>
      </c>
      <c r="L79" s="32" t="s">
        <v>3563</v>
      </c>
      <c r="M79" s="32" t="s">
        <v>707</v>
      </c>
      <c r="N79" s="32">
        <v>0</v>
      </c>
      <c r="O79" s="32" t="s">
        <v>39</v>
      </c>
      <c r="S79" s="32">
        <v>0.63</v>
      </c>
      <c r="T79" s="32">
        <v>0.63</v>
      </c>
      <c r="U79" s="32">
        <v>716338</v>
      </c>
      <c r="V79" s="32" t="s">
        <v>2823</v>
      </c>
      <c r="W79" s="32">
        <v>1.2589054449999999</v>
      </c>
      <c r="X79" s="32">
        <v>0.55938123900000003</v>
      </c>
      <c r="Y79" s="32" t="s">
        <v>41</v>
      </c>
      <c r="Z79" s="32" t="s">
        <v>42</v>
      </c>
      <c r="AA79" s="32">
        <v>11</v>
      </c>
      <c r="AB79" s="33">
        <v>276043.125</v>
      </c>
      <c r="AC79" s="33">
        <v>709217.3125</v>
      </c>
      <c r="AD79" s="33">
        <v>709648.875</v>
      </c>
      <c r="AE79" s="33">
        <v>453241.34379999997</v>
      </c>
      <c r="AF79" s="34">
        <v>299853.53129999997</v>
      </c>
      <c r="AG79" s="34">
        <v>318310.4375</v>
      </c>
      <c r="AH79" s="34">
        <v>289799.71879999997</v>
      </c>
      <c r="AI79" s="35">
        <v>716338.4375</v>
      </c>
      <c r="AJ79" s="35">
        <v>296326.84379999997</v>
      </c>
      <c r="AK79" s="35">
        <v>356758.90629999997</v>
      </c>
      <c r="AL79" s="35">
        <v>154629.7188</v>
      </c>
      <c r="AM79" s="32">
        <v>353</v>
      </c>
      <c r="AN79" s="32" t="s">
        <v>39</v>
      </c>
      <c r="AO79" s="32">
        <v>0.97101877700000006</v>
      </c>
      <c r="AP79" s="32">
        <v>1</v>
      </c>
      <c r="AQ79" s="32">
        <v>716338.4375</v>
      </c>
      <c r="AR79" s="32" t="s">
        <v>3776</v>
      </c>
      <c r="AS79" s="32">
        <v>1</v>
      </c>
      <c r="AT79" s="32" t="s">
        <v>1287</v>
      </c>
      <c r="AU79" s="32">
        <v>0.107045415</v>
      </c>
      <c r="AV79" s="32">
        <v>1</v>
      </c>
      <c r="AX79" s="32">
        <f t="shared" si="4"/>
        <v>1.6785405927724901</v>
      </c>
      <c r="AY79" s="32">
        <f t="shared" si="5"/>
        <v>2.3658993037245342</v>
      </c>
      <c r="AZ79" s="32">
        <f t="shared" si="6"/>
        <v>0.60384312121557326</v>
      </c>
      <c r="BA79" s="32">
        <f t="shared" si="7"/>
        <v>0.1207824867671894</v>
      </c>
    </row>
    <row r="80" spans="1:53">
      <c r="A80" s="32">
        <v>189.06376700000001</v>
      </c>
      <c r="B80" s="32">
        <v>9.3892711290000008</v>
      </c>
      <c r="C80" s="32" t="s">
        <v>273</v>
      </c>
      <c r="D80" s="32">
        <v>4</v>
      </c>
      <c r="E80" s="32" t="s">
        <v>274</v>
      </c>
      <c r="F80" s="32">
        <v>8</v>
      </c>
      <c r="G80" s="32" t="s">
        <v>5</v>
      </c>
      <c r="H80" s="32" t="s">
        <v>275</v>
      </c>
      <c r="I80" s="32">
        <v>0.24840250699999999</v>
      </c>
      <c r="J80" s="32">
        <v>-0.53738210500000005</v>
      </c>
      <c r="L80" s="32" t="s">
        <v>3563</v>
      </c>
      <c r="N80" s="32">
        <v>-20.95609971</v>
      </c>
      <c r="O80" s="32" t="s">
        <v>487</v>
      </c>
      <c r="Q80" s="32">
        <v>1.9</v>
      </c>
      <c r="R80" s="32" t="s">
        <v>77</v>
      </c>
      <c r="S80" s="32">
        <v>0.7</v>
      </c>
      <c r="T80" s="32">
        <v>0.7</v>
      </c>
      <c r="U80" s="32">
        <v>1124933</v>
      </c>
      <c r="V80" s="32" t="s">
        <v>3959</v>
      </c>
      <c r="W80" s="32">
        <v>0.47133031399999997</v>
      </c>
      <c r="X80" s="32">
        <v>6.7333331999999996E-2</v>
      </c>
      <c r="Y80" s="32" t="s">
        <v>41</v>
      </c>
      <c r="Z80" s="32" t="s">
        <v>50</v>
      </c>
      <c r="AA80" s="32">
        <v>11</v>
      </c>
      <c r="AB80" s="33">
        <v>1124932.5</v>
      </c>
      <c r="AC80" s="33">
        <v>976824.4375</v>
      </c>
      <c r="AD80" s="33">
        <v>193831.92189999999</v>
      </c>
      <c r="AE80" s="33">
        <v>958990.8125</v>
      </c>
      <c r="AF80" s="34">
        <v>789058.75</v>
      </c>
      <c r="AG80" s="34">
        <v>656116.9375</v>
      </c>
      <c r="AH80" s="34">
        <v>1096391.25</v>
      </c>
      <c r="AI80" s="35">
        <v>168303.92189999999</v>
      </c>
      <c r="AJ80" s="35">
        <v>541178.25</v>
      </c>
      <c r="AK80" s="35">
        <v>162305.1563</v>
      </c>
      <c r="AL80" s="35">
        <v>725436.0625</v>
      </c>
      <c r="AM80" s="32">
        <v>91</v>
      </c>
      <c r="AN80" s="32" t="s">
        <v>487</v>
      </c>
      <c r="AO80" s="32">
        <v>0.97696010200000005</v>
      </c>
      <c r="AP80" s="32">
        <v>1</v>
      </c>
      <c r="AQ80" s="32">
        <v>1124932.5</v>
      </c>
      <c r="AR80" s="32" t="s">
        <v>3960</v>
      </c>
      <c r="AS80" s="32">
        <v>0.95509899399999998</v>
      </c>
      <c r="AU80" s="32">
        <v>1.5470222179999999</v>
      </c>
      <c r="AV80" s="32">
        <v>1</v>
      </c>
      <c r="AX80" s="32">
        <f t="shared" si="4"/>
        <v>0.62844041883512258</v>
      </c>
      <c r="AY80" s="32">
        <f t="shared" si="5"/>
        <v>1.2805406081892738</v>
      </c>
      <c r="AZ80" s="32">
        <f t="shared" si="6"/>
        <v>7.3774137443593985E-2</v>
      </c>
      <c r="BA80" s="32">
        <f t="shared" si="7"/>
        <v>0.90640956444925835</v>
      </c>
    </row>
    <row r="81" spans="1:53">
      <c r="A81" s="32">
        <v>130.0630439</v>
      </c>
      <c r="B81" s="32">
        <v>4.3019939999999997</v>
      </c>
      <c r="C81" s="32" t="s">
        <v>916</v>
      </c>
      <c r="D81" s="32">
        <v>17</v>
      </c>
      <c r="E81" s="32" t="s">
        <v>917</v>
      </c>
      <c r="F81" s="32">
        <v>8</v>
      </c>
      <c r="G81" s="32" t="s">
        <v>5</v>
      </c>
      <c r="H81" s="32" t="s">
        <v>918</v>
      </c>
      <c r="I81" s="32">
        <v>0.337533949</v>
      </c>
      <c r="J81" s="32">
        <v>-45.858586899999999</v>
      </c>
      <c r="L81" s="32" t="s">
        <v>3690</v>
      </c>
      <c r="M81" s="32" t="s">
        <v>917</v>
      </c>
      <c r="N81" s="32">
        <v>0</v>
      </c>
      <c r="O81" s="32" t="s">
        <v>39</v>
      </c>
      <c r="Q81" s="32">
        <v>0.7</v>
      </c>
      <c r="R81" s="32" t="s">
        <v>77</v>
      </c>
      <c r="S81" s="32">
        <v>0.84</v>
      </c>
      <c r="T81" s="32">
        <v>0.84</v>
      </c>
      <c r="U81" s="32">
        <v>8059931</v>
      </c>
      <c r="V81" s="32" t="s">
        <v>1622</v>
      </c>
      <c r="W81" s="32">
        <v>1.121706619</v>
      </c>
      <c r="X81" s="32">
        <v>0.86048717100000005</v>
      </c>
      <c r="Y81" s="32" t="s">
        <v>41</v>
      </c>
      <c r="Z81" s="32" t="s">
        <v>71</v>
      </c>
      <c r="AA81" s="32">
        <v>11</v>
      </c>
      <c r="AB81" s="33">
        <v>1988405.25</v>
      </c>
      <c r="AC81" s="33">
        <v>3782902.75</v>
      </c>
      <c r="AD81" s="33">
        <v>2979430.5</v>
      </c>
      <c r="AE81" s="33">
        <v>3688441.75</v>
      </c>
      <c r="AF81" s="34">
        <v>334741.25</v>
      </c>
      <c r="AG81" s="34">
        <v>5190287.5</v>
      </c>
      <c r="AH81" s="34">
        <v>4235743</v>
      </c>
      <c r="AI81" s="35">
        <v>8059930.5</v>
      </c>
      <c r="AJ81" s="35">
        <v>3005605.75</v>
      </c>
      <c r="AK81" s="35">
        <v>2596980.75</v>
      </c>
      <c r="AL81" s="35">
        <v>935779.375</v>
      </c>
      <c r="AM81" s="32">
        <v>58</v>
      </c>
      <c r="AN81" s="32" t="s">
        <v>39</v>
      </c>
      <c r="AO81" s="32">
        <v>0.98544446100000005</v>
      </c>
      <c r="AP81" s="32">
        <v>1</v>
      </c>
      <c r="AQ81" s="32">
        <v>8059930.5</v>
      </c>
      <c r="AR81" s="32" t="s">
        <v>3802</v>
      </c>
      <c r="AS81" s="32">
        <v>1</v>
      </c>
      <c r="AT81" s="32" t="s">
        <v>3803</v>
      </c>
      <c r="AU81" s="32">
        <v>9.7612970000000004E-3</v>
      </c>
      <c r="AV81" s="32">
        <v>1</v>
      </c>
      <c r="AX81" s="32">
        <f t="shared" si="4"/>
        <v>1.4956088257058158</v>
      </c>
      <c r="AY81" s="32">
        <f t="shared" si="5"/>
        <v>1.2744054024211764</v>
      </c>
      <c r="AZ81" s="32">
        <f t="shared" si="6"/>
        <v>0.86436775056106319</v>
      </c>
      <c r="BA81" s="32">
        <f t="shared" si="7"/>
        <v>0.91846939431676167</v>
      </c>
    </row>
    <row r="82" spans="1:53">
      <c r="A82" s="32">
        <v>138.0428919</v>
      </c>
      <c r="B82" s="32">
        <v>7.2654545180000003</v>
      </c>
      <c r="C82" s="32" t="s">
        <v>2076</v>
      </c>
      <c r="D82" s="32">
        <v>3</v>
      </c>
      <c r="E82" s="32" t="s">
        <v>2077</v>
      </c>
      <c r="F82" s="32">
        <v>8</v>
      </c>
      <c r="G82" s="32" t="s">
        <v>5</v>
      </c>
      <c r="H82" s="32" t="s">
        <v>2078</v>
      </c>
      <c r="I82" s="32">
        <v>-0.27571380200000001</v>
      </c>
      <c r="J82" s="32">
        <v>-4.9110606319999999</v>
      </c>
      <c r="L82" s="32" t="s">
        <v>3563</v>
      </c>
      <c r="M82" s="32" t="s">
        <v>2077</v>
      </c>
      <c r="N82" s="32">
        <v>0</v>
      </c>
      <c r="O82" s="32" t="s">
        <v>39</v>
      </c>
      <c r="S82" s="32">
        <v>0.24</v>
      </c>
      <c r="T82" s="32">
        <v>0.37</v>
      </c>
      <c r="U82" s="32">
        <v>1866597</v>
      </c>
      <c r="V82" s="32" t="s">
        <v>3895</v>
      </c>
      <c r="W82" s="32">
        <v>0.77455629599999998</v>
      </c>
      <c r="X82" s="32">
        <v>9.9839013000000004E-2</v>
      </c>
      <c r="Y82" s="32" t="s">
        <v>41</v>
      </c>
      <c r="Z82" s="32" t="s">
        <v>42</v>
      </c>
      <c r="AA82" s="32">
        <v>11</v>
      </c>
      <c r="AB82" s="33">
        <v>1846848.25</v>
      </c>
      <c r="AC82" s="33">
        <v>1866597.25</v>
      </c>
      <c r="AD82" s="33">
        <v>887490.9375</v>
      </c>
      <c r="AE82" s="33">
        <v>1044065.625</v>
      </c>
      <c r="AF82" s="34">
        <v>1252364.625</v>
      </c>
      <c r="AG82" s="34">
        <v>1504582.5</v>
      </c>
      <c r="AH82" s="34">
        <v>1277886.875</v>
      </c>
      <c r="AI82" s="35">
        <v>1079724.125</v>
      </c>
      <c r="AJ82" s="35">
        <v>1305841</v>
      </c>
      <c r="AK82" s="35">
        <v>1079741.375</v>
      </c>
      <c r="AL82" s="35">
        <v>701634.9375</v>
      </c>
      <c r="AM82" s="32">
        <v>207</v>
      </c>
      <c r="AN82" s="32" t="s">
        <v>39</v>
      </c>
      <c r="AO82" s="32">
        <v>0.81913594599999995</v>
      </c>
      <c r="AP82" s="32">
        <v>1</v>
      </c>
      <c r="AQ82" s="32">
        <v>1866597.25</v>
      </c>
      <c r="AR82" s="32" t="s">
        <v>3896</v>
      </c>
      <c r="AS82" s="32">
        <v>1</v>
      </c>
      <c r="AT82" s="32" t="s">
        <v>3897</v>
      </c>
      <c r="AU82" s="32">
        <v>1.1205509010000001</v>
      </c>
      <c r="AV82" s="32">
        <v>1</v>
      </c>
      <c r="AX82" s="32">
        <f t="shared" si="4"/>
        <v>1.0327417280363951</v>
      </c>
      <c r="AY82" s="32">
        <f t="shared" si="5"/>
        <v>1.3990667428945032</v>
      </c>
      <c r="AZ82" s="32">
        <f t="shared" si="6"/>
        <v>0.12138254996407428</v>
      </c>
      <c r="BA82" s="32">
        <f t="shared" si="7"/>
        <v>0.84106550828611737</v>
      </c>
    </row>
    <row r="83" spans="1:53">
      <c r="A83" s="32">
        <v>113.0589157</v>
      </c>
      <c r="B83" s="32">
        <v>8.2624015110000002</v>
      </c>
      <c r="C83" s="32" t="s">
        <v>102</v>
      </c>
      <c r="D83" s="32">
        <v>1</v>
      </c>
      <c r="E83" s="32" t="s">
        <v>103</v>
      </c>
      <c r="F83" s="32">
        <v>8</v>
      </c>
      <c r="G83" s="32" t="s">
        <v>5</v>
      </c>
      <c r="H83" s="32" t="s">
        <v>104</v>
      </c>
      <c r="I83" s="32">
        <v>5.0772044000000002E-2</v>
      </c>
      <c r="J83" s="32">
        <v>-0.57278566200000003</v>
      </c>
      <c r="L83" s="32" t="s">
        <v>3563</v>
      </c>
      <c r="M83" s="32" t="s">
        <v>702</v>
      </c>
      <c r="N83" s="32">
        <v>-52.020032780000001</v>
      </c>
      <c r="O83" s="32" t="s">
        <v>487</v>
      </c>
      <c r="Q83" s="32">
        <v>0</v>
      </c>
      <c r="R83" s="32" t="s">
        <v>3753</v>
      </c>
      <c r="S83" s="32">
        <v>0.53</v>
      </c>
      <c r="T83" s="32">
        <v>0.53</v>
      </c>
      <c r="U83" s="32">
        <v>176325760</v>
      </c>
      <c r="V83" s="32" t="s">
        <v>152</v>
      </c>
      <c r="W83" s="32">
        <v>1.396570364</v>
      </c>
      <c r="X83" s="32">
        <v>0.390403114</v>
      </c>
      <c r="Y83" s="32" t="s">
        <v>41</v>
      </c>
      <c r="Z83" s="32" t="s">
        <v>92</v>
      </c>
      <c r="AA83" s="32">
        <v>11</v>
      </c>
      <c r="AB83" s="33">
        <v>63374144</v>
      </c>
      <c r="AC83" s="33">
        <v>176325760</v>
      </c>
      <c r="AD83" s="33">
        <v>144760576</v>
      </c>
      <c r="AE83" s="33">
        <v>109194592</v>
      </c>
      <c r="AF83" s="34">
        <v>77400128</v>
      </c>
      <c r="AG83" s="34">
        <v>111678136</v>
      </c>
      <c r="AH83" s="34">
        <v>59584512</v>
      </c>
      <c r="AI83" s="35">
        <v>166128048</v>
      </c>
      <c r="AJ83" s="35">
        <v>109450616</v>
      </c>
      <c r="AK83" s="35">
        <v>156419360</v>
      </c>
      <c r="AL83" s="35">
        <v>31035394</v>
      </c>
      <c r="AM83" s="32">
        <v>11</v>
      </c>
      <c r="AN83" s="32" t="s">
        <v>487</v>
      </c>
      <c r="AO83" s="32">
        <v>0.96544238199999999</v>
      </c>
      <c r="AP83" s="32">
        <v>1</v>
      </c>
      <c r="AQ83" s="32">
        <v>176325760</v>
      </c>
      <c r="AR83" s="32" t="s">
        <v>153</v>
      </c>
      <c r="AS83" s="32">
        <v>0.99902482800000003</v>
      </c>
      <c r="AU83" s="32">
        <v>0.23990825499999999</v>
      </c>
      <c r="AV83" s="32">
        <v>1</v>
      </c>
      <c r="AX83" s="32">
        <f t="shared" si="4"/>
        <v>1.8620938181756646</v>
      </c>
      <c r="AY83" s="32">
        <f t="shared" si="5"/>
        <v>1.9852391256180619</v>
      </c>
      <c r="AZ83" s="32">
        <f t="shared" si="6"/>
        <v>0.43399101189344014</v>
      </c>
      <c r="BA83" s="32">
        <f t="shared" si="7"/>
        <v>0.25360702679883268</v>
      </c>
    </row>
    <row r="84" spans="1:53">
      <c r="A84" s="32">
        <v>88.052384489999994</v>
      </c>
      <c r="B84" s="32">
        <v>4.6247590499999998</v>
      </c>
      <c r="C84" s="32" t="s">
        <v>3837</v>
      </c>
      <c r="D84" s="32">
        <v>7</v>
      </c>
      <c r="E84" s="32" t="s">
        <v>3838</v>
      </c>
      <c r="F84" s="32">
        <v>8</v>
      </c>
      <c r="G84" s="32" t="s">
        <v>5</v>
      </c>
      <c r="H84" s="32" t="s">
        <v>3839</v>
      </c>
      <c r="I84" s="32">
        <v>-0.51687492400000001</v>
      </c>
      <c r="J84" s="32">
        <v>-46.667528959999999</v>
      </c>
      <c r="K84" s="32">
        <v>-0.51687492400000001</v>
      </c>
      <c r="L84" s="32" t="s">
        <v>3563</v>
      </c>
      <c r="M84" s="32" t="s">
        <v>3838</v>
      </c>
      <c r="N84" s="32">
        <v>0</v>
      </c>
      <c r="O84" s="32" t="s">
        <v>39</v>
      </c>
      <c r="R84" s="32" t="s">
        <v>3840</v>
      </c>
      <c r="S84" s="32">
        <v>0.06</v>
      </c>
      <c r="T84" s="32">
        <v>0.12</v>
      </c>
      <c r="U84" s="32">
        <v>592319</v>
      </c>
      <c r="V84" s="32" t="s">
        <v>3841</v>
      </c>
      <c r="W84" s="32">
        <v>0.96063843299999996</v>
      </c>
      <c r="X84" s="32">
        <v>0.64972586799999998</v>
      </c>
      <c r="Y84" s="32" t="s">
        <v>41</v>
      </c>
      <c r="Z84" s="32" t="s">
        <v>71</v>
      </c>
      <c r="AA84" s="32">
        <v>11</v>
      </c>
      <c r="AB84" s="33">
        <v>529596.25</v>
      </c>
      <c r="AC84" s="33">
        <v>592318.625</v>
      </c>
      <c r="AD84" s="33">
        <v>539910.8125</v>
      </c>
      <c r="AE84" s="33">
        <v>460790.71879999997</v>
      </c>
      <c r="AF84" s="34">
        <v>453175.75</v>
      </c>
      <c r="AG84" s="34">
        <v>578822.4375</v>
      </c>
      <c r="AH84" s="34">
        <v>499040.1875</v>
      </c>
      <c r="AI84" s="35">
        <v>487153.25</v>
      </c>
      <c r="AJ84" s="35">
        <v>451487.21879999997</v>
      </c>
      <c r="AK84" s="35">
        <v>512758.96879999997</v>
      </c>
      <c r="AL84" s="35">
        <v>509632.96879999997</v>
      </c>
      <c r="AM84" s="32">
        <v>280</v>
      </c>
      <c r="AN84" s="32" t="s">
        <v>39</v>
      </c>
      <c r="AO84" s="32">
        <v>0.88251172200000005</v>
      </c>
      <c r="AP84" s="32">
        <v>1</v>
      </c>
      <c r="AQ84" s="32">
        <v>592318.625</v>
      </c>
      <c r="AR84" s="32" t="s">
        <v>3842</v>
      </c>
      <c r="AS84" s="32">
        <v>1</v>
      </c>
      <c r="AT84" s="32" t="s">
        <v>3843</v>
      </c>
      <c r="AU84" s="32">
        <v>8.3359813000000005E-2</v>
      </c>
      <c r="AV84" s="32">
        <v>1</v>
      </c>
      <c r="AX84" s="32">
        <f t="shared" si="4"/>
        <v>1.280851243457565</v>
      </c>
      <c r="AY84" s="32">
        <f t="shared" si="5"/>
        <v>1.3863900741873958</v>
      </c>
      <c r="AZ84" s="32">
        <f t="shared" si="6"/>
        <v>0.59051101262185302</v>
      </c>
      <c r="BA84" s="32">
        <f t="shared" si="7"/>
        <v>0.66619905023357573</v>
      </c>
    </row>
    <row r="85" spans="1:53">
      <c r="A85" s="32">
        <v>165.0426823</v>
      </c>
      <c r="B85" s="32">
        <v>4.5035060539999998</v>
      </c>
      <c r="C85" s="32" t="s">
        <v>659</v>
      </c>
      <c r="D85" s="32">
        <v>8</v>
      </c>
      <c r="E85" s="32" t="s">
        <v>660</v>
      </c>
      <c r="F85" s="32">
        <v>8</v>
      </c>
      <c r="G85" s="32" t="s">
        <v>5</v>
      </c>
      <c r="H85" s="32" t="s">
        <v>661</v>
      </c>
      <c r="I85" s="32">
        <v>0.55948196800000005</v>
      </c>
      <c r="J85" s="32">
        <v>-40.4774885</v>
      </c>
      <c r="L85" s="32" t="s">
        <v>3690</v>
      </c>
      <c r="M85" s="32" t="s">
        <v>660</v>
      </c>
      <c r="N85" s="32">
        <v>0</v>
      </c>
      <c r="O85" s="32" t="s">
        <v>39</v>
      </c>
      <c r="Q85" s="32">
        <v>0</v>
      </c>
      <c r="R85" s="32" t="s">
        <v>77</v>
      </c>
      <c r="S85" s="32">
        <v>1.1100000000000001</v>
      </c>
      <c r="T85" s="32">
        <v>1.1100000000000001</v>
      </c>
      <c r="U85" s="32">
        <v>11638374</v>
      </c>
      <c r="V85" s="32" t="s">
        <v>3943</v>
      </c>
      <c r="W85" s="32">
        <v>0.51163943899999997</v>
      </c>
      <c r="X85" s="32">
        <v>0.193185512</v>
      </c>
      <c r="Y85" s="32" t="s">
        <v>41</v>
      </c>
      <c r="Z85" s="32" t="s">
        <v>71</v>
      </c>
      <c r="AA85" s="32">
        <v>11</v>
      </c>
      <c r="AB85" s="33">
        <v>10460558</v>
      </c>
      <c r="AC85" s="33">
        <v>10304770</v>
      </c>
      <c r="AD85" s="33">
        <v>253234.9375</v>
      </c>
      <c r="AE85" s="33">
        <v>7614613.5</v>
      </c>
      <c r="AF85" s="34">
        <v>7105014</v>
      </c>
      <c r="AG85" s="34">
        <v>9986056</v>
      </c>
      <c r="AH85" s="34">
        <v>11638374</v>
      </c>
      <c r="AI85" s="35">
        <v>191099.6875</v>
      </c>
      <c r="AJ85" s="35">
        <v>9789610</v>
      </c>
      <c r="AK85" s="35">
        <v>188021.4688</v>
      </c>
      <c r="AL85" s="35">
        <v>9430091</v>
      </c>
      <c r="AM85" s="32">
        <v>47</v>
      </c>
      <c r="AN85" s="32" t="s">
        <v>39</v>
      </c>
      <c r="AO85" s="32">
        <v>0.95222050599999997</v>
      </c>
      <c r="AP85" s="32">
        <v>1</v>
      </c>
      <c r="AQ85" s="32">
        <v>11638374</v>
      </c>
      <c r="AR85" s="32" t="s">
        <v>3944</v>
      </c>
      <c r="AS85" s="32">
        <v>1</v>
      </c>
      <c r="AT85" s="32" t="s">
        <v>3945</v>
      </c>
      <c r="AU85" s="32">
        <v>0.62732596200000001</v>
      </c>
      <c r="AV85" s="32">
        <v>1</v>
      </c>
      <c r="AX85" s="32">
        <f t="shared" si="4"/>
        <v>0.68218591895826464</v>
      </c>
      <c r="AY85" s="32">
        <f t="shared" si="5"/>
        <v>0.99664916722718333</v>
      </c>
      <c r="AZ85" s="32">
        <f t="shared" si="6"/>
        <v>0.22789510644246194</v>
      </c>
      <c r="BA85" s="32">
        <f t="shared" si="7"/>
        <v>0.46244065131575324</v>
      </c>
    </row>
    <row r="86" spans="1:53">
      <c r="A86" s="32">
        <v>160.08472040000001</v>
      </c>
      <c r="B86" s="32">
        <v>6.9965939610000003</v>
      </c>
      <c r="C86" s="32" t="s">
        <v>630</v>
      </c>
      <c r="D86" s="32">
        <v>4</v>
      </c>
      <c r="E86" s="32" t="s">
        <v>631</v>
      </c>
      <c r="F86" s="32">
        <v>8</v>
      </c>
      <c r="G86" s="32" t="s">
        <v>5</v>
      </c>
      <c r="H86" s="32" t="s">
        <v>632</v>
      </c>
      <c r="I86" s="32">
        <v>-0.43450383999999997</v>
      </c>
      <c r="J86" s="32">
        <v>-24.191572699999998</v>
      </c>
      <c r="K86" s="32">
        <v>-0.43450383999999997</v>
      </c>
      <c r="L86" s="32" t="s">
        <v>3563</v>
      </c>
      <c r="M86" s="32" t="s">
        <v>631</v>
      </c>
      <c r="N86" s="32">
        <v>0</v>
      </c>
      <c r="O86" s="32" t="s">
        <v>39</v>
      </c>
      <c r="R86" s="32" t="s">
        <v>1407</v>
      </c>
      <c r="S86" s="32">
        <v>0.64</v>
      </c>
      <c r="T86" s="32">
        <v>0.64</v>
      </c>
      <c r="U86" s="32">
        <v>434461</v>
      </c>
      <c r="V86" s="32" t="s">
        <v>3916</v>
      </c>
      <c r="W86" s="32">
        <v>0.624961408</v>
      </c>
      <c r="X86" s="32">
        <v>0.391586763</v>
      </c>
      <c r="Y86" s="32" t="s">
        <v>41</v>
      </c>
      <c r="Z86" s="32" t="s">
        <v>92</v>
      </c>
      <c r="AA86" s="32">
        <v>11</v>
      </c>
      <c r="AB86" s="33">
        <v>226808.0313</v>
      </c>
      <c r="AC86" s="33">
        <v>237943.3125</v>
      </c>
      <c r="AD86" s="33">
        <v>81723.320309999996</v>
      </c>
      <c r="AE86" s="33">
        <v>366993.03129999997</v>
      </c>
      <c r="AF86" s="34">
        <v>109153.25</v>
      </c>
      <c r="AG86" s="34">
        <v>434460.71879999997</v>
      </c>
      <c r="AH86" s="34">
        <v>387452.28129999997</v>
      </c>
      <c r="AI86" s="35">
        <v>120872.6094</v>
      </c>
      <c r="AJ86" s="35">
        <v>356717.5625</v>
      </c>
      <c r="AK86" s="35">
        <v>76292.898440000004</v>
      </c>
      <c r="AL86" s="35">
        <v>221957.5625</v>
      </c>
      <c r="AM86" s="32">
        <v>504</v>
      </c>
      <c r="AN86" s="32" t="s">
        <v>39</v>
      </c>
      <c r="AO86" s="32">
        <v>0.81526078899999999</v>
      </c>
      <c r="AP86" s="32">
        <v>1</v>
      </c>
      <c r="AQ86" s="32">
        <v>434460.71879999997</v>
      </c>
      <c r="AR86" s="32" t="s">
        <v>3917</v>
      </c>
      <c r="AS86" s="32">
        <v>1</v>
      </c>
      <c r="AT86" s="32" t="s">
        <v>635</v>
      </c>
      <c r="AU86" s="32">
        <v>0.291971798</v>
      </c>
      <c r="AV86" s="32">
        <v>1</v>
      </c>
      <c r="AX86" s="32">
        <f t="shared" si="4"/>
        <v>0.83328187737088733</v>
      </c>
      <c r="AY86" s="32">
        <f t="shared" si="5"/>
        <v>0.98109849359472567</v>
      </c>
      <c r="AZ86" s="32">
        <f t="shared" si="6"/>
        <v>0.34787722904095963</v>
      </c>
      <c r="BA86" s="32">
        <f t="shared" si="7"/>
        <v>0.48745136503518255</v>
      </c>
    </row>
    <row r="87" spans="1:53">
      <c r="A87" s="32">
        <v>139.0268902</v>
      </c>
      <c r="B87" s="32">
        <v>9.3240226750000001</v>
      </c>
      <c r="C87" s="32" t="s">
        <v>552</v>
      </c>
      <c r="D87" s="32">
        <v>7</v>
      </c>
      <c r="E87" s="32" t="s">
        <v>553</v>
      </c>
      <c r="F87" s="32">
        <v>8</v>
      </c>
      <c r="G87" s="32" t="s">
        <v>5</v>
      </c>
      <c r="H87" s="32" t="s">
        <v>554</v>
      </c>
      <c r="I87" s="32">
        <v>-0.35855684500000001</v>
      </c>
      <c r="J87" s="32">
        <v>16.870404499999999</v>
      </c>
      <c r="L87" s="32" t="s">
        <v>3900</v>
      </c>
      <c r="M87" s="32" t="s">
        <v>553</v>
      </c>
      <c r="N87" s="32">
        <v>0</v>
      </c>
      <c r="O87" s="32" t="s">
        <v>39</v>
      </c>
      <c r="S87" s="32">
        <v>1.22</v>
      </c>
      <c r="T87" s="32">
        <v>1.22</v>
      </c>
      <c r="U87" s="32">
        <v>285397</v>
      </c>
      <c r="V87" s="32" t="s">
        <v>3923</v>
      </c>
      <c r="W87" s="32">
        <v>0.61155523000000001</v>
      </c>
      <c r="X87" s="32">
        <v>0.38438861600000002</v>
      </c>
      <c r="Y87" s="32" t="s">
        <v>41</v>
      </c>
      <c r="Z87" s="32" t="s">
        <v>42</v>
      </c>
      <c r="AA87" s="32">
        <v>8</v>
      </c>
      <c r="AB87" s="33">
        <v>82144.007809999996</v>
      </c>
      <c r="AC87" s="33">
        <v>89986.773440000004</v>
      </c>
      <c r="AD87" s="33">
        <v>0</v>
      </c>
      <c r="AE87" s="33">
        <v>285397.3125</v>
      </c>
      <c r="AF87" s="34">
        <v>77140.671879999994</v>
      </c>
      <c r="AG87" s="34">
        <v>94893.835940000004</v>
      </c>
      <c r="AH87" s="34">
        <v>60492.8125</v>
      </c>
      <c r="AI87" s="35">
        <v>0</v>
      </c>
      <c r="AJ87" s="35">
        <v>72316.953129999994</v>
      </c>
      <c r="AK87" s="35">
        <v>0</v>
      </c>
      <c r="AL87" s="35">
        <v>117287.44530000001</v>
      </c>
      <c r="AM87" s="32">
        <v>648</v>
      </c>
      <c r="AN87" s="32" t="s">
        <v>39</v>
      </c>
      <c r="AO87" s="32">
        <v>0.87736258</v>
      </c>
      <c r="AP87" s="32">
        <v>1</v>
      </c>
      <c r="AQ87" s="32">
        <v>285397.3125</v>
      </c>
      <c r="AR87" s="32" t="s">
        <v>1656</v>
      </c>
      <c r="AS87" s="32">
        <v>1</v>
      </c>
      <c r="AT87" s="32" t="s">
        <v>557</v>
      </c>
      <c r="AU87" s="32">
        <v>0.24980244700000001</v>
      </c>
      <c r="AV87" s="32">
        <v>1</v>
      </c>
      <c r="AX87" s="32">
        <f t="shared" si="4"/>
        <v>0.81540697312070587</v>
      </c>
      <c r="AY87" s="32">
        <f t="shared" si="5"/>
        <v>1.9676315588222404</v>
      </c>
      <c r="AZ87" s="32">
        <f t="shared" si="6"/>
        <v>0.43082463992940639</v>
      </c>
      <c r="BA87" s="32">
        <f t="shared" si="7"/>
        <v>0.63083053992787841</v>
      </c>
    </row>
    <row r="88" spans="1:53">
      <c r="A88" s="32">
        <v>145.08509470000001</v>
      </c>
      <c r="B88" s="32">
        <v>10.78839546</v>
      </c>
      <c r="C88" s="32" t="s">
        <v>568</v>
      </c>
      <c r="D88" s="32">
        <v>3</v>
      </c>
      <c r="E88" s="32" t="s">
        <v>569</v>
      </c>
      <c r="F88" s="32">
        <v>8</v>
      </c>
      <c r="G88" s="32" t="s">
        <v>5</v>
      </c>
      <c r="H88" s="32" t="s">
        <v>570</v>
      </c>
      <c r="I88" s="32">
        <v>-0.243123751</v>
      </c>
      <c r="J88" s="32">
        <v>14.187404949999999</v>
      </c>
      <c r="L88" s="32" t="s">
        <v>3563</v>
      </c>
      <c r="M88" s="32" t="s">
        <v>569</v>
      </c>
      <c r="N88" s="32">
        <v>0</v>
      </c>
      <c r="O88" s="32" t="s">
        <v>39</v>
      </c>
      <c r="S88" s="32">
        <v>0.26</v>
      </c>
      <c r="T88" s="32">
        <v>0.26</v>
      </c>
      <c r="U88" s="32">
        <v>245197</v>
      </c>
      <c r="V88" s="32" t="s">
        <v>1148</v>
      </c>
      <c r="W88" s="32">
        <v>0.99172613799999998</v>
      </c>
      <c r="X88" s="32">
        <v>0.95518621699999995</v>
      </c>
      <c r="Y88" s="32" t="s">
        <v>41</v>
      </c>
      <c r="Z88" s="32" t="s">
        <v>42</v>
      </c>
      <c r="AA88" s="32">
        <v>11</v>
      </c>
      <c r="AB88" s="33">
        <v>245196.6563</v>
      </c>
      <c r="AC88" s="33">
        <v>241425.67189999999</v>
      </c>
      <c r="AD88" s="33">
        <v>147026.32810000001</v>
      </c>
      <c r="AE88" s="33">
        <v>178672.26560000001</v>
      </c>
      <c r="AF88" s="34">
        <v>134777.8125</v>
      </c>
      <c r="AG88" s="34">
        <v>142039.75</v>
      </c>
      <c r="AH88" s="34">
        <v>157064.5625</v>
      </c>
      <c r="AI88" s="35">
        <v>149185.8125</v>
      </c>
      <c r="AJ88" s="35">
        <v>101446.71090000001</v>
      </c>
      <c r="AK88" s="35">
        <v>131641.10939999999</v>
      </c>
      <c r="AL88" s="35">
        <v>191449.35939999999</v>
      </c>
      <c r="AM88" s="32">
        <v>695</v>
      </c>
      <c r="AN88" s="32" t="s">
        <v>39</v>
      </c>
      <c r="AO88" s="32">
        <v>0.94774314900000001</v>
      </c>
      <c r="AP88" s="32">
        <v>1</v>
      </c>
      <c r="AQ88" s="32">
        <v>245196.6563</v>
      </c>
      <c r="AR88" s="32" t="s">
        <v>3832</v>
      </c>
      <c r="AS88" s="32">
        <v>1</v>
      </c>
      <c r="AT88" s="32" t="s">
        <v>306</v>
      </c>
      <c r="AU88" s="32">
        <v>9.2817799999999999E-4</v>
      </c>
      <c r="AV88" s="32">
        <v>1</v>
      </c>
      <c r="AX88" s="32">
        <f t="shared" si="4"/>
        <v>1.3223015172611685</v>
      </c>
      <c r="AY88" s="32">
        <f t="shared" si="5"/>
        <v>1.8722156896876083</v>
      </c>
      <c r="AZ88" s="32">
        <f t="shared" si="6"/>
        <v>0.96036704147648111</v>
      </c>
      <c r="BA88" s="32">
        <f t="shared" si="7"/>
        <v>0.10049386515455164</v>
      </c>
    </row>
    <row r="89" spans="1:53">
      <c r="A89" s="32">
        <v>131.05821309999999</v>
      </c>
      <c r="B89" s="32">
        <v>7.0838923600000001</v>
      </c>
      <c r="C89" s="32" t="s">
        <v>469</v>
      </c>
      <c r="D89" s="32">
        <v>14</v>
      </c>
      <c r="E89" s="32" t="s">
        <v>470</v>
      </c>
      <c r="F89" s="32">
        <v>8</v>
      </c>
      <c r="G89" s="32" t="s">
        <v>5</v>
      </c>
      <c r="H89" s="32" t="s">
        <v>471</v>
      </c>
      <c r="I89" s="32">
        <v>-0.205265278</v>
      </c>
      <c r="J89" s="32">
        <v>-15.132108880000001</v>
      </c>
      <c r="K89" s="32">
        <v>-0.243416246</v>
      </c>
      <c r="L89" s="32" t="s">
        <v>3563</v>
      </c>
      <c r="M89" s="32" t="s">
        <v>472</v>
      </c>
      <c r="N89" s="32">
        <v>0</v>
      </c>
      <c r="O89" s="32" t="s">
        <v>39</v>
      </c>
      <c r="S89" s="32">
        <v>0.16</v>
      </c>
      <c r="T89" s="32">
        <v>0.37</v>
      </c>
      <c r="U89" s="32">
        <v>534972</v>
      </c>
      <c r="V89" s="32" t="s">
        <v>3877</v>
      </c>
      <c r="W89" s="32">
        <v>0.80348175099999997</v>
      </c>
      <c r="X89" s="32">
        <v>0.46183230800000002</v>
      </c>
      <c r="Y89" s="32" t="s">
        <v>41</v>
      </c>
      <c r="Z89" s="32" t="s">
        <v>92</v>
      </c>
      <c r="AA89" s="32">
        <v>11</v>
      </c>
      <c r="AB89" s="33">
        <v>413818.9375</v>
      </c>
      <c r="AC89" s="33">
        <v>427623.375</v>
      </c>
      <c r="AD89" s="33">
        <v>313755.46879999997</v>
      </c>
      <c r="AE89" s="33">
        <v>448312.84379999997</v>
      </c>
      <c r="AF89" s="34">
        <v>241093.2188</v>
      </c>
      <c r="AG89" s="34">
        <v>534971.6875</v>
      </c>
      <c r="AH89" s="34">
        <v>479939.3125</v>
      </c>
      <c r="AI89" s="35">
        <v>381985.90629999997</v>
      </c>
      <c r="AJ89" s="35">
        <v>383672.15629999997</v>
      </c>
      <c r="AK89" s="35">
        <v>292207.6875</v>
      </c>
      <c r="AL89" s="35">
        <v>287702.875</v>
      </c>
      <c r="AM89" s="32">
        <v>431</v>
      </c>
      <c r="AN89" s="32" t="s">
        <v>39</v>
      </c>
      <c r="AO89" s="32">
        <v>0.91393498699999998</v>
      </c>
      <c r="AP89" s="32">
        <v>1</v>
      </c>
      <c r="AQ89" s="32">
        <v>534971.6875</v>
      </c>
      <c r="AR89" s="32" t="s">
        <v>1794</v>
      </c>
      <c r="AS89" s="32">
        <v>1</v>
      </c>
      <c r="AT89" s="32" t="s">
        <v>3878</v>
      </c>
      <c r="AU89" s="32">
        <v>0.248089754</v>
      </c>
      <c r="AV89" s="32">
        <v>6.1172809000000002E-2</v>
      </c>
      <c r="AX89" s="32">
        <f t="shared" si="4"/>
        <v>1.071309001163683</v>
      </c>
      <c r="AY89" s="32">
        <f t="shared" si="5"/>
        <v>1.2766761457473537</v>
      </c>
      <c r="AZ89" s="32">
        <f t="shared" si="6"/>
        <v>0.36104043330189695</v>
      </c>
      <c r="BA89" s="32">
        <f t="shared" si="7"/>
        <v>0.83939782348068637</v>
      </c>
    </row>
    <row r="90" spans="1:53">
      <c r="A90" s="32">
        <v>161.06872580000001</v>
      </c>
      <c r="B90" s="32">
        <v>8.5261880120000004</v>
      </c>
      <c r="C90" s="32" t="s">
        <v>813</v>
      </c>
      <c r="D90" s="32">
        <v>10</v>
      </c>
      <c r="E90" s="32" t="s">
        <v>814</v>
      </c>
      <c r="F90" s="32">
        <v>8</v>
      </c>
      <c r="G90" s="32" t="s">
        <v>5</v>
      </c>
      <c r="H90" s="32" t="s">
        <v>815</v>
      </c>
      <c r="I90" s="32">
        <v>-0.52292879699999995</v>
      </c>
      <c r="J90" s="32">
        <v>4.3829487089999999</v>
      </c>
      <c r="L90" s="32" t="s">
        <v>3563</v>
      </c>
      <c r="M90" s="32" t="s">
        <v>814</v>
      </c>
      <c r="N90" s="32">
        <v>0</v>
      </c>
      <c r="O90" s="32" t="s">
        <v>39</v>
      </c>
      <c r="S90" s="32">
        <v>0.43</v>
      </c>
      <c r="T90" s="32">
        <v>0.76</v>
      </c>
      <c r="U90" s="32">
        <v>914340</v>
      </c>
      <c r="V90" s="32" t="s">
        <v>3924</v>
      </c>
      <c r="W90" s="32">
        <v>0.61129739100000002</v>
      </c>
      <c r="X90" s="32">
        <v>0.47333381899999999</v>
      </c>
      <c r="Y90" s="32" t="s">
        <v>41</v>
      </c>
      <c r="Z90" s="32" t="s">
        <v>42</v>
      </c>
      <c r="AA90" s="32">
        <v>11</v>
      </c>
      <c r="AB90" s="33">
        <v>423930.0625</v>
      </c>
      <c r="AC90" s="33">
        <v>687970</v>
      </c>
      <c r="AD90" s="33">
        <v>150994.95310000001</v>
      </c>
      <c r="AE90" s="33">
        <v>680783.3125</v>
      </c>
      <c r="AF90" s="34">
        <v>130538.8125</v>
      </c>
      <c r="AG90" s="34">
        <v>914340.125</v>
      </c>
      <c r="AH90" s="34">
        <v>502883.40629999997</v>
      </c>
      <c r="AI90" s="35">
        <v>313809.59379999997</v>
      </c>
      <c r="AJ90" s="35">
        <v>479889.1875</v>
      </c>
      <c r="AK90" s="35">
        <v>147837.70310000001</v>
      </c>
      <c r="AL90" s="35">
        <v>319987.625</v>
      </c>
      <c r="AM90" s="32">
        <v>304</v>
      </c>
      <c r="AN90" s="32" t="s">
        <v>39</v>
      </c>
      <c r="AO90" s="32">
        <v>0.95306905799999997</v>
      </c>
      <c r="AP90" s="32">
        <v>1</v>
      </c>
      <c r="AQ90" s="32">
        <v>914340.125</v>
      </c>
      <c r="AR90" s="32" t="s">
        <v>3925</v>
      </c>
      <c r="AS90" s="32">
        <v>1</v>
      </c>
      <c r="AT90" s="32" t="s">
        <v>3926</v>
      </c>
      <c r="AU90" s="32">
        <v>0.23368002800000001</v>
      </c>
      <c r="AV90" s="32">
        <v>1</v>
      </c>
      <c r="AX90" s="32">
        <f t="shared" si="4"/>
        <v>0.81506318748055329</v>
      </c>
      <c r="AY90" s="32">
        <f t="shared" si="5"/>
        <v>1.2557989512317274</v>
      </c>
      <c r="AZ90" s="32">
        <f t="shared" si="6"/>
        <v>0.37432113725355293</v>
      </c>
      <c r="BA90" s="32">
        <f t="shared" si="7"/>
        <v>0.9061915923524666</v>
      </c>
    </row>
    <row r="91" spans="1:53">
      <c r="A91" s="32">
        <v>148.03722139999999</v>
      </c>
      <c r="B91" s="32">
        <v>10.029248600000001</v>
      </c>
      <c r="C91" s="32" t="s">
        <v>719</v>
      </c>
      <c r="D91" s="32">
        <v>18</v>
      </c>
      <c r="E91" s="32" t="s">
        <v>720</v>
      </c>
      <c r="F91" s="32">
        <v>8</v>
      </c>
      <c r="G91" s="32" t="s">
        <v>5</v>
      </c>
      <c r="H91" s="32" t="s">
        <v>721</v>
      </c>
      <c r="I91" s="32">
        <v>0.27963867599999997</v>
      </c>
      <c r="J91" s="32">
        <v>0.192293724</v>
      </c>
      <c r="L91" s="32" t="s">
        <v>3563</v>
      </c>
      <c r="M91" s="32" t="s">
        <v>486</v>
      </c>
      <c r="N91" s="32">
        <v>-68.002955830000005</v>
      </c>
      <c r="O91" s="32" t="s">
        <v>487</v>
      </c>
      <c r="S91" s="32">
        <v>0.4</v>
      </c>
      <c r="T91" s="32">
        <v>0.51</v>
      </c>
      <c r="U91" s="32">
        <v>1191321</v>
      </c>
      <c r="V91" s="32" t="s">
        <v>722</v>
      </c>
      <c r="W91" s="32">
        <v>0.64684620900000001</v>
      </c>
      <c r="X91" s="32">
        <v>0.35905168999999998</v>
      </c>
      <c r="Y91" s="32" t="s">
        <v>41</v>
      </c>
      <c r="Z91" s="32" t="s">
        <v>71</v>
      </c>
      <c r="AA91" s="32">
        <v>11</v>
      </c>
      <c r="AB91" s="33">
        <v>837200.125</v>
      </c>
      <c r="AC91" s="33">
        <v>1191321</v>
      </c>
      <c r="AD91" s="33">
        <v>680724.375</v>
      </c>
      <c r="AE91" s="33">
        <v>1065610.875</v>
      </c>
      <c r="AF91" s="34">
        <v>574799.4375</v>
      </c>
      <c r="AG91" s="34">
        <v>337502.65629999997</v>
      </c>
      <c r="AH91" s="34">
        <v>973947.4375</v>
      </c>
      <c r="AI91" s="35">
        <v>638083.25</v>
      </c>
      <c r="AJ91" s="35">
        <v>323461.4375</v>
      </c>
      <c r="AK91" s="35">
        <v>276937.65629999997</v>
      </c>
      <c r="AL91" s="35">
        <v>388335.46879999997</v>
      </c>
      <c r="AM91" s="32">
        <v>6</v>
      </c>
      <c r="AN91" s="32" t="s">
        <v>487</v>
      </c>
      <c r="AO91" s="32">
        <v>0.96761612799999996</v>
      </c>
      <c r="AQ91" s="32">
        <v>1191321</v>
      </c>
      <c r="AR91" s="32" t="s">
        <v>3915</v>
      </c>
      <c r="AS91" s="32">
        <v>0.788665595</v>
      </c>
      <c r="AU91" s="32">
        <v>0.38122967200000002</v>
      </c>
      <c r="AV91" s="32">
        <v>1</v>
      </c>
      <c r="AX91" s="32">
        <f t="shared" si="4"/>
        <v>0.86246161263658461</v>
      </c>
      <c r="AY91" s="32">
        <f t="shared" si="5"/>
        <v>2.0012497351813128</v>
      </c>
      <c r="AZ91" s="32">
        <f t="shared" si="6"/>
        <v>0.27731540640491914</v>
      </c>
      <c r="BA91" s="32">
        <f t="shared" si="7"/>
        <v>0.18673930893599333</v>
      </c>
    </row>
    <row r="92" spans="1:53">
      <c r="A92" s="32">
        <v>187.12080370000001</v>
      </c>
      <c r="B92" s="32">
        <v>4.4888545180000001</v>
      </c>
      <c r="C92" s="32" t="s">
        <v>2105</v>
      </c>
      <c r="D92" s="32">
        <v>3</v>
      </c>
      <c r="E92" s="32" t="s">
        <v>2106</v>
      </c>
      <c r="F92" s="32">
        <v>8</v>
      </c>
      <c r="G92" s="32" t="s">
        <v>5</v>
      </c>
      <c r="H92" s="32" t="s">
        <v>2107</v>
      </c>
      <c r="I92" s="32">
        <v>-0.19401402300000001</v>
      </c>
      <c r="J92" s="32">
        <v>-30.71073702</v>
      </c>
      <c r="L92" s="32" t="s">
        <v>3690</v>
      </c>
      <c r="M92" s="32" t="s">
        <v>2106</v>
      </c>
      <c r="N92" s="32">
        <v>0</v>
      </c>
      <c r="O92" s="32" t="s">
        <v>39</v>
      </c>
      <c r="R92" s="32" t="s">
        <v>1442</v>
      </c>
      <c r="S92" s="32">
        <v>1.7</v>
      </c>
      <c r="T92" s="32">
        <v>1.7</v>
      </c>
      <c r="U92" s="32">
        <v>7846544</v>
      </c>
      <c r="V92" s="32" t="s">
        <v>1460</v>
      </c>
      <c r="W92" s="32">
        <v>1.755420821</v>
      </c>
      <c r="X92" s="32">
        <v>0.64772486399999996</v>
      </c>
      <c r="Y92" s="32" t="s">
        <v>41</v>
      </c>
      <c r="Z92" s="32" t="s">
        <v>42</v>
      </c>
      <c r="AA92" s="32">
        <v>11</v>
      </c>
      <c r="AB92" s="33">
        <v>1203049.5</v>
      </c>
      <c r="AC92" s="33">
        <v>1472754.75</v>
      </c>
      <c r="AD92" s="33">
        <v>2884426.75</v>
      </c>
      <c r="AE92" s="33">
        <v>1252280.875</v>
      </c>
      <c r="AF92" s="34">
        <v>1272103.375</v>
      </c>
      <c r="AG92" s="34">
        <v>1195782</v>
      </c>
      <c r="AH92" s="34">
        <v>1308240.5</v>
      </c>
      <c r="AI92" s="35">
        <v>262673.0625</v>
      </c>
      <c r="AJ92" s="35">
        <v>352073.90629999997</v>
      </c>
      <c r="AK92" s="35">
        <v>7846544</v>
      </c>
      <c r="AL92" s="35">
        <v>376962.34379999997</v>
      </c>
      <c r="AM92" s="32">
        <v>88</v>
      </c>
      <c r="AN92" s="32" t="s">
        <v>39</v>
      </c>
      <c r="AO92" s="32">
        <v>0.90591091800000001</v>
      </c>
      <c r="AP92" s="32">
        <v>1</v>
      </c>
      <c r="AQ92" s="32">
        <v>7846544</v>
      </c>
      <c r="AR92" s="32" t="s">
        <v>3719</v>
      </c>
      <c r="AS92" s="32">
        <v>1</v>
      </c>
      <c r="AT92" s="32" t="s">
        <v>1754</v>
      </c>
      <c r="AU92" s="32">
        <v>6.3994456000000005E-2</v>
      </c>
      <c r="AV92" s="32">
        <v>1</v>
      </c>
      <c r="AX92" s="32">
        <f t="shared" si="4"/>
        <v>2.3405610949343689</v>
      </c>
      <c r="AY92" s="32">
        <f t="shared" si="5"/>
        <v>1.8041008431690588</v>
      </c>
      <c r="AZ92" s="32">
        <f t="shared" si="6"/>
        <v>0.6867217270520023</v>
      </c>
      <c r="BA92" s="32">
        <f t="shared" si="7"/>
        <v>0.38951868862934164</v>
      </c>
    </row>
    <row r="93" spans="1:53">
      <c r="A93" s="32">
        <v>219.07381530000001</v>
      </c>
      <c r="B93" s="32">
        <v>7.6187787140000003</v>
      </c>
      <c r="C93" s="32" t="s">
        <v>2180</v>
      </c>
      <c r="D93" s="32">
        <v>4</v>
      </c>
      <c r="E93" s="32" t="s">
        <v>2181</v>
      </c>
      <c r="F93" s="32">
        <v>8</v>
      </c>
      <c r="G93" s="32" t="s">
        <v>5</v>
      </c>
      <c r="H93" s="32" t="s">
        <v>2182</v>
      </c>
      <c r="I93" s="32">
        <v>-2.1669549130000001</v>
      </c>
      <c r="J93" s="32">
        <v>-14.386364589999999</v>
      </c>
      <c r="L93" s="32" t="s">
        <v>3563</v>
      </c>
      <c r="M93" s="32" t="s">
        <v>2181</v>
      </c>
      <c r="N93" s="32">
        <v>0</v>
      </c>
      <c r="O93" s="32" t="s">
        <v>39</v>
      </c>
      <c r="S93" s="32">
        <v>0.54</v>
      </c>
      <c r="T93" s="32">
        <v>0.54</v>
      </c>
      <c r="U93" s="32">
        <v>244776</v>
      </c>
      <c r="V93" s="32" t="s">
        <v>3829</v>
      </c>
      <c r="W93" s="32">
        <v>0.99566636799999997</v>
      </c>
      <c r="X93" s="32">
        <v>0.989464809</v>
      </c>
      <c r="Y93" s="32" t="s">
        <v>41</v>
      </c>
      <c r="Z93" s="32" t="s">
        <v>92</v>
      </c>
      <c r="AA93" s="32">
        <v>11</v>
      </c>
      <c r="AB93" s="33">
        <v>118668.60159999999</v>
      </c>
      <c r="AC93" s="33">
        <v>233991.4375</v>
      </c>
      <c r="AD93" s="33">
        <v>208937.8125</v>
      </c>
      <c r="AE93" s="33">
        <v>196912.45310000001</v>
      </c>
      <c r="AF93" s="34">
        <v>169404.3438</v>
      </c>
      <c r="AG93" s="34">
        <v>196509.75</v>
      </c>
      <c r="AH93" s="34">
        <v>110531.5938</v>
      </c>
      <c r="AI93" s="35">
        <v>244775.9063</v>
      </c>
      <c r="AJ93" s="35">
        <v>176906.3438</v>
      </c>
      <c r="AK93" s="35">
        <v>169240.1563</v>
      </c>
      <c r="AL93" s="35">
        <v>41585.523439999997</v>
      </c>
      <c r="AM93" s="32">
        <v>696</v>
      </c>
      <c r="AN93" s="32" t="s">
        <v>39</v>
      </c>
      <c r="AO93" s="32">
        <v>0.89570399700000003</v>
      </c>
      <c r="AP93" s="32">
        <v>1</v>
      </c>
      <c r="AQ93" s="32">
        <v>244775.9063</v>
      </c>
      <c r="AR93" s="32" t="s">
        <v>3830</v>
      </c>
      <c r="AS93" s="32">
        <v>1</v>
      </c>
      <c r="AT93" s="32" t="s">
        <v>3831</v>
      </c>
      <c r="AU93" s="36">
        <v>5.1934100000000001E-5</v>
      </c>
      <c r="AV93" s="32">
        <v>1</v>
      </c>
      <c r="AX93" s="32">
        <f t="shared" si="4"/>
        <v>1.3275551574957731</v>
      </c>
      <c r="AY93" s="32">
        <f t="shared" si="5"/>
        <v>1.5920184072204411</v>
      </c>
      <c r="AZ93" s="32">
        <f t="shared" si="6"/>
        <v>0.99040723294286059</v>
      </c>
      <c r="BA93" s="32">
        <f t="shared" si="7"/>
        <v>0.43470721815661806</v>
      </c>
    </row>
    <row r="94" spans="1:53">
      <c r="A94" s="32">
        <v>145.1102721</v>
      </c>
      <c r="B94" s="32">
        <v>9.7524575900000006</v>
      </c>
      <c r="C94" s="32" t="s">
        <v>301</v>
      </c>
      <c r="D94" s="32">
        <v>6</v>
      </c>
      <c r="E94" s="32" t="s">
        <v>774</v>
      </c>
      <c r="F94" s="32">
        <v>8</v>
      </c>
      <c r="G94" s="32" t="s">
        <v>5</v>
      </c>
      <c r="H94" s="32" t="s">
        <v>775</v>
      </c>
      <c r="I94" s="32">
        <v>-5.4453172000000001E-2</v>
      </c>
      <c r="J94" s="32">
        <v>-7.7278792999999998E-2</v>
      </c>
      <c r="L94" s="32" t="s">
        <v>3563</v>
      </c>
      <c r="M94" s="32" t="s">
        <v>288</v>
      </c>
      <c r="N94" s="32">
        <v>-15.99486862</v>
      </c>
      <c r="O94" s="32" t="s">
        <v>776</v>
      </c>
      <c r="Q94" s="32">
        <v>0.2</v>
      </c>
      <c r="R94" s="32" t="s">
        <v>77</v>
      </c>
      <c r="S94" s="32">
        <v>0.1</v>
      </c>
      <c r="T94" s="32">
        <v>0.52</v>
      </c>
      <c r="U94" s="32">
        <v>2401370</v>
      </c>
      <c r="V94" s="32" t="s">
        <v>1020</v>
      </c>
      <c r="W94" s="32">
        <v>0.75873629399999998</v>
      </c>
      <c r="X94" s="32">
        <v>0.50974998999999999</v>
      </c>
      <c r="Y94" s="32" t="s">
        <v>41</v>
      </c>
      <c r="Z94" s="32" t="s">
        <v>42</v>
      </c>
      <c r="AA94" s="32">
        <v>11</v>
      </c>
      <c r="AB94" s="33">
        <v>1418170.5</v>
      </c>
      <c r="AC94" s="33">
        <v>1732935.75</v>
      </c>
      <c r="AD94" s="33">
        <v>1530546</v>
      </c>
      <c r="AE94" s="33">
        <v>1981930.25</v>
      </c>
      <c r="AF94" s="34">
        <v>717600.75</v>
      </c>
      <c r="AG94" s="34">
        <v>2332403.75</v>
      </c>
      <c r="AH94" s="34">
        <v>2401370.25</v>
      </c>
      <c r="AI94" s="35">
        <v>1249384.625</v>
      </c>
      <c r="AJ94" s="35">
        <v>1478729</v>
      </c>
      <c r="AK94" s="35">
        <v>1512383.875</v>
      </c>
      <c r="AL94" s="35">
        <v>1274377</v>
      </c>
      <c r="AM94" s="32">
        <v>64</v>
      </c>
      <c r="AN94" s="32" t="s">
        <v>776</v>
      </c>
      <c r="AO94" s="32">
        <v>0.981090884</v>
      </c>
      <c r="AP94" s="32">
        <v>1</v>
      </c>
      <c r="AQ94" s="32">
        <v>2401370.25</v>
      </c>
      <c r="AR94" s="32" t="s">
        <v>3898</v>
      </c>
      <c r="AS94" s="32">
        <v>0.84363051300000003</v>
      </c>
      <c r="AU94" s="32">
        <v>0.20747020499999999</v>
      </c>
      <c r="AV94" s="32">
        <v>1</v>
      </c>
      <c r="AX94" s="32">
        <f t="shared" si="4"/>
        <v>1.0116483919950652</v>
      </c>
      <c r="AY94" s="32">
        <f t="shared" si="5"/>
        <v>1.2223673487132765</v>
      </c>
      <c r="AZ94" s="32">
        <f t="shared" si="6"/>
        <v>0.39117659423288498</v>
      </c>
      <c r="BA94" s="32">
        <f t="shared" si="7"/>
        <v>0.7668546939806633</v>
      </c>
    </row>
    <row r="95" spans="1:53">
      <c r="A95" s="32">
        <v>215.05601569999999</v>
      </c>
      <c r="B95" s="32">
        <v>10.63776667</v>
      </c>
      <c r="C95" s="32" t="s">
        <v>2447</v>
      </c>
      <c r="D95" s="32">
        <v>1</v>
      </c>
      <c r="E95" s="32" t="s">
        <v>2448</v>
      </c>
      <c r="F95" s="32">
        <v>8</v>
      </c>
      <c r="G95" s="32" t="s">
        <v>5</v>
      </c>
      <c r="H95" s="32" t="s">
        <v>2449</v>
      </c>
      <c r="I95" s="32">
        <v>0.63108533</v>
      </c>
      <c r="J95" s="32">
        <v>26.225208299999998</v>
      </c>
      <c r="K95" s="32">
        <v>-1.01964674</v>
      </c>
      <c r="L95" s="32" t="s">
        <v>3662</v>
      </c>
      <c r="M95" s="32" t="s">
        <v>2448</v>
      </c>
      <c r="N95" s="32">
        <v>0</v>
      </c>
      <c r="O95" s="32" t="s">
        <v>39</v>
      </c>
      <c r="S95" s="32">
        <v>1.24</v>
      </c>
      <c r="T95" s="32">
        <v>1.73</v>
      </c>
      <c r="U95" s="32">
        <v>184726</v>
      </c>
      <c r="V95" s="32" t="s">
        <v>3941</v>
      </c>
      <c r="W95" s="32">
        <v>0.51225357900000001</v>
      </c>
      <c r="X95" s="32">
        <v>0.68076276300000005</v>
      </c>
      <c r="Y95" s="32" t="s">
        <v>41</v>
      </c>
      <c r="Z95" s="32" t="s">
        <v>71</v>
      </c>
      <c r="AA95" s="32">
        <v>7</v>
      </c>
      <c r="AB95" s="33">
        <v>130644.78909999999</v>
      </c>
      <c r="AC95" s="33">
        <v>98515.359379999994</v>
      </c>
      <c r="AD95" s="33">
        <v>57266.828130000002</v>
      </c>
      <c r="AE95" s="33">
        <v>155874.14060000001</v>
      </c>
      <c r="AF95" s="34">
        <v>0</v>
      </c>
      <c r="AG95" s="34">
        <v>0</v>
      </c>
      <c r="AH95" s="34">
        <v>184726.25</v>
      </c>
      <c r="AI95" s="35">
        <v>45555.105470000002</v>
      </c>
      <c r="AJ95" s="35">
        <v>0</v>
      </c>
      <c r="AK95" s="35">
        <v>0</v>
      </c>
      <c r="AL95" s="35">
        <v>80613.804690000004</v>
      </c>
      <c r="AM95" s="32">
        <v>516</v>
      </c>
      <c r="AN95" s="32" t="s">
        <v>39</v>
      </c>
      <c r="AO95" s="32">
        <v>0.829479678</v>
      </c>
      <c r="AP95" s="32">
        <v>1</v>
      </c>
      <c r="AQ95" s="32">
        <v>184726.25</v>
      </c>
      <c r="AR95" s="32" t="s">
        <v>3942</v>
      </c>
      <c r="AS95" s="32">
        <v>1</v>
      </c>
      <c r="AT95" s="32" t="s">
        <v>1247</v>
      </c>
      <c r="AU95" s="32">
        <v>6.9889403000000003E-2</v>
      </c>
      <c r="AV95" s="32">
        <v>1</v>
      </c>
      <c r="AX95" s="32">
        <f t="shared" si="4"/>
        <v>0.68300477143881821</v>
      </c>
      <c r="AY95" s="32">
        <f t="shared" si="5"/>
        <v>2.3943598552452614</v>
      </c>
      <c r="AZ95" s="32">
        <f t="shared" si="6"/>
        <v>0.61767182116239983</v>
      </c>
      <c r="BA95" s="32">
        <f t="shared" si="7"/>
        <v>0.43190139131037475</v>
      </c>
    </row>
    <row r="96" spans="1:53">
      <c r="A96" s="32">
        <v>101.0477056</v>
      </c>
      <c r="B96" s="32">
        <v>8.9715802740000008</v>
      </c>
      <c r="C96" s="32" t="s">
        <v>3763</v>
      </c>
      <c r="D96" s="32">
        <v>5</v>
      </c>
      <c r="E96" s="32" t="s">
        <v>3764</v>
      </c>
      <c r="F96" s="32">
        <v>8</v>
      </c>
      <c r="G96" s="32" t="s">
        <v>5</v>
      </c>
      <c r="H96" s="32" t="s">
        <v>3765</v>
      </c>
      <c r="I96" s="32">
        <v>0.25364156799999998</v>
      </c>
      <c r="J96" s="32">
        <v>-4.0472697950000001</v>
      </c>
      <c r="L96" s="32" t="s">
        <v>3563</v>
      </c>
      <c r="M96" s="32" t="s">
        <v>666</v>
      </c>
      <c r="N96" s="32">
        <v>-34.989520040000002</v>
      </c>
      <c r="O96" s="32" t="s">
        <v>487</v>
      </c>
      <c r="S96" s="32">
        <v>0.38</v>
      </c>
      <c r="T96" s="32">
        <v>0.38</v>
      </c>
      <c r="U96" s="32">
        <v>68277</v>
      </c>
      <c r="V96" s="32" t="s">
        <v>2691</v>
      </c>
      <c r="W96" s="32">
        <v>1.307917711</v>
      </c>
      <c r="X96" s="32">
        <v>0.31533456300000001</v>
      </c>
      <c r="Y96" s="32" t="s">
        <v>41</v>
      </c>
      <c r="Z96" s="32" t="s">
        <v>71</v>
      </c>
      <c r="AA96" s="32">
        <v>11</v>
      </c>
      <c r="AB96" s="33">
        <v>39596.171880000002</v>
      </c>
      <c r="AC96" s="33">
        <v>63439.085939999997</v>
      </c>
      <c r="AD96" s="33">
        <v>63469.773439999997</v>
      </c>
      <c r="AE96" s="33">
        <v>54038.621090000001</v>
      </c>
      <c r="AF96" s="34">
        <v>33884.128909999999</v>
      </c>
      <c r="AG96" s="34">
        <v>43942.238279999998</v>
      </c>
      <c r="AH96" s="34">
        <v>33359.355470000002</v>
      </c>
      <c r="AI96" s="35">
        <v>68277.46875</v>
      </c>
      <c r="AJ96" s="35">
        <v>44860.691409999999</v>
      </c>
      <c r="AK96" s="35">
        <v>56033.074220000002</v>
      </c>
      <c r="AL96" s="35">
        <v>24724.466799999998</v>
      </c>
      <c r="AM96" s="32">
        <v>41</v>
      </c>
      <c r="AN96" s="32" t="s">
        <v>487</v>
      </c>
      <c r="AO96" s="32">
        <v>0.91540650599999995</v>
      </c>
      <c r="AQ96" s="32">
        <v>68277.46875</v>
      </c>
      <c r="AR96" s="32" t="s">
        <v>3766</v>
      </c>
      <c r="AS96" s="32">
        <v>0.75486103699999996</v>
      </c>
      <c r="AU96" s="32">
        <v>0.34479855799999998</v>
      </c>
      <c r="AV96" s="32">
        <v>1</v>
      </c>
      <c r="AX96" s="32">
        <f t="shared" si="4"/>
        <v>1.7438902814250954</v>
      </c>
      <c r="AY96" s="32">
        <f t="shared" si="5"/>
        <v>1.98356090218895</v>
      </c>
      <c r="AZ96" s="32">
        <f t="shared" si="6"/>
        <v>0.35949965871195927</v>
      </c>
      <c r="BA96" s="32">
        <f t="shared" si="7"/>
        <v>5.5276526894464564E-2</v>
      </c>
    </row>
    <row r="97" spans="1:53">
      <c r="A97" s="32">
        <v>204.14732380000001</v>
      </c>
      <c r="B97" s="32">
        <v>14.83311666</v>
      </c>
      <c r="C97" s="32" t="s">
        <v>3767</v>
      </c>
      <c r="D97" s="32">
        <v>1</v>
      </c>
      <c r="E97" s="32" t="s">
        <v>3768</v>
      </c>
      <c r="F97" s="32">
        <v>8</v>
      </c>
      <c r="G97" s="32" t="s">
        <v>5</v>
      </c>
      <c r="H97" s="32" t="s">
        <v>3769</v>
      </c>
      <c r="I97" s="32">
        <v>-0.32430958300000001</v>
      </c>
      <c r="J97" s="32">
        <v>21.686177319999999</v>
      </c>
      <c r="L97" s="32" t="s">
        <v>3563</v>
      </c>
      <c r="M97" s="32" t="s">
        <v>3768</v>
      </c>
      <c r="N97" s="32">
        <v>0</v>
      </c>
      <c r="O97" s="32" t="s">
        <v>39</v>
      </c>
      <c r="S97" s="32">
        <v>0.43</v>
      </c>
      <c r="T97" s="32">
        <v>0.51</v>
      </c>
      <c r="U97" s="32">
        <v>457021</v>
      </c>
      <c r="V97" s="32" t="s">
        <v>3770</v>
      </c>
      <c r="W97" s="32">
        <v>1.2969390700000001</v>
      </c>
      <c r="X97" s="32">
        <v>0.46411499099999998</v>
      </c>
      <c r="Y97" s="32" t="s">
        <v>41</v>
      </c>
      <c r="Z97" s="32" t="s">
        <v>42</v>
      </c>
      <c r="AA97" s="32">
        <v>11</v>
      </c>
      <c r="AB97" s="33">
        <v>99227.507809999996</v>
      </c>
      <c r="AC97" s="33">
        <v>457020.53129999997</v>
      </c>
      <c r="AD97" s="33">
        <v>300793.75</v>
      </c>
      <c r="AE97" s="33">
        <v>300057.90629999997</v>
      </c>
      <c r="AF97" s="34">
        <v>229098.35939999999</v>
      </c>
      <c r="AG97" s="34">
        <v>267415.8125</v>
      </c>
      <c r="AH97" s="34">
        <v>101801.91409999999</v>
      </c>
      <c r="AI97" s="35">
        <v>318782.8125</v>
      </c>
      <c r="AJ97" s="35">
        <v>303255.4375</v>
      </c>
      <c r="AK97" s="35">
        <v>319845.71879999997</v>
      </c>
      <c r="AL97" s="35">
        <v>92755.375</v>
      </c>
      <c r="AM97" s="32">
        <v>488</v>
      </c>
      <c r="AN97" s="32" t="s">
        <v>39</v>
      </c>
      <c r="AO97" s="32">
        <v>0.98467766599999995</v>
      </c>
      <c r="AP97" s="32">
        <v>1</v>
      </c>
      <c r="AQ97" s="32">
        <v>457020.53129999997</v>
      </c>
      <c r="AR97" s="32" t="s">
        <v>3771</v>
      </c>
      <c r="AS97" s="32">
        <v>1</v>
      </c>
      <c r="AT97" s="32" t="s">
        <v>3772</v>
      </c>
      <c r="AU97" s="32">
        <v>0.17706338699999999</v>
      </c>
      <c r="AV97" s="32">
        <v>1</v>
      </c>
      <c r="AX97" s="32">
        <f t="shared" si="4"/>
        <v>1.7292520926806572</v>
      </c>
      <c r="AY97" s="32">
        <f t="shared" si="5"/>
        <v>1.9339271038920389</v>
      </c>
      <c r="AZ97" s="32">
        <f t="shared" si="6"/>
        <v>0.48097265241598947</v>
      </c>
      <c r="BA97" s="32">
        <f t="shared" si="7"/>
        <v>0.39384269725801474</v>
      </c>
    </row>
    <row r="98" spans="1:53">
      <c r="A98" s="32">
        <v>347.06289870000001</v>
      </c>
      <c r="B98" s="32">
        <v>9.2549793240000007</v>
      </c>
      <c r="C98" s="32" t="s">
        <v>740</v>
      </c>
      <c r="D98" s="32">
        <v>7</v>
      </c>
      <c r="E98" s="32" t="s">
        <v>741</v>
      </c>
      <c r="F98" s="32">
        <v>8</v>
      </c>
      <c r="G98" s="32" t="s">
        <v>5</v>
      </c>
      <c r="H98" s="32" t="s">
        <v>742</v>
      </c>
      <c r="I98" s="32">
        <v>-0.55117350799999998</v>
      </c>
      <c r="J98" s="32">
        <v>-4.3750565440000004</v>
      </c>
      <c r="L98" s="32" t="s">
        <v>3662</v>
      </c>
      <c r="M98" s="32" t="s">
        <v>741</v>
      </c>
      <c r="N98" s="32">
        <v>0</v>
      </c>
      <c r="O98" s="32" t="s">
        <v>39</v>
      </c>
      <c r="S98" s="32">
        <v>1.18</v>
      </c>
      <c r="T98" s="32">
        <v>1.18</v>
      </c>
      <c r="U98" s="32">
        <v>320153</v>
      </c>
      <c r="V98" s="32" t="s">
        <v>3961</v>
      </c>
      <c r="W98" s="32">
        <v>0.44713549899999999</v>
      </c>
      <c r="X98" s="32">
        <v>0.41622820199999999</v>
      </c>
      <c r="Y98" s="32" t="s">
        <v>41</v>
      </c>
      <c r="Z98" s="32" t="s">
        <v>42</v>
      </c>
      <c r="AA98" s="32">
        <v>8</v>
      </c>
      <c r="AB98" s="33">
        <v>190831.35939999999</v>
      </c>
      <c r="AC98" s="33">
        <v>179193.8438</v>
      </c>
      <c r="AD98" s="33">
        <v>79355.460940000004</v>
      </c>
      <c r="AE98" s="33">
        <v>320152.65629999997</v>
      </c>
      <c r="AF98" s="34">
        <v>0</v>
      </c>
      <c r="AG98" s="34">
        <v>201903.625</v>
      </c>
      <c r="AH98" s="34">
        <v>138693.5938</v>
      </c>
      <c r="AI98" s="35">
        <v>0</v>
      </c>
      <c r="AJ98" s="35">
        <v>117817.58590000001</v>
      </c>
      <c r="AK98" s="35">
        <v>0</v>
      </c>
      <c r="AL98" s="35">
        <v>85239.890629999994</v>
      </c>
      <c r="AM98" s="32">
        <v>612</v>
      </c>
      <c r="AN98" s="32" t="s">
        <v>39</v>
      </c>
      <c r="AO98" s="32">
        <v>0.94589867299999997</v>
      </c>
      <c r="AP98" s="32">
        <v>1</v>
      </c>
      <c r="AQ98" s="32">
        <v>320152.65629999997</v>
      </c>
      <c r="AR98" s="32" t="s">
        <v>3962</v>
      </c>
      <c r="AS98" s="32">
        <v>1</v>
      </c>
      <c r="AT98" s="32" t="s">
        <v>745</v>
      </c>
      <c r="AU98" s="32">
        <v>0.27591763000000002</v>
      </c>
      <c r="AV98" s="32">
        <v>1</v>
      </c>
      <c r="AX98" s="32">
        <f t="shared" si="4"/>
        <v>0.59618066537776426</v>
      </c>
      <c r="AY98" s="32">
        <f t="shared" si="5"/>
        <v>2.2593646629037001</v>
      </c>
      <c r="AZ98" s="32">
        <f t="shared" si="6"/>
        <v>0.35256284279464323</v>
      </c>
      <c r="BA98" s="32">
        <f t="shared" si="7"/>
        <v>0.3518685135123566</v>
      </c>
    </row>
    <row r="99" spans="1:53">
      <c r="A99" s="32">
        <v>284.27146479999999</v>
      </c>
      <c r="B99" s="32">
        <v>3.4380318380000001</v>
      </c>
      <c r="C99" s="32" t="s">
        <v>2480</v>
      </c>
      <c r="D99" s="32">
        <v>12</v>
      </c>
      <c r="E99" s="32" t="s">
        <v>2481</v>
      </c>
      <c r="F99" s="32">
        <v>8</v>
      </c>
      <c r="G99" s="32" t="s">
        <v>5</v>
      </c>
      <c r="H99" s="32" t="s">
        <v>2482</v>
      </c>
      <c r="I99" s="32">
        <v>-0.229463158</v>
      </c>
      <c r="J99" s="32">
        <v>-5.964492635</v>
      </c>
      <c r="L99" s="32" t="s">
        <v>3563</v>
      </c>
      <c r="M99" s="32" t="s">
        <v>2481</v>
      </c>
      <c r="N99" s="32">
        <v>0</v>
      </c>
      <c r="O99" s="32" t="s">
        <v>39</v>
      </c>
      <c r="Q99" s="32">
        <v>0.5</v>
      </c>
      <c r="R99" s="32" t="s">
        <v>3742</v>
      </c>
      <c r="S99" s="32">
        <v>0.24</v>
      </c>
      <c r="T99" s="32">
        <v>0.62</v>
      </c>
      <c r="U99" s="32">
        <v>69534432</v>
      </c>
      <c r="V99" s="32" t="s">
        <v>625</v>
      </c>
      <c r="W99" s="32">
        <v>1.475886617</v>
      </c>
      <c r="X99" s="32">
        <v>0.321597297</v>
      </c>
      <c r="Y99" s="32" t="s">
        <v>41</v>
      </c>
      <c r="Z99" s="32" t="s">
        <v>71</v>
      </c>
      <c r="AA99" s="32">
        <v>11</v>
      </c>
      <c r="AB99" s="33">
        <v>49465152</v>
      </c>
      <c r="AC99" s="33">
        <v>30893686</v>
      </c>
      <c r="AD99" s="33">
        <v>52002492</v>
      </c>
      <c r="AE99" s="33">
        <v>68084264</v>
      </c>
      <c r="AF99" s="34">
        <v>12584971</v>
      </c>
      <c r="AG99" s="34">
        <v>59442128</v>
      </c>
      <c r="AH99" s="34">
        <v>41630636</v>
      </c>
      <c r="AI99" s="35">
        <v>69534432</v>
      </c>
      <c r="AJ99" s="35">
        <v>49066032</v>
      </c>
      <c r="AK99" s="35">
        <v>63993804</v>
      </c>
      <c r="AL99" s="35">
        <v>41066972</v>
      </c>
      <c r="AM99" s="32">
        <v>4</v>
      </c>
      <c r="AN99" s="32" t="s">
        <v>39</v>
      </c>
      <c r="AO99" s="32">
        <v>0.96726388799999996</v>
      </c>
      <c r="AP99" s="32">
        <v>1</v>
      </c>
      <c r="AQ99" s="32">
        <v>69534432</v>
      </c>
      <c r="AR99" s="32" t="s">
        <v>3743</v>
      </c>
      <c r="AS99" s="32">
        <v>1</v>
      </c>
      <c r="AT99" s="32" t="s">
        <v>3744</v>
      </c>
      <c r="AU99" s="32">
        <v>0.44399416600000002</v>
      </c>
      <c r="AV99" s="32">
        <v>1</v>
      </c>
      <c r="AX99" s="32">
        <f t="shared" si="4"/>
        <v>1.9678488226076298</v>
      </c>
      <c r="AY99" s="32">
        <f t="shared" si="5"/>
        <v>1.7635895524400518</v>
      </c>
      <c r="AZ99" s="32">
        <f t="shared" si="6"/>
        <v>0.24883564247138382</v>
      </c>
      <c r="BA99" s="32">
        <f t="shared" si="7"/>
        <v>0.43916130783281004</v>
      </c>
    </row>
    <row r="100" spans="1:53">
      <c r="A100" s="32">
        <v>158.04394439999999</v>
      </c>
      <c r="B100" s="32">
        <v>10.5499884</v>
      </c>
      <c r="C100" s="32" t="s">
        <v>3787</v>
      </c>
      <c r="D100" s="32">
        <v>3</v>
      </c>
      <c r="E100" s="32" t="s">
        <v>3788</v>
      </c>
      <c r="F100" s="32">
        <v>8</v>
      </c>
      <c r="G100" s="32" t="s">
        <v>5</v>
      </c>
      <c r="H100" s="32" t="s">
        <v>3789</v>
      </c>
      <c r="I100" s="32">
        <v>-0.28851226800000002</v>
      </c>
      <c r="J100" s="32">
        <v>-1.0992099999999999E-4</v>
      </c>
      <c r="L100" s="32" t="s">
        <v>3690</v>
      </c>
      <c r="M100" s="32" t="s">
        <v>3289</v>
      </c>
      <c r="N100" s="32">
        <v>14.00171188</v>
      </c>
      <c r="O100" s="32" t="s">
        <v>374</v>
      </c>
      <c r="S100" s="32">
        <v>0.75</v>
      </c>
      <c r="T100" s="32">
        <v>0.75</v>
      </c>
      <c r="U100" s="32">
        <v>372511</v>
      </c>
      <c r="V100" s="32" t="s">
        <v>943</v>
      </c>
      <c r="W100" s="32">
        <v>1.228577644</v>
      </c>
      <c r="X100" s="32">
        <v>0.68956598999999996</v>
      </c>
      <c r="Y100" s="32" t="s">
        <v>41</v>
      </c>
      <c r="Z100" s="32" t="s">
        <v>71</v>
      </c>
      <c r="AA100" s="32">
        <v>10</v>
      </c>
      <c r="AB100" s="33">
        <v>62905.730470000002</v>
      </c>
      <c r="AC100" s="33">
        <v>298384.0625</v>
      </c>
      <c r="AD100" s="33">
        <v>372510.84379999997</v>
      </c>
      <c r="AE100" s="33">
        <v>183237.6563</v>
      </c>
      <c r="AF100" s="34">
        <v>116806.74219999999</v>
      </c>
      <c r="AG100" s="34">
        <v>208384.67189999999</v>
      </c>
      <c r="AH100" s="34">
        <v>82233.15625</v>
      </c>
      <c r="AI100" s="35">
        <v>289873.875</v>
      </c>
      <c r="AJ100" s="35">
        <v>150053.75</v>
      </c>
      <c r="AK100" s="35">
        <v>227476</v>
      </c>
      <c r="AL100" s="35">
        <v>0</v>
      </c>
      <c r="AM100" s="32">
        <v>111</v>
      </c>
      <c r="AN100" s="32" t="s">
        <v>374</v>
      </c>
      <c r="AO100" s="32">
        <v>0.94712149999999995</v>
      </c>
      <c r="AQ100" s="32">
        <v>372510.84379999997</v>
      </c>
      <c r="AR100" s="32" t="s">
        <v>3790</v>
      </c>
      <c r="AS100" s="32">
        <v>0.80582363899999998</v>
      </c>
      <c r="AU100" s="32">
        <v>4.8441309000000002E-2</v>
      </c>
      <c r="AV100" s="32">
        <v>1</v>
      </c>
      <c r="AX100" s="32">
        <f t="shared" si="4"/>
        <v>1.6381035253388467</v>
      </c>
      <c r="AY100" s="32">
        <f t="shared" si="5"/>
        <v>2.2508173532151337</v>
      </c>
      <c r="AZ100" s="32">
        <f t="shared" si="6"/>
        <v>0.71535874708566771</v>
      </c>
      <c r="BA100" s="32">
        <f t="shared" si="7"/>
        <v>0.32745238269899357</v>
      </c>
    </row>
    <row r="101" spans="1:53">
      <c r="A101" s="32">
        <v>179.05817450000001</v>
      </c>
      <c r="B101" s="32">
        <v>5.0057197340000004</v>
      </c>
      <c r="C101" s="32" t="s">
        <v>463</v>
      </c>
      <c r="D101" s="32">
        <v>6</v>
      </c>
      <c r="E101" s="32" t="s">
        <v>464</v>
      </c>
      <c r="F101" s="32">
        <v>8</v>
      </c>
      <c r="G101" s="32" t="s">
        <v>5</v>
      </c>
      <c r="H101" s="32" t="s">
        <v>465</v>
      </c>
      <c r="I101" s="32">
        <v>-0.36599198100000002</v>
      </c>
      <c r="J101" s="32">
        <v>-39.493350270000001</v>
      </c>
      <c r="L101" s="32" t="s">
        <v>3563</v>
      </c>
      <c r="M101" s="32" t="s">
        <v>464</v>
      </c>
      <c r="N101" s="32">
        <v>0</v>
      </c>
      <c r="O101" s="32" t="s">
        <v>39</v>
      </c>
      <c r="S101" s="32">
        <v>0.69</v>
      </c>
      <c r="T101" s="32">
        <v>0.69</v>
      </c>
      <c r="U101" s="32">
        <v>2430212</v>
      </c>
      <c r="V101" s="32" t="s">
        <v>367</v>
      </c>
      <c r="W101" s="32">
        <v>2.2501790210000001</v>
      </c>
      <c r="X101" s="32">
        <v>0.208192347</v>
      </c>
      <c r="Y101" s="32" t="s">
        <v>41</v>
      </c>
      <c r="Z101" s="32" t="s">
        <v>42</v>
      </c>
      <c r="AA101" s="32">
        <v>11</v>
      </c>
      <c r="AB101" s="33">
        <v>457184.71879999997</v>
      </c>
      <c r="AC101" s="33">
        <v>1025988.563</v>
      </c>
      <c r="AD101" s="33">
        <v>1137575.75</v>
      </c>
      <c r="AE101" s="33">
        <v>679390.375</v>
      </c>
      <c r="AF101" s="34">
        <v>531450.5</v>
      </c>
      <c r="AG101" s="34">
        <v>810247.625</v>
      </c>
      <c r="AH101" s="34">
        <v>477373.15629999997</v>
      </c>
      <c r="AI101" s="35">
        <v>1791992.125</v>
      </c>
      <c r="AJ101" s="35">
        <v>977941.375</v>
      </c>
      <c r="AK101" s="35">
        <v>2430212.25</v>
      </c>
      <c r="AL101" s="35">
        <v>257502.29689999999</v>
      </c>
      <c r="AM101" s="32">
        <v>173</v>
      </c>
      <c r="AN101" s="32" t="s">
        <v>39</v>
      </c>
      <c r="AO101" s="32">
        <v>0.96718889600000002</v>
      </c>
      <c r="AP101" s="32">
        <v>1</v>
      </c>
      <c r="AQ101" s="32">
        <v>2430212.25</v>
      </c>
      <c r="AR101" s="32" t="s">
        <v>3707</v>
      </c>
      <c r="AS101" s="32">
        <v>1</v>
      </c>
      <c r="AT101" s="32" t="s">
        <v>468</v>
      </c>
      <c r="AU101" s="32">
        <v>0.61810135499999996</v>
      </c>
      <c r="AV101" s="32">
        <v>1</v>
      </c>
      <c r="AX101" s="32">
        <f t="shared" si="4"/>
        <v>3.0002386948793398</v>
      </c>
      <c r="AY101" s="32">
        <f t="shared" si="5"/>
        <v>1.8141891638471441</v>
      </c>
      <c r="AZ101" s="32">
        <f t="shared" si="6"/>
        <v>0.2389517667786511</v>
      </c>
      <c r="BA101" s="32">
        <f t="shared" si="7"/>
        <v>0.33377375779326557</v>
      </c>
    </row>
    <row r="102" spans="1:53">
      <c r="A102" s="32">
        <v>136.03722569999999</v>
      </c>
      <c r="B102" s="32">
        <v>8.9681622129999994</v>
      </c>
      <c r="C102" s="32" t="s">
        <v>665</v>
      </c>
      <c r="D102" s="32">
        <v>3</v>
      </c>
      <c r="E102" s="32" t="s">
        <v>666</v>
      </c>
      <c r="F102" s="32">
        <v>8</v>
      </c>
      <c r="G102" s="32" t="s">
        <v>5</v>
      </c>
      <c r="H102" s="32" t="s">
        <v>667</v>
      </c>
      <c r="I102" s="32">
        <v>0.40924279699999999</v>
      </c>
      <c r="J102" s="32">
        <v>-12.08656358</v>
      </c>
      <c r="L102" s="32" t="s">
        <v>3563</v>
      </c>
      <c r="M102" s="32" t="s">
        <v>666</v>
      </c>
      <c r="N102" s="32">
        <v>0</v>
      </c>
      <c r="O102" s="32" t="s">
        <v>39</v>
      </c>
      <c r="Q102" s="32">
        <v>-0.2</v>
      </c>
      <c r="R102" s="32" t="s">
        <v>165</v>
      </c>
      <c r="S102" s="32">
        <v>0.6</v>
      </c>
      <c r="T102" s="32">
        <v>0.73</v>
      </c>
      <c r="U102" s="32">
        <v>13514063</v>
      </c>
      <c r="V102" s="32" t="s">
        <v>2691</v>
      </c>
      <c r="W102" s="32">
        <v>1.85281535</v>
      </c>
      <c r="X102" s="32">
        <v>0.22521750700000001</v>
      </c>
      <c r="Y102" s="32" t="s">
        <v>41</v>
      </c>
      <c r="Z102" s="32" t="s">
        <v>71</v>
      </c>
      <c r="AA102" s="32">
        <v>11</v>
      </c>
      <c r="AB102" s="33">
        <v>3795200</v>
      </c>
      <c r="AC102" s="33">
        <v>4874583</v>
      </c>
      <c r="AD102" s="33">
        <v>13514063</v>
      </c>
      <c r="AE102" s="33">
        <v>3709541.75</v>
      </c>
      <c r="AF102" s="34">
        <v>3868153.75</v>
      </c>
      <c r="AG102" s="34">
        <v>4788710</v>
      </c>
      <c r="AH102" s="34">
        <v>3747291.5</v>
      </c>
      <c r="AI102" s="35">
        <v>11957871</v>
      </c>
      <c r="AJ102" s="35">
        <v>5379952</v>
      </c>
      <c r="AK102" s="35">
        <v>11046094</v>
      </c>
      <c r="AL102" s="35">
        <v>2259562</v>
      </c>
      <c r="AM102" s="32">
        <v>41</v>
      </c>
      <c r="AN102" s="32" t="s">
        <v>39</v>
      </c>
      <c r="AO102" s="32">
        <v>0.98789441300000003</v>
      </c>
      <c r="AP102" s="32">
        <v>1</v>
      </c>
      <c r="AQ102" s="32">
        <v>13514063</v>
      </c>
      <c r="AR102" s="32" t="s">
        <v>3718</v>
      </c>
      <c r="AS102" s="32">
        <v>1</v>
      </c>
      <c r="AT102" s="32" t="s">
        <v>671</v>
      </c>
      <c r="AU102" s="32">
        <v>0.57145646100000003</v>
      </c>
      <c r="AV102" s="32">
        <v>1</v>
      </c>
      <c r="AX102" s="32">
        <f t="shared" si="4"/>
        <v>2.4704204665609937</v>
      </c>
      <c r="AY102" s="32">
        <f t="shared" si="5"/>
        <v>2.0874769162535274</v>
      </c>
      <c r="AZ102" s="32">
        <f t="shared" si="6"/>
        <v>0.25639896035746157</v>
      </c>
      <c r="BA102" s="32">
        <f t="shared" si="7"/>
        <v>0.44289287360245372</v>
      </c>
    </row>
    <row r="103" spans="1:53">
      <c r="A103" s="32">
        <v>284.07568300000003</v>
      </c>
      <c r="B103" s="32">
        <v>8.2986135769999994</v>
      </c>
      <c r="C103" s="32" t="s">
        <v>2420</v>
      </c>
      <c r="D103" s="32">
        <v>1</v>
      </c>
      <c r="E103" s="32" t="s">
        <v>2421</v>
      </c>
      <c r="F103" s="32">
        <v>8</v>
      </c>
      <c r="G103" s="32" t="s">
        <v>5</v>
      </c>
      <c r="H103" s="32" t="s">
        <v>2422</v>
      </c>
      <c r="I103" s="32">
        <v>-2.4595599999999999E-2</v>
      </c>
      <c r="J103" s="32">
        <v>11.520628159999999</v>
      </c>
      <c r="L103" s="32" t="s">
        <v>3563</v>
      </c>
      <c r="M103" s="32" t="s">
        <v>2421</v>
      </c>
      <c r="N103" s="32">
        <v>0</v>
      </c>
      <c r="O103" s="32" t="s">
        <v>39</v>
      </c>
      <c r="P103" s="32" t="s">
        <v>3860</v>
      </c>
      <c r="S103" s="32">
        <v>0.24</v>
      </c>
      <c r="T103" s="32">
        <v>0.36</v>
      </c>
      <c r="U103" s="32">
        <v>72336</v>
      </c>
      <c r="V103" s="32" t="s">
        <v>3861</v>
      </c>
      <c r="W103" s="32">
        <v>0.89468795999999995</v>
      </c>
      <c r="X103" s="32">
        <v>0.66721725799999998</v>
      </c>
      <c r="Y103" s="32" t="s">
        <v>41</v>
      </c>
      <c r="Z103" s="32" t="s">
        <v>71</v>
      </c>
      <c r="AA103" s="32">
        <v>11</v>
      </c>
      <c r="AB103" s="33">
        <v>32037.095700000002</v>
      </c>
      <c r="AC103" s="33">
        <v>72336.125</v>
      </c>
      <c r="AD103" s="33">
        <v>40674.085939999997</v>
      </c>
      <c r="AE103" s="33">
        <v>49537.921880000002</v>
      </c>
      <c r="AF103" s="34">
        <v>27202.318360000001</v>
      </c>
      <c r="AG103" s="34">
        <v>55840.097659999999</v>
      </c>
      <c r="AH103" s="34">
        <v>46564.238279999998</v>
      </c>
      <c r="AI103" s="35">
        <v>40655.5</v>
      </c>
      <c r="AJ103" s="35">
        <v>46491.148439999997</v>
      </c>
      <c r="AK103" s="35">
        <v>42317.25</v>
      </c>
      <c r="AL103" s="35">
        <v>25146.119139999999</v>
      </c>
      <c r="AM103" s="32">
        <v>714</v>
      </c>
      <c r="AN103" s="32" t="s">
        <v>39</v>
      </c>
      <c r="AO103" s="32">
        <v>0.92390966100000005</v>
      </c>
      <c r="AP103" s="32">
        <v>1</v>
      </c>
      <c r="AQ103" s="32">
        <v>72336.125</v>
      </c>
      <c r="AR103" s="32" t="s">
        <v>3862</v>
      </c>
      <c r="AS103" s="32">
        <v>1</v>
      </c>
      <c r="AT103" s="32" t="s">
        <v>1348</v>
      </c>
      <c r="AU103" s="32">
        <v>6.8859399000000002E-2</v>
      </c>
      <c r="AV103" s="32">
        <v>1</v>
      </c>
      <c r="AX103" s="32">
        <f t="shared" si="4"/>
        <v>1.1929172804825654</v>
      </c>
      <c r="AY103" s="32">
        <f t="shared" si="5"/>
        <v>1.5013521456205048</v>
      </c>
      <c r="AZ103" s="32">
        <f t="shared" si="6"/>
        <v>0.6332549527166037</v>
      </c>
      <c r="BA103" s="32">
        <f t="shared" si="7"/>
        <v>0.68013565511191243</v>
      </c>
    </row>
    <row r="104" spans="1:53">
      <c r="A104" s="32">
        <v>120.0422499</v>
      </c>
      <c r="B104" s="32">
        <v>7.6459120780000003</v>
      </c>
      <c r="C104" s="32" t="s">
        <v>2332</v>
      </c>
      <c r="D104" s="32">
        <v>9</v>
      </c>
      <c r="E104" s="32" t="s">
        <v>2333</v>
      </c>
      <c r="F104" s="32">
        <v>8</v>
      </c>
      <c r="G104" s="32" t="s">
        <v>5</v>
      </c>
      <c r="H104" s="32" t="s">
        <v>2334</v>
      </c>
      <c r="I104" s="32">
        <v>-8.4472143E-2</v>
      </c>
      <c r="J104" s="32">
        <v>-16.95530261</v>
      </c>
      <c r="L104" s="32" t="s">
        <v>3563</v>
      </c>
      <c r="M104" s="32" t="s">
        <v>2333</v>
      </c>
      <c r="N104" s="32">
        <v>0</v>
      </c>
      <c r="O104" s="32" t="s">
        <v>39</v>
      </c>
      <c r="S104" s="32">
        <v>0.26</v>
      </c>
      <c r="T104" s="32">
        <v>0.42</v>
      </c>
      <c r="U104" s="32">
        <v>343415</v>
      </c>
      <c r="V104" s="32" t="s">
        <v>3777</v>
      </c>
      <c r="W104" s="32">
        <v>1.2531214340000001</v>
      </c>
      <c r="X104" s="32">
        <v>0.39036209399999999</v>
      </c>
      <c r="Y104" s="32" t="s">
        <v>41</v>
      </c>
      <c r="Z104" s="32" t="s">
        <v>42</v>
      </c>
      <c r="AA104" s="32">
        <v>11</v>
      </c>
      <c r="AB104" s="33">
        <v>143054.73439999999</v>
      </c>
      <c r="AC104" s="33">
        <v>168866.3125</v>
      </c>
      <c r="AD104" s="33">
        <v>343415.125</v>
      </c>
      <c r="AE104" s="33">
        <v>200012.42189999999</v>
      </c>
      <c r="AF104" s="34">
        <v>189752.89060000001</v>
      </c>
      <c r="AG104" s="34">
        <v>248718.3438</v>
      </c>
      <c r="AH104" s="34">
        <v>116063.39840000001</v>
      </c>
      <c r="AI104" s="35">
        <v>194638.2188</v>
      </c>
      <c r="AJ104" s="35">
        <v>190210.9688</v>
      </c>
      <c r="AK104" s="35">
        <v>319982.84379999997</v>
      </c>
      <c r="AL104" s="35">
        <v>221700.2813</v>
      </c>
      <c r="AM104" s="32">
        <v>585</v>
      </c>
      <c r="AN104" s="32" t="s">
        <v>39</v>
      </c>
      <c r="AO104" s="32">
        <v>0.926680595</v>
      </c>
      <c r="AP104" s="32">
        <v>1</v>
      </c>
      <c r="AQ104" s="32">
        <v>343415.125</v>
      </c>
      <c r="AR104" s="32" t="s">
        <v>3778</v>
      </c>
      <c r="AS104" s="32">
        <v>1</v>
      </c>
      <c r="AT104" s="32" t="s">
        <v>1326</v>
      </c>
      <c r="AU104" s="32">
        <v>0.27092199099999997</v>
      </c>
      <c r="AV104" s="32">
        <v>0.28140997099999998</v>
      </c>
      <c r="AX104" s="32">
        <f t="shared" si="4"/>
        <v>1.6708285793110522</v>
      </c>
      <c r="AY104" s="32">
        <f t="shared" si="5"/>
        <v>1.5424619910231869</v>
      </c>
      <c r="AZ104" s="32">
        <f t="shared" si="6"/>
        <v>0.37528186896340449</v>
      </c>
      <c r="BA104" s="32">
        <f t="shared" si="7"/>
        <v>0.6592572228841207</v>
      </c>
    </row>
    <row r="105" spans="1:53">
      <c r="A105" s="32">
        <v>188.12725309999999</v>
      </c>
      <c r="B105" s="32">
        <v>18.22327271</v>
      </c>
      <c r="C105" s="32" t="s">
        <v>672</v>
      </c>
      <c r="D105" s="32">
        <v>5</v>
      </c>
      <c r="E105" s="32" t="s">
        <v>673</v>
      </c>
      <c r="F105" s="32">
        <v>8</v>
      </c>
      <c r="G105" s="32" t="s">
        <v>5</v>
      </c>
      <c r="H105" s="32" t="s">
        <v>674</v>
      </c>
      <c r="I105" s="32">
        <v>-0.40851676399999998</v>
      </c>
      <c r="J105" s="32">
        <v>25.941392650000001</v>
      </c>
      <c r="L105" s="32" t="s">
        <v>3563</v>
      </c>
      <c r="M105" s="32" t="s">
        <v>673</v>
      </c>
      <c r="N105" s="32">
        <v>0</v>
      </c>
      <c r="O105" s="32" t="s">
        <v>39</v>
      </c>
      <c r="Q105" s="32">
        <v>0.2</v>
      </c>
      <c r="R105" s="32" t="s">
        <v>77</v>
      </c>
      <c r="S105" s="32">
        <v>0.49</v>
      </c>
      <c r="T105" s="32">
        <v>0.49</v>
      </c>
      <c r="U105" s="32">
        <v>1957267</v>
      </c>
      <c r="V105" s="32" t="s">
        <v>3779</v>
      </c>
      <c r="W105" s="32">
        <v>1.2330420520000001</v>
      </c>
      <c r="X105" s="32">
        <v>0.58915160899999997</v>
      </c>
      <c r="Y105" s="32" t="s">
        <v>41</v>
      </c>
      <c r="Z105" s="32" t="s">
        <v>42</v>
      </c>
      <c r="AA105" s="32">
        <v>11</v>
      </c>
      <c r="AB105" s="33">
        <v>454777.125</v>
      </c>
      <c r="AC105" s="33">
        <v>1957267.25</v>
      </c>
      <c r="AD105" s="33">
        <v>1448753.75</v>
      </c>
      <c r="AE105" s="33">
        <v>1268440.75</v>
      </c>
      <c r="AF105" s="34">
        <v>849326.3125</v>
      </c>
      <c r="AG105" s="34">
        <v>1331451.375</v>
      </c>
      <c r="AH105" s="34">
        <v>501451.90629999997</v>
      </c>
      <c r="AI105" s="35">
        <v>1495913.375</v>
      </c>
      <c r="AJ105" s="35">
        <v>1177159.125</v>
      </c>
      <c r="AK105" s="35">
        <v>1416036</v>
      </c>
      <c r="AL105" s="35">
        <v>320627.34379999997</v>
      </c>
      <c r="AM105" s="32">
        <v>201</v>
      </c>
      <c r="AN105" s="32" t="s">
        <v>39</v>
      </c>
      <c r="AO105" s="32">
        <v>0.98661563100000005</v>
      </c>
      <c r="AP105" s="32">
        <v>1</v>
      </c>
      <c r="AQ105" s="32">
        <v>1957267.25</v>
      </c>
      <c r="AR105" s="32" t="s">
        <v>3780</v>
      </c>
      <c r="AS105" s="32">
        <v>1</v>
      </c>
      <c r="AT105" s="32" t="s">
        <v>3781</v>
      </c>
      <c r="AU105" s="32">
        <v>9.3618746000000003E-2</v>
      </c>
      <c r="AV105" s="32">
        <v>1</v>
      </c>
      <c r="AX105" s="32">
        <f t="shared" si="4"/>
        <v>1.6440560696195239</v>
      </c>
      <c r="AY105" s="32">
        <f t="shared" si="5"/>
        <v>1.912304184122152</v>
      </c>
      <c r="AZ105" s="32">
        <f t="shared" si="6"/>
        <v>0.60416729439654682</v>
      </c>
      <c r="BA105" s="32">
        <f t="shared" si="7"/>
        <v>0.39825286509818469</v>
      </c>
    </row>
    <row r="106" spans="1:53">
      <c r="A106" s="32">
        <v>162.0528812</v>
      </c>
      <c r="B106" s="32">
        <v>6.921451545</v>
      </c>
      <c r="C106" s="32" t="s">
        <v>2158</v>
      </c>
      <c r="D106" s="32">
        <v>25</v>
      </c>
      <c r="E106" s="32" t="s">
        <v>3782</v>
      </c>
      <c r="F106" s="32">
        <v>8</v>
      </c>
      <c r="G106" s="32" t="s">
        <v>5</v>
      </c>
      <c r="H106" s="32" t="s">
        <v>3783</v>
      </c>
      <c r="I106" s="32">
        <v>0.37765028699999997</v>
      </c>
      <c r="J106" s="32">
        <v>-26.70393988</v>
      </c>
      <c r="K106" s="32">
        <v>0.346796139</v>
      </c>
      <c r="L106" s="32" t="s">
        <v>3563</v>
      </c>
      <c r="M106" s="32" t="s">
        <v>2159</v>
      </c>
      <c r="N106" s="32">
        <v>0</v>
      </c>
      <c r="O106" s="32" t="s">
        <v>39</v>
      </c>
      <c r="S106" s="32">
        <v>0.38</v>
      </c>
      <c r="T106" s="32">
        <v>0.38</v>
      </c>
      <c r="U106" s="32">
        <v>525333</v>
      </c>
      <c r="V106" s="32" t="s">
        <v>3784</v>
      </c>
      <c r="W106" s="32">
        <v>1.2307169229999999</v>
      </c>
      <c r="X106" s="32">
        <v>0.41970284299999999</v>
      </c>
      <c r="Y106" s="32" t="s">
        <v>41</v>
      </c>
      <c r="Z106" s="32" t="s">
        <v>71</v>
      </c>
      <c r="AA106" s="32">
        <v>11</v>
      </c>
      <c r="AB106" s="33">
        <v>227808.60939999999</v>
      </c>
      <c r="AC106" s="33">
        <v>451550.59379999997</v>
      </c>
      <c r="AD106" s="33">
        <v>460309.09379999997</v>
      </c>
      <c r="AE106" s="33">
        <v>333553.6875</v>
      </c>
      <c r="AF106" s="34">
        <v>291796.5</v>
      </c>
      <c r="AG106" s="34">
        <v>348855.9375</v>
      </c>
      <c r="AH106" s="34">
        <v>243010.5938</v>
      </c>
      <c r="AI106" s="35">
        <v>362731.21879999997</v>
      </c>
      <c r="AJ106" s="35">
        <v>375372.8125</v>
      </c>
      <c r="AK106" s="35">
        <v>525333.375</v>
      </c>
      <c r="AL106" s="35">
        <v>186614.6563</v>
      </c>
      <c r="AM106" s="32">
        <v>305</v>
      </c>
      <c r="AN106" s="32" t="s">
        <v>39</v>
      </c>
      <c r="AO106" s="32">
        <v>0.80046521800000003</v>
      </c>
      <c r="AP106" s="32">
        <v>1</v>
      </c>
      <c r="AQ106" s="32">
        <v>525333.375</v>
      </c>
      <c r="AR106" s="32" t="s">
        <v>3785</v>
      </c>
      <c r="AS106" s="32">
        <v>1</v>
      </c>
      <c r="AT106" s="32" t="s">
        <v>3786</v>
      </c>
      <c r="AU106" s="32">
        <v>0.20981303500000001</v>
      </c>
      <c r="AV106" s="32">
        <v>0.10869823000000001</v>
      </c>
      <c r="AX106" s="32">
        <f t="shared" si="4"/>
        <v>1.6409558974836336</v>
      </c>
      <c r="AY106" s="32">
        <f t="shared" si="5"/>
        <v>1.6671762111997273</v>
      </c>
      <c r="AZ106" s="32">
        <f t="shared" si="6"/>
        <v>0.4646607253212176</v>
      </c>
      <c r="BA106" s="32">
        <f t="shared" si="7"/>
        <v>0.34006237885754381</v>
      </c>
    </row>
    <row r="107" spans="1:53">
      <c r="A107" s="32">
        <v>244.069346</v>
      </c>
      <c r="B107" s="32">
        <v>9.3413529830000002</v>
      </c>
      <c r="C107" s="32" t="s">
        <v>778</v>
      </c>
      <c r="D107" s="32">
        <v>3</v>
      </c>
      <c r="E107" s="32" t="s">
        <v>779</v>
      </c>
      <c r="F107" s="32">
        <v>8</v>
      </c>
      <c r="G107" s="32" t="s">
        <v>5</v>
      </c>
      <c r="H107" s="32" t="s">
        <v>780</v>
      </c>
      <c r="I107" s="32">
        <v>-0.79466439799999999</v>
      </c>
      <c r="J107" s="32">
        <v>7.9955729150000003</v>
      </c>
      <c r="K107" s="32">
        <v>-2.5564528649999998</v>
      </c>
      <c r="L107" s="32" t="s">
        <v>3563</v>
      </c>
      <c r="M107" s="32" t="s">
        <v>779</v>
      </c>
      <c r="N107" s="32">
        <v>0</v>
      </c>
      <c r="O107" s="32" t="s">
        <v>39</v>
      </c>
      <c r="R107" s="32" t="s">
        <v>3648</v>
      </c>
      <c r="S107" s="32">
        <v>0.27</v>
      </c>
      <c r="T107" s="32">
        <v>0.5</v>
      </c>
      <c r="U107" s="32">
        <v>361731</v>
      </c>
      <c r="V107" s="32" t="s">
        <v>3952</v>
      </c>
      <c r="W107" s="32">
        <v>0.50489801400000001</v>
      </c>
      <c r="X107" s="32">
        <v>0.22465952</v>
      </c>
      <c r="Y107" s="32" t="s">
        <v>41</v>
      </c>
      <c r="Z107" s="32" t="s">
        <v>92</v>
      </c>
      <c r="AA107" s="32">
        <v>11</v>
      </c>
      <c r="AB107" s="33">
        <v>228096.42189999999</v>
      </c>
      <c r="AC107" s="33">
        <v>361731.46879999997</v>
      </c>
      <c r="AD107" s="33">
        <v>91067.21875</v>
      </c>
      <c r="AE107" s="33">
        <v>277830.4375</v>
      </c>
      <c r="AF107" s="34">
        <v>114995.3594</v>
      </c>
      <c r="AG107" s="34">
        <v>189060.89060000001</v>
      </c>
      <c r="AH107" s="34">
        <v>320830.25</v>
      </c>
      <c r="AI107" s="35">
        <v>74403.554690000004</v>
      </c>
      <c r="AJ107" s="35">
        <v>140684.9063</v>
      </c>
      <c r="AK107" s="35">
        <v>92285.46875</v>
      </c>
      <c r="AL107" s="35">
        <v>113298.00780000001</v>
      </c>
      <c r="AM107" s="32">
        <v>569</v>
      </c>
      <c r="AN107" s="32" t="s">
        <v>39</v>
      </c>
      <c r="AO107" s="32">
        <v>0.94420379600000004</v>
      </c>
      <c r="AP107" s="32">
        <v>1</v>
      </c>
      <c r="AQ107" s="32">
        <v>361731.46879999997</v>
      </c>
      <c r="AR107" s="32" t="s">
        <v>3953</v>
      </c>
      <c r="AS107" s="32">
        <v>1</v>
      </c>
      <c r="AT107" s="32" t="s">
        <v>3954</v>
      </c>
      <c r="AU107" s="32">
        <v>0.91033712899999997</v>
      </c>
      <c r="AV107" s="32">
        <v>1</v>
      </c>
      <c r="AX107" s="32">
        <f t="shared" si="4"/>
        <v>0.67319735270325098</v>
      </c>
      <c r="AY107" s="32">
        <f t="shared" si="5"/>
        <v>1.534239493011931</v>
      </c>
      <c r="AZ107" s="32">
        <f t="shared" si="6"/>
        <v>0.10983102576176225</v>
      </c>
      <c r="BA107" s="32">
        <f t="shared" si="7"/>
        <v>0.72362431768218904</v>
      </c>
    </row>
    <row r="108" spans="1:53">
      <c r="A108" s="32">
        <v>90.031680800000004</v>
      </c>
      <c r="B108" s="32">
        <v>7.4690923979999999</v>
      </c>
      <c r="C108" s="32" t="s">
        <v>848</v>
      </c>
      <c r="D108" s="32">
        <v>6</v>
      </c>
      <c r="E108" s="32" t="s">
        <v>624</v>
      </c>
      <c r="F108" s="32">
        <v>8</v>
      </c>
      <c r="G108" s="32" t="s">
        <v>5</v>
      </c>
      <c r="H108" s="32" t="s">
        <v>849</v>
      </c>
      <c r="I108" s="32">
        <v>-0.21330349100000001</v>
      </c>
      <c r="J108" s="32">
        <v>-5.2147607770000004</v>
      </c>
      <c r="K108" s="32">
        <v>-0.157767505</v>
      </c>
      <c r="L108" s="32" t="s">
        <v>3563</v>
      </c>
      <c r="M108" s="32" t="s">
        <v>624</v>
      </c>
      <c r="N108" s="32">
        <v>0</v>
      </c>
      <c r="O108" s="32" t="s">
        <v>39</v>
      </c>
      <c r="Q108" s="32">
        <v>0.2</v>
      </c>
      <c r="R108" s="32" t="s">
        <v>668</v>
      </c>
      <c r="S108" s="32">
        <v>0.57999999999999996</v>
      </c>
      <c r="T108" s="32">
        <v>0.57999999999999996</v>
      </c>
      <c r="U108" s="32">
        <v>19615706</v>
      </c>
      <c r="V108" s="32" t="s">
        <v>1206</v>
      </c>
      <c r="W108" s="32">
        <v>1.564080082</v>
      </c>
      <c r="X108" s="32">
        <v>0.31724399199999997</v>
      </c>
      <c r="Y108" s="32" t="s">
        <v>41</v>
      </c>
      <c r="Z108" s="32" t="s">
        <v>71</v>
      </c>
      <c r="AA108" s="32">
        <v>11</v>
      </c>
      <c r="AB108" s="33">
        <v>6191796</v>
      </c>
      <c r="AC108" s="33">
        <v>15100520</v>
      </c>
      <c r="AD108" s="33">
        <v>15399367</v>
      </c>
      <c r="AE108" s="33">
        <v>10851088</v>
      </c>
      <c r="AF108" s="34">
        <v>5742660.5</v>
      </c>
      <c r="AG108" s="34">
        <v>11271147</v>
      </c>
      <c r="AH108" s="34">
        <v>6919132.5</v>
      </c>
      <c r="AI108" s="35">
        <v>19615706</v>
      </c>
      <c r="AJ108" s="35">
        <v>10442311</v>
      </c>
      <c r="AK108" s="35">
        <v>16498155</v>
      </c>
      <c r="AL108" s="35">
        <v>3354541</v>
      </c>
      <c r="AM108" s="32">
        <v>31</v>
      </c>
      <c r="AN108" s="32" t="s">
        <v>39</v>
      </c>
      <c r="AO108" s="32">
        <v>0.99047825</v>
      </c>
      <c r="AP108" s="32">
        <v>1</v>
      </c>
      <c r="AQ108" s="32">
        <v>19615706</v>
      </c>
      <c r="AR108" s="32" t="s">
        <v>3734</v>
      </c>
      <c r="AS108" s="32">
        <v>1</v>
      </c>
      <c r="AT108" s="32" t="s">
        <v>851</v>
      </c>
      <c r="AU108" s="32">
        <v>0.33762822199999998</v>
      </c>
      <c r="AV108" s="32">
        <v>1</v>
      </c>
      <c r="AX108" s="32">
        <f t="shared" si="4"/>
        <v>2.0854401089042969</v>
      </c>
      <c r="AY108" s="32">
        <f t="shared" si="5"/>
        <v>1.9864994020793099</v>
      </c>
      <c r="AZ108" s="32">
        <f t="shared" si="6"/>
        <v>0.36051646424641764</v>
      </c>
      <c r="BA108" s="32">
        <f t="shared" si="7"/>
        <v>0.23854988325735324</v>
      </c>
    </row>
    <row r="109" spans="1:53">
      <c r="A109" s="32">
        <v>130.026668</v>
      </c>
      <c r="B109" s="32">
        <v>8.4201166329999992</v>
      </c>
      <c r="C109" s="32" t="s">
        <v>518</v>
      </c>
      <c r="D109" s="32">
        <v>7</v>
      </c>
      <c r="E109" s="32" t="s">
        <v>558</v>
      </c>
      <c r="F109" s="32">
        <v>8</v>
      </c>
      <c r="G109" s="32" t="s">
        <v>5</v>
      </c>
      <c r="H109" s="32" t="s">
        <v>559</v>
      </c>
      <c r="I109" s="32">
        <v>0.44609581799999998</v>
      </c>
      <c r="J109" s="32">
        <v>-10.17949552</v>
      </c>
      <c r="L109" s="32" t="s">
        <v>3563</v>
      </c>
      <c r="M109" s="32" t="s">
        <v>519</v>
      </c>
      <c r="N109" s="32">
        <v>0</v>
      </c>
      <c r="O109" s="32" t="s">
        <v>39</v>
      </c>
      <c r="Q109" s="32">
        <v>0.1</v>
      </c>
      <c r="R109" s="32" t="s">
        <v>77</v>
      </c>
      <c r="S109" s="32">
        <v>0.27</v>
      </c>
      <c r="T109" s="32">
        <v>0.47</v>
      </c>
      <c r="U109" s="32">
        <v>1351803</v>
      </c>
      <c r="V109" s="32" t="s">
        <v>3869</v>
      </c>
      <c r="W109" s="32">
        <v>0.84518231799999999</v>
      </c>
      <c r="X109" s="32">
        <v>0.40654463200000002</v>
      </c>
      <c r="Y109" s="32" t="s">
        <v>41</v>
      </c>
      <c r="Z109" s="32" t="s">
        <v>71</v>
      </c>
      <c r="AA109" s="32">
        <v>11</v>
      </c>
      <c r="AB109" s="33">
        <v>655332.3125</v>
      </c>
      <c r="AC109" s="33">
        <v>433995.75</v>
      </c>
      <c r="AD109" s="33">
        <v>1351802.625</v>
      </c>
      <c r="AE109" s="33">
        <v>930381.0625</v>
      </c>
      <c r="AF109" s="34">
        <v>933553.8125</v>
      </c>
      <c r="AG109" s="34">
        <v>1167564.5</v>
      </c>
      <c r="AH109" s="34">
        <v>752348.25</v>
      </c>
      <c r="AI109" s="35">
        <v>932586.75</v>
      </c>
      <c r="AJ109" s="35">
        <v>578033.75</v>
      </c>
      <c r="AK109" s="35">
        <v>671320.25</v>
      </c>
      <c r="AL109" s="35">
        <v>1033658.563</v>
      </c>
      <c r="AM109" s="32">
        <v>186</v>
      </c>
      <c r="AN109" s="32" t="s">
        <v>39</v>
      </c>
      <c r="AO109" s="32">
        <v>0.99253308699999998</v>
      </c>
      <c r="AP109" s="32">
        <v>1</v>
      </c>
      <c r="AQ109" s="32">
        <v>1351802.625</v>
      </c>
      <c r="AR109" s="32" t="s">
        <v>3870</v>
      </c>
      <c r="AS109" s="32">
        <v>1</v>
      </c>
      <c r="AT109" s="32" t="s">
        <v>523</v>
      </c>
      <c r="AU109" s="32">
        <v>0.242785905</v>
      </c>
      <c r="AV109" s="32">
        <v>0.75933878499999996</v>
      </c>
      <c r="AX109" s="32">
        <f t="shared" si="4"/>
        <v>1.1269097578570277</v>
      </c>
      <c r="AY109" s="32">
        <f t="shared" si="5"/>
        <v>1.1815494158256847</v>
      </c>
      <c r="AZ109" s="32">
        <f t="shared" si="6"/>
        <v>0.40471198188207358</v>
      </c>
      <c r="BA109" s="32">
        <f t="shared" si="7"/>
        <v>0.68833149138487637</v>
      </c>
    </row>
    <row r="110" spans="1:53">
      <c r="A110" s="32">
        <v>149.07011360000001</v>
      </c>
      <c r="B110" s="32">
        <v>7.3066776979999997</v>
      </c>
      <c r="C110" s="32" t="s">
        <v>524</v>
      </c>
      <c r="D110" s="32">
        <v>5</v>
      </c>
      <c r="E110" s="32" t="s">
        <v>525</v>
      </c>
      <c r="F110" s="32">
        <v>8</v>
      </c>
      <c r="G110" s="32" t="s">
        <v>5</v>
      </c>
      <c r="H110" s="32" t="s">
        <v>526</v>
      </c>
      <c r="I110" s="32">
        <v>-0.24417222399999999</v>
      </c>
      <c r="J110" s="32">
        <v>3.8292969050000001</v>
      </c>
      <c r="L110" s="32" t="s">
        <v>3900</v>
      </c>
      <c r="M110" s="32" t="s">
        <v>525</v>
      </c>
      <c r="N110" s="32">
        <v>0</v>
      </c>
      <c r="O110" s="32" t="s">
        <v>39</v>
      </c>
      <c r="S110" s="32">
        <v>0.73</v>
      </c>
      <c r="T110" s="32">
        <v>0.73</v>
      </c>
      <c r="U110" s="32">
        <v>120706</v>
      </c>
      <c r="V110" s="32" t="s">
        <v>3921</v>
      </c>
      <c r="W110" s="32">
        <v>0.61961787700000004</v>
      </c>
      <c r="X110" s="32">
        <v>0.307745924</v>
      </c>
      <c r="Y110" s="32" t="s">
        <v>41</v>
      </c>
      <c r="Z110" s="32" t="s">
        <v>42</v>
      </c>
      <c r="AA110" s="32">
        <v>9</v>
      </c>
      <c r="AB110" s="33">
        <v>120706.38280000001</v>
      </c>
      <c r="AC110" s="33">
        <v>112839.8438</v>
      </c>
      <c r="AD110" s="33">
        <v>0</v>
      </c>
      <c r="AE110" s="33">
        <v>109801.08590000001</v>
      </c>
      <c r="AF110" s="34">
        <v>49886.707029999998</v>
      </c>
      <c r="AG110" s="34">
        <v>114662.50780000001</v>
      </c>
      <c r="AH110" s="34">
        <v>70517.460940000004</v>
      </c>
      <c r="AI110" s="35">
        <v>46534.363279999998</v>
      </c>
      <c r="AJ110" s="35">
        <v>66664.429690000004</v>
      </c>
      <c r="AK110" s="35">
        <v>0</v>
      </c>
      <c r="AL110" s="35">
        <v>81003.226559999996</v>
      </c>
      <c r="AM110" s="32">
        <v>852</v>
      </c>
      <c r="AN110" s="32" t="s">
        <v>39</v>
      </c>
      <c r="AO110" s="32">
        <v>0.83344145199999997</v>
      </c>
      <c r="AP110" s="32">
        <v>1</v>
      </c>
      <c r="AQ110" s="32">
        <v>120706.38280000001</v>
      </c>
      <c r="AR110" s="32" t="s">
        <v>3922</v>
      </c>
      <c r="AS110" s="32">
        <v>1</v>
      </c>
      <c r="AT110" s="32" t="s">
        <v>407</v>
      </c>
      <c r="AU110" s="32">
        <v>0.37921874999999999</v>
      </c>
      <c r="AV110" s="32">
        <v>1</v>
      </c>
      <c r="AX110" s="32">
        <f t="shared" si="4"/>
        <v>0.82615716963648267</v>
      </c>
      <c r="AY110" s="32">
        <f t="shared" si="5"/>
        <v>1.4606379716533988</v>
      </c>
      <c r="AZ110" s="32">
        <f t="shared" si="6"/>
        <v>0.3086381127582386</v>
      </c>
      <c r="BA110" s="32">
        <f t="shared" si="7"/>
        <v>0.84987677871437006</v>
      </c>
    </row>
    <row r="111" spans="1:53">
      <c r="A111" s="32">
        <v>179.07930830000001</v>
      </c>
      <c r="B111" s="32">
        <v>10.07064995</v>
      </c>
      <c r="C111" s="32" t="s">
        <v>2278</v>
      </c>
      <c r="D111" s="32">
        <v>10</v>
      </c>
      <c r="E111" s="32" t="s">
        <v>2279</v>
      </c>
      <c r="F111" s="32">
        <v>8</v>
      </c>
      <c r="G111" s="32" t="s">
        <v>5</v>
      </c>
      <c r="H111" s="32" t="s">
        <v>2280</v>
      </c>
      <c r="I111" s="32">
        <v>-0.344752212</v>
      </c>
      <c r="J111" s="32">
        <v>-2.2318081269999999</v>
      </c>
      <c r="L111" s="32" t="s">
        <v>3563</v>
      </c>
      <c r="M111" s="32" t="s">
        <v>2279</v>
      </c>
      <c r="N111" s="32">
        <v>0</v>
      </c>
      <c r="O111" s="32" t="s">
        <v>39</v>
      </c>
      <c r="Q111" s="32">
        <v>-0.7</v>
      </c>
      <c r="R111" s="32" t="s">
        <v>2346</v>
      </c>
      <c r="S111" s="32">
        <v>0.37</v>
      </c>
      <c r="T111" s="32">
        <v>0.5</v>
      </c>
      <c r="U111" s="32">
        <v>39063472</v>
      </c>
      <c r="V111" s="32" t="s">
        <v>2503</v>
      </c>
      <c r="W111" s="32">
        <v>0.59374422900000001</v>
      </c>
      <c r="X111" s="32">
        <v>0.263075222</v>
      </c>
      <c r="Y111" s="32" t="s">
        <v>41</v>
      </c>
      <c r="Z111" s="32" t="s">
        <v>42</v>
      </c>
      <c r="AA111" s="32">
        <v>11</v>
      </c>
      <c r="AB111" s="33">
        <v>16579488</v>
      </c>
      <c r="AC111" s="33">
        <v>39063472</v>
      </c>
      <c r="AD111" s="33">
        <v>14780128</v>
      </c>
      <c r="AE111" s="33">
        <v>19242318</v>
      </c>
      <c r="AF111" s="34">
        <v>16219522</v>
      </c>
      <c r="AG111" s="34">
        <v>6268571.5</v>
      </c>
      <c r="AH111" s="34">
        <v>17486654</v>
      </c>
      <c r="AI111" s="35">
        <v>12270269</v>
      </c>
      <c r="AJ111" s="35">
        <v>6434907</v>
      </c>
      <c r="AK111" s="35">
        <v>7189321.5</v>
      </c>
      <c r="AL111" s="35">
        <v>5751870</v>
      </c>
      <c r="AM111" s="32">
        <v>35</v>
      </c>
      <c r="AN111" s="32" t="s">
        <v>39</v>
      </c>
      <c r="AO111" s="32">
        <v>0.97075066099999996</v>
      </c>
      <c r="AP111" s="32">
        <v>1</v>
      </c>
      <c r="AQ111" s="32">
        <v>39063472</v>
      </c>
      <c r="AR111" s="32" t="s">
        <v>2819</v>
      </c>
      <c r="AS111" s="32">
        <v>1</v>
      </c>
      <c r="AT111" s="32" t="s">
        <v>3928</v>
      </c>
      <c r="AU111" s="32">
        <v>0.62973949799999995</v>
      </c>
      <c r="AV111" s="32">
        <v>1</v>
      </c>
      <c r="AX111" s="32">
        <f t="shared" si="4"/>
        <v>0.79165897170457422</v>
      </c>
      <c r="AY111" s="32">
        <f t="shared" si="5"/>
        <v>2.2430512162709721</v>
      </c>
      <c r="AZ111" s="32">
        <f t="shared" si="6"/>
        <v>0.17712989729435169</v>
      </c>
      <c r="BA111" s="32">
        <f t="shared" si="7"/>
        <v>0.26738136828032022</v>
      </c>
    </row>
    <row r="112" spans="1:53">
      <c r="A112" s="32">
        <v>135.06839980000001</v>
      </c>
      <c r="B112" s="32">
        <v>6.9666166309999999</v>
      </c>
      <c r="C112" s="32" t="s">
        <v>450</v>
      </c>
      <c r="D112" s="32">
        <v>4</v>
      </c>
      <c r="E112" s="32" t="s">
        <v>451</v>
      </c>
      <c r="F112" s="32">
        <v>8</v>
      </c>
      <c r="G112" s="32" t="s">
        <v>5</v>
      </c>
      <c r="H112" s="32" t="s">
        <v>452</v>
      </c>
      <c r="I112" s="32">
        <v>-7.5172470000000005E-2</v>
      </c>
      <c r="J112" s="32">
        <v>14.696608299999999</v>
      </c>
      <c r="L112" s="32" t="s">
        <v>3900</v>
      </c>
      <c r="M112" s="32" t="s">
        <v>451</v>
      </c>
      <c r="N112" s="32">
        <v>0</v>
      </c>
      <c r="O112" s="32" t="s">
        <v>39</v>
      </c>
      <c r="Q112" s="32">
        <v>-0.7</v>
      </c>
      <c r="R112" s="32" t="s">
        <v>290</v>
      </c>
      <c r="S112" s="32">
        <v>1.18</v>
      </c>
      <c r="T112" s="32">
        <v>1.18</v>
      </c>
      <c r="U112" s="32">
        <v>3380583</v>
      </c>
      <c r="V112" s="32" t="s">
        <v>1688</v>
      </c>
      <c r="W112" s="32">
        <v>0.494969351</v>
      </c>
      <c r="X112" s="32">
        <v>0.180792125</v>
      </c>
      <c r="Y112" s="32" t="s">
        <v>41</v>
      </c>
      <c r="Z112" s="32" t="s">
        <v>42</v>
      </c>
      <c r="AA112" s="32">
        <v>8</v>
      </c>
      <c r="AB112" s="33">
        <v>2827509.25</v>
      </c>
      <c r="AC112" s="33">
        <v>2303825.75</v>
      </c>
      <c r="AD112" s="33">
        <v>0</v>
      </c>
      <c r="AE112" s="33">
        <v>2386774.75</v>
      </c>
      <c r="AF112" s="34">
        <v>2869390.5</v>
      </c>
      <c r="AG112" s="34">
        <v>2800851.5</v>
      </c>
      <c r="AH112" s="34">
        <v>3332647.25</v>
      </c>
      <c r="AI112" s="35">
        <v>0</v>
      </c>
      <c r="AJ112" s="35">
        <v>2560956.25</v>
      </c>
      <c r="AK112" s="35">
        <v>0</v>
      </c>
      <c r="AL112" s="35">
        <v>3380582.75</v>
      </c>
      <c r="AM112" s="32">
        <v>134</v>
      </c>
      <c r="AN112" s="32" t="s">
        <v>39</v>
      </c>
      <c r="AO112" s="32">
        <v>0.89926050000000002</v>
      </c>
      <c r="AP112" s="32">
        <v>1</v>
      </c>
      <c r="AQ112" s="32">
        <v>3380582.75</v>
      </c>
      <c r="AR112" s="32" t="s">
        <v>368</v>
      </c>
      <c r="AS112" s="32">
        <v>1</v>
      </c>
      <c r="AT112" s="32" t="s">
        <v>3958</v>
      </c>
      <c r="AU112" s="32">
        <v>0.732110602</v>
      </c>
      <c r="AV112" s="32">
        <v>0.84595067199999996</v>
      </c>
      <c r="AX112" s="32">
        <f t="shared" si="4"/>
        <v>0.65995913478553569</v>
      </c>
      <c r="AY112" s="32">
        <f t="shared" si="5"/>
        <v>0.83507744472142653</v>
      </c>
      <c r="AZ112" s="32">
        <f t="shared" si="6"/>
        <v>0.20601864280069079</v>
      </c>
      <c r="BA112" s="32">
        <f t="shared" si="7"/>
        <v>0.20331976412189859</v>
      </c>
    </row>
    <row r="113" spans="1:53">
      <c r="A113" s="32">
        <v>203.1157919</v>
      </c>
      <c r="B113" s="32">
        <v>4.5014242920000003</v>
      </c>
      <c r="C113" s="32" t="s">
        <v>3816</v>
      </c>
      <c r="D113" s="32">
        <v>1</v>
      </c>
      <c r="E113" s="32" t="s">
        <v>3817</v>
      </c>
      <c r="F113" s="32">
        <v>8</v>
      </c>
      <c r="G113" s="32" t="s">
        <v>5</v>
      </c>
      <c r="H113" s="32" t="s">
        <v>3818</v>
      </c>
      <c r="I113" s="32">
        <v>0.15708919900000001</v>
      </c>
      <c r="J113" s="32">
        <v>3.7194537410000001</v>
      </c>
      <c r="L113" s="32" t="s">
        <v>3563</v>
      </c>
      <c r="M113" s="32" t="s">
        <v>2690</v>
      </c>
      <c r="N113" s="32">
        <v>-150.94053930000001</v>
      </c>
      <c r="O113" s="32" t="s">
        <v>487</v>
      </c>
      <c r="R113" s="32" t="s">
        <v>411</v>
      </c>
      <c r="S113" s="32">
        <v>0.38</v>
      </c>
      <c r="T113" s="32">
        <v>0.46</v>
      </c>
      <c r="U113" s="32">
        <v>95941</v>
      </c>
      <c r="V113" s="32" t="s">
        <v>687</v>
      </c>
      <c r="W113" s="32">
        <v>1.0561412699999999</v>
      </c>
      <c r="X113" s="32">
        <v>0.81614747499999996</v>
      </c>
      <c r="Y113" s="32" t="s">
        <v>41</v>
      </c>
      <c r="Z113" s="32" t="s">
        <v>71</v>
      </c>
      <c r="AA113" s="32">
        <v>11</v>
      </c>
      <c r="AB113" s="33">
        <v>31129.109380000002</v>
      </c>
      <c r="AC113" s="33">
        <v>95940.898440000004</v>
      </c>
      <c r="AD113" s="33">
        <v>67836.007809999996</v>
      </c>
      <c r="AE113" s="33">
        <v>48778.695310000003</v>
      </c>
      <c r="AF113" s="34">
        <v>42827.574220000002</v>
      </c>
      <c r="AG113" s="34">
        <v>62146.640630000002</v>
      </c>
      <c r="AH113" s="34">
        <v>49008.804689999997</v>
      </c>
      <c r="AI113" s="35">
        <v>68074.554690000004</v>
      </c>
      <c r="AJ113" s="35">
        <v>54989.507810000003</v>
      </c>
      <c r="AK113" s="35">
        <v>68689.617190000004</v>
      </c>
      <c r="AL113" s="35">
        <v>25083.416020000001</v>
      </c>
      <c r="AM113" s="32">
        <v>20</v>
      </c>
      <c r="AN113" s="32" t="s">
        <v>487</v>
      </c>
      <c r="AO113" s="32">
        <v>0.893282935</v>
      </c>
      <c r="AQ113" s="32">
        <v>95940.898440000004</v>
      </c>
      <c r="AR113" s="32" t="s">
        <v>3819</v>
      </c>
      <c r="AS113" s="32">
        <v>0.93981939400000003</v>
      </c>
      <c r="AU113" s="32">
        <v>1.6145809000000001E-2</v>
      </c>
      <c r="AV113" s="32">
        <v>1</v>
      </c>
      <c r="AX113" s="32">
        <f t="shared" si="4"/>
        <v>1.40818835971503</v>
      </c>
      <c r="AY113" s="32">
        <f t="shared" si="5"/>
        <v>1.5825427483365999</v>
      </c>
      <c r="AZ113" s="32">
        <f t="shared" si="6"/>
        <v>0.83317415765524994</v>
      </c>
      <c r="BA113" s="32">
        <f t="shared" si="7"/>
        <v>0.59881556462583907</v>
      </c>
    </row>
    <row r="114" spans="1:53">
      <c r="A114" s="32">
        <v>200.17771289999999</v>
      </c>
      <c r="B114" s="32">
        <v>3.574583343</v>
      </c>
      <c r="C114" s="32" t="s">
        <v>476</v>
      </c>
      <c r="D114" s="32">
        <v>10</v>
      </c>
      <c r="E114" s="32" t="s">
        <v>477</v>
      </c>
      <c r="F114" s="32">
        <v>8</v>
      </c>
      <c r="G114" s="32" t="s">
        <v>5</v>
      </c>
      <c r="H114" s="32" t="s">
        <v>478</v>
      </c>
      <c r="I114" s="32">
        <v>0.41437107099999998</v>
      </c>
      <c r="J114" s="32">
        <v>-20.048555929999999</v>
      </c>
      <c r="L114" s="32" t="s">
        <v>3690</v>
      </c>
      <c r="M114" s="32" t="s">
        <v>477</v>
      </c>
      <c r="N114" s="32">
        <v>0</v>
      </c>
      <c r="O114" s="32" t="s">
        <v>39</v>
      </c>
      <c r="Q114" s="32">
        <v>-0.4</v>
      </c>
      <c r="R114" s="32" t="s">
        <v>77</v>
      </c>
      <c r="S114" s="32">
        <v>0.95</v>
      </c>
      <c r="T114" s="32">
        <v>0.95</v>
      </c>
      <c r="U114" s="32">
        <v>19916450</v>
      </c>
      <c r="V114" s="32" t="s">
        <v>3322</v>
      </c>
      <c r="W114" s="32">
        <v>1.6267421129999999</v>
      </c>
      <c r="X114" s="32">
        <v>0.48196229600000001</v>
      </c>
      <c r="Y114" s="32" t="s">
        <v>41</v>
      </c>
      <c r="Z114" s="32" t="s">
        <v>71</v>
      </c>
      <c r="AA114" s="32">
        <v>11</v>
      </c>
      <c r="AB114" s="33">
        <v>3808687.25</v>
      </c>
      <c r="AC114" s="33">
        <v>4499035.5</v>
      </c>
      <c r="AD114" s="33">
        <v>6030425</v>
      </c>
      <c r="AE114" s="33">
        <v>5864798.5</v>
      </c>
      <c r="AF114" s="34">
        <v>6078250.5</v>
      </c>
      <c r="AG114" s="34">
        <v>5901955</v>
      </c>
      <c r="AH114" s="34">
        <v>3181948</v>
      </c>
      <c r="AI114" s="35">
        <v>19916450</v>
      </c>
      <c r="AJ114" s="35">
        <v>4144132.5</v>
      </c>
      <c r="AK114" s="35">
        <v>4665376.5</v>
      </c>
      <c r="AL114" s="35">
        <v>4160592.5</v>
      </c>
      <c r="AM114" s="32">
        <v>29</v>
      </c>
      <c r="AN114" s="32" t="s">
        <v>39</v>
      </c>
      <c r="AO114" s="32">
        <v>0.96864522600000003</v>
      </c>
      <c r="AP114" s="32">
        <v>1</v>
      </c>
      <c r="AQ114" s="32">
        <v>19916450</v>
      </c>
      <c r="AR114" s="32" t="s">
        <v>3732</v>
      </c>
      <c r="AS114" s="32">
        <v>1</v>
      </c>
      <c r="AT114" s="32" t="s">
        <v>3733</v>
      </c>
      <c r="AU114" s="32">
        <v>0.15805698800000001</v>
      </c>
      <c r="AV114" s="32">
        <v>1</v>
      </c>
      <c r="AX114" s="32">
        <f t="shared" si="4"/>
        <v>2.1689894842444382</v>
      </c>
      <c r="AY114" s="32">
        <f t="shared" si="5"/>
        <v>1.3324588918058375</v>
      </c>
      <c r="AZ114" s="32">
        <f t="shared" si="6"/>
        <v>0.52862758137017829</v>
      </c>
      <c r="BA114" s="32">
        <f t="shared" si="7"/>
        <v>0.99750821954244162</v>
      </c>
    </row>
    <row r="115" spans="1:53">
      <c r="A115" s="32">
        <v>160.12112629999999</v>
      </c>
      <c r="B115" s="32">
        <v>15.77693805</v>
      </c>
      <c r="C115" s="32" t="s">
        <v>807</v>
      </c>
      <c r="D115" s="32">
        <v>6</v>
      </c>
      <c r="E115" s="32" t="s">
        <v>808</v>
      </c>
      <c r="F115" s="32">
        <v>8</v>
      </c>
      <c r="G115" s="32" t="s">
        <v>5</v>
      </c>
      <c r="H115" s="32" t="s">
        <v>809</v>
      </c>
      <c r="I115" s="32">
        <v>-0.33548845300000002</v>
      </c>
      <c r="J115" s="32">
        <v>29.009806409999999</v>
      </c>
      <c r="L115" s="32" t="s">
        <v>3563</v>
      </c>
      <c r="M115" s="32" t="s">
        <v>808</v>
      </c>
      <c r="N115" s="32">
        <v>0</v>
      </c>
      <c r="O115" s="32" t="s">
        <v>39</v>
      </c>
      <c r="Q115" s="32">
        <v>-0.7</v>
      </c>
      <c r="R115" s="32" t="s">
        <v>77</v>
      </c>
      <c r="S115" s="32">
        <v>0.42</v>
      </c>
      <c r="T115" s="32">
        <v>0.47</v>
      </c>
      <c r="U115" s="32">
        <v>1977968</v>
      </c>
      <c r="V115" s="32" t="s">
        <v>3812</v>
      </c>
      <c r="W115" s="32">
        <v>1.0743978510000001</v>
      </c>
      <c r="X115" s="32">
        <v>0.83604937199999996</v>
      </c>
      <c r="Y115" s="32" t="s">
        <v>41</v>
      </c>
      <c r="Z115" s="32" t="s">
        <v>42</v>
      </c>
      <c r="AA115" s="32">
        <v>11</v>
      </c>
      <c r="AB115" s="33">
        <v>506739.9375</v>
      </c>
      <c r="AC115" s="33">
        <v>1977967.625</v>
      </c>
      <c r="AD115" s="33">
        <v>1309435.375</v>
      </c>
      <c r="AE115" s="33">
        <v>1293194.375</v>
      </c>
      <c r="AF115" s="34">
        <v>832788.875</v>
      </c>
      <c r="AG115" s="34">
        <v>1414667.875</v>
      </c>
      <c r="AH115" s="34">
        <v>600405.125</v>
      </c>
      <c r="AI115" s="35">
        <v>1382167.5</v>
      </c>
      <c r="AJ115" s="35">
        <v>1297359.125</v>
      </c>
      <c r="AK115" s="35">
        <v>953295.4375</v>
      </c>
      <c r="AL115" s="35">
        <v>446826.84379999997</v>
      </c>
      <c r="AM115" s="32">
        <v>198</v>
      </c>
      <c r="AN115" s="32" t="s">
        <v>39</v>
      </c>
      <c r="AO115" s="32">
        <v>0.98667027500000004</v>
      </c>
      <c r="AP115" s="32">
        <v>1</v>
      </c>
      <c r="AQ115" s="32">
        <v>1977967.625</v>
      </c>
      <c r="AR115" s="32" t="s">
        <v>3813</v>
      </c>
      <c r="AS115" s="32">
        <v>1</v>
      </c>
      <c r="AT115" s="32" t="s">
        <v>3814</v>
      </c>
      <c r="AU115" s="32">
        <v>1.3999434E-2</v>
      </c>
      <c r="AV115" s="32">
        <v>1</v>
      </c>
      <c r="AX115" s="32">
        <f t="shared" si="4"/>
        <v>1.4325304685993592</v>
      </c>
      <c r="AY115" s="32">
        <f t="shared" si="5"/>
        <v>1.7863708058172589</v>
      </c>
      <c r="AZ115" s="32">
        <f t="shared" si="6"/>
        <v>0.835446814044701</v>
      </c>
      <c r="BA115" s="32">
        <f t="shared" si="7"/>
        <v>0.46663243937408533</v>
      </c>
    </row>
    <row r="116" spans="1:53">
      <c r="A116" s="32">
        <v>164.04740559999999</v>
      </c>
      <c r="B116" s="32">
        <v>9.9935984290000004</v>
      </c>
      <c r="C116" s="32" t="s">
        <v>3929</v>
      </c>
      <c r="D116" s="32">
        <v>13</v>
      </c>
      <c r="E116" s="32" t="s">
        <v>3930</v>
      </c>
      <c r="F116" s="32">
        <v>8</v>
      </c>
      <c r="G116" s="32" t="s">
        <v>5</v>
      </c>
      <c r="H116" s="32" t="s">
        <v>3931</v>
      </c>
      <c r="I116" s="32">
        <v>0.39980536700000002</v>
      </c>
      <c r="J116" s="32">
        <v>32.063092760000004</v>
      </c>
      <c r="K116" s="32">
        <v>0.369326349</v>
      </c>
      <c r="L116" s="32" t="s">
        <v>3932</v>
      </c>
      <c r="M116" s="32" t="s">
        <v>3930</v>
      </c>
      <c r="N116" s="32">
        <v>0</v>
      </c>
      <c r="O116" s="32" t="s">
        <v>39</v>
      </c>
      <c r="S116" s="32">
        <v>0.75</v>
      </c>
      <c r="T116" s="32">
        <v>0.81</v>
      </c>
      <c r="U116" s="32">
        <v>330586</v>
      </c>
      <c r="V116" s="32" t="s">
        <v>3933</v>
      </c>
      <c r="W116" s="32">
        <v>0.56864081399999999</v>
      </c>
      <c r="X116" s="32">
        <v>0.20182344699999999</v>
      </c>
      <c r="Y116" s="32" t="s">
        <v>41</v>
      </c>
      <c r="Z116" s="32" t="s">
        <v>71</v>
      </c>
      <c r="AA116" s="32">
        <v>11</v>
      </c>
      <c r="AB116" s="33">
        <v>330585.5625</v>
      </c>
      <c r="AC116" s="33">
        <v>118837.08590000001</v>
      </c>
      <c r="AD116" s="33">
        <v>54643.035159999999</v>
      </c>
      <c r="AE116" s="33">
        <v>100886.5313</v>
      </c>
      <c r="AF116" s="34">
        <v>88474.875</v>
      </c>
      <c r="AG116" s="34">
        <v>173504.6875</v>
      </c>
      <c r="AH116" s="34">
        <v>182012.51560000001</v>
      </c>
      <c r="AI116" s="35">
        <v>51873.433590000001</v>
      </c>
      <c r="AJ116" s="35">
        <v>178015.0625</v>
      </c>
      <c r="AK116" s="35">
        <v>47857.089840000001</v>
      </c>
      <c r="AL116" s="35">
        <v>58883.769529999998</v>
      </c>
      <c r="AM116" s="32">
        <v>385</v>
      </c>
      <c r="AN116" s="32" t="s">
        <v>39</v>
      </c>
      <c r="AO116" s="32">
        <v>0.84533582799999996</v>
      </c>
      <c r="AP116" s="32">
        <v>1</v>
      </c>
      <c r="AQ116" s="32">
        <v>330585.5625</v>
      </c>
      <c r="AR116" s="32" t="s">
        <v>3934</v>
      </c>
      <c r="AS116" s="32">
        <v>1</v>
      </c>
      <c r="AT116" s="32" t="s">
        <v>3935</v>
      </c>
      <c r="AU116" s="32">
        <v>0.61645325200000001</v>
      </c>
      <c r="AV116" s="32">
        <v>1</v>
      </c>
      <c r="AX116" s="32">
        <f t="shared" si="4"/>
        <v>0.75818775168367125</v>
      </c>
      <c r="AY116" s="32">
        <f t="shared" si="5"/>
        <v>1.3625292988307487</v>
      </c>
      <c r="AZ116" s="32">
        <f t="shared" si="6"/>
        <v>0.21296690329465057</v>
      </c>
      <c r="BA116" s="32">
        <f t="shared" si="7"/>
        <v>0.96793573636386121</v>
      </c>
    </row>
    <row r="117" spans="1:53">
      <c r="A117" s="32">
        <v>136.06364869999999</v>
      </c>
      <c r="B117" s="32">
        <v>23.636348470000001</v>
      </c>
      <c r="C117" s="32" t="s">
        <v>898</v>
      </c>
      <c r="D117" s="32">
        <v>3</v>
      </c>
      <c r="E117" s="32" t="s">
        <v>899</v>
      </c>
      <c r="F117" s="32">
        <v>8</v>
      </c>
      <c r="G117" s="32" t="s">
        <v>5</v>
      </c>
      <c r="H117" s="32" t="s">
        <v>900</v>
      </c>
      <c r="I117" s="32">
        <v>-8.2980297999999994E-2</v>
      </c>
      <c r="J117" s="32">
        <v>46.065042380000001</v>
      </c>
      <c r="L117" s="32" t="s">
        <v>3563</v>
      </c>
      <c r="M117" s="32" t="s">
        <v>899</v>
      </c>
      <c r="N117" s="32">
        <v>0</v>
      </c>
      <c r="O117" s="32" t="s">
        <v>39</v>
      </c>
      <c r="S117" s="32">
        <v>0.45</v>
      </c>
      <c r="T117" s="32">
        <v>0.71</v>
      </c>
      <c r="U117" s="32">
        <v>569504</v>
      </c>
      <c r="V117" s="32" t="s">
        <v>3976</v>
      </c>
      <c r="W117" s="32">
        <v>0.37444105</v>
      </c>
      <c r="X117" s="32">
        <v>0.26582876700000002</v>
      </c>
      <c r="Y117" s="32" t="s">
        <v>41</v>
      </c>
      <c r="Z117" s="32" t="s">
        <v>42</v>
      </c>
      <c r="AA117" s="32">
        <v>11</v>
      </c>
      <c r="AB117" s="33">
        <v>216639.0938</v>
      </c>
      <c r="AC117" s="33">
        <v>196435.375</v>
      </c>
      <c r="AD117" s="33">
        <v>82778.539059999996</v>
      </c>
      <c r="AE117" s="33">
        <v>182721.95310000001</v>
      </c>
      <c r="AF117" s="34">
        <v>72541.5625</v>
      </c>
      <c r="AG117" s="34">
        <v>446176.71879999997</v>
      </c>
      <c r="AH117" s="34">
        <v>569503.5625</v>
      </c>
      <c r="AI117" s="35">
        <v>87914.71875</v>
      </c>
      <c r="AJ117" s="35">
        <v>191305.2813</v>
      </c>
      <c r="AK117" s="35">
        <v>77966.6875</v>
      </c>
      <c r="AL117" s="35">
        <v>186113.2188</v>
      </c>
      <c r="AM117" s="32">
        <v>415</v>
      </c>
      <c r="AN117" s="32" t="s">
        <v>39</v>
      </c>
      <c r="AO117" s="32">
        <v>0.81077007499999998</v>
      </c>
      <c r="AP117" s="32">
        <v>1</v>
      </c>
      <c r="AQ117" s="32">
        <v>569503.5625</v>
      </c>
      <c r="AR117" s="32" t="s">
        <v>3977</v>
      </c>
      <c r="AS117" s="32">
        <v>1</v>
      </c>
      <c r="AT117" s="32" t="s">
        <v>671</v>
      </c>
      <c r="AU117" s="32">
        <v>0.72815458799999999</v>
      </c>
      <c r="AV117" s="32">
        <v>0.50311140600000004</v>
      </c>
      <c r="AX117" s="32">
        <f t="shared" si="4"/>
        <v>0.49925473325625602</v>
      </c>
      <c r="AY117" s="32">
        <f t="shared" si="5"/>
        <v>0.62356307661538979</v>
      </c>
      <c r="AZ117" s="32">
        <f t="shared" si="6"/>
        <v>0.1416905962674852</v>
      </c>
      <c r="BA117" s="32">
        <f t="shared" si="7"/>
        <v>0.19721037689745213</v>
      </c>
    </row>
    <row r="118" spans="1:53">
      <c r="A118" s="32">
        <v>136.0636591</v>
      </c>
      <c r="B118" s="32">
        <v>22.127242389999999</v>
      </c>
      <c r="C118" s="32" t="s">
        <v>898</v>
      </c>
      <c r="D118" s="32">
        <v>3</v>
      </c>
      <c r="E118" s="32" t="s">
        <v>899</v>
      </c>
      <c r="F118" s="32">
        <v>8</v>
      </c>
      <c r="G118" s="32" t="s">
        <v>5</v>
      </c>
      <c r="H118" s="32" t="s">
        <v>900</v>
      </c>
      <c r="I118" s="32">
        <v>-6.3061810000000001E-3</v>
      </c>
      <c r="J118" s="32">
        <v>42.386609669999999</v>
      </c>
      <c r="L118" s="32" t="s">
        <v>3662</v>
      </c>
      <c r="M118" s="32" t="s">
        <v>899</v>
      </c>
      <c r="N118" s="32">
        <v>0</v>
      </c>
      <c r="O118" s="32" t="s">
        <v>39</v>
      </c>
      <c r="S118" s="32">
        <v>0.92</v>
      </c>
      <c r="T118" s="32">
        <v>0.92</v>
      </c>
      <c r="U118" s="32">
        <v>1131964</v>
      </c>
      <c r="V118" s="32" t="s">
        <v>3985</v>
      </c>
      <c r="W118" s="32">
        <v>0.32092189599999998</v>
      </c>
      <c r="X118" s="32">
        <v>0.28670632000000001</v>
      </c>
      <c r="Y118" s="32" t="s">
        <v>41</v>
      </c>
      <c r="Z118" s="32" t="s">
        <v>42</v>
      </c>
      <c r="AA118" s="32">
        <v>11</v>
      </c>
      <c r="AB118" s="33">
        <v>372168.34379999997</v>
      </c>
      <c r="AC118" s="33">
        <v>377763.3125</v>
      </c>
      <c r="AD118" s="33">
        <v>54246.316409999999</v>
      </c>
      <c r="AE118" s="33">
        <v>509163.75</v>
      </c>
      <c r="AF118" s="34">
        <v>55959.046880000002</v>
      </c>
      <c r="AG118" s="34">
        <v>839380.3125</v>
      </c>
      <c r="AH118" s="34">
        <v>1131964.375</v>
      </c>
      <c r="AI118" s="35">
        <v>55354.878909999999</v>
      </c>
      <c r="AJ118" s="35">
        <v>390415.75</v>
      </c>
      <c r="AK118" s="35">
        <v>32392.28125</v>
      </c>
      <c r="AL118" s="35">
        <v>389311.96879999997</v>
      </c>
      <c r="AM118" s="32">
        <v>281</v>
      </c>
      <c r="AN118" s="32" t="s">
        <v>39</v>
      </c>
      <c r="AO118" s="32">
        <v>0.87920137099999995</v>
      </c>
      <c r="AP118" s="32">
        <v>1</v>
      </c>
      <c r="AQ118" s="32">
        <v>1131964.375</v>
      </c>
      <c r="AR118" s="32" t="s">
        <v>3986</v>
      </c>
      <c r="AS118" s="32">
        <v>1</v>
      </c>
      <c r="AT118" s="32" t="s">
        <v>671</v>
      </c>
      <c r="AU118" s="32">
        <v>0.60251659099999999</v>
      </c>
      <c r="AV118" s="32">
        <v>1</v>
      </c>
      <c r="AX118" s="32">
        <f t="shared" si="4"/>
        <v>0.42789586200081425</v>
      </c>
      <c r="AY118" s="32">
        <f t="shared" si="5"/>
        <v>0.64782681570487632</v>
      </c>
      <c r="AZ118" s="32">
        <f t="shared" si="6"/>
        <v>0.1788512479399775</v>
      </c>
      <c r="BA118" s="32">
        <f t="shared" si="7"/>
        <v>0.28763993169305646</v>
      </c>
    </row>
    <row r="119" spans="1:53">
      <c r="A119" s="32">
        <v>165.0459535</v>
      </c>
      <c r="B119" s="32">
        <v>9.5297182029999998</v>
      </c>
      <c r="C119" s="32" t="s">
        <v>2364</v>
      </c>
      <c r="D119" s="32">
        <v>4</v>
      </c>
      <c r="E119" s="32" t="s">
        <v>2365</v>
      </c>
      <c r="F119" s="32">
        <v>8</v>
      </c>
      <c r="G119" s="32" t="s">
        <v>5</v>
      </c>
      <c r="H119" s="32" t="s">
        <v>2366</v>
      </c>
      <c r="I119" s="32">
        <v>-0.100073446</v>
      </c>
      <c r="J119" s="32">
        <v>4.6023734840000001</v>
      </c>
      <c r="L119" s="32" t="s">
        <v>3563</v>
      </c>
      <c r="M119" s="32" t="s">
        <v>2365</v>
      </c>
      <c r="N119" s="32">
        <v>0</v>
      </c>
      <c r="O119" s="32" t="s">
        <v>39</v>
      </c>
      <c r="R119" s="32" t="s">
        <v>3605</v>
      </c>
      <c r="S119" s="32">
        <v>0.44</v>
      </c>
      <c r="T119" s="32">
        <v>0.44</v>
      </c>
      <c r="U119" s="32">
        <v>3366737</v>
      </c>
      <c r="V119" s="32" t="s">
        <v>3863</v>
      </c>
      <c r="W119" s="32">
        <v>0.89194797699999995</v>
      </c>
      <c r="X119" s="32">
        <v>0.64021833299999997</v>
      </c>
      <c r="Y119" s="32" t="s">
        <v>41</v>
      </c>
      <c r="Z119" s="32" t="s">
        <v>42</v>
      </c>
      <c r="AA119" s="32">
        <v>11</v>
      </c>
      <c r="AB119" s="33">
        <v>1172528.25</v>
      </c>
      <c r="AC119" s="33">
        <v>3366737.25</v>
      </c>
      <c r="AD119" s="33">
        <v>1823769.625</v>
      </c>
      <c r="AE119" s="33">
        <v>2284745.25</v>
      </c>
      <c r="AF119" s="34">
        <v>1449468.25</v>
      </c>
      <c r="AG119" s="34">
        <v>1852536.75</v>
      </c>
      <c r="AH119" s="34">
        <v>1401025</v>
      </c>
      <c r="AI119" s="35">
        <v>2167293.25</v>
      </c>
      <c r="AJ119" s="35">
        <v>1491970.5</v>
      </c>
      <c r="AK119" s="35">
        <v>1232772.75</v>
      </c>
      <c r="AL119" s="35">
        <v>701107.625</v>
      </c>
      <c r="AM119" s="32">
        <v>135</v>
      </c>
      <c r="AN119" s="32" t="s">
        <v>39</v>
      </c>
      <c r="AO119" s="32">
        <v>0.97232796399999999</v>
      </c>
      <c r="AP119" s="32">
        <v>1</v>
      </c>
      <c r="AQ119" s="32">
        <v>3366737.25</v>
      </c>
      <c r="AR119" s="32" t="s">
        <v>3864</v>
      </c>
      <c r="AS119" s="32">
        <v>1</v>
      </c>
      <c r="AT119" s="32" t="s">
        <v>3865</v>
      </c>
      <c r="AU119" s="32">
        <v>6.6320233000000006E-2</v>
      </c>
      <c r="AV119" s="32">
        <v>1</v>
      </c>
      <c r="AX119" s="32">
        <f t="shared" si="4"/>
        <v>1.1892639691858227</v>
      </c>
      <c r="AY119" s="32">
        <f t="shared" si="5"/>
        <v>1.8387678528523101</v>
      </c>
      <c r="AZ119" s="32">
        <f t="shared" si="6"/>
        <v>0.6742579231857746</v>
      </c>
      <c r="BA119" s="32">
        <f t="shared" si="7"/>
        <v>0.33672426742009748</v>
      </c>
    </row>
    <row r="120" spans="1:53">
      <c r="A120" s="32">
        <v>163.0665765</v>
      </c>
      <c r="B120" s="32">
        <v>11.42374397</v>
      </c>
      <c r="C120" s="32" t="s">
        <v>641</v>
      </c>
      <c r="D120" s="32">
        <v>6</v>
      </c>
      <c r="E120" s="32" t="s">
        <v>642</v>
      </c>
      <c r="F120" s="32">
        <v>8</v>
      </c>
      <c r="G120" s="32" t="s">
        <v>5</v>
      </c>
      <c r="H120" s="32" t="s">
        <v>643</v>
      </c>
      <c r="I120" s="32">
        <v>-0.75709948800000004</v>
      </c>
      <c r="J120" s="32">
        <v>-1.7475268980000001</v>
      </c>
      <c r="K120" s="32">
        <v>-2.1982243979999998</v>
      </c>
      <c r="L120" s="32" t="s">
        <v>3563</v>
      </c>
      <c r="M120" s="32" t="s">
        <v>642</v>
      </c>
      <c r="N120" s="32">
        <v>0</v>
      </c>
      <c r="O120" s="32" t="s">
        <v>39</v>
      </c>
      <c r="S120" s="32">
        <v>0.51</v>
      </c>
      <c r="T120" s="32">
        <v>0.51</v>
      </c>
      <c r="U120" s="32">
        <v>180987</v>
      </c>
      <c r="V120" s="32" t="s">
        <v>3773</v>
      </c>
      <c r="W120" s="32">
        <v>1.2704516029999999</v>
      </c>
      <c r="X120" s="32">
        <v>0.48217871099999998</v>
      </c>
      <c r="Y120" s="32" t="s">
        <v>41</v>
      </c>
      <c r="Z120" s="32" t="s">
        <v>42</v>
      </c>
      <c r="AA120" s="32">
        <v>11</v>
      </c>
      <c r="AB120" s="33">
        <v>93998.601559999996</v>
      </c>
      <c r="AC120" s="33">
        <v>164708.51560000001</v>
      </c>
      <c r="AD120" s="33">
        <v>142329.9063</v>
      </c>
      <c r="AE120" s="33">
        <v>122220.08590000001</v>
      </c>
      <c r="AF120" s="34">
        <v>81524.375</v>
      </c>
      <c r="AG120" s="34">
        <v>106480.96090000001</v>
      </c>
      <c r="AH120" s="34">
        <v>71035.804690000004</v>
      </c>
      <c r="AI120" s="35">
        <v>180987.25</v>
      </c>
      <c r="AJ120" s="35">
        <v>106708.0313</v>
      </c>
      <c r="AK120" s="35">
        <v>107614.21090000001</v>
      </c>
      <c r="AL120" s="35">
        <v>43489.484380000002</v>
      </c>
      <c r="AM120" s="32">
        <v>777</v>
      </c>
      <c r="AN120" s="32" t="s">
        <v>39</v>
      </c>
      <c r="AO120" s="32">
        <v>0.94376727999999999</v>
      </c>
      <c r="AP120" s="32">
        <v>1</v>
      </c>
      <c r="AQ120" s="32">
        <v>180987.25</v>
      </c>
      <c r="AR120" s="32" t="s">
        <v>3774</v>
      </c>
      <c r="AS120" s="32">
        <v>1</v>
      </c>
      <c r="AT120" s="32" t="s">
        <v>3775</v>
      </c>
      <c r="AU120" s="32">
        <v>0.156206492</v>
      </c>
      <c r="AV120" s="32">
        <v>1</v>
      </c>
      <c r="AX120" s="32">
        <f t="shared" si="4"/>
        <v>1.693935471333156</v>
      </c>
      <c r="AY120" s="32">
        <f t="shared" si="5"/>
        <v>2.019976858379382</v>
      </c>
      <c r="AZ120" s="32">
        <f t="shared" si="6"/>
        <v>0.52735287022320931</v>
      </c>
      <c r="BA120" s="32">
        <f t="shared" si="7"/>
        <v>7.5087046160592516E-2</v>
      </c>
    </row>
    <row r="121" spans="1:53">
      <c r="A121" s="32">
        <v>167.02177739999999</v>
      </c>
      <c r="B121" s="32">
        <v>10.19535737</v>
      </c>
      <c r="C121" s="32" t="s">
        <v>2300</v>
      </c>
      <c r="D121" s="32">
        <v>7</v>
      </c>
      <c r="E121" s="32" t="s">
        <v>2301</v>
      </c>
      <c r="F121" s="32">
        <v>8</v>
      </c>
      <c r="G121" s="32" t="s">
        <v>5</v>
      </c>
      <c r="H121" s="32" t="s">
        <v>2302</v>
      </c>
      <c r="I121" s="32">
        <v>-0.49446339500000003</v>
      </c>
      <c r="J121" s="32">
        <v>12.52306669</v>
      </c>
      <c r="L121" s="32" t="s">
        <v>3690</v>
      </c>
      <c r="M121" s="32" t="s">
        <v>2301</v>
      </c>
      <c r="N121" s="32">
        <v>0</v>
      </c>
      <c r="O121" s="32" t="s">
        <v>39</v>
      </c>
      <c r="S121" s="32">
        <v>1.34</v>
      </c>
      <c r="T121" s="32">
        <v>1.34</v>
      </c>
      <c r="U121" s="32">
        <v>103635</v>
      </c>
      <c r="V121" s="32" t="s">
        <v>1279</v>
      </c>
      <c r="W121" s="32">
        <v>0.70324741899999998</v>
      </c>
      <c r="X121" s="32">
        <v>0.57913431599999998</v>
      </c>
      <c r="Y121" s="32" t="s">
        <v>41</v>
      </c>
      <c r="Z121" s="32" t="s">
        <v>92</v>
      </c>
      <c r="AA121" s="32">
        <v>9</v>
      </c>
      <c r="AB121" s="33">
        <v>44192.53125</v>
      </c>
      <c r="AC121" s="33">
        <v>103635.30469999999</v>
      </c>
      <c r="AD121" s="33">
        <v>64926.105470000002</v>
      </c>
      <c r="AE121" s="33">
        <v>74439.1875</v>
      </c>
      <c r="AF121" s="34">
        <v>47617.203130000002</v>
      </c>
      <c r="AG121" s="34">
        <v>31719.728520000001</v>
      </c>
      <c r="AH121" s="34">
        <v>38866.832029999998</v>
      </c>
      <c r="AI121" s="35">
        <v>78300.71875</v>
      </c>
      <c r="AJ121" s="35">
        <v>0</v>
      </c>
      <c r="AK121" s="35">
        <v>0</v>
      </c>
      <c r="AL121" s="35">
        <v>32534.603520000001</v>
      </c>
      <c r="AM121" s="32">
        <v>872</v>
      </c>
      <c r="AN121" s="32" t="s">
        <v>39</v>
      </c>
      <c r="AO121" s="32">
        <v>0.81714126799999998</v>
      </c>
      <c r="AP121" s="32">
        <v>1</v>
      </c>
      <c r="AQ121" s="32">
        <v>103635.30469999999</v>
      </c>
      <c r="AR121" s="32" t="s">
        <v>3902</v>
      </c>
      <c r="AS121" s="32">
        <v>1</v>
      </c>
      <c r="AT121" s="32" t="s">
        <v>3903</v>
      </c>
      <c r="AU121" s="32">
        <v>9.5191163999999995E-2</v>
      </c>
      <c r="AV121" s="32">
        <v>1</v>
      </c>
      <c r="AX121" s="32">
        <f t="shared" si="4"/>
        <v>0.93766322509029609</v>
      </c>
      <c r="AY121" s="32">
        <f t="shared" si="5"/>
        <v>2.4296445390477261</v>
      </c>
      <c r="AZ121" s="32">
        <f t="shared" si="6"/>
        <v>0.62176814978170669</v>
      </c>
      <c r="BA121" s="32">
        <f t="shared" si="7"/>
        <v>8.4861023748258935E-2</v>
      </c>
    </row>
    <row r="122" spans="1:53">
      <c r="A122" s="32">
        <v>195.07421189999999</v>
      </c>
      <c r="B122" s="32">
        <v>9.974818097</v>
      </c>
      <c r="C122" s="32" t="s">
        <v>3886</v>
      </c>
      <c r="D122" s="32">
        <v>3</v>
      </c>
      <c r="E122" s="32" t="s">
        <v>3887</v>
      </c>
      <c r="F122" s="32">
        <v>8</v>
      </c>
      <c r="G122" s="32" t="s">
        <v>5</v>
      </c>
      <c r="H122" s="32" t="s">
        <v>3888</v>
      </c>
      <c r="I122" s="32">
        <v>-0.40030064999999998</v>
      </c>
      <c r="J122" s="32">
        <v>-4.1066427579999996</v>
      </c>
      <c r="L122" s="32" t="s">
        <v>3563</v>
      </c>
      <c r="M122" s="32" t="s">
        <v>3887</v>
      </c>
      <c r="N122" s="32">
        <v>0</v>
      </c>
      <c r="O122" s="32" t="s">
        <v>39</v>
      </c>
      <c r="S122" s="32">
        <v>0.14000000000000001</v>
      </c>
      <c r="T122" s="32">
        <v>0.35</v>
      </c>
      <c r="U122" s="32">
        <v>105061</v>
      </c>
      <c r="V122" s="32" t="s">
        <v>3889</v>
      </c>
      <c r="W122" s="32">
        <v>0.79772213599999997</v>
      </c>
      <c r="X122" s="32">
        <v>0.20811739200000001</v>
      </c>
      <c r="Y122" s="32" t="s">
        <v>41</v>
      </c>
      <c r="Z122" s="32" t="s">
        <v>42</v>
      </c>
      <c r="AA122" s="32">
        <v>11</v>
      </c>
      <c r="AB122" s="33">
        <v>55296.707029999998</v>
      </c>
      <c r="AC122" s="33">
        <v>50800.261720000002</v>
      </c>
      <c r="AD122" s="33">
        <v>105060.50780000001</v>
      </c>
      <c r="AE122" s="33">
        <v>92359.726559999996</v>
      </c>
      <c r="AF122" s="34">
        <v>74954.039059999996</v>
      </c>
      <c r="AG122" s="34">
        <v>52342.242189999997</v>
      </c>
      <c r="AH122" s="34">
        <v>75673.84375</v>
      </c>
      <c r="AI122" s="35">
        <v>57734.535159999999</v>
      </c>
      <c r="AJ122" s="35">
        <v>43637.273439999997</v>
      </c>
      <c r="AK122" s="35">
        <v>60853.171880000002</v>
      </c>
      <c r="AL122" s="35">
        <v>53660.035159999999</v>
      </c>
      <c r="AM122" s="32">
        <v>871</v>
      </c>
      <c r="AN122" s="32" t="s">
        <v>39</v>
      </c>
      <c r="AO122" s="32">
        <v>0.93084026799999997</v>
      </c>
      <c r="AP122" s="32">
        <v>1</v>
      </c>
      <c r="AQ122" s="32">
        <v>105060.50780000001</v>
      </c>
      <c r="AR122" s="32" t="s">
        <v>3890</v>
      </c>
      <c r="AS122" s="32">
        <v>1</v>
      </c>
      <c r="AT122" s="32" t="s">
        <v>3850</v>
      </c>
      <c r="AU122" s="32">
        <v>0.80671368600000004</v>
      </c>
      <c r="AV122" s="32">
        <v>1</v>
      </c>
      <c r="AX122" s="32">
        <f t="shared" si="4"/>
        <v>1.0636295151318451</v>
      </c>
      <c r="AY122" s="32">
        <f t="shared" si="5"/>
        <v>1.4953787071373188</v>
      </c>
      <c r="AZ122" s="32">
        <f t="shared" si="6"/>
        <v>0.13939386406810175</v>
      </c>
      <c r="BA122" s="32">
        <f t="shared" si="7"/>
        <v>0.65227930174779991</v>
      </c>
    </row>
    <row r="123" spans="1:53">
      <c r="A123" s="32">
        <v>113.0476986</v>
      </c>
      <c r="B123" s="32">
        <v>7.4517227640000003</v>
      </c>
      <c r="C123" s="32" t="s">
        <v>2381</v>
      </c>
      <c r="D123" s="32">
        <v>6</v>
      </c>
      <c r="E123" s="32" t="s">
        <v>2382</v>
      </c>
      <c r="F123" s="32">
        <v>8</v>
      </c>
      <c r="G123" s="32" t="s">
        <v>5</v>
      </c>
      <c r="H123" s="32" t="s">
        <v>2383</v>
      </c>
      <c r="I123" s="32">
        <v>0.16468974</v>
      </c>
      <c r="J123" s="32">
        <v>-8.2684105389999996</v>
      </c>
      <c r="K123" s="32">
        <v>0.16468974</v>
      </c>
      <c r="L123" s="32" t="s">
        <v>3563</v>
      </c>
      <c r="M123" s="32" t="s">
        <v>2382</v>
      </c>
      <c r="N123" s="32">
        <v>0</v>
      </c>
      <c r="O123" s="32" t="s">
        <v>39</v>
      </c>
      <c r="S123" s="32">
        <v>0.48</v>
      </c>
      <c r="T123" s="32">
        <v>0.56000000000000005</v>
      </c>
      <c r="U123" s="32">
        <v>925618</v>
      </c>
      <c r="V123" s="32" t="s">
        <v>3791</v>
      </c>
      <c r="W123" s="32">
        <v>1.185084719</v>
      </c>
      <c r="X123" s="32">
        <v>0.68662585600000003</v>
      </c>
      <c r="Y123" s="32" t="s">
        <v>41</v>
      </c>
      <c r="Z123" s="32" t="s">
        <v>42</v>
      </c>
      <c r="AA123" s="32">
        <v>11</v>
      </c>
      <c r="AB123" s="33">
        <v>391601.53129999997</v>
      </c>
      <c r="AC123" s="33">
        <v>464709.5625</v>
      </c>
      <c r="AD123" s="33">
        <v>461673.8125</v>
      </c>
      <c r="AE123" s="33">
        <v>573595.75</v>
      </c>
      <c r="AF123" s="34">
        <v>166603.7813</v>
      </c>
      <c r="AG123" s="34">
        <v>643870.6875</v>
      </c>
      <c r="AH123" s="34">
        <v>560190.375</v>
      </c>
      <c r="AI123" s="35">
        <v>925617.9375</v>
      </c>
      <c r="AJ123" s="35">
        <v>479099.71879999997</v>
      </c>
      <c r="AK123" s="35">
        <v>383592.1875</v>
      </c>
      <c r="AL123" s="35">
        <v>377495.4375</v>
      </c>
      <c r="AM123" s="32">
        <v>303</v>
      </c>
      <c r="AN123" s="32" t="s">
        <v>39</v>
      </c>
      <c r="AO123" s="32">
        <v>0.95716985799999998</v>
      </c>
      <c r="AP123" s="32">
        <v>1</v>
      </c>
      <c r="AQ123" s="32">
        <v>925617.9375</v>
      </c>
      <c r="AR123" s="32" t="s">
        <v>3792</v>
      </c>
      <c r="AS123" s="32">
        <v>1</v>
      </c>
      <c r="AT123" s="32" t="s">
        <v>3793</v>
      </c>
      <c r="AU123" s="32">
        <v>5.3884930999999997E-2</v>
      </c>
      <c r="AV123" s="32">
        <v>1</v>
      </c>
      <c r="AX123" s="32">
        <f t="shared" si="4"/>
        <v>1.5801129583914699</v>
      </c>
      <c r="AY123" s="32">
        <f t="shared" si="5"/>
        <v>1.380046088477636</v>
      </c>
      <c r="AZ123" s="32">
        <f t="shared" si="6"/>
        <v>0.68583527320235727</v>
      </c>
      <c r="BA123" s="32">
        <f t="shared" si="7"/>
        <v>0.90742852820324615</v>
      </c>
    </row>
    <row r="124" spans="1:53">
      <c r="A124" s="32">
        <v>113.0476614</v>
      </c>
      <c r="B124" s="32">
        <v>10.34552279</v>
      </c>
      <c r="C124" s="32" t="s">
        <v>2381</v>
      </c>
      <c r="D124" s="32">
        <v>6</v>
      </c>
      <c r="E124" s="32" t="s">
        <v>2382</v>
      </c>
      <c r="F124" s="32">
        <v>8</v>
      </c>
      <c r="G124" s="32" t="s">
        <v>5</v>
      </c>
      <c r="H124" s="32" t="s">
        <v>2383</v>
      </c>
      <c r="I124" s="32">
        <v>-0.164569304</v>
      </c>
      <c r="J124" s="32">
        <v>22.015910120000001</v>
      </c>
      <c r="K124" s="32">
        <v>-0.164569304</v>
      </c>
      <c r="L124" s="32" t="s">
        <v>3563</v>
      </c>
      <c r="M124" s="32" t="s">
        <v>2382</v>
      </c>
      <c r="N124" s="32">
        <v>0</v>
      </c>
      <c r="O124" s="32" t="s">
        <v>39</v>
      </c>
      <c r="S124" s="32">
        <v>0.54</v>
      </c>
      <c r="T124" s="32">
        <v>0.54</v>
      </c>
      <c r="U124" s="32">
        <v>337158</v>
      </c>
      <c r="V124" s="32" t="s">
        <v>3799</v>
      </c>
      <c r="W124" s="32">
        <v>1.136249415</v>
      </c>
      <c r="X124" s="32">
        <v>0.73628856499999995</v>
      </c>
      <c r="Y124" s="32" t="s">
        <v>41</v>
      </c>
      <c r="Z124" s="32" t="s">
        <v>71</v>
      </c>
      <c r="AA124" s="32">
        <v>11</v>
      </c>
      <c r="AB124" s="33">
        <v>204097.75</v>
      </c>
      <c r="AC124" s="33">
        <v>275665.71879999997</v>
      </c>
      <c r="AD124" s="33">
        <v>234367.25</v>
      </c>
      <c r="AE124" s="33">
        <v>297935.4375</v>
      </c>
      <c r="AF124" s="34">
        <v>91283.546879999994</v>
      </c>
      <c r="AG124" s="34">
        <v>213032.10939999999</v>
      </c>
      <c r="AH124" s="34">
        <v>206119.75</v>
      </c>
      <c r="AI124" s="35">
        <v>337157.5</v>
      </c>
      <c r="AJ124" s="35">
        <v>193365.76560000001</v>
      </c>
      <c r="AK124" s="35">
        <v>144704.9375</v>
      </c>
      <c r="AL124" s="35">
        <v>98081.039059999996</v>
      </c>
      <c r="AM124" s="32">
        <v>379</v>
      </c>
      <c r="AN124" s="32" t="s">
        <v>39</v>
      </c>
      <c r="AO124" s="32">
        <v>0.96893355999999997</v>
      </c>
      <c r="AP124" s="32">
        <v>1</v>
      </c>
      <c r="AQ124" s="32">
        <v>337157.5</v>
      </c>
      <c r="AR124" s="32" t="s">
        <v>3800</v>
      </c>
      <c r="AS124" s="32">
        <v>1</v>
      </c>
      <c r="AT124" s="32" t="s">
        <v>3801</v>
      </c>
      <c r="AU124" s="32">
        <v>3.4933231000000002E-2</v>
      </c>
      <c r="AV124" s="32">
        <v>1</v>
      </c>
      <c r="AX124" s="32">
        <f t="shared" si="4"/>
        <v>1.5149992195796078</v>
      </c>
      <c r="AY124" s="32">
        <f t="shared" si="5"/>
        <v>1.982750694501842</v>
      </c>
      <c r="AZ124" s="32">
        <f t="shared" si="6"/>
        <v>0.7524583776486975</v>
      </c>
      <c r="BA124" s="32">
        <f t="shared" si="7"/>
        <v>0.10112273048711122</v>
      </c>
    </row>
    <row r="125" spans="1:53">
      <c r="A125" s="32">
        <v>162.05286570000001</v>
      </c>
      <c r="B125" s="32">
        <v>9.4637030400000004</v>
      </c>
      <c r="C125" s="32" t="s">
        <v>2158</v>
      </c>
      <c r="D125" s="32">
        <v>25</v>
      </c>
      <c r="E125" s="32" t="s">
        <v>2159</v>
      </c>
      <c r="F125" s="32">
        <v>8</v>
      </c>
      <c r="G125" s="32" t="s">
        <v>5</v>
      </c>
      <c r="H125" s="32" t="s">
        <v>2160</v>
      </c>
      <c r="I125" s="32">
        <v>0.28227883399999998</v>
      </c>
      <c r="J125" s="32">
        <v>18.00086404</v>
      </c>
      <c r="K125" s="32">
        <v>0.25142468800000001</v>
      </c>
      <c r="L125" s="32" t="s">
        <v>3563</v>
      </c>
      <c r="M125" s="32" t="s">
        <v>2159</v>
      </c>
      <c r="N125" s="32">
        <v>0</v>
      </c>
      <c r="O125" s="32" t="s">
        <v>39</v>
      </c>
      <c r="S125" s="32">
        <v>0.23</v>
      </c>
      <c r="T125" s="32">
        <v>0.42</v>
      </c>
      <c r="U125" s="32">
        <v>1345863</v>
      </c>
      <c r="V125" s="32" t="s">
        <v>3871</v>
      </c>
      <c r="W125" s="32">
        <v>0.83988186300000001</v>
      </c>
      <c r="X125" s="32">
        <v>0.29687710499999997</v>
      </c>
      <c r="Y125" s="32" t="s">
        <v>41</v>
      </c>
      <c r="Z125" s="32" t="s">
        <v>71</v>
      </c>
      <c r="AA125" s="32">
        <v>11</v>
      </c>
      <c r="AB125" s="33">
        <v>634881.8125</v>
      </c>
      <c r="AC125" s="33">
        <v>1345863.125</v>
      </c>
      <c r="AD125" s="33">
        <v>541064.5625</v>
      </c>
      <c r="AE125" s="33">
        <v>1058107.75</v>
      </c>
      <c r="AF125" s="34">
        <v>547103.125</v>
      </c>
      <c r="AG125" s="34">
        <v>752489.375</v>
      </c>
      <c r="AH125" s="34">
        <v>595526.875</v>
      </c>
      <c r="AI125" s="35">
        <v>576377.1875</v>
      </c>
      <c r="AJ125" s="35">
        <v>673841.6875</v>
      </c>
      <c r="AK125" s="35">
        <v>398520.84379999997</v>
      </c>
      <c r="AL125" s="35">
        <v>473495.46879999997</v>
      </c>
      <c r="AM125" s="32">
        <v>188</v>
      </c>
      <c r="AN125" s="32" t="s">
        <v>39</v>
      </c>
      <c r="AO125" s="32">
        <v>0.98180047100000001</v>
      </c>
      <c r="AP125" s="32">
        <v>1</v>
      </c>
      <c r="AQ125" s="32">
        <v>1345863.125</v>
      </c>
      <c r="AR125" s="32" t="s">
        <v>3872</v>
      </c>
      <c r="AS125" s="32">
        <v>1</v>
      </c>
      <c r="AT125" s="32" t="s">
        <v>3873</v>
      </c>
      <c r="AU125" s="32">
        <v>0.393987425</v>
      </c>
      <c r="AV125" s="32">
        <v>0.27847655700000001</v>
      </c>
      <c r="AX125" s="32">
        <f t="shared" si="4"/>
        <v>1.1198424835902487</v>
      </c>
      <c r="AY125" s="32">
        <f t="shared" si="5"/>
        <v>1.8890193922480476</v>
      </c>
      <c r="AZ125" s="32">
        <f t="shared" si="6"/>
        <v>0.30237445165237159</v>
      </c>
      <c r="BA125" s="32">
        <f t="shared" si="7"/>
        <v>0.30053751320878846</v>
      </c>
    </row>
    <row r="126" spans="1:53">
      <c r="A126" s="32">
        <v>188.03216710000001</v>
      </c>
      <c r="B126" s="32">
        <v>9.903815002</v>
      </c>
      <c r="C126" s="32" t="s">
        <v>2283</v>
      </c>
      <c r="D126" s="32">
        <v>6</v>
      </c>
      <c r="E126" s="32" t="s">
        <v>2284</v>
      </c>
      <c r="F126" s="32">
        <v>8</v>
      </c>
      <c r="G126" s="32" t="s">
        <v>5</v>
      </c>
      <c r="H126" s="32" t="s">
        <v>2285</v>
      </c>
      <c r="I126" s="32">
        <v>0.41010216900000002</v>
      </c>
      <c r="J126" s="32">
        <v>-9.2900945319999995</v>
      </c>
      <c r="L126" s="32" t="s">
        <v>3690</v>
      </c>
      <c r="M126" s="32" t="s">
        <v>2284</v>
      </c>
      <c r="N126" s="32">
        <v>0</v>
      </c>
      <c r="O126" s="32" t="s">
        <v>39</v>
      </c>
      <c r="S126" s="32">
        <v>1</v>
      </c>
      <c r="T126" s="32">
        <v>1</v>
      </c>
      <c r="U126" s="32">
        <v>232380</v>
      </c>
      <c r="V126" s="32" t="s">
        <v>3955</v>
      </c>
      <c r="W126" s="32">
        <v>0.49642578700000001</v>
      </c>
      <c r="X126" s="32">
        <v>0.15281621000000001</v>
      </c>
      <c r="Y126" s="32" t="s">
        <v>41</v>
      </c>
      <c r="Z126" s="32" t="s">
        <v>71</v>
      </c>
      <c r="AA126" s="32">
        <v>10</v>
      </c>
      <c r="AB126" s="33">
        <v>142878.3125</v>
      </c>
      <c r="AC126" s="33">
        <v>232379.875</v>
      </c>
      <c r="AD126" s="33">
        <v>24844.314450000002</v>
      </c>
      <c r="AE126" s="33">
        <v>185077.7188</v>
      </c>
      <c r="AF126" s="34">
        <v>157750.2188</v>
      </c>
      <c r="AG126" s="34">
        <v>89714.421879999994</v>
      </c>
      <c r="AH126" s="34">
        <v>153239.73439999999</v>
      </c>
      <c r="AI126" s="35">
        <v>30645.568360000001</v>
      </c>
      <c r="AJ126" s="35">
        <v>83958.921879999994</v>
      </c>
      <c r="AK126" s="35">
        <v>0</v>
      </c>
      <c r="AL126" s="35">
        <v>150622.1563</v>
      </c>
      <c r="AM126" s="32">
        <v>468</v>
      </c>
      <c r="AN126" s="32" t="s">
        <v>39</v>
      </c>
      <c r="AO126" s="32">
        <v>0.96202611800000004</v>
      </c>
      <c r="AP126" s="32">
        <v>1</v>
      </c>
      <c r="AQ126" s="32">
        <v>232379.875</v>
      </c>
      <c r="AR126" s="32" t="s">
        <v>3956</v>
      </c>
      <c r="AS126" s="32">
        <v>1</v>
      </c>
      <c r="AT126" s="32" t="s">
        <v>3957</v>
      </c>
      <c r="AU126" s="32">
        <v>0.77861598200000004</v>
      </c>
      <c r="AV126" s="32">
        <v>1</v>
      </c>
      <c r="AX126" s="32">
        <f t="shared" si="4"/>
        <v>0.66190104983767117</v>
      </c>
      <c r="AY126" s="32">
        <f t="shared" si="5"/>
        <v>1.460378915586259</v>
      </c>
      <c r="AZ126" s="32">
        <f t="shared" si="6"/>
        <v>0.18006589330234735</v>
      </c>
      <c r="BA126" s="32">
        <f t="shared" si="7"/>
        <v>0.82824858663128564</v>
      </c>
    </row>
    <row r="127" spans="1:53">
      <c r="A127" s="32">
        <v>129.0425855</v>
      </c>
      <c r="B127" s="32">
        <v>7.7872847590000003</v>
      </c>
      <c r="C127" s="32" t="s">
        <v>596</v>
      </c>
      <c r="D127" s="32">
        <v>6</v>
      </c>
      <c r="E127" s="32" t="s">
        <v>597</v>
      </c>
      <c r="F127" s="32">
        <v>8</v>
      </c>
      <c r="G127" s="32" t="s">
        <v>5</v>
      </c>
      <c r="H127" s="32" t="s">
        <v>598</v>
      </c>
      <c r="I127" s="32">
        <v>-3.5087810999999997E-2</v>
      </c>
      <c r="J127" s="32">
        <v>-17.88325691</v>
      </c>
      <c r="K127" s="32">
        <v>-7.3834706E-2</v>
      </c>
      <c r="L127" s="32" t="s">
        <v>3563</v>
      </c>
      <c r="M127" s="32" t="s">
        <v>597</v>
      </c>
      <c r="N127" s="32">
        <v>0</v>
      </c>
      <c r="O127" s="32" t="s">
        <v>39</v>
      </c>
      <c r="Q127" s="32">
        <v>-0.2</v>
      </c>
      <c r="R127" s="32" t="s">
        <v>3751</v>
      </c>
      <c r="S127" s="32">
        <v>0.53</v>
      </c>
      <c r="T127" s="32">
        <v>0.53</v>
      </c>
      <c r="U127" s="32">
        <v>153876944</v>
      </c>
      <c r="V127" s="32" t="s">
        <v>2063</v>
      </c>
      <c r="W127" s="32">
        <v>1.411747069</v>
      </c>
      <c r="X127" s="32">
        <v>0.37995613900000003</v>
      </c>
      <c r="Y127" s="32" t="s">
        <v>41</v>
      </c>
      <c r="Z127" s="32" t="s">
        <v>92</v>
      </c>
      <c r="AA127" s="32">
        <v>11</v>
      </c>
      <c r="AB127" s="33">
        <v>52734984</v>
      </c>
      <c r="AC127" s="33">
        <v>133043856</v>
      </c>
      <c r="AD127" s="33">
        <v>140028656</v>
      </c>
      <c r="AE127" s="33">
        <v>98283936</v>
      </c>
      <c r="AF127" s="34">
        <v>69882856</v>
      </c>
      <c r="AG127" s="34">
        <v>104859344</v>
      </c>
      <c r="AH127" s="34">
        <v>55402932</v>
      </c>
      <c r="AI127" s="35">
        <v>148589600</v>
      </c>
      <c r="AJ127" s="35">
        <v>101201888</v>
      </c>
      <c r="AK127" s="35">
        <v>153876944</v>
      </c>
      <c r="AL127" s="35">
        <v>29540522</v>
      </c>
      <c r="AM127" s="32">
        <v>13</v>
      </c>
      <c r="AN127" s="32" t="s">
        <v>39</v>
      </c>
      <c r="AO127" s="32">
        <v>0.98196953200000003</v>
      </c>
      <c r="AP127" s="32">
        <v>1</v>
      </c>
      <c r="AQ127" s="32">
        <v>153876944</v>
      </c>
      <c r="AR127" s="32" t="s">
        <v>3752</v>
      </c>
      <c r="AS127" s="32">
        <v>1</v>
      </c>
      <c r="AT127" s="32" t="s">
        <v>620</v>
      </c>
      <c r="AU127" s="32">
        <v>0.25167282000000002</v>
      </c>
      <c r="AV127" s="32">
        <v>1</v>
      </c>
      <c r="AX127" s="32">
        <f t="shared" si="4"/>
        <v>1.8823294250690472</v>
      </c>
      <c r="AY127" s="32">
        <f t="shared" si="5"/>
        <v>1.8427130233630142</v>
      </c>
      <c r="AZ127" s="32">
        <f t="shared" si="6"/>
        <v>0.42309249343085586</v>
      </c>
      <c r="BA127" s="32">
        <f t="shared" si="7"/>
        <v>0.32124893638765406</v>
      </c>
    </row>
    <row r="128" spans="1:53">
      <c r="A128" s="32">
        <v>176.06858099999999</v>
      </c>
      <c r="B128" s="32">
        <v>6.9216878260000003</v>
      </c>
      <c r="C128" s="32" t="s">
        <v>2086</v>
      </c>
      <c r="D128" s="32">
        <v>7</v>
      </c>
      <c r="E128" s="32" t="s">
        <v>2253</v>
      </c>
      <c r="F128" s="32">
        <v>8</v>
      </c>
      <c r="G128" s="32" t="s">
        <v>5</v>
      </c>
      <c r="H128" s="32" t="s">
        <v>2254</v>
      </c>
      <c r="I128" s="32">
        <v>0.57382849000000002</v>
      </c>
      <c r="J128" s="32">
        <v>-21.054853520000002</v>
      </c>
      <c r="L128" s="32" t="s">
        <v>3563</v>
      </c>
      <c r="M128" s="32" t="s">
        <v>2087</v>
      </c>
      <c r="N128" s="32">
        <v>0</v>
      </c>
      <c r="O128" s="32" t="s">
        <v>39</v>
      </c>
      <c r="P128" s="32" t="s">
        <v>3754</v>
      </c>
      <c r="S128" s="32">
        <v>0.28999999999999998</v>
      </c>
      <c r="T128" s="32">
        <v>0.55000000000000004</v>
      </c>
      <c r="U128" s="32">
        <v>166309</v>
      </c>
      <c r="V128" s="32" t="s">
        <v>3755</v>
      </c>
      <c r="W128" s="32">
        <v>1.333867548</v>
      </c>
      <c r="X128" s="32">
        <v>0.42823910999999998</v>
      </c>
      <c r="Y128" s="32" t="s">
        <v>41</v>
      </c>
      <c r="Z128" s="32" t="s">
        <v>71</v>
      </c>
      <c r="AA128" s="32">
        <v>11</v>
      </c>
      <c r="AB128" s="33">
        <v>90412.390629999994</v>
      </c>
      <c r="AC128" s="33">
        <v>134763.20310000001</v>
      </c>
      <c r="AD128" s="33">
        <v>126776.0781</v>
      </c>
      <c r="AE128" s="33">
        <v>117306.8438</v>
      </c>
      <c r="AF128" s="34">
        <v>157116.0625</v>
      </c>
      <c r="AG128" s="34">
        <v>98907.921879999994</v>
      </c>
      <c r="AH128" s="34">
        <v>46294.917970000002</v>
      </c>
      <c r="AI128" s="35">
        <v>130935.5156</v>
      </c>
      <c r="AJ128" s="35">
        <v>80177.226559999996</v>
      </c>
      <c r="AK128" s="35">
        <v>166309.2188</v>
      </c>
      <c r="AL128" s="35">
        <v>160249.20310000001</v>
      </c>
      <c r="AM128" s="32">
        <v>540</v>
      </c>
      <c r="AN128" s="32" t="s">
        <v>39</v>
      </c>
      <c r="AO128" s="32">
        <v>0.91758378699999998</v>
      </c>
      <c r="AP128" s="32">
        <v>1</v>
      </c>
      <c r="AQ128" s="32">
        <v>166309.2188</v>
      </c>
      <c r="AR128" s="32" t="s">
        <v>3756</v>
      </c>
      <c r="AS128" s="32">
        <v>1</v>
      </c>
      <c r="AT128" s="32" t="s">
        <v>683</v>
      </c>
      <c r="AU128" s="32">
        <v>0.245063595</v>
      </c>
      <c r="AV128" s="32">
        <v>0.95244340299999997</v>
      </c>
      <c r="AX128" s="32">
        <f t="shared" si="4"/>
        <v>1.7784900642353103</v>
      </c>
      <c r="AY128" s="32">
        <f t="shared" si="5"/>
        <v>1.552197073958449</v>
      </c>
      <c r="AZ128" s="32">
        <f t="shared" si="6"/>
        <v>0.38642001552270133</v>
      </c>
      <c r="BA128" s="32">
        <f t="shared" si="7"/>
        <v>0.59444164776783592</v>
      </c>
    </row>
    <row r="129" spans="1:53">
      <c r="A129" s="32">
        <v>515.29157520000001</v>
      </c>
      <c r="B129" s="32">
        <v>4.29424998</v>
      </c>
      <c r="C129" s="32" t="s">
        <v>3712</v>
      </c>
      <c r="D129" s="32">
        <v>6</v>
      </c>
      <c r="E129" s="32" t="s">
        <v>3713</v>
      </c>
      <c r="F129" s="32">
        <v>8</v>
      </c>
      <c r="G129" s="32" t="s">
        <v>5</v>
      </c>
      <c r="H129" s="32" t="s">
        <v>3714</v>
      </c>
      <c r="I129" s="32">
        <v>-0.18400370999999999</v>
      </c>
      <c r="J129" s="32">
        <v>-1.733410077</v>
      </c>
      <c r="K129" s="32">
        <v>-2.4351504730000002</v>
      </c>
      <c r="L129" s="32" t="s">
        <v>3690</v>
      </c>
      <c r="N129" s="32">
        <v>203.09763459999999</v>
      </c>
      <c r="O129" s="32" t="s">
        <v>374</v>
      </c>
      <c r="P129" s="32" t="s">
        <v>3715</v>
      </c>
      <c r="S129" s="32">
        <v>0.8</v>
      </c>
      <c r="T129" s="32">
        <v>0.8</v>
      </c>
      <c r="U129" s="32">
        <v>125349</v>
      </c>
      <c r="V129" s="32" t="s">
        <v>3716</v>
      </c>
      <c r="W129" s="32">
        <v>2.0680185799999999</v>
      </c>
      <c r="X129" s="32">
        <v>0.29001223300000001</v>
      </c>
      <c r="Y129" s="32" t="s">
        <v>41</v>
      </c>
      <c r="Z129" s="32" t="s">
        <v>71</v>
      </c>
      <c r="AA129" s="32">
        <v>10</v>
      </c>
      <c r="AB129" s="33">
        <v>25596.29492</v>
      </c>
      <c r="AC129" s="33">
        <v>54457.582029999998</v>
      </c>
      <c r="AD129" s="33">
        <v>100673.91409999999</v>
      </c>
      <c r="AE129" s="33">
        <v>44626.746090000001</v>
      </c>
      <c r="AF129" s="34">
        <v>23700.578130000002</v>
      </c>
      <c r="AG129" s="34">
        <v>49577.535159999999</v>
      </c>
      <c r="AH129" s="34">
        <v>31416.224610000001</v>
      </c>
      <c r="AI129" s="35">
        <v>125348.53909999999</v>
      </c>
      <c r="AJ129" s="35">
        <v>52162</v>
      </c>
      <c r="AK129" s="35">
        <v>111169.24219999999</v>
      </c>
      <c r="AL129" s="35">
        <v>0</v>
      </c>
      <c r="AM129" s="32">
        <v>191</v>
      </c>
      <c r="AN129" s="32" t="s">
        <v>374</v>
      </c>
      <c r="AO129" s="32">
        <v>0.89585135900000001</v>
      </c>
      <c r="AQ129" s="32">
        <v>125348.53909999999</v>
      </c>
      <c r="AR129" s="32" t="s">
        <v>3717</v>
      </c>
      <c r="AS129" s="32">
        <v>0.83280358300000001</v>
      </c>
      <c r="AU129" s="32">
        <v>0.39739506899999999</v>
      </c>
      <c r="AV129" s="32">
        <v>1</v>
      </c>
      <c r="AX129" s="32">
        <f t="shared" si="4"/>
        <v>2.7573581063737729</v>
      </c>
      <c r="AY129" s="32">
        <f t="shared" si="5"/>
        <v>2.1524997593972079</v>
      </c>
      <c r="AZ129" s="32">
        <f t="shared" si="6"/>
        <v>0.33163657338860569</v>
      </c>
      <c r="BA129" s="32">
        <f t="shared" si="7"/>
        <v>0.33115493089262688</v>
      </c>
    </row>
    <row r="130" spans="1:53">
      <c r="A130" s="32">
        <v>125.9986808</v>
      </c>
      <c r="B130" s="32">
        <v>5.6752228249999996</v>
      </c>
      <c r="C130" s="32" t="s">
        <v>415</v>
      </c>
      <c r="D130" s="32">
        <v>1</v>
      </c>
      <c r="E130" s="32" t="s">
        <v>416</v>
      </c>
      <c r="F130" s="32">
        <v>8</v>
      </c>
      <c r="G130" s="32" t="s">
        <v>5</v>
      </c>
      <c r="H130" s="32" t="s">
        <v>417</v>
      </c>
      <c r="I130" s="32">
        <v>6.7221900000000003E-3</v>
      </c>
      <c r="J130" s="32">
        <v>-43.705537270000001</v>
      </c>
      <c r="L130" s="32" t="s">
        <v>3563</v>
      </c>
      <c r="M130" s="32" t="s">
        <v>416</v>
      </c>
      <c r="N130" s="32">
        <v>0</v>
      </c>
      <c r="O130" s="32" t="s">
        <v>39</v>
      </c>
      <c r="S130" s="32">
        <v>0.1</v>
      </c>
      <c r="T130" s="32">
        <v>0.18</v>
      </c>
      <c r="U130" s="32">
        <v>106724</v>
      </c>
      <c r="V130" s="32" t="s">
        <v>3858</v>
      </c>
      <c r="W130" s="32">
        <v>0.90534069399999995</v>
      </c>
      <c r="X130" s="32">
        <v>0.34281019099999999</v>
      </c>
      <c r="Y130" s="32" t="s">
        <v>41</v>
      </c>
      <c r="Z130" s="32" t="s">
        <v>71</v>
      </c>
      <c r="AA130" s="32">
        <v>11</v>
      </c>
      <c r="AB130" s="33">
        <v>67406.453129999994</v>
      </c>
      <c r="AC130" s="33">
        <v>86869.203129999994</v>
      </c>
      <c r="AD130" s="33">
        <v>106724.3594</v>
      </c>
      <c r="AE130" s="33">
        <v>89410.007809999996</v>
      </c>
      <c r="AF130" s="34">
        <v>97564.515629999994</v>
      </c>
      <c r="AG130" s="34">
        <v>89279.03125</v>
      </c>
      <c r="AH130" s="34">
        <v>75559.359379999994</v>
      </c>
      <c r="AI130" s="35">
        <v>69406.242190000004</v>
      </c>
      <c r="AJ130" s="35">
        <v>76143.226559999996</v>
      </c>
      <c r="AK130" s="35">
        <v>84250.15625</v>
      </c>
      <c r="AL130" s="35">
        <v>86952.414059999996</v>
      </c>
      <c r="AM130" s="32">
        <v>634</v>
      </c>
      <c r="AN130" s="32" t="s">
        <v>39</v>
      </c>
      <c r="AO130" s="32">
        <v>0.927137879</v>
      </c>
      <c r="AP130" s="32">
        <v>1</v>
      </c>
      <c r="AQ130" s="32">
        <v>106724.3594</v>
      </c>
      <c r="AR130" s="32" t="s">
        <v>3859</v>
      </c>
      <c r="AS130" s="32">
        <v>1</v>
      </c>
      <c r="AT130" s="32" t="s">
        <v>324</v>
      </c>
      <c r="AU130" s="32">
        <v>0.36631652599999998</v>
      </c>
      <c r="AV130" s="32">
        <v>0.31359343699999997</v>
      </c>
      <c r="AX130" s="32">
        <f t="shared" ref="AX130:AX193" si="8">(SUM(AI130:AL130))/(SUM(AF130:AH130))</f>
        <v>1.2071209255058652</v>
      </c>
      <c r="AY130" s="32">
        <f t="shared" ref="AY130:AY193" si="9">(SUM(AB130:AE130))/(SUM(AF130:AH130))</f>
        <v>1.335389262506105</v>
      </c>
      <c r="AZ130" s="32">
        <f t="shared" ref="AZ130:AZ193" si="10">_xlfn.T.TEST(AF130:AH130,AI130:AL130,2,2)</f>
        <v>0.29902779947721442</v>
      </c>
      <c r="BA130" s="32">
        <f t="shared" ref="BA130:BA193" si="11">_xlfn.T.TEST(AB130:AE130,AF130:AH130,2,2)</f>
        <v>0.99063373373725105</v>
      </c>
    </row>
    <row r="131" spans="1:53">
      <c r="A131" s="32">
        <v>110.047989</v>
      </c>
      <c r="B131" s="32">
        <v>10.37811668</v>
      </c>
      <c r="C131" s="32" t="s">
        <v>3794</v>
      </c>
      <c r="D131" s="32">
        <v>2</v>
      </c>
      <c r="E131" s="32" t="s">
        <v>3795</v>
      </c>
      <c r="F131" s="32">
        <v>8</v>
      </c>
      <c r="G131" s="32" t="s">
        <v>5</v>
      </c>
      <c r="H131" s="32" t="s">
        <v>3796</v>
      </c>
      <c r="I131" s="32">
        <v>-0.190478129</v>
      </c>
      <c r="J131" s="32">
        <v>35.502182689999998</v>
      </c>
      <c r="L131" s="32" t="s">
        <v>3563</v>
      </c>
      <c r="M131" s="32" t="s">
        <v>3795</v>
      </c>
      <c r="N131" s="32">
        <v>0</v>
      </c>
      <c r="O131" s="32" t="s">
        <v>39</v>
      </c>
      <c r="S131" s="32">
        <v>0.47</v>
      </c>
      <c r="T131" s="32">
        <v>0.47</v>
      </c>
      <c r="U131" s="32">
        <v>318820</v>
      </c>
      <c r="V131" s="32" t="s">
        <v>3797</v>
      </c>
      <c r="W131" s="32">
        <v>1.1546906219999999</v>
      </c>
      <c r="X131" s="32">
        <v>0.61162054399999999</v>
      </c>
      <c r="Y131" s="32" t="s">
        <v>41</v>
      </c>
      <c r="Z131" s="32" t="s">
        <v>42</v>
      </c>
      <c r="AA131" s="32">
        <v>11</v>
      </c>
      <c r="AB131" s="33">
        <v>147033.10939999999</v>
      </c>
      <c r="AC131" s="33">
        <v>174336.85939999999</v>
      </c>
      <c r="AD131" s="33">
        <v>226222.875</v>
      </c>
      <c r="AE131" s="33">
        <v>262532.0625</v>
      </c>
      <c r="AF131" s="34">
        <v>152922.7188</v>
      </c>
      <c r="AG131" s="34">
        <v>177295.5625</v>
      </c>
      <c r="AH131" s="34">
        <v>180772.8438</v>
      </c>
      <c r="AI131" s="35">
        <v>318820</v>
      </c>
      <c r="AJ131" s="35">
        <v>177661.73439999999</v>
      </c>
      <c r="AK131" s="35">
        <v>194931.625</v>
      </c>
      <c r="AL131" s="35">
        <v>95302.1875</v>
      </c>
      <c r="AM131" s="32">
        <v>615</v>
      </c>
      <c r="AN131" s="32" t="s">
        <v>39</v>
      </c>
      <c r="AO131" s="32">
        <v>0.90524920200000003</v>
      </c>
      <c r="AP131" s="32">
        <v>1</v>
      </c>
      <c r="AQ131" s="32">
        <v>318820</v>
      </c>
      <c r="AR131" s="32" t="s">
        <v>3798</v>
      </c>
      <c r="AS131" s="32">
        <v>1</v>
      </c>
      <c r="AT131" s="32" t="s">
        <v>773</v>
      </c>
      <c r="AU131" s="32">
        <v>7.9338341000000007E-2</v>
      </c>
      <c r="AV131" s="32">
        <v>1</v>
      </c>
      <c r="AX131" s="32">
        <f t="shared" si="8"/>
        <v>1.539587496252584</v>
      </c>
      <c r="AY131" s="32">
        <f t="shared" si="9"/>
        <v>1.5853991713485434</v>
      </c>
      <c r="AZ131" s="32">
        <f t="shared" si="10"/>
        <v>0.65267608022377266</v>
      </c>
      <c r="BA131" s="32">
        <f t="shared" si="11"/>
        <v>0.35334240406954293</v>
      </c>
    </row>
    <row r="132" spans="1:53">
      <c r="A132" s="32">
        <v>180.04253410000001</v>
      </c>
      <c r="B132" s="32">
        <v>8.1595333209999996</v>
      </c>
      <c r="C132" s="32" t="s">
        <v>2171</v>
      </c>
      <c r="D132" s="32">
        <v>11</v>
      </c>
      <c r="E132" s="32" t="s">
        <v>2390</v>
      </c>
      <c r="F132" s="32">
        <v>8</v>
      </c>
      <c r="G132" s="32" t="s">
        <v>5</v>
      </c>
      <c r="H132" s="32" t="s">
        <v>2391</v>
      </c>
      <c r="I132" s="32">
        <v>1.5223493079999999</v>
      </c>
      <c r="J132" s="32">
        <v>13.497076509999999</v>
      </c>
      <c r="K132" s="32">
        <v>1.5223493079999999</v>
      </c>
      <c r="L132" s="32" t="s">
        <v>3563</v>
      </c>
      <c r="M132" s="32" t="s">
        <v>2390</v>
      </c>
      <c r="N132" s="32">
        <v>0</v>
      </c>
      <c r="O132" s="32" t="s">
        <v>39</v>
      </c>
      <c r="S132" s="32">
        <v>0.05</v>
      </c>
      <c r="T132" s="32">
        <v>0.13</v>
      </c>
      <c r="U132" s="32">
        <v>50507</v>
      </c>
      <c r="V132" s="32" t="s">
        <v>3826</v>
      </c>
      <c r="W132" s="32">
        <v>1.0023153819999999</v>
      </c>
      <c r="X132" s="32">
        <v>0.97902392199999999</v>
      </c>
      <c r="Y132" s="32" t="s">
        <v>41</v>
      </c>
      <c r="Z132" s="32" t="s">
        <v>71</v>
      </c>
      <c r="AA132" s="32">
        <v>11</v>
      </c>
      <c r="AB132" s="33">
        <v>40708.914060000003</v>
      </c>
      <c r="AC132" s="33">
        <v>40154.308590000001</v>
      </c>
      <c r="AD132" s="33">
        <v>43291.851560000003</v>
      </c>
      <c r="AE132" s="33">
        <v>36839.445310000003</v>
      </c>
      <c r="AF132" s="34">
        <v>41116.519529999998</v>
      </c>
      <c r="AG132" s="34">
        <v>50507.492189999997</v>
      </c>
      <c r="AH132" s="34">
        <v>40064.902340000001</v>
      </c>
      <c r="AI132" s="35">
        <v>43883.667970000002</v>
      </c>
      <c r="AJ132" s="35">
        <v>41643.6875</v>
      </c>
      <c r="AK132" s="35">
        <v>43494.582029999998</v>
      </c>
      <c r="AL132" s="35">
        <v>46969.828130000002</v>
      </c>
      <c r="AM132" s="32">
        <v>764</v>
      </c>
      <c r="AN132" s="32" t="s">
        <v>39</v>
      </c>
      <c r="AO132" s="32">
        <v>0.93197543100000002</v>
      </c>
      <c r="AP132" s="32">
        <v>1</v>
      </c>
      <c r="AQ132" s="32">
        <v>50507.492189999997</v>
      </c>
      <c r="AR132" s="32" t="s">
        <v>3827</v>
      </c>
      <c r="AS132" s="32">
        <v>1</v>
      </c>
      <c r="AT132" s="32" t="s">
        <v>3828</v>
      </c>
      <c r="AU132" s="32">
        <v>2.7228899999999999E-4</v>
      </c>
      <c r="AV132" s="32">
        <v>0.18500326</v>
      </c>
      <c r="AX132" s="32">
        <f t="shared" si="8"/>
        <v>1.3364205095488508</v>
      </c>
      <c r="AY132" s="32">
        <f t="shared" si="9"/>
        <v>1.2225366172178158</v>
      </c>
      <c r="AZ132" s="32">
        <f t="shared" si="10"/>
        <v>0.97486613446048898</v>
      </c>
      <c r="BA132" s="32">
        <f t="shared" si="11"/>
        <v>0.30460758614494032</v>
      </c>
    </row>
    <row r="133" spans="1:53">
      <c r="A133" s="32">
        <v>499.29702600000002</v>
      </c>
      <c r="B133" s="32">
        <v>3.8234590929999999</v>
      </c>
      <c r="C133" s="32" t="s">
        <v>2304</v>
      </c>
      <c r="D133" s="32">
        <v>3</v>
      </c>
      <c r="E133" s="32" t="s">
        <v>2305</v>
      </c>
      <c r="F133" s="32">
        <v>8</v>
      </c>
      <c r="G133" s="32" t="s">
        <v>5</v>
      </c>
      <c r="H133" s="32" t="s">
        <v>2306</v>
      </c>
      <c r="I133" s="32">
        <v>0.53283988500000001</v>
      </c>
      <c r="J133" s="32">
        <v>-4.6173086249999997</v>
      </c>
      <c r="L133" s="32" t="s">
        <v>3563</v>
      </c>
      <c r="M133" s="32" t="s">
        <v>2305</v>
      </c>
      <c r="N133" s="32">
        <v>0</v>
      </c>
      <c r="O133" s="32" t="s">
        <v>39</v>
      </c>
      <c r="S133" s="32">
        <v>0.51</v>
      </c>
      <c r="T133" s="32">
        <v>0.51</v>
      </c>
      <c r="U133" s="32">
        <v>250450</v>
      </c>
      <c r="V133" s="32" t="s">
        <v>3851</v>
      </c>
      <c r="W133" s="32">
        <v>0.92760952799999996</v>
      </c>
      <c r="X133" s="32">
        <v>0.80029501300000006</v>
      </c>
      <c r="Y133" s="32" t="s">
        <v>41</v>
      </c>
      <c r="Z133" s="32" t="s">
        <v>71</v>
      </c>
      <c r="AA133" s="32">
        <v>11</v>
      </c>
      <c r="AB133" s="33">
        <v>98495.179690000004</v>
      </c>
      <c r="AC133" s="33">
        <v>250450.375</v>
      </c>
      <c r="AD133" s="33">
        <v>101440.9219</v>
      </c>
      <c r="AE133" s="33">
        <v>162753.7188</v>
      </c>
      <c r="AF133" s="34">
        <v>117854.22659999999</v>
      </c>
      <c r="AG133" s="34">
        <v>165227.35939999999</v>
      </c>
      <c r="AH133" s="34">
        <v>113810.0625</v>
      </c>
      <c r="AI133" s="35">
        <v>104569.03909999999</v>
      </c>
      <c r="AJ133" s="35">
        <v>214959.89060000001</v>
      </c>
      <c r="AK133" s="35">
        <v>99489.695309999996</v>
      </c>
      <c r="AL133" s="35">
        <v>71862.007809999996</v>
      </c>
      <c r="AM133" s="32">
        <v>444</v>
      </c>
      <c r="AN133" s="32" t="s">
        <v>39</v>
      </c>
      <c r="AO133" s="32">
        <v>0.94546147199999997</v>
      </c>
      <c r="AP133" s="32">
        <v>1</v>
      </c>
      <c r="AQ133" s="32">
        <v>250450.375</v>
      </c>
      <c r="AR133" s="32" t="s">
        <v>3852</v>
      </c>
      <c r="AS133" s="32">
        <v>1</v>
      </c>
      <c r="AT133" s="32" t="s">
        <v>3853</v>
      </c>
      <c r="AU133" s="32">
        <v>1.9087145999999999E-2</v>
      </c>
      <c r="AV133" s="32">
        <v>1</v>
      </c>
      <c r="AX133" s="32">
        <f t="shared" si="8"/>
        <v>1.2368127036061831</v>
      </c>
      <c r="AY133" s="32">
        <f t="shared" si="9"/>
        <v>1.5448553722591116</v>
      </c>
      <c r="AZ133" s="32">
        <f t="shared" si="10"/>
        <v>0.81953453798222864</v>
      </c>
      <c r="BA133" s="32">
        <f t="shared" si="11"/>
        <v>0.65594916222180244</v>
      </c>
    </row>
    <row r="134" spans="1:53">
      <c r="A134" s="32">
        <v>138.03169</v>
      </c>
      <c r="B134" s="32">
        <v>4.3727531199999996</v>
      </c>
      <c r="C134" s="32" t="s">
        <v>2342</v>
      </c>
      <c r="D134" s="32">
        <v>7</v>
      </c>
      <c r="E134" s="32" t="s">
        <v>2343</v>
      </c>
      <c r="F134" s="32">
        <v>8</v>
      </c>
      <c r="G134" s="32" t="s">
        <v>5</v>
      </c>
      <c r="H134" s="32" t="s">
        <v>2344</v>
      </c>
      <c r="I134" s="32">
        <v>-7.2739160999999997E-2</v>
      </c>
      <c r="J134" s="32">
        <v>-35.902067750000001</v>
      </c>
      <c r="K134" s="32">
        <v>-3.6515599000000003E-2</v>
      </c>
      <c r="L134" s="32" t="s">
        <v>3563</v>
      </c>
      <c r="M134" s="32" t="s">
        <v>2343</v>
      </c>
      <c r="N134" s="32">
        <v>0</v>
      </c>
      <c r="O134" s="32" t="s">
        <v>39</v>
      </c>
      <c r="Q134" s="32">
        <v>0.3</v>
      </c>
      <c r="R134" s="32" t="s">
        <v>77</v>
      </c>
      <c r="S134" s="32">
        <v>0.49</v>
      </c>
      <c r="T134" s="32">
        <v>0.49</v>
      </c>
      <c r="U134" s="32">
        <v>2862793</v>
      </c>
      <c r="V134" s="32" t="s">
        <v>1329</v>
      </c>
      <c r="W134" s="32">
        <v>0.84903204700000001</v>
      </c>
      <c r="X134" s="32">
        <v>0.54313272899999998</v>
      </c>
      <c r="Y134" s="32" t="s">
        <v>41</v>
      </c>
      <c r="Z134" s="32" t="s">
        <v>71</v>
      </c>
      <c r="AA134" s="32">
        <v>11</v>
      </c>
      <c r="AB134" s="33">
        <v>1240961.625</v>
      </c>
      <c r="AC134" s="33">
        <v>1143841.875</v>
      </c>
      <c r="AD134" s="33">
        <v>2862793.25</v>
      </c>
      <c r="AE134" s="33">
        <v>1424351.5</v>
      </c>
      <c r="AF134" s="34">
        <v>1160273.875</v>
      </c>
      <c r="AG134" s="34">
        <v>1569087.625</v>
      </c>
      <c r="AH134" s="34">
        <v>1214479.5</v>
      </c>
      <c r="AI134" s="35">
        <v>346624.40629999997</v>
      </c>
      <c r="AJ134" s="35">
        <v>1308556.875</v>
      </c>
      <c r="AK134" s="35">
        <v>1614371</v>
      </c>
      <c r="AL134" s="35">
        <v>1195044.25</v>
      </c>
      <c r="AM134" s="32">
        <v>114</v>
      </c>
      <c r="AN134" s="32" t="s">
        <v>39</v>
      </c>
      <c r="AO134" s="32">
        <v>0.97042765600000003</v>
      </c>
      <c r="AP134" s="32">
        <v>1</v>
      </c>
      <c r="AQ134" s="32">
        <v>2862793.25</v>
      </c>
      <c r="AR134" s="32" t="s">
        <v>3406</v>
      </c>
      <c r="AS134" s="32">
        <v>1</v>
      </c>
      <c r="AT134" s="32" t="s">
        <v>3868</v>
      </c>
      <c r="AU134" s="32">
        <v>0.114550953</v>
      </c>
      <c r="AV134" s="32">
        <v>1</v>
      </c>
      <c r="AX134" s="32">
        <f t="shared" si="8"/>
        <v>1.1320427297398652</v>
      </c>
      <c r="AY134" s="32">
        <f t="shared" si="9"/>
        <v>1.6917386502143468</v>
      </c>
      <c r="AZ134" s="32">
        <f t="shared" si="10"/>
        <v>0.58315874808700241</v>
      </c>
      <c r="BA134" s="32">
        <f t="shared" si="11"/>
        <v>0.5015768081674683</v>
      </c>
    </row>
    <row r="135" spans="1:53">
      <c r="A135" s="32">
        <v>190.0477803</v>
      </c>
      <c r="B135" s="32">
        <v>8.1384166370000006</v>
      </c>
      <c r="C135" s="32" t="s">
        <v>2095</v>
      </c>
      <c r="D135" s="32">
        <v>4</v>
      </c>
      <c r="E135" s="32" t="s">
        <v>2230</v>
      </c>
      <c r="F135" s="32">
        <v>8</v>
      </c>
      <c r="G135" s="32" t="s">
        <v>5</v>
      </c>
      <c r="H135" s="32" t="s">
        <v>2231</v>
      </c>
      <c r="I135" s="32">
        <v>0.21196768799999999</v>
      </c>
      <c r="J135" s="32">
        <v>0.58280695500000002</v>
      </c>
      <c r="L135" s="32" t="s">
        <v>3563</v>
      </c>
      <c r="M135" s="32" t="s">
        <v>2230</v>
      </c>
      <c r="N135" s="32">
        <v>0</v>
      </c>
      <c r="O135" s="32" t="s">
        <v>39</v>
      </c>
      <c r="Q135" s="32">
        <v>0.5</v>
      </c>
      <c r="R135" s="32" t="s">
        <v>77</v>
      </c>
      <c r="S135" s="32">
        <v>0.55000000000000004</v>
      </c>
      <c r="T135" s="32">
        <v>0.55000000000000004</v>
      </c>
      <c r="U135" s="32">
        <v>1260145</v>
      </c>
      <c r="V135" s="32" t="s">
        <v>3723</v>
      </c>
      <c r="W135" s="32">
        <v>1.669528329</v>
      </c>
      <c r="X135" s="32">
        <v>0.25362381899999997</v>
      </c>
      <c r="Y135" s="32" t="s">
        <v>41</v>
      </c>
      <c r="Z135" s="32" t="s">
        <v>50</v>
      </c>
      <c r="AA135" s="32">
        <v>11</v>
      </c>
      <c r="AB135" s="33">
        <v>366107.53129999997</v>
      </c>
      <c r="AC135" s="33">
        <v>1128670.125</v>
      </c>
      <c r="AD135" s="33">
        <v>1117218.875</v>
      </c>
      <c r="AE135" s="33">
        <v>724491.25</v>
      </c>
      <c r="AF135" s="34">
        <v>479667.5625</v>
      </c>
      <c r="AG135" s="34">
        <v>742074.6875</v>
      </c>
      <c r="AH135" s="34">
        <v>367000.71879999997</v>
      </c>
      <c r="AI135" s="35">
        <v>1237171.125</v>
      </c>
      <c r="AJ135" s="35">
        <v>817934.6875</v>
      </c>
      <c r="AK135" s="35">
        <v>1260144.75</v>
      </c>
      <c r="AL135" s="35">
        <v>221351.29689999999</v>
      </c>
      <c r="AM135" s="32">
        <v>195</v>
      </c>
      <c r="AN135" s="32" t="s">
        <v>39</v>
      </c>
      <c r="AO135" s="32">
        <v>0.98900786900000004</v>
      </c>
      <c r="AP135" s="32">
        <v>1</v>
      </c>
      <c r="AQ135" s="32">
        <v>1260144.75</v>
      </c>
      <c r="AR135" s="32" t="s">
        <v>3724</v>
      </c>
      <c r="AS135" s="32">
        <v>1</v>
      </c>
      <c r="AT135" s="32" t="s">
        <v>3725</v>
      </c>
      <c r="AU135" s="32">
        <v>0.45950200800000002</v>
      </c>
      <c r="AV135" s="32">
        <v>1</v>
      </c>
      <c r="AX135" s="32">
        <f t="shared" si="8"/>
        <v>2.2260377725361362</v>
      </c>
      <c r="AY135" s="32">
        <f t="shared" si="9"/>
        <v>2.1000802815952642</v>
      </c>
      <c r="AZ135" s="32">
        <f t="shared" si="10"/>
        <v>0.29379004474456039</v>
      </c>
      <c r="BA135" s="32">
        <f t="shared" si="11"/>
        <v>0.25102075056101586</v>
      </c>
    </row>
    <row r="136" spans="1:53">
      <c r="A136" s="32">
        <v>195.0531349</v>
      </c>
      <c r="B136" s="32">
        <v>7.0244166520000002</v>
      </c>
      <c r="C136" s="32" t="s">
        <v>2393</v>
      </c>
      <c r="D136" s="32">
        <v>9</v>
      </c>
      <c r="E136" s="32" t="s">
        <v>3846</v>
      </c>
      <c r="F136" s="32">
        <v>8</v>
      </c>
      <c r="G136" s="32" t="s">
        <v>5</v>
      </c>
      <c r="H136" s="32" t="s">
        <v>3847</v>
      </c>
      <c r="I136" s="32">
        <v>-0.12891755799999999</v>
      </c>
      <c r="J136" s="32">
        <v>-16.40401258</v>
      </c>
      <c r="K136" s="32">
        <v>-0.12891755799999999</v>
      </c>
      <c r="L136" s="32" t="s">
        <v>3563</v>
      </c>
      <c r="M136" s="32" t="s">
        <v>2394</v>
      </c>
      <c r="N136" s="32">
        <v>0</v>
      </c>
      <c r="O136" s="32" t="s">
        <v>39</v>
      </c>
      <c r="S136" s="32">
        <v>0.42</v>
      </c>
      <c r="T136" s="32">
        <v>0.67</v>
      </c>
      <c r="U136" s="32">
        <v>159073</v>
      </c>
      <c r="V136" s="32" t="s">
        <v>3848</v>
      </c>
      <c r="W136" s="32">
        <v>0.92998081499999996</v>
      </c>
      <c r="X136" s="32">
        <v>0.88252912800000005</v>
      </c>
      <c r="Y136" s="32" t="s">
        <v>41</v>
      </c>
      <c r="Z136" s="32" t="s">
        <v>71</v>
      </c>
      <c r="AA136" s="32">
        <v>11</v>
      </c>
      <c r="AB136" s="33">
        <v>78798.75</v>
      </c>
      <c r="AC136" s="33">
        <v>133835.01560000001</v>
      </c>
      <c r="AD136" s="33">
        <v>62750.265630000002</v>
      </c>
      <c r="AE136" s="33">
        <v>159073.42189999999</v>
      </c>
      <c r="AF136" s="34">
        <v>38661.234380000002</v>
      </c>
      <c r="AG136" s="34">
        <v>110525.2344</v>
      </c>
      <c r="AH136" s="34">
        <v>37334.648439999997</v>
      </c>
      <c r="AI136" s="35">
        <v>60851.679689999997</v>
      </c>
      <c r="AJ136" s="35">
        <v>64071.28125</v>
      </c>
      <c r="AK136" s="35">
        <v>82421.578129999994</v>
      </c>
      <c r="AL136" s="35">
        <v>23936.875</v>
      </c>
      <c r="AM136" s="32">
        <v>550</v>
      </c>
      <c r="AN136" s="32" t="s">
        <v>39</v>
      </c>
      <c r="AO136" s="32">
        <v>0.93511423800000004</v>
      </c>
      <c r="AP136" s="32">
        <v>1</v>
      </c>
      <c r="AQ136" s="32">
        <v>159073.42189999999</v>
      </c>
      <c r="AR136" s="32" t="s">
        <v>3849</v>
      </c>
      <c r="AS136" s="32">
        <v>1</v>
      </c>
      <c r="AT136" s="32" t="s">
        <v>3850</v>
      </c>
      <c r="AU136" s="32">
        <v>8.0495840000000003E-3</v>
      </c>
      <c r="AV136" s="32">
        <v>0.59575671299999999</v>
      </c>
      <c r="AX136" s="32">
        <f t="shared" si="8"/>
        <v>1.2399744196106526</v>
      </c>
      <c r="AY136" s="32">
        <f t="shared" si="9"/>
        <v>2.3292668390869724</v>
      </c>
      <c r="AZ136" s="32">
        <f t="shared" si="10"/>
        <v>0.86800694036619297</v>
      </c>
      <c r="BA136" s="32">
        <f t="shared" si="11"/>
        <v>0.22559348400968141</v>
      </c>
    </row>
    <row r="137" spans="1:53">
      <c r="A137" s="32">
        <v>150.06805560000001</v>
      </c>
      <c r="B137" s="32">
        <v>4.4360485189999999</v>
      </c>
      <c r="C137" s="32" t="s">
        <v>2163</v>
      </c>
      <c r="D137" s="32">
        <v>10</v>
      </c>
      <c r="E137" s="32" t="s">
        <v>2164</v>
      </c>
      <c r="F137" s="32">
        <v>8</v>
      </c>
      <c r="G137" s="32" t="s">
        <v>5</v>
      </c>
      <c r="H137" s="32" t="s">
        <v>2165</v>
      </c>
      <c r="I137" s="32">
        <v>-0.162897133</v>
      </c>
      <c r="J137" s="32">
        <v>-37.185532639999998</v>
      </c>
      <c r="K137" s="32">
        <v>-0.162897133</v>
      </c>
      <c r="L137" s="32" t="s">
        <v>3690</v>
      </c>
      <c r="M137" s="32" t="s">
        <v>2164</v>
      </c>
      <c r="N137" s="32">
        <v>0</v>
      </c>
      <c r="O137" s="32" t="s">
        <v>39</v>
      </c>
      <c r="Q137" s="32">
        <v>0.9</v>
      </c>
      <c r="R137" s="32" t="s">
        <v>77</v>
      </c>
      <c r="S137" s="32">
        <v>0.96</v>
      </c>
      <c r="T137" s="32">
        <v>0.96</v>
      </c>
      <c r="U137" s="32">
        <v>1545719</v>
      </c>
      <c r="V137" s="32" t="s">
        <v>3938</v>
      </c>
      <c r="W137" s="32">
        <v>0.56062483299999999</v>
      </c>
      <c r="X137" s="32">
        <v>0.20219273300000001</v>
      </c>
      <c r="Y137" s="32" t="s">
        <v>41</v>
      </c>
      <c r="Z137" s="32" t="s">
        <v>71</v>
      </c>
      <c r="AA137" s="32">
        <v>11</v>
      </c>
      <c r="AB137" s="33">
        <v>1210621.25</v>
      </c>
      <c r="AC137" s="33">
        <v>1464735.375</v>
      </c>
      <c r="AD137" s="33">
        <v>131601.82810000001</v>
      </c>
      <c r="AE137" s="33">
        <v>1477861.5</v>
      </c>
      <c r="AF137" s="34">
        <v>1398709.875</v>
      </c>
      <c r="AG137" s="34">
        <v>1370103.125</v>
      </c>
      <c r="AH137" s="34">
        <v>1458059.875</v>
      </c>
      <c r="AI137" s="35">
        <v>136544.45310000001</v>
      </c>
      <c r="AJ137" s="35">
        <v>1545719.25</v>
      </c>
      <c r="AK137" s="35">
        <v>132784.57810000001</v>
      </c>
      <c r="AL137" s="35">
        <v>1344538.25</v>
      </c>
      <c r="AM137" s="32">
        <v>167</v>
      </c>
      <c r="AN137" s="32" t="s">
        <v>39</v>
      </c>
      <c r="AO137" s="32">
        <v>0.95848697699999996</v>
      </c>
      <c r="AP137" s="32">
        <v>1</v>
      </c>
      <c r="AQ137" s="32">
        <v>1545719.25</v>
      </c>
      <c r="AR137" s="32" t="s">
        <v>3939</v>
      </c>
      <c r="AS137" s="32">
        <v>1</v>
      </c>
      <c r="AT137" s="32" t="s">
        <v>3940</v>
      </c>
      <c r="AU137" s="32">
        <v>0.65938871300000002</v>
      </c>
      <c r="AV137" s="32">
        <v>1</v>
      </c>
      <c r="AX137" s="32">
        <f t="shared" si="8"/>
        <v>0.74749977693615877</v>
      </c>
      <c r="AY137" s="32">
        <f t="shared" si="9"/>
        <v>1.0137092076846526</v>
      </c>
      <c r="AZ137" s="32">
        <f t="shared" si="10"/>
        <v>0.22802107815526779</v>
      </c>
      <c r="BA137" s="32">
        <f t="shared" si="11"/>
        <v>0.41283870066576195</v>
      </c>
    </row>
    <row r="138" spans="1:53">
      <c r="A138" s="32">
        <v>191.0582</v>
      </c>
      <c r="B138" s="32">
        <v>9.7115667170000002</v>
      </c>
      <c r="C138" s="32" t="s">
        <v>3735</v>
      </c>
      <c r="D138" s="32">
        <v>5</v>
      </c>
      <c r="E138" s="32" t="s">
        <v>3736</v>
      </c>
      <c r="F138" s="32">
        <v>8</v>
      </c>
      <c r="G138" s="32" t="s">
        <v>5</v>
      </c>
      <c r="H138" s="32" t="s">
        <v>3737</v>
      </c>
      <c r="I138" s="32">
        <v>-0.20928239500000001</v>
      </c>
      <c r="J138" s="32">
        <v>27.90340531</v>
      </c>
      <c r="K138" s="32">
        <v>1.491772136</v>
      </c>
      <c r="L138" s="32" t="s">
        <v>3563</v>
      </c>
      <c r="M138" s="32" t="s">
        <v>3736</v>
      </c>
      <c r="N138" s="32">
        <v>0</v>
      </c>
      <c r="O138" s="32" t="s">
        <v>39</v>
      </c>
      <c r="S138" s="32">
        <v>0.56999999999999995</v>
      </c>
      <c r="T138" s="32">
        <v>0.57999999999999996</v>
      </c>
      <c r="U138" s="32">
        <v>113438</v>
      </c>
      <c r="V138" s="32" t="s">
        <v>3738</v>
      </c>
      <c r="W138" s="32">
        <v>1.56051765</v>
      </c>
      <c r="X138" s="32">
        <v>0.338495932</v>
      </c>
      <c r="Y138" s="32" t="s">
        <v>41</v>
      </c>
      <c r="Z138" s="32" t="s">
        <v>42</v>
      </c>
      <c r="AA138" s="32">
        <v>11</v>
      </c>
      <c r="AB138" s="33">
        <v>22457.087889999999</v>
      </c>
      <c r="AC138" s="33">
        <v>105224.00780000001</v>
      </c>
      <c r="AD138" s="33">
        <v>110135.38280000001</v>
      </c>
      <c r="AE138" s="33">
        <v>52547.339840000001</v>
      </c>
      <c r="AF138" s="34">
        <v>29956.257809999999</v>
      </c>
      <c r="AG138" s="34">
        <v>67699.734379999994</v>
      </c>
      <c r="AH138" s="34">
        <v>32751.339840000001</v>
      </c>
      <c r="AI138" s="35">
        <v>113438.375</v>
      </c>
      <c r="AJ138" s="35">
        <v>51347.902340000001</v>
      </c>
      <c r="AK138" s="35">
        <v>82796.304690000004</v>
      </c>
      <c r="AL138" s="35">
        <v>23754.675780000001</v>
      </c>
      <c r="AM138" s="32">
        <v>863</v>
      </c>
      <c r="AN138" s="32" t="s">
        <v>39</v>
      </c>
      <c r="AO138" s="32">
        <v>0.89074831899999996</v>
      </c>
      <c r="AP138" s="32">
        <v>1</v>
      </c>
      <c r="AQ138" s="32">
        <v>113438.375</v>
      </c>
      <c r="AR138" s="32" t="s">
        <v>3739</v>
      </c>
      <c r="AS138" s="32">
        <v>1</v>
      </c>
      <c r="AT138" s="32" t="s">
        <v>3740</v>
      </c>
      <c r="AU138" s="32">
        <v>0.30468773700000001</v>
      </c>
      <c r="AV138" s="32">
        <v>1</v>
      </c>
      <c r="AX138" s="32">
        <f t="shared" si="8"/>
        <v>2.0806902003606615</v>
      </c>
      <c r="AY138" s="32">
        <f t="shared" si="9"/>
        <v>2.2265912031940225</v>
      </c>
      <c r="AZ138" s="32">
        <f t="shared" si="10"/>
        <v>0.3763868519199588</v>
      </c>
      <c r="BA138" s="32">
        <f t="shared" si="11"/>
        <v>0.33092962716336449</v>
      </c>
    </row>
    <row r="139" spans="1:53">
      <c r="A139" s="32">
        <v>161.04769619999999</v>
      </c>
      <c r="B139" s="32">
        <v>4.6162166710000001</v>
      </c>
      <c r="C139" s="32" t="s">
        <v>647</v>
      </c>
      <c r="D139" s="32">
        <v>7</v>
      </c>
      <c r="E139" s="32" t="s">
        <v>648</v>
      </c>
      <c r="F139" s="32">
        <v>8</v>
      </c>
      <c r="G139" s="32" t="s">
        <v>5</v>
      </c>
      <c r="H139" s="32" t="s">
        <v>649</v>
      </c>
      <c r="I139" s="32">
        <v>0.100814616</v>
      </c>
      <c r="J139" s="32">
        <v>-35.675770360000001</v>
      </c>
      <c r="K139" s="32">
        <v>2.1188547930000001</v>
      </c>
      <c r="L139" s="32" t="s">
        <v>3563</v>
      </c>
      <c r="M139" s="32" t="s">
        <v>648</v>
      </c>
      <c r="N139" s="32">
        <v>0</v>
      </c>
      <c r="O139" s="32" t="s">
        <v>39</v>
      </c>
      <c r="S139" s="32">
        <v>0.5</v>
      </c>
      <c r="T139" s="32">
        <v>0.5</v>
      </c>
      <c r="U139" s="32">
        <v>282499</v>
      </c>
      <c r="V139" s="32" t="s">
        <v>3824</v>
      </c>
      <c r="W139" s="32">
        <v>1.0032934259999999</v>
      </c>
      <c r="X139" s="32">
        <v>0.99128004999999997</v>
      </c>
      <c r="Y139" s="32" t="s">
        <v>41</v>
      </c>
      <c r="Z139" s="32" t="s">
        <v>42</v>
      </c>
      <c r="AA139" s="32">
        <v>11</v>
      </c>
      <c r="AB139" s="33">
        <v>162925.07810000001</v>
      </c>
      <c r="AC139" s="33">
        <v>282498.875</v>
      </c>
      <c r="AD139" s="33">
        <v>232298.2188</v>
      </c>
      <c r="AE139" s="33">
        <v>97355.546879999994</v>
      </c>
      <c r="AF139" s="34">
        <v>226207.92189999999</v>
      </c>
      <c r="AG139" s="34">
        <v>194036.3125</v>
      </c>
      <c r="AH139" s="34">
        <v>142373.6875</v>
      </c>
      <c r="AI139" s="35">
        <v>256082.57810000001</v>
      </c>
      <c r="AJ139" s="35">
        <v>175526.9375</v>
      </c>
      <c r="AK139" s="35">
        <v>262324.34379999997</v>
      </c>
      <c r="AL139" s="35">
        <v>58693.957029999998</v>
      </c>
      <c r="AM139" s="32">
        <v>652</v>
      </c>
      <c r="AN139" s="32" t="s">
        <v>39</v>
      </c>
      <c r="AO139" s="32">
        <v>0.84056173099999998</v>
      </c>
      <c r="AP139" s="32">
        <v>1</v>
      </c>
      <c r="AQ139" s="32">
        <v>282498.875</v>
      </c>
      <c r="AR139" s="32" t="s">
        <v>3825</v>
      </c>
      <c r="AS139" s="32">
        <v>1</v>
      </c>
      <c r="AT139" s="32" t="s">
        <v>652</v>
      </c>
      <c r="AU139" s="36">
        <v>3.5321799999999998E-5</v>
      </c>
      <c r="AV139" s="32">
        <v>1</v>
      </c>
      <c r="AX139" s="32">
        <f t="shared" si="8"/>
        <v>1.3377245678351721</v>
      </c>
      <c r="AY139" s="32">
        <f t="shared" si="9"/>
        <v>1.3776271402135727</v>
      </c>
      <c r="AZ139" s="32">
        <f t="shared" si="10"/>
        <v>0.99215354440747416</v>
      </c>
      <c r="BA139" s="32">
        <f t="shared" si="11"/>
        <v>0.90930791056578575</v>
      </c>
    </row>
    <row r="140" spans="1:53">
      <c r="A140" s="32">
        <v>227.0431461</v>
      </c>
      <c r="B140" s="32">
        <v>8.2428062440000005</v>
      </c>
      <c r="C140" s="32" t="s">
        <v>507</v>
      </c>
      <c r="D140" s="32">
        <v>3</v>
      </c>
      <c r="E140" s="32" t="s">
        <v>508</v>
      </c>
      <c r="F140" s="32">
        <v>8</v>
      </c>
      <c r="G140" s="32" t="s">
        <v>5</v>
      </c>
      <c r="H140" s="32" t="s">
        <v>509</v>
      </c>
      <c r="I140" s="32">
        <v>0.68743544999999995</v>
      </c>
      <c r="J140" s="32">
        <v>-9.9366942569999992</v>
      </c>
      <c r="L140" s="32" t="s">
        <v>3900</v>
      </c>
      <c r="M140" s="32" t="s">
        <v>508</v>
      </c>
      <c r="N140" s="32">
        <v>0</v>
      </c>
      <c r="O140" s="32" t="s">
        <v>39</v>
      </c>
      <c r="S140" s="32">
        <v>1.17</v>
      </c>
      <c r="T140" s="32">
        <v>1.17</v>
      </c>
      <c r="U140" s="32">
        <v>40623</v>
      </c>
      <c r="V140" s="32" t="s">
        <v>3901</v>
      </c>
      <c r="W140" s="32">
        <v>0.71042852199999995</v>
      </c>
      <c r="X140" s="32">
        <v>0.537513519</v>
      </c>
      <c r="Y140" s="32" t="s">
        <v>41</v>
      </c>
      <c r="Z140" s="32" t="s">
        <v>71</v>
      </c>
      <c r="AA140" s="32">
        <v>8</v>
      </c>
      <c r="AB140" s="33">
        <v>20857.689450000002</v>
      </c>
      <c r="AC140" s="33">
        <v>40623.109380000002</v>
      </c>
      <c r="AD140" s="33">
        <v>0</v>
      </c>
      <c r="AE140" s="33">
        <v>30446.533200000002</v>
      </c>
      <c r="AF140" s="34">
        <v>27562.117190000001</v>
      </c>
      <c r="AG140" s="34">
        <v>25784.994139999999</v>
      </c>
      <c r="AH140" s="34">
        <v>22078.308590000001</v>
      </c>
      <c r="AI140" s="35">
        <v>0</v>
      </c>
      <c r="AJ140" s="35">
        <v>32035.029299999998</v>
      </c>
      <c r="AK140" s="35">
        <v>0</v>
      </c>
      <c r="AL140" s="35">
        <v>39410.796880000002</v>
      </c>
      <c r="AM140" s="32">
        <v>787</v>
      </c>
      <c r="AN140" s="32" t="s">
        <v>39</v>
      </c>
      <c r="AO140" s="32">
        <v>0.86475578500000005</v>
      </c>
      <c r="AP140" s="32">
        <v>1</v>
      </c>
      <c r="AQ140" s="32">
        <v>40623.109380000002</v>
      </c>
      <c r="AR140" s="32" t="s">
        <v>2104</v>
      </c>
      <c r="AS140" s="32">
        <v>1</v>
      </c>
      <c r="AT140" s="32" t="s">
        <v>512</v>
      </c>
      <c r="AU140" s="32">
        <v>0.119843989</v>
      </c>
      <c r="AV140" s="32">
        <v>1</v>
      </c>
      <c r="AX140" s="32">
        <f t="shared" si="8"/>
        <v>0.94723803004052276</v>
      </c>
      <c r="AY140" s="32">
        <f t="shared" si="9"/>
        <v>1.2187844910575607</v>
      </c>
      <c r="AZ140" s="32">
        <f t="shared" si="10"/>
        <v>0.58277319569554364</v>
      </c>
      <c r="BA140" s="32">
        <f t="shared" si="11"/>
        <v>0.84267693355385498</v>
      </c>
    </row>
    <row r="141" spans="1:53">
      <c r="A141" s="32">
        <v>141.01918929999999</v>
      </c>
      <c r="B141" s="32">
        <v>12.415653020000001</v>
      </c>
      <c r="C141" s="32" t="s">
        <v>331</v>
      </c>
      <c r="D141" s="32">
        <v>2</v>
      </c>
      <c r="E141" s="32" t="s">
        <v>3833</v>
      </c>
      <c r="F141" s="32">
        <v>8</v>
      </c>
      <c r="G141" s="32" t="s">
        <v>5</v>
      </c>
      <c r="H141" s="32" t="s">
        <v>3834</v>
      </c>
      <c r="I141" s="32">
        <v>0.63304368</v>
      </c>
      <c r="J141" s="32">
        <v>23.864422210000001</v>
      </c>
      <c r="L141" s="32" t="s">
        <v>3563</v>
      </c>
      <c r="M141" s="32" t="s">
        <v>3833</v>
      </c>
      <c r="N141" s="32">
        <v>0</v>
      </c>
      <c r="O141" s="32" t="s">
        <v>39</v>
      </c>
      <c r="S141" s="32">
        <v>7.0000000000000007E-2</v>
      </c>
      <c r="T141" s="32">
        <v>0.31</v>
      </c>
      <c r="U141" s="32">
        <v>183674</v>
      </c>
      <c r="V141" s="32" t="s">
        <v>3835</v>
      </c>
      <c r="W141" s="32">
        <v>0.97419350400000004</v>
      </c>
      <c r="X141" s="32">
        <v>0.89927066200000005</v>
      </c>
      <c r="Y141" s="32" t="s">
        <v>41</v>
      </c>
      <c r="Z141" s="32" t="s">
        <v>42</v>
      </c>
      <c r="AA141" s="32">
        <v>11</v>
      </c>
      <c r="AB141" s="33">
        <v>79062.46875</v>
      </c>
      <c r="AC141" s="33">
        <v>159576.70310000001</v>
      </c>
      <c r="AD141" s="33">
        <v>108427.7969</v>
      </c>
      <c r="AE141" s="33">
        <v>129011.35159999999</v>
      </c>
      <c r="AF141" s="34">
        <v>151308.35939999999</v>
      </c>
      <c r="AG141" s="34">
        <v>183673.76560000001</v>
      </c>
      <c r="AH141" s="34">
        <v>95993.875</v>
      </c>
      <c r="AI141" s="35">
        <v>138191.54689999999</v>
      </c>
      <c r="AJ141" s="35">
        <v>155264.1875</v>
      </c>
      <c r="AK141" s="35">
        <v>133673.6875</v>
      </c>
      <c r="AL141" s="35">
        <v>132675.9375</v>
      </c>
      <c r="AM141" s="32">
        <v>771</v>
      </c>
      <c r="AN141" s="32" t="s">
        <v>39</v>
      </c>
      <c r="AO141" s="32">
        <v>0.894295112</v>
      </c>
      <c r="AP141" s="32">
        <v>1</v>
      </c>
      <c r="AQ141" s="32">
        <v>183673.76560000001</v>
      </c>
      <c r="AR141" s="32" t="s">
        <v>572</v>
      </c>
      <c r="AS141" s="32">
        <v>1</v>
      </c>
      <c r="AT141" s="32" t="s">
        <v>3836</v>
      </c>
      <c r="AU141" s="32">
        <v>6.6211839999999996E-3</v>
      </c>
      <c r="AV141" s="32">
        <v>1</v>
      </c>
      <c r="AX141" s="32">
        <f t="shared" si="8"/>
        <v>1.2989246719074843</v>
      </c>
      <c r="AY141" s="32">
        <f t="shared" si="9"/>
        <v>1.1046515823386918</v>
      </c>
      <c r="AZ141" s="32">
        <f t="shared" si="10"/>
        <v>0.87446229926112851</v>
      </c>
      <c r="BA141" s="32">
        <f t="shared" si="11"/>
        <v>0.43951911096511248</v>
      </c>
    </row>
    <row r="142" spans="1:53">
      <c r="A142" s="32">
        <v>200.97661299999999</v>
      </c>
      <c r="B142" s="32">
        <v>11.29186058</v>
      </c>
      <c r="C142" s="32" t="s">
        <v>2135</v>
      </c>
      <c r="D142" s="32">
        <v>1</v>
      </c>
      <c r="E142" s="32" t="s">
        <v>2136</v>
      </c>
      <c r="F142" s="32">
        <v>8</v>
      </c>
      <c r="G142" s="32" t="s">
        <v>5</v>
      </c>
      <c r="H142" s="32" t="s">
        <v>2137</v>
      </c>
      <c r="I142" s="32">
        <v>0.213884713</v>
      </c>
      <c r="J142" s="32">
        <v>17.293589730000001</v>
      </c>
      <c r="L142" s="32" t="s">
        <v>3662</v>
      </c>
      <c r="M142" s="32" t="s">
        <v>2136</v>
      </c>
      <c r="N142" s="32">
        <v>0</v>
      </c>
      <c r="O142" s="32" t="s">
        <v>39</v>
      </c>
      <c r="S142" s="32">
        <v>1.45</v>
      </c>
      <c r="T142" s="32">
        <v>1.45</v>
      </c>
      <c r="U142" s="32">
        <v>217445</v>
      </c>
      <c r="V142" s="32" t="s">
        <v>3866</v>
      </c>
      <c r="W142" s="32">
        <v>0.85878748000000005</v>
      </c>
      <c r="X142" s="32">
        <v>0.86793063699999995</v>
      </c>
      <c r="Y142" s="32" t="s">
        <v>41</v>
      </c>
      <c r="Z142" s="32" t="s">
        <v>71</v>
      </c>
      <c r="AA142" s="32">
        <v>8</v>
      </c>
      <c r="AB142" s="33">
        <v>83087.6875</v>
      </c>
      <c r="AC142" s="33">
        <v>217444.73439999999</v>
      </c>
      <c r="AD142" s="33">
        <v>184346.6563</v>
      </c>
      <c r="AE142" s="33">
        <v>104112.0469</v>
      </c>
      <c r="AF142" s="34">
        <v>81630.671879999994</v>
      </c>
      <c r="AG142" s="34">
        <v>0</v>
      </c>
      <c r="AH142" s="34">
        <v>62312.984380000002</v>
      </c>
      <c r="AI142" s="35">
        <v>126642.53909999999</v>
      </c>
      <c r="AJ142" s="35">
        <v>0</v>
      </c>
      <c r="AK142" s="35">
        <v>0</v>
      </c>
      <c r="AL142" s="35">
        <v>38180.140630000002</v>
      </c>
      <c r="AM142" s="32">
        <v>481</v>
      </c>
      <c r="AN142" s="32" t="s">
        <v>39</v>
      </c>
      <c r="AO142" s="32">
        <v>0.95038731300000001</v>
      </c>
      <c r="AP142" s="32">
        <v>1</v>
      </c>
      <c r="AQ142" s="32">
        <v>217444.73439999999</v>
      </c>
      <c r="AR142" s="32" t="s">
        <v>3867</v>
      </c>
      <c r="AS142" s="32">
        <v>1</v>
      </c>
      <c r="AT142" s="32" t="s">
        <v>1122</v>
      </c>
      <c r="AU142" s="32">
        <v>8.5202950000000006E-3</v>
      </c>
      <c r="AV142" s="32">
        <v>1</v>
      </c>
      <c r="AX142" s="32">
        <f t="shared" si="8"/>
        <v>1.1450499731109165</v>
      </c>
      <c r="AY142" s="32">
        <f t="shared" si="9"/>
        <v>4.0918171762715794</v>
      </c>
      <c r="AZ142" s="32">
        <f t="shared" si="10"/>
        <v>0.87493911893260423</v>
      </c>
      <c r="BA142" s="32">
        <f t="shared" si="11"/>
        <v>6.9488660692597626E-2</v>
      </c>
    </row>
    <row r="143" spans="1:53">
      <c r="A143" s="32">
        <v>140.05852659999999</v>
      </c>
      <c r="B143" s="32">
        <v>7.4249637030000004</v>
      </c>
      <c r="C143" s="32" t="s">
        <v>2257</v>
      </c>
      <c r="D143" s="32">
        <v>7</v>
      </c>
      <c r="E143" s="32" t="s">
        <v>2258</v>
      </c>
      <c r="F143" s="32">
        <v>8</v>
      </c>
      <c r="G143" s="32" t="s">
        <v>5</v>
      </c>
      <c r="H143" s="32" t="s">
        <v>2259</v>
      </c>
      <c r="I143" s="32">
        <v>-0.38131935900000002</v>
      </c>
      <c r="J143" s="32">
        <v>1.420205827</v>
      </c>
      <c r="L143" s="32" t="s">
        <v>3563</v>
      </c>
      <c r="M143" s="32" t="s">
        <v>2258</v>
      </c>
      <c r="N143" s="32">
        <v>0</v>
      </c>
      <c r="O143" s="32" t="s">
        <v>39</v>
      </c>
      <c r="S143" s="32">
        <v>0.54</v>
      </c>
      <c r="T143" s="32">
        <v>0.54</v>
      </c>
      <c r="U143" s="32">
        <v>1387953</v>
      </c>
      <c r="V143" s="32" t="s">
        <v>1884</v>
      </c>
      <c r="W143" s="32">
        <v>1.4751153669999999</v>
      </c>
      <c r="X143" s="32">
        <v>0.34444894599999998</v>
      </c>
      <c r="Y143" s="32" t="s">
        <v>41</v>
      </c>
      <c r="Z143" s="32" t="s">
        <v>42</v>
      </c>
      <c r="AA143" s="32">
        <v>11</v>
      </c>
      <c r="AB143" s="33">
        <v>439398.5</v>
      </c>
      <c r="AC143" s="33">
        <v>1387952.625</v>
      </c>
      <c r="AD143" s="33">
        <v>1089664.25</v>
      </c>
      <c r="AE143" s="33">
        <v>885094.1875</v>
      </c>
      <c r="AF143" s="34">
        <v>525133.3125</v>
      </c>
      <c r="AG143" s="34">
        <v>865246.25</v>
      </c>
      <c r="AH143" s="34">
        <v>451456.46879999997</v>
      </c>
      <c r="AI143" s="35">
        <v>1255146</v>
      </c>
      <c r="AJ143" s="35">
        <v>839227.1875</v>
      </c>
      <c r="AK143" s="35">
        <v>1287725.875</v>
      </c>
      <c r="AL143" s="35">
        <v>240461.7813</v>
      </c>
      <c r="AM143" s="32">
        <v>245</v>
      </c>
      <c r="AN143" s="32" t="s">
        <v>39</v>
      </c>
      <c r="AO143" s="32">
        <v>0.97909849599999998</v>
      </c>
      <c r="AP143" s="32">
        <v>1</v>
      </c>
      <c r="AQ143" s="32">
        <v>1387952.625</v>
      </c>
      <c r="AR143" s="32" t="s">
        <v>1092</v>
      </c>
      <c r="AS143" s="32">
        <v>1</v>
      </c>
      <c r="AT143" s="32" t="s">
        <v>3745</v>
      </c>
      <c r="AU143" s="32">
        <v>0.29640445900000001</v>
      </c>
      <c r="AV143" s="32">
        <v>1</v>
      </c>
      <c r="AX143" s="32">
        <f t="shared" si="8"/>
        <v>1.9668204890329644</v>
      </c>
      <c r="AY143" s="32">
        <f t="shared" si="9"/>
        <v>2.0643040411237936</v>
      </c>
      <c r="AZ143" s="32">
        <f t="shared" si="10"/>
        <v>0.38691743542554435</v>
      </c>
      <c r="BA143" s="32">
        <f t="shared" si="11"/>
        <v>0.24997748859633798</v>
      </c>
    </row>
    <row r="144" spans="1:53">
      <c r="A144" s="32">
        <v>138.06805990000001</v>
      </c>
      <c r="B144" s="32">
        <v>4.320480324</v>
      </c>
      <c r="C144" s="32" t="s">
        <v>3946</v>
      </c>
      <c r="D144" s="32">
        <v>6</v>
      </c>
      <c r="E144" s="32" t="s">
        <v>3947</v>
      </c>
      <c r="F144" s="32">
        <v>8</v>
      </c>
      <c r="G144" s="32" t="s">
        <v>5</v>
      </c>
      <c r="H144" s="32" t="s">
        <v>3948</v>
      </c>
      <c r="I144" s="32">
        <v>-0.14547986800000001</v>
      </c>
      <c r="J144" s="32">
        <v>-39.278326300000003</v>
      </c>
      <c r="K144" s="32">
        <v>-0.14547986800000001</v>
      </c>
      <c r="L144" s="32" t="s">
        <v>3690</v>
      </c>
      <c r="M144" s="32" t="s">
        <v>3947</v>
      </c>
      <c r="N144" s="32">
        <v>0</v>
      </c>
      <c r="O144" s="32" t="s">
        <v>39</v>
      </c>
      <c r="S144" s="32">
        <v>1.08</v>
      </c>
      <c r="T144" s="32">
        <v>1.08</v>
      </c>
      <c r="U144" s="32">
        <v>349399</v>
      </c>
      <c r="V144" s="32" t="s">
        <v>3949</v>
      </c>
      <c r="W144" s="32">
        <v>0.50821833500000002</v>
      </c>
      <c r="X144" s="32">
        <v>0.16972705799999999</v>
      </c>
      <c r="Y144" s="32" t="s">
        <v>41</v>
      </c>
      <c r="Z144" s="32" t="s">
        <v>71</v>
      </c>
      <c r="AA144" s="32">
        <v>11</v>
      </c>
      <c r="AB144" s="33">
        <v>244050.875</v>
      </c>
      <c r="AC144" s="33">
        <v>349398.96879999997</v>
      </c>
      <c r="AD144" s="33">
        <v>23956.144530000001</v>
      </c>
      <c r="AE144" s="33">
        <v>229109.9063</v>
      </c>
      <c r="AF144" s="34">
        <v>271130.125</v>
      </c>
      <c r="AG144" s="34">
        <v>281670.375</v>
      </c>
      <c r="AH144" s="34">
        <v>289422.125</v>
      </c>
      <c r="AI144" s="35">
        <v>9825.4560550000006</v>
      </c>
      <c r="AJ144" s="35">
        <v>294792.125</v>
      </c>
      <c r="AK144" s="35">
        <v>11165.778319999999</v>
      </c>
      <c r="AL144" s="35">
        <v>254927.2813</v>
      </c>
      <c r="AM144" s="32">
        <v>373</v>
      </c>
      <c r="AN144" s="32" t="s">
        <v>39</v>
      </c>
      <c r="AO144" s="32">
        <v>0.95939424699999998</v>
      </c>
      <c r="AP144" s="32">
        <v>1</v>
      </c>
      <c r="AQ144" s="32">
        <v>349398.96879999997</v>
      </c>
      <c r="AR144" s="32" t="s">
        <v>3950</v>
      </c>
      <c r="AS144" s="32">
        <v>1</v>
      </c>
      <c r="AT144" s="32" t="s">
        <v>3951</v>
      </c>
      <c r="AU144" s="32">
        <v>0.80613142599999998</v>
      </c>
      <c r="AV144" s="32">
        <v>1</v>
      </c>
      <c r="AX144" s="32">
        <f t="shared" si="8"/>
        <v>0.67762444718817672</v>
      </c>
      <c r="AY144" s="32">
        <f t="shared" si="9"/>
        <v>1.0050975472548009</v>
      </c>
      <c r="AZ144" s="32">
        <f t="shared" si="10"/>
        <v>0.18933864693771982</v>
      </c>
      <c r="BA144" s="32">
        <f t="shared" si="11"/>
        <v>0.43052955557384037</v>
      </c>
    </row>
    <row r="145" spans="1:53">
      <c r="A145" s="32">
        <v>167.05822409999999</v>
      </c>
      <c r="B145" s="32">
        <v>6.9596266680000003</v>
      </c>
      <c r="C145" s="32" t="s">
        <v>3971</v>
      </c>
      <c r="D145" s="32">
        <v>9</v>
      </c>
      <c r="E145" s="32" t="s">
        <v>3972</v>
      </c>
      <c r="F145" s="32">
        <v>8</v>
      </c>
      <c r="G145" s="32" t="s">
        <v>5</v>
      </c>
      <c r="H145" s="32" t="s">
        <v>3973</v>
      </c>
      <c r="I145" s="32">
        <v>-9.5256038000000001E-2</v>
      </c>
      <c r="J145" s="32">
        <v>6.1912062450000001</v>
      </c>
      <c r="L145" s="32" t="s">
        <v>3900</v>
      </c>
      <c r="M145" s="32" t="s">
        <v>3972</v>
      </c>
      <c r="N145" s="32">
        <v>0</v>
      </c>
      <c r="O145" s="32" t="s">
        <v>39</v>
      </c>
      <c r="S145" s="32">
        <v>0.92</v>
      </c>
      <c r="T145" s="32">
        <v>1.46</v>
      </c>
      <c r="U145" s="32">
        <v>2434753</v>
      </c>
      <c r="V145" s="32" t="s">
        <v>3974</v>
      </c>
      <c r="W145" s="32">
        <v>0.37832473500000002</v>
      </c>
      <c r="X145" s="32">
        <v>0.30767209699999998</v>
      </c>
      <c r="Y145" s="32" t="s">
        <v>41</v>
      </c>
      <c r="Z145" s="32" t="s">
        <v>92</v>
      </c>
      <c r="AA145" s="32">
        <v>10</v>
      </c>
      <c r="AB145" s="33">
        <v>2434753</v>
      </c>
      <c r="AC145" s="33">
        <v>307174.15629999997</v>
      </c>
      <c r="AD145" s="33">
        <v>79777</v>
      </c>
      <c r="AE145" s="33">
        <v>239027.5</v>
      </c>
      <c r="AF145" s="34">
        <v>197938.60939999999</v>
      </c>
      <c r="AG145" s="34">
        <v>223214.51560000001</v>
      </c>
      <c r="AH145" s="34">
        <v>745878.875</v>
      </c>
      <c r="AI145" s="35">
        <v>0</v>
      </c>
      <c r="AJ145" s="35">
        <v>218962.0313</v>
      </c>
      <c r="AK145" s="35">
        <v>71801.054690000004</v>
      </c>
      <c r="AL145" s="35">
        <v>297926.34379999997</v>
      </c>
      <c r="AM145" s="32">
        <v>171</v>
      </c>
      <c r="AN145" s="32" t="s">
        <v>39</v>
      </c>
      <c r="AO145" s="32">
        <v>0.89257041500000001</v>
      </c>
      <c r="AP145" s="32">
        <v>1</v>
      </c>
      <c r="AQ145" s="32">
        <v>2434753</v>
      </c>
      <c r="AR145" s="32" t="s">
        <v>3975</v>
      </c>
      <c r="AS145" s="32">
        <v>1</v>
      </c>
      <c r="AT145" s="32" t="s">
        <v>3903</v>
      </c>
      <c r="AU145" s="32">
        <v>0.51266013300000002</v>
      </c>
      <c r="AV145" s="32">
        <v>1</v>
      </c>
      <c r="AX145" s="32">
        <f t="shared" si="8"/>
        <v>0.50443298023533201</v>
      </c>
      <c r="AY145" s="32">
        <f t="shared" si="9"/>
        <v>2.6226630086407225</v>
      </c>
      <c r="AZ145" s="32">
        <f t="shared" si="10"/>
        <v>0.21323559892932237</v>
      </c>
      <c r="BA145" s="32">
        <f t="shared" si="11"/>
        <v>0.6026962930997295</v>
      </c>
    </row>
    <row r="146" spans="1:53">
      <c r="A146" s="32">
        <v>228.20908170000001</v>
      </c>
      <c r="B146" s="32">
        <v>3.5059151850000001</v>
      </c>
      <c r="C146" s="32" t="s">
        <v>822</v>
      </c>
      <c r="D146" s="32">
        <v>15</v>
      </c>
      <c r="E146" s="32" t="s">
        <v>823</v>
      </c>
      <c r="F146" s="32">
        <v>8</v>
      </c>
      <c r="G146" s="32" t="s">
        <v>5</v>
      </c>
      <c r="H146" s="32" t="s">
        <v>824</v>
      </c>
      <c r="I146" s="32">
        <v>0.66487686099999999</v>
      </c>
      <c r="J146" s="32">
        <v>-14.132916850000001</v>
      </c>
      <c r="L146" s="32" t="s">
        <v>3563</v>
      </c>
      <c r="M146" s="32" t="s">
        <v>823</v>
      </c>
      <c r="N146" s="32">
        <v>0</v>
      </c>
      <c r="O146" s="32" t="s">
        <v>39</v>
      </c>
      <c r="Q146" s="32">
        <v>-0.5</v>
      </c>
      <c r="R146" s="32" t="s">
        <v>1012</v>
      </c>
      <c r="S146" s="32">
        <v>0.1</v>
      </c>
      <c r="T146" s="32">
        <v>0.17</v>
      </c>
      <c r="U146" s="32">
        <v>10110019</v>
      </c>
      <c r="V146" s="32" t="s">
        <v>3874</v>
      </c>
      <c r="W146" s="32">
        <v>0.82392909999999997</v>
      </c>
      <c r="X146" s="32">
        <v>0.18489445199999999</v>
      </c>
      <c r="Y146" s="32" t="s">
        <v>41</v>
      </c>
      <c r="Z146" s="32" t="s">
        <v>71</v>
      </c>
      <c r="AA146" s="32">
        <v>11</v>
      </c>
      <c r="AB146" s="33">
        <v>7792318</v>
      </c>
      <c r="AC146" s="33">
        <v>6544080</v>
      </c>
      <c r="AD146" s="33">
        <v>7990157</v>
      </c>
      <c r="AE146" s="33">
        <v>9892668</v>
      </c>
      <c r="AF146" s="34">
        <v>7521499</v>
      </c>
      <c r="AG146" s="34">
        <v>10110019</v>
      </c>
      <c r="AH146" s="34">
        <v>10009220</v>
      </c>
      <c r="AI146" s="35">
        <v>8049443</v>
      </c>
      <c r="AJ146" s="35">
        <v>6967403</v>
      </c>
      <c r="AK146" s="35">
        <v>8405895</v>
      </c>
      <c r="AL146" s="35">
        <v>6942603.5</v>
      </c>
      <c r="AM146" s="32">
        <v>51</v>
      </c>
      <c r="AN146" s="32" t="s">
        <v>39</v>
      </c>
      <c r="AO146" s="32">
        <v>0.97132449499999995</v>
      </c>
      <c r="AP146" s="32">
        <v>1</v>
      </c>
      <c r="AQ146" s="32">
        <v>10110019</v>
      </c>
      <c r="AR146" s="32" t="s">
        <v>3875</v>
      </c>
      <c r="AS146" s="32">
        <v>1</v>
      </c>
      <c r="AT146" s="32" t="s">
        <v>3876</v>
      </c>
      <c r="AU146" s="32">
        <v>0.970716099</v>
      </c>
      <c r="AV146" s="32">
        <v>1</v>
      </c>
      <c r="AX146" s="32">
        <f t="shared" si="8"/>
        <v>1.0985721329148304</v>
      </c>
      <c r="AY146" s="32">
        <f t="shared" si="9"/>
        <v>1.165642646733962</v>
      </c>
      <c r="AZ146" s="32">
        <f t="shared" si="10"/>
        <v>0.10983764825528333</v>
      </c>
      <c r="BA146" s="32">
        <f t="shared" si="11"/>
        <v>0.33309801451664139</v>
      </c>
    </row>
    <row r="147" spans="1:53">
      <c r="A147" s="32">
        <v>160.0848542</v>
      </c>
      <c r="B147" s="32">
        <v>8.4427288170000008</v>
      </c>
      <c r="C147" s="32" t="s">
        <v>630</v>
      </c>
      <c r="D147" s="32">
        <v>4</v>
      </c>
      <c r="E147" s="32" t="s">
        <v>3854</v>
      </c>
      <c r="F147" s="32">
        <v>8</v>
      </c>
      <c r="G147" s="32" t="s">
        <v>5</v>
      </c>
      <c r="H147" s="32" t="s">
        <v>3855</v>
      </c>
      <c r="I147" s="32">
        <v>0.40073775299999997</v>
      </c>
      <c r="J147" s="32">
        <v>-9.5025329840000001</v>
      </c>
      <c r="K147" s="32">
        <v>0.40073775299999997</v>
      </c>
      <c r="L147" s="32" t="s">
        <v>3563</v>
      </c>
      <c r="M147" s="32" t="s">
        <v>631</v>
      </c>
      <c r="N147" s="32">
        <v>0</v>
      </c>
      <c r="O147" s="32" t="s">
        <v>39</v>
      </c>
      <c r="S147" s="32">
        <v>0.02</v>
      </c>
      <c r="T147" s="32">
        <v>0.1</v>
      </c>
      <c r="U147" s="32">
        <v>41010</v>
      </c>
      <c r="V147" s="32" t="s">
        <v>3856</v>
      </c>
      <c r="W147" s="32">
        <v>0.90965380900000004</v>
      </c>
      <c r="X147" s="32">
        <v>0.18138659400000001</v>
      </c>
      <c r="Y147" s="32" t="s">
        <v>41</v>
      </c>
      <c r="Z147" s="32" t="s">
        <v>71</v>
      </c>
      <c r="AA147" s="32">
        <v>11</v>
      </c>
      <c r="AB147" s="33">
        <v>38028.992189999997</v>
      </c>
      <c r="AC147" s="33">
        <v>41010.304689999997</v>
      </c>
      <c r="AD147" s="33">
        <v>31887.882809999999</v>
      </c>
      <c r="AE147" s="33">
        <v>36031.472659999999</v>
      </c>
      <c r="AF147" s="34">
        <v>39889.101560000003</v>
      </c>
      <c r="AG147" s="34">
        <v>34165.277340000001</v>
      </c>
      <c r="AH147" s="34">
        <v>38232.625</v>
      </c>
      <c r="AI147" s="35">
        <v>33452.699220000002</v>
      </c>
      <c r="AJ147" s="35">
        <v>34646.84375</v>
      </c>
      <c r="AK147" s="35">
        <v>34543.722659999999</v>
      </c>
      <c r="AL147" s="35">
        <v>33546.46875</v>
      </c>
      <c r="AM147" s="32">
        <v>786</v>
      </c>
      <c r="AN147" s="32" t="s">
        <v>39</v>
      </c>
      <c r="AO147" s="32">
        <v>0.86077335700000002</v>
      </c>
      <c r="AP147" s="32">
        <v>1</v>
      </c>
      <c r="AQ147" s="32">
        <v>41010.304689999997</v>
      </c>
      <c r="AR147" s="32" t="s">
        <v>1473</v>
      </c>
      <c r="AS147" s="32">
        <v>1</v>
      </c>
      <c r="AT147" s="32" t="s">
        <v>635</v>
      </c>
      <c r="AU147" s="32">
        <v>1.2595939460000001</v>
      </c>
      <c r="AV147" s="32">
        <v>0.78429497599999998</v>
      </c>
      <c r="AX147" s="32">
        <f t="shared" si="8"/>
        <v>1.2128717451690774</v>
      </c>
      <c r="AY147" s="32">
        <f t="shared" si="9"/>
        <v>1.3087770378206696</v>
      </c>
      <c r="AZ147" s="32">
        <f t="shared" si="10"/>
        <v>6.994465184488638E-2</v>
      </c>
      <c r="BA147" s="32">
        <f t="shared" si="11"/>
        <v>0.80684652456634787</v>
      </c>
    </row>
    <row r="148" spans="1:53">
      <c r="A148" s="32">
        <v>149.10518289999999</v>
      </c>
      <c r="B148" s="32">
        <v>8.2622605759999992</v>
      </c>
      <c r="C148" s="32" t="s">
        <v>402</v>
      </c>
      <c r="D148" s="32">
        <v>1</v>
      </c>
      <c r="E148" s="32" t="s">
        <v>403</v>
      </c>
      <c r="F148" s="32">
        <v>8</v>
      </c>
      <c r="G148" s="32" t="s">
        <v>5</v>
      </c>
      <c r="H148" s="32" t="s">
        <v>404</v>
      </c>
      <c r="I148" s="32">
        <v>-4.7659198999999999E-2</v>
      </c>
      <c r="J148" s="32">
        <v>16.54001581</v>
      </c>
      <c r="L148" s="32" t="s">
        <v>3664</v>
      </c>
      <c r="M148" s="32" t="s">
        <v>403</v>
      </c>
      <c r="N148" s="32">
        <v>0</v>
      </c>
      <c r="O148" s="32" t="s">
        <v>39</v>
      </c>
      <c r="S148" s="32">
        <v>0.44</v>
      </c>
      <c r="T148" s="32">
        <v>0.96</v>
      </c>
      <c r="U148" s="32">
        <v>759417</v>
      </c>
      <c r="V148" s="32" t="s">
        <v>3857</v>
      </c>
      <c r="W148" s="32">
        <v>0.90676544800000003</v>
      </c>
      <c r="X148" s="32">
        <v>0.88578881499999995</v>
      </c>
      <c r="Y148" s="32" t="s">
        <v>41</v>
      </c>
      <c r="Z148" s="32" t="s">
        <v>42</v>
      </c>
      <c r="AA148" s="32">
        <v>11</v>
      </c>
      <c r="AB148" s="33">
        <v>154856.39060000001</v>
      </c>
      <c r="AC148" s="33">
        <v>175926.6563</v>
      </c>
      <c r="AD148" s="33">
        <v>258913.95310000001</v>
      </c>
      <c r="AE148" s="33">
        <v>198707.07810000001</v>
      </c>
      <c r="AF148" s="34">
        <v>167646.51560000001</v>
      </c>
      <c r="AG148" s="34">
        <v>154704.79689999999</v>
      </c>
      <c r="AH148" s="34">
        <v>759417</v>
      </c>
      <c r="AI148" s="35">
        <v>361821.625</v>
      </c>
      <c r="AJ148" s="35">
        <v>167101.32810000001</v>
      </c>
      <c r="AK148" s="35">
        <v>505859.28129999997</v>
      </c>
      <c r="AL148" s="35">
        <v>273097.9375</v>
      </c>
      <c r="AM148" s="32">
        <v>332</v>
      </c>
      <c r="AN148" s="32" t="s">
        <v>39</v>
      </c>
      <c r="AO148" s="32">
        <v>0.81207770599999995</v>
      </c>
      <c r="AP148" s="32">
        <v>1</v>
      </c>
      <c r="AQ148" s="32">
        <v>759417</v>
      </c>
      <c r="AR148" s="32" t="s">
        <v>2813</v>
      </c>
      <c r="AS148" s="32">
        <v>1</v>
      </c>
      <c r="AT148" s="32" t="s">
        <v>407</v>
      </c>
      <c r="AU148" s="32">
        <v>8.0791879999999993E-3</v>
      </c>
      <c r="AV148" s="32">
        <v>1</v>
      </c>
      <c r="AX148" s="32">
        <f t="shared" si="8"/>
        <v>1.2090205978371178</v>
      </c>
      <c r="AY148" s="32">
        <f t="shared" si="9"/>
        <v>0.72881047539465627</v>
      </c>
      <c r="AZ148" s="32">
        <f t="shared" si="10"/>
        <v>0.86452043322174232</v>
      </c>
      <c r="BA148" s="32">
        <f t="shared" si="11"/>
        <v>0.37771498855369184</v>
      </c>
    </row>
    <row r="149" spans="1:53">
      <c r="A149" s="32">
        <v>105.078975</v>
      </c>
      <c r="B149" s="32">
        <v>14.25530738</v>
      </c>
      <c r="C149" s="32" t="s">
        <v>396</v>
      </c>
      <c r="D149" s="32">
        <v>2</v>
      </c>
      <c r="E149" s="32" t="s">
        <v>397</v>
      </c>
      <c r="F149" s="32">
        <v>8</v>
      </c>
      <c r="G149" s="32" t="s">
        <v>5</v>
      </c>
      <c r="H149" s="32" t="s">
        <v>398</v>
      </c>
      <c r="I149" s="32">
        <v>-4.7705754000000003E-2</v>
      </c>
      <c r="J149" s="32">
        <v>35.152785459999997</v>
      </c>
      <c r="L149" s="32" t="s">
        <v>3563</v>
      </c>
      <c r="M149" s="32" t="s">
        <v>397</v>
      </c>
      <c r="N149" s="32">
        <v>0</v>
      </c>
      <c r="O149" s="32" t="s">
        <v>39</v>
      </c>
      <c r="S149" s="32">
        <v>0.5</v>
      </c>
      <c r="T149" s="32">
        <v>0.5</v>
      </c>
      <c r="U149" s="32">
        <v>676826</v>
      </c>
      <c r="V149" s="32" t="s">
        <v>1171</v>
      </c>
      <c r="W149" s="32">
        <v>1.7508139190000001</v>
      </c>
      <c r="X149" s="32">
        <v>0.18125161100000001</v>
      </c>
      <c r="Y149" s="32" t="s">
        <v>41</v>
      </c>
      <c r="Z149" s="32" t="s">
        <v>42</v>
      </c>
      <c r="AA149" s="32">
        <v>11</v>
      </c>
      <c r="AB149" s="33">
        <v>224627.67189999999</v>
      </c>
      <c r="AC149" s="33">
        <v>225770</v>
      </c>
      <c r="AD149" s="33">
        <v>244872.20310000001</v>
      </c>
      <c r="AE149" s="33">
        <v>307788.71879999997</v>
      </c>
      <c r="AF149" s="34">
        <v>289933.40629999997</v>
      </c>
      <c r="AG149" s="34">
        <v>251360.4063</v>
      </c>
      <c r="AH149" s="34">
        <v>207600.26560000001</v>
      </c>
      <c r="AI149" s="35">
        <v>676825.75</v>
      </c>
      <c r="AJ149" s="35">
        <v>226975.45310000001</v>
      </c>
      <c r="AK149" s="35">
        <v>283636.84379999997</v>
      </c>
      <c r="AL149" s="35">
        <v>560794.1875</v>
      </c>
      <c r="AM149" s="32">
        <v>362</v>
      </c>
      <c r="AN149" s="32" t="s">
        <v>39</v>
      </c>
      <c r="AO149" s="32">
        <v>0.98874643900000003</v>
      </c>
      <c r="AP149" s="32">
        <v>1</v>
      </c>
      <c r="AQ149" s="32">
        <v>676825.75</v>
      </c>
      <c r="AR149" s="32" t="s">
        <v>3720</v>
      </c>
      <c r="AS149" s="32">
        <v>1</v>
      </c>
      <c r="AT149" s="32" t="s">
        <v>401</v>
      </c>
      <c r="AU149" s="32">
        <v>0.72399233900000004</v>
      </c>
      <c r="AV149" s="32">
        <v>0.38426744200000001</v>
      </c>
      <c r="AX149" s="32">
        <f t="shared" si="8"/>
        <v>2.3344185583653609</v>
      </c>
      <c r="AY149" s="32">
        <f t="shared" si="9"/>
        <v>1.3393864673237843</v>
      </c>
      <c r="AZ149" s="32">
        <f t="shared" si="10"/>
        <v>0.20762337262438957</v>
      </c>
      <c r="BA149" s="32">
        <f t="shared" si="11"/>
        <v>0.97182349706539561</v>
      </c>
    </row>
    <row r="150" spans="1:53">
      <c r="A150" s="32">
        <v>254.22434089999999</v>
      </c>
      <c r="B150" s="32">
        <v>3.6118681709999998</v>
      </c>
      <c r="C150" s="32" t="s">
        <v>2434</v>
      </c>
      <c r="D150" s="32">
        <v>19</v>
      </c>
      <c r="E150" s="32" t="s">
        <v>2435</v>
      </c>
      <c r="F150" s="32">
        <v>8</v>
      </c>
      <c r="G150" s="32" t="s">
        <v>5</v>
      </c>
      <c r="H150" s="32" t="s">
        <v>2436</v>
      </c>
      <c r="I150" s="32">
        <v>-0.94063375800000004</v>
      </c>
      <c r="J150" s="32">
        <v>-7.4887359120000001</v>
      </c>
      <c r="L150" s="32" t="s">
        <v>3690</v>
      </c>
      <c r="M150" s="32" t="s">
        <v>2435</v>
      </c>
      <c r="N150" s="32">
        <v>0</v>
      </c>
      <c r="O150" s="32" t="s">
        <v>39</v>
      </c>
      <c r="Q150" s="32">
        <v>-0.3</v>
      </c>
      <c r="R150" s="32" t="s">
        <v>3981</v>
      </c>
      <c r="S150" s="32">
        <v>1.03</v>
      </c>
      <c r="T150" s="32">
        <v>1.03</v>
      </c>
      <c r="U150" s="32">
        <v>6041574</v>
      </c>
      <c r="V150" s="32" t="s">
        <v>3982</v>
      </c>
      <c r="W150" s="32">
        <v>0.35170818799999998</v>
      </c>
      <c r="X150" s="32">
        <v>3.0056342E-2</v>
      </c>
      <c r="Y150" s="32" t="s">
        <v>41</v>
      </c>
      <c r="Z150" s="32" t="s">
        <v>92</v>
      </c>
      <c r="AA150" s="32">
        <v>11</v>
      </c>
      <c r="AB150" s="33">
        <v>3942159</v>
      </c>
      <c r="AC150" s="33">
        <v>2964161.75</v>
      </c>
      <c r="AD150" s="33">
        <v>264125.53129999997</v>
      </c>
      <c r="AE150" s="33">
        <v>4486755.5</v>
      </c>
      <c r="AF150" s="34">
        <v>4262953</v>
      </c>
      <c r="AG150" s="34">
        <v>5220220</v>
      </c>
      <c r="AH150" s="34">
        <v>6041574</v>
      </c>
      <c r="AI150" s="35">
        <v>133988.75</v>
      </c>
      <c r="AJ150" s="35">
        <v>3507370.5</v>
      </c>
      <c r="AK150" s="35">
        <v>258772.8438</v>
      </c>
      <c r="AL150" s="35">
        <v>3380108.75</v>
      </c>
      <c r="AM150" s="32">
        <v>100</v>
      </c>
      <c r="AN150" s="32" t="s">
        <v>39</v>
      </c>
      <c r="AO150" s="32">
        <v>0.95993080200000003</v>
      </c>
      <c r="AP150" s="32">
        <v>1</v>
      </c>
      <c r="AQ150" s="32">
        <v>6041574</v>
      </c>
      <c r="AR150" s="32" t="s">
        <v>3983</v>
      </c>
      <c r="AS150" s="32">
        <v>1</v>
      </c>
      <c r="AT150" s="32" t="s">
        <v>3984</v>
      </c>
      <c r="AU150" s="32">
        <v>2.60967416</v>
      </c>
      <c r="AV150" s="32">
        <v>1</v>
      </c>
      <c r="AX150" s="32">
        <f t="shared" si="8"/>
        <v>0.46894425035074644</v>
      </c>
      <c r="AY150" s="32">
        <f t="shared" si="9"/>
        <v>0.7508786958847059</v>
      </c>
      <c r="AZ150" s="32">
        <f t="shared" si="10"/>
        <v>3.7184174412208892E-2</v>
      </c>
      <c r="BA150" s="32">
        <f t="shared" si="11"/>
        <v>0.11593288194650307</v>
      </c>
    </row>
    <row r="151" spans="1:53">
      <c r="A151" s="32">
        <v>216.04017719999999</v>
      </c>
      <c r="B151" s="32">
        <v>10.06591538</v>
      </c>
      <c r="C151" s="32" t="s">
        <v>763</v>
      </c>
      <c r="D151" s="32">
        <v>1</v>
      </c>
      <c r="E151" s="32" t="s">
        <v>486</v>
      </c>
      <c r="F151" s="32">
        <v>8</v>
      </c>
      <c r="G151" s="32" t="s">
        <v>5</v>
      </c>
      <c r="H151" s="32" t="s">
        <v>764</v>
      </c>
      <c r="I151" s="32">
        <v>1.329531273</v>
      </c>
      <c r="J151" s="32">
        <v>3.0610145379999998</v>
      </c>
      <c r="L151" s="32" t="s">
        <v>3690</v>
      </c>
      <c r="M151" s="32" t="s">
        <v>486</v>
      </c>
      <c r="N151" s="32">
        <v>0</v>
      </c>
      <c r="O151" s="32" t="s">
        <v>39</v>
      </c>
      <c r="Q151" s="32">
        <v>1.1000000000000001</v>
      </c>
      <c r="R151" s="32" t="s">
        <v>77</v>
      </c>
      <c r="S151" s="32">
        <v>1.0900000000000001</v>
      </c>
      <c r="T151" s="32">
        <v>1.0900000000000001</v>
      </c>
      <c r="U151" s="32">
        <v>65711076</v>
      </c>
      <c r="V151" s="32" t="s">
        <v>722</v>
      </c>
      <c r="W151" s="32">
        <v>0.29924489300000001</v>
      </c>
      <c r="X151" s="32">
        <v>3.8903757999999997E-2</v>
      </c>
      <c r="Y151" s="32" t="s">
        <v>41</v>
      </c>
      <c r="Z151" s="32" t="s">
        <v>71</v>
      </c>
      <c r="AA151" s="32">
        <v>11</v>
      </c>
      <c r="AB151" s="33">
        <v>28561634</v>
      </c>
      <c r="AC151" s="33">
        <v>65711076</v>
      </c>
      <c r="AD151" s="33">
        <v>2127917.25</v>
      </c>
      <c r="AE151" s="33">
        <v>37343404</v>
      </c>
      <c r="AF151" s="34">
        <v>22391408</v>
      </c>
      <c r="AG151" s="34">
        <v>15701714</v>
      </c>
      <c r="AH151" s="34">
        <v>29953216</v>
      </c>
      <c r="AI151" s="35">
        <v>1413175.375</v>
      </c>
      <c r="AJ151" s="35">
        <v>16108063</v>
      </c>
      <c r="AK151" s="35">
        <v>324406.09379999997</v>
      </c>
      <c r="AL151" s="35">
        <v>9304381</v>
      </c>
      <c r="AM151" s="32">
        <v>6</v>
      </c>
      <c r="AN151" s="32" t="s">
        <v>39</v>
      </c>
      <c r="AO151" s="32">
        <v>0.97550319500000005</v>
      </c>
      <c r="AP151" s="32">
        <v>1</v>
      </c>
      <c r="AQ151" s="32">
        <v>65711076</v>
      </c>
      <c r="AR151" s="32" t="s">
        <v>3989</v>
      </c>
      <c r="AS151" s="32">
        <v>1</v>
      </c>
      <c r="AT151" s="32" t="s">
        <v>3990</v>
      </c>
      <c r="AU151" s="32">
        <v>2.3955735219999998</v>
      </c>
      <c r="AV151" s="32">
        <v>1</v>
      </c>
      <c r="AX151" s="32">
        <f t="shared" si="8"/>
        <v>0.3989931900347084</v>
      </c>
      <c r="AY151" s="32">
        <f t="shared" si="9"/>
        <v>1.965484626814157</v>
      </c>
      <c r="AZ151" s="32">
        <f t="shared" si="10"/>
        <v>3.5585987542927855E-2</v>
      </c>
      <c r="BA151" s="32">
        <f t="shared" si="11"/>
        <v>0.52844008024326106</v>
      </c>
    </row>
    <row r="152" spans="1:53">
      <c r="A152" s="32">
        <v>139.9778748</v>
      </c>
      <c r="B152" s="32">
        <v>11.5071032</v>
      </c>
      <c r="C152" s="32" t="s">
        <v>2167</v>
      </c>
      <c r="D152" s="32">
        <v>1</v>
      </c>
      <c r="E152" s="32" t="s">
        <v>2168</v>
      </c>
      <c r="F152" s="32">
        <v>8</v>
      </c>
      <c r="G152" s="32" t="s">
        <v>5</v>
      </c>
      <c r="H152" s="32" t="s">
        <v>2169</v>
      </c>
      <c r="I152" s="32">
        <v>-0.53701053600000004</v>
      </c>
      <c r="J152" s="32">
        <v>17.98222444</v>
      </c>
      <c r="L152" s="32" t="s">
        <v>3563</v>
      </c>
      <c r="M152" s="32" t="s">
        <v>2168</v>
      </c>
      <c r="N152" s="32">
        <v>0</v>
      </c>
      <c r="O152" s="32" t="s">
        <v>39</v>
      </c>
      <c r="S152" s="32">
        <v>0.42</v>
      </c>
      <c r="T152" s="32">
        <v>0.42</v>
      </c>
      <c r="U152" s="32">
        <v>70361</v>
      </c>
      <c r="V152" s="32" t="s">
        <v>3844</v>
      </c>
      <c r="W152" s="32">
        <v>0.93879580900000004</v>
      </c>
      <c r="X152" s="32">
        <v>0.78964428600000003</v>
      </c>
      <c r="Y152" s="32" t="s">
        <v>41</v>
      </c>
      <c r="Z152" s="32" t="s">
        <v>71</v>
      </c>
      <c r="AA152" s="32">
        <v>11</v>
      </c>
      <c r="AB152" s="33">
        <v>55415.226560000003</v>
      </c>
      <c r="AC152" s="33">
        <v>70361.445309999996</v>
      </c>
      <c r="AD152" s="33">
        <v>61265.695310000003</v>
      </c>
      <c r="AE152" s="33">
        <v>62547.378909999999</v>
      </c>
      <c r="AF152" s="34">
        <v>50854.414060000003</v>
      </c>
      <c r="AG152" s="34">
        <v>38522.605470000002</v>
      </c>
      <c r="AH152" s="34">
        <v>49203.339840000001</v>
      </c>
      <c r="AI152" s="35">
        <v>59210.972659999999</v>
      </c>
      <c r="AJ152" s="35">
        <v>20030.404299999998</v>
      </c>
      <c r="AK152" s="35">
        <v>37743.859380000002</v>
      </c>
      <c r="AL152" s="35">
        <v>56479.644529999998</v>
      </c>
      <c r="AM152" s="32">
        <v>720</v>
      </c>
      <c r="AN152" s="32" t="s">
        <v>39</v>
      </c>
      <c r="AO152" s="32">
        <v>0.91814758699999999</v>
      </c>
      <c r="AP152" s="32">
        <v>1</v>
      </c>
      <c r="AQ152" s="32">
        <v>70361.445309999996</v>
      </c>
      <c r="AR152" s="32" t="s">
        <v>3845</v>
      </c>
      <c r="AS152" s="32">
        <v>1</v>
      </c>
      <c r="AT152" s="32" t="s">
        <v>3745</v>
      </c>
      <c r="AU152" s="32">
        <v>2.1153089999999999E-2</v>
      </c>
      <c r="AV152" s="32">
        <v>0.25466081299999999</v>
      </c>
      <c r="AX152" s="32">
        <f t="shared" si="8"/>
        <v>1.2517277459705578</v>
      </c>
      <c r="AY152" s="32">
        <f t="shared" si="9"/>
        <v>1.8010470403212953</v>
      </c>
      <c r="AZ152" s="32">
        <f t="shared" si="10"/>
        <v>0.811913752650401</v>
      </c>
      <c r="BA152" s="32">
        <f t="shared" si="11"/>
        <v>2.0806434148797764E-2</v>
      </c>
    </row>
    <row r="153" spans="1:53">
      <c r="A153" s="32">
        <v>146.05800020000001</v>
      </c>
      <c r="B153" s="32">
        <v>6.9096589980000003</v>
      </c>
      <c r="C153" s="32" t="s">
        <v>3879</v>
      </c>
      <c r="D153" s="32">
        <v>16</v>
      </c>
      <c r="E153" s="32" t="s">
        <v>3880</v>
      </c>
      <c r="F153" s="32">
        <v>8</v>
      </c>
      <c r="G153" s="32" t="s">
        <v>5</v>
      </c>
      <c r="H153" s="32" t="s">
        <v>3881</v>
      </c>
      <c r="I153" s="32">
        <v>0.617267911</v>
      </c>
      <c r="J153" s="32">
        <v>-1.2517827560000001</v>
      </c>
      <c r="L153" s="32" t="s">
        <v>3563</v>
      </c>
      <c r="M153" s="32" t="s">
        <v>3882</v>
      </c>
      <c r="N153" s="32">
        <v>0</v>
      </c>
      <c r="O153" s="32" t="s">
        <v>39</v>
      </c>
      <c r="S153" s="32">
        <v>0.35</v>
      </c>
      <c r="T153" s="32">
        <v>0.39</v>
      </c>
      <c r="U153" s="32">
        <v>262369</v>
      </c>
      <c r="V153" s="32" t="s">
        <v>3883</v>
      </c>
      <c r="W153" s="32">
        <v>0.79987874699999995</v>
      </c>
      <c r="X153" s="32">
        <v>0.49765385499999998</v>
      </c>
      <c r="Y153" s="32" t="s">
        <v>41</v>
      </c>
      <c r="Z153" s="32" t="s">
        <v>71</v>
      </c>
      <c r="AA153" s="32">
        <v>11</v>
      </c>
      <c r="AB153" s="33">
        <v>123583.4219</v>
      </c>
      <c r="AC153" s="33">
        <v>166174.20310000001</v>
      </c>
      <c r="AD153" s="33">
        <v>120520.02340000001</v>
      </c>
      <c r="AE153" s="33">
        <v>259097.70310000001</v>
      </c>
      <c r="AF153" s="34">
        <v>235973.29689999999</v>
      </c>
      <c r="AG153" s="34">
        <v>262368.78129999997</v>
      </c>
      <c r="AH153" s="34">
        <v>113281.49219999999</v>
      </c>
      <c r="AI153" s="35">
        <v>139789.64060000001</v>
      </c>
      <c r="AJ153" s="35">
        <v>170918.20310000001</v>
      </c>
      <c r="AK153" s="35">
        <v>104023.5625</v>
      </c>
      <c r="AL153" s="35">
        <v>237568.1875</v>
      </c>
      <c r="AM153" s="32">
        <v>432</v>
      </c>
      <c r="AN153" s="32" t="s">
        <v>39</v>
      </c>
      <c r="AO153" s="32">
        <v>0.83789516900000005</v>
      </c>
      <c r="AP153" s="32">
        <v>1</v>
      </c>
      <c r="AQ153" s="32">
        <v>262368.78129999997</v>
      </c>
      <c r="AR153" s="32" t="s">
        <v>3884</v>
      </c>
      <c r="AS153" s="32">
        <v>1</v>
      </c>
      <c r="AT153" s="32" t="s">
        <v>3885</v>
      </c>
      <c r="AU153" s="32">
        <v>0.17443530099999999</v>
      </c>
      <c r="AV153" s="32">
        <v>0.35507668100000001</v>
      </c>
      <c r="AX153" s="32">
        <f t="shared" si="8"/>
        <v>1.0665049963221629</v>
      </c>
      <c r="AY153" s="32">
        <f t="shared" si="9"/>
        <v>1.0944237336409885</v>
      </c>
      <c r="AZ153" s="32">
        <f t="shared" si="10"/>
        <v>0.46006305162820599</v>
      </c>
      <c r="BA153" s="32">
        <f t="shared" si="11"/>
        <v>0.53026310604337956</v>
      </c>
    </row>
    <row r="154" spans="1:53">
      <c r="A154" s="32">
        <v>172.0737331</v>
      </c>
      <c r="B154" s="32">
        <v>8.1831091219999994</v>
      </c>
      <c r="C154" s="32" t="s">
        <v>2999</v>
      </c>
      <c r="D154" s="32">
        <v>4</v>
      </c>
      <c r="E154" s="32" t="s">
        <v>3991</v>
      </c>
      <c r="F154" s="32">
        <v>7</v>
      </c>
      <c r="G154" s="32">
        <v>0</v>
      </c>
      <c r="H154" s="32">
        <v>0</v>
      </c>
      <c r="I154" s="32">
        <v>1.0061909630000001</v>
      </c>
      <c r="J154" s="32">
        <v>17.32445607</v>
      </c>
      <c r="K154" s="32">
        <v>1.0061909630000001</v>
      </c>
      <c r="L154" s="32" t="s">
        <v>3690</v>
      </c>
      <c r="M154" s="32" t="s">
        <v>3000</v>
      </c>
      <c r="N154" s="32">
        <v>0</v>
      </c>
      <c r="O154" s="32" t="s">
        <v>39</v>
      </c>
      <c r="S154" s="32">
        <v>1.21</v>
      </c>
      <c r="T154" s="32">
        <v>1.21</v>
      </c>
      <c r="U154" s="32">
        <v>648409</v>
      </c>
      <c r="V154" s="32" t="s">
        <v>3992</v>
      </c>
      <c r="W154" s="32">
        <v>3.2876566559999998</v>
      </c>
      <c r="X154" s="32">
        <v>0.33451606699999997</v>
      </c>
      <c r="Y154" s="32" t="s">
        <v>41</v>
      </c>
      <c r="Z154" s="32" t="s">
        <v>71</v>
      </c>
      <c r="AA154" s="32">
        <v>11</v>
      </c>
      <c r="AB154" s="33">
        <v>58661.304689999997</v>
      </c>
      <c r="AC154" s="33">
        <v>95064.546879999994</v>
      </c>
      <c r="AD154" s="33">
        <v>135437.5</v>
      </c>
      <c r="AE154" s="33">
        <v>103807.50780000001</v>
      </c>
      <c r="AF154" s="34">
        <v>59325.554689999997</v>
      </c>
      <c r="AG154" s="34">
        <v>92449.859379999994</v>
      </c>
      <c r="AH154" s="34">
        <v>58926.644529999998</v>
      </c>
      <c r="AI154" s="35">
        <v>648409.125</v>
      </c>
      <c r="AJ154" s="35">
        <v>72582.710940000004</v>
      </c>
      <c r="AK154" s="35">
        <v>133285.79689999999</v>
      </c>
      <c r="AL154" s="35">
        <v>69343.734379999994</v>
      </c>
      <c r="AM154" s="32">
        <v>268</v>
      </c>
      <c r="AN154" s="32" t="s">
        <v>39</v>
      </c>
      <c r="AO154" s="32">
        <v>0.94541968300000001</v>
      </c>
      <c r="AP154" s="32">
        <v>1</v>
      </c>
      <c r="AQ154" s="32">
        <v>648409.125</v>
      </c>
      <c r="AR154" s="32" t="s">
        <v>3993</v>
      </c>
      <c r="AS154" s="32">
        <v>1</v>
      </c>
      <c r="AT154" s="32" t="s">
        <v>3994</v>
      </c>
      <c r="AU154" s="32">
        <v>0.32799655999999999</v>
      </c>
      <c r="AV154" s="32">
        <v>0.59733010799999997</v>
      </c>
      <c r="AX154" s="32">
        <f t="shared" si="8"/>
        <v>4.3835422081633144</v>
      </c>
      <c r="AY154" s="32">
        <f t="shared" si="9"/>
        <v>1.865054674743458</v>
      </c>
      <c r="AZ154" s="32">
        <f t="shared" si="10"/>
        <v>0.3771327499776248</v>
      </c>
      <c r="BA154" s="32">
        <f t="shared" si="11"/>
        <v>0.23719973190361252</v>
      </c>
    </row>
    <row r="155" spans="1:53">
      <c r="A155" s="32">
        <v>206.1670819</v>
      </c>
      <c r="B155" s="32">
        <v>3.907166637</v>
      </c>
      <c r="C155" s="32" t="s">
        <v>1327</v>
      </c>
      <c r="D155" s="32">
        <v>5</v>
      </c>
      <c r="E155" s="32" t="s">
        <v>1328</v>
      </c>
      <c r="F155" s="32">
        <v>7</v>
      </c>
      <c r="G155" s="32">
        <v>0</v>
      </c>
      <c r="H155" s="32">
        <v>0</v>
      </c>
      <c r="I155" s="32">
        <v>5.7544776999999998E-2</v>
      </c>
      <c r="J155" s="32">
        <v>-2.375976546</v>
      </c>
      <c r="K155" s="32">
        <v>8.1796954000000005E-2</v>
      </c>
      <c r="L155" s="32" t="s">
        <v>3563</v>
      </c>
      <c r="M155" s="32" t="s">
        <v>1328</v>
      </c>
      <c r="N155" s="32">
        <v>0</v>
      </c>
      <c r="O155" s="32" t="s">
        <v>39</v>
      </c>
      <c r="Q155" s="32">
        <v>-0.7</v>
      </c>
      <c r="R155" s="32" t="s">
        <v>1012</v>
      </c>
      <c r="S155" s="32">
        <v>0.47</v>
      </c>
      <c r="T155" s="32">
        <v>0.69</v>
      </c>
      <c r="U155" s="32">
        <v>4733837</v>
      </c>
      <c r="V155" s="32" t="s">
        <v>3531</v>
      </c>
      <c r="W155" s="32">
        <v>2.9404516479999998</v>
      </c>
      <c r="X155" s="32">
        <v>6.4058339000000006E-2</v>
      </c>
      <c r="Y155" s="32" t="s">
        <v>41</v>
      </c>
      <c r="Z155" s="32" t="s">
        <v>71</v>
      </c>
      <c r="AA155" s="32">
        <v>11</v>
      </c>
      <c r="AB155" s="33">
        <v>1235448.125</v>
      </c>
      <c r="AC155" s="33">
        <v>1433170.25</v>
      </c>
      <c r="AD155" s="33">
        <v>4049746.25</v>
      </c>
      <c r="AE155" s="33">
        <v>1263223</v>
      </c>
      <c r="AF155" s="34">
        <v>1143554.625</v>
      </c>
      <c r="AG155" s="34">
        <v>1303735</v>
      </c>
      <c r="AH155" s="34">
        <v>781510.375</v>
      </c>
      <c r="AI155" s="35">
        <v>4124848</v>
      </c>
      <c r="AJ155" s="35">
        <v>1830144.125</v>
      </c>
      <c r="AK155" s="35">
        <v>4733836.5</v>
      </c>
      <c r="AL155" s="35">
        <v>1970011.75</v>
      </c>
      <c r="AM155" s="32">
        <v>82</v>
      </c>
      <c r="AN155" s="32" t="s">
        <v>39</v>
      </c>
      <c r="AO155" s="32">
        <v>0.98169197399999997</v>
      </c>
      <c r="AP155" s="32">
        <v>1</v>
      </c>
      <c r="AQ155" s="32">
        <v>4733836.5</v>
      </c>
      <c r="AR155" s="32" t="s">
        <v>3996</v>
      </c>
      <c r="AS155" s="32">
        <v>1</v>
      </c>
      <c r="AT155" s="32" t="s">
        <v>3997</v>
      </c>
      <c r="AU155" s="32">
        <v>1.9222210790000001</v>
      </c>
      <c r="AV155" s="32">
        <v>1</v>
      </c>
      <c r="AX155" s="32">
        <f t="shared" si="8"/>
        <v>3.920602197410803</v>
      </c>
      <c r="AY155" s="32">
        <f t="shared" si="9"/>
        <v>2.4719981494672942</v>
      </c>
      <c r="AZ155" s="32">
        <f t="shared" si="10"/>
        <v>6.5078766068239174E-2</v>
      </c>
      <c r="BA155" s="32">
        <f t="shared" si="11"/>
        <v>0.31438331279698151</v>
      </c>
    </row>
    <row r="156" spans="1:53">
      <c r="A156" s="32">
        <v>325.37046329999998</v>
      </c>
      <c r="B156" s="32">
        <v>6.9332620790000004</v>
      </c>
      <c r="C156" s="32" t="s">
        <v>1761</v>
      </c>
      <c r="D156" s="32">
        <v>1</v>
      </c>
      <c r="E156" s="32" t="s">
        <v>1762</v>
      </c>
      <c r="F156" s="32">
        <v>7</v>
      </c>
      <c r="G156" s="32">
        <v>0</v>
      </c>
      <c r="H156" s="32">
        <v>0</v>
      </c>
      <c r="I156" s="32">
        <v>-1.1886341819999999</v>
      </c>
      <c r="J156" s="32">
        <v>0</v>
      </c>
      <c r="L156" s="32" t="s">
        <v>3563</v>
      </c>
      <c r="M156" s="32" t="s">
        <v>1762</v>
      </c>
      <c r="N156" s="32">
        <v>0</v>
      </c>
      <c r="O156" s="32" t="s">
        <v>39</v>
      </c>
      <c r="Q156" s="32">
        <v>-1.5</v>
      </c>
      <c r="R156" s="32" t="s">
        <v>77</v>
      </c>
      <c r="S156" s="32">
        <v>0.56000000000000005</v>
      </c>
      <c r="T156" s="32">
        <v>0.77</v>
      </c>
      <c r="U156" s="32">
        <v>786587968</v>
      </c>
      <c r="V156" s="32" t="s">
        <v>1763</v>
      </c>
      <c r="W156" s="32">
        <v>2.4725200329999999</v>
      </c>
      <c r="X156" s="32">
        <v>0.122653778</v>
      </c>
      <c r="Y156" s="32" t="s">
        <v>41</v>
      </c>
      <c r="Z156" s="32" t="s">
        <v>42</v>
      </c>
      <c r="AA156" s="32">
        <v>11</v>
      </c>
      <c r="AB156" s="33">
        <v>206736400</v>
      </c>
      <c r="AC156" s="33">
        <v>197520160</v>
      </c>
      <c r="AD156" s="33">
        <v>742307840</v>
      </c>
      <c r="AE156" s="33">
        <v>229713040</v>
      </c>
      <c r="AF156" s="34">
        <v>134073160</v>
      </c>
      <c r="AG156" s="34">
        <v>270656768</v>
      </c>
      <c r="AH156" s="34">
        <v>177513712</v>
      </c>
      <c r="AI156" s="35">
        <v>628387008</v>
      </c>
      <c r="AJ156" s="35">
        <v>249754400</v>
      </c>
      <c r="AK156" s="35">
        <v>786587968</v>
      </c>
      <c r="AL156" s="35">
        <v>254749376</v>
      </c>
      <c r="AM156" s="32">
        <v>0</v>
      </c>
      <c r="AN156" s="32" t="s">
        <v>39</v>
      </c>
      <c r="AO156" s="32">
        <v>0.91278363100000004</v>
      </c>
      <c r="AP156" s="32">
        <v>1</v>
      </c>
      <c r="AQ156" s="32">
        <v>786587968</v>
      </c>
      <c r="AR156" s="32" t="s">
        <v>1764</v>
      </c>
      <c r="AS156" s="32">
        <v>1</v>
      </c>
      <c r="AT156" s="32" t="s">
        <v>3998</v>
      </c>
      <c r="AU156" s="32">
        <v>1.045442478</v>
      </c>
      <c r="AV156" s="32">
        <v>1</v>
      </c>
      <c r="AX156" s="32">
        <f t="shared" si="8"/>
        <v>3.2966933773634692</v>
      </c>
      <c r="AY156" s="32">
        <f t="shared" si="9"/>
        <v>2.3637483442498404</v>
      </c>
      <c r="AZ156" s="32">
        <f t="shared" si="10"/>
        <v>0.14115268633688433</v>
      </c>
      <c r="BA156" s="32">
        <f t="shared" si="11"/>
        <v>0.39387661271915392</v>
      </c>
    </row>
    <row r="157" spans="1:53">
      <c r="A157" s="32">
        <v>387.33443849999998</v>
      </c>
      <c r="B157" s="32">
        <v>3.7138348200000002</v>
      </c>
      <c r="C157" s="32" t="s">
        <v>4002</v>
      </c>
      <c r="D157" s="32">
        <v>1</v>
      </c>
      <c r="E157" s="32" t="s">
        <v>4003</v>
      </c>
      <c r="F157" s="32">
        <v>7</v>
      </c>
      <c r="G157" s="32">
        <v>0</v>
      </c>
      <c r="H157" s="32">
        <v>0</v>
      </c>
      <c r="I157" s="32">
        <v>1.299941545</v>
      </c>
      <c r="J157" s="32">
        <v>-7.705382535</v>
      </c>
      <c r="L157" s="32" t="s">
        <v>3690</v>
      </c>
      <c r="M157" s="32" t="s">
        <v>4003</v>
      </c>
      <c r="N157" s="32">
        <v>0</v>
      </c>
      <c r="O157" s="32" t="s">
        <v>39</v>
      </c>
      <c r="P157" s="32" t="s">
        <v>4004</v>
      </c>
      <c r="S157" s="32">
        <v>0.99</v>
      </c>
      <c r="T157" s="32">
        <v>0.99</v>
      </c>
      <c r="U157" s="32">
        <v>1250358</v>
      </c>
      <c r="V157" s="32" t="s">
        <v>4005</v>
      </c>
      <c r="W157" s="32">
        <v>2.12788434</v>
      </c>
      <c r="X157" s="32">
        <v>0.36956302499999999</v>
      </c>
      <c r="Y157" s="32" t="s">
        <v>424</v>
      </c>
      <c r="Z157" s="32" t="s">
        <v>42</v>
      </c>
      <c r="AA157" s="32">
        <v>11</v>
      </c>
      <c r="AB157" s="33">
        <v>150946.85939999999</v>
      </c>
      <c r="AC157" s="33">
        <v>147165.2188</v>
      </c>
      <c r="AD157" s="33">
        <v>369497.34379999997</v>
      </c>
      <c r="AE157" s="33">
        <v>180096.9688</v>
      </c>
      <c r="AF157" s="34">
        <v>114386.5156</v>
      </c>
      <c r="AG157" s="34">
        <v>217051.4375</v>
      </c>
      <c r="AH157" s="34">
        <v>388582.1875</v>
      </c>
      <c r="AI157" s="35">
        <v>1250358.25</v>
      </c>
      <c r="AJ157" s="35">
        <v>168263.75</v>
      </c>
      <c r="AK157" s="35">
        <v>404509.84379999997</v>
      </c>
      <c r="AL157" s="35">
        <v>219694.26560000001</v>
      </c>
      <c r="AM157" s="32">
        <v>264</v>
      </c>
      <c r="AN157" s="32" t="s">
        <v>39</v>
      </c>
      <c r="AO157" s="32">
        <v>0.902636353</v>
      </c>
      <c r="AP157" s="32">
        <v>1</v>
      </c>
      <c r="AQ157" s="32">
        <v>1250358.25</v>
      </c>
      <c r="AR157" s="32" t="s">
        <v>4006</v>
      </c>
      <c r="AS157" s="32">
        <v>1</v>
      </c>
      <c r="AT157" s="32" t="s">
        <v>4007</v>
      </c>
      <c r="AU157" s="32">
        <v>0.26878307200000001</v>
      </c>
      <c r="AV157" s="32">
        <v>1</v>
      </c>
      <c r="AX157" s="32">
        <f t="shared" si="8"/>
        <v>2.8371791207086128</v>
      </c>
      <c r="AY157" s="32">
        <f t="shared" si="9"/>
        <v>1.1773370535074168</v>
      </c>
      <c r="AZ157" s="32">
        <f t="shared" si="10"/>
        <v>0.41580060286719672</v>
      </c>
      <c r="BA157" s="32">
        <f t="shared" si="11"/>
        <v>0.77187138837463642</v>
      </c>
    </row>
    <row r="158" spans="1:53">
      <c r="A158" s="32">
        <v>354.31307229999999</v>
      </c>
      <c r="B158" s="32">
        <v>3.417479165</v>
      </c>
      <c r="C158" s="32" t="s">
        <v>4008</v>
      </c>
      <c r="D158" s="32">
        <v>5</v>
      </c>
      <c r="E158" s="32" t="s">
        <v>4009</v>
      </c>
      <c r="F158" s="32">
        <v>7</v>
      </c>
      <c r="G158" s="32">
        <v>0</v>
      </c>
      <c r="H158" s="32">
        <v>0</v>
      </c>
      <c r="I158" s="32">
        <v>-0.92481907600000002</v>
      </c>
      <c r="J158" s="32">
        <v>-1.952773836</v>
      </c>
      <c r="L158" s="32" t="s">
        <v>4010</v>
      </c>
      <c r="M158" s="32" t="s">
        <v>4009</v>
      </c>
      <c r="N158" s="32">
        <v>0</v>
      </c>
      <c r="O158" s="32" t="s">
        <v>39</v>
      </c>
      <c r="P158" s="32" t="s">
        <v>4011</v>
      </c>
      <c r="S158" s="32">
        <v>0.38</v>
      </c>
      <c r="T158" s="32">
        <v>1.23</v>
      </c>
      <c r="U158" s="32">
        <v>44222</v>
      </c>
      <c r="V158" s="32" t="s">
        <v>4012</v>
      </c>
      <c r="W158" s="32">
        <v>2.0242561220000002</v>
      </c>
      <c r="X158" s="32">
        <v>0.18761170899999999</v>
      </c>
      <c r="Y158" s="32" t="s">
        <v>41</v>
      </c>
      <c r="Z158" s="32" t="s">
        <v>42</v>
      </c>
      <c r="AA158" s="32">
        <v>8</v>
      </c>
      <c r="AB158" s="33">
        <v>0</v>
      </c>
      <c r="AC158" s="33">
        <v>0</v>
      </c>
      <c r="AD158" s="33">
        <v>25820.140630000002</v>
      </c>
      <c r="AE158" s="33">
        <v>44221.796880000002</v>
      </c>
      <c r="AF158" s="34">
        <v>0</v>
      </c>
      <c r="AG158" s="34">
        <v>17943.939450000002</v>
      </c>
      <c r="AH158" s="34">
        <v>24614.76367</v>
      </c>
      <c r="AI158" s="35">
        <v>22459.996090000001</v>
      </c>
      <c r="AJ158" s="35">
        <v>29501.76758</v>
      </c>
      <c r="AK158" s="35">
        <v>43754.605470000002</v>
      </c>
      <c r="AL158" s="35">
        <v>19149.917969999999</v>
      </c>
      <c r="AM158" s="32">
        <v>908</v>
      </c>
      <c r="AN158" s="32" t="s">
        <v>39</v>
      </c>
      <c r="AO158" s="32">
        <v>0.83513241699999996</v>
      </c>
      <c r="AP158" s="32">
        <v>1</v>
      </c>
      <c r="AQ158" s="32">
        <v>44221.796880000002</v>
      </c>
      <c r="AR158" s="32" t="s">
        <v>4013</v>
      </c>
      <c r="AS158" s="32">
        <v>1</v>
      </c>
      <c r="AT158" s="32" t="s">
        <v>4014</v>
      </c>
      <c r="AU158" s="32">
        <v>0.75081124700000001</v>
      </c>
      <c r="AV158" s="32">
        <v>1</v>
      </c>
      <c r="AX158" s="32">
        <f t="shared" si="8"/>
        <v>2.6990081625870741</v>
      </c>
      <c r="AY158" s="32">
        <f t="shared" si="9"/>
        <v>1.6457723655842451</v>
      </c>
      <c r="AZ158" s="32">
        <f t="shared" si="10"/>
        <v>0.16413631357262867</v>
      </c>
      <c r="BA158" s="32">
        <f t="shared" si="11"/>
        <v>0.82376781829080636</v>
      </c>
    </row>
    <row r="159" spans="1:53">
      <c r="A159" s="32">
        <v>244.0522024</v>
      </c>
      <c r="B159" s="32">
        <v>8.2546296859999995</v>
      </c>
      <c r="C159" s="32" t="s">
        <v>4015</v>
      </c>
      <c r="D159" s="32">
        <v>1</v>
      </c>
      <c r="E159" s="32" t="s">
        <v>4016</v>
      </c>
      <c r="F159" s="32">
        <v>7</v>
      </c>
      <c r="G159" s="32">
        <v>0</v>
      </c>
      <c r="H159" s="32">
        <v>0</v>
      </c>
      <c r="I159" s="32">
        <v>1.730720509</v>
      </c>
      <c r="J159" s="32">
        <v>-7.3029860930000003</v>
      </c>
      <c r="L159" s="32" t="s">
        <v>3662</v>
      </c>
      <c r="M159" s="32" t="s">
        <v>4016</v>
      </c>
      <c r="N159" s="32">
        <v>0</v>
      </c>
      <c r="O159" s="32" t="s">
        <v>39</v>
      </c>
      <c r="S159" s="32">
        <v>0.78</v>
      </c>
      <c r="T159" s="32">
        <v>0.87</v>
      </c>
      <c r="U159" s="32">
        <v>194277</v>
      </c>
      <c r="V159" s="32" t="s">
        <v>4017</v>
      </c>
      <c r="W159" s="32">
        <v>1.986244114</v>
      </c>
      <c r="X159" s="32">
        <v>0.33705579600000002</v>
      </c>
      <c r="Y159" s="32" t="s">
        <v>41</v>
      </c>
      <c r="Z159" s="32" t="s">
        <v>42</v>
      </c>
      <c r="AA159" s="32">
        <v>9</v>
      </c>
      <c r="AB159" s="33">
        <v>38367.933590000001</v>
      </c>
      <c r="AC159" s="33">
        <v>121233.74219999999</v>
      </c>
      <c r="AD159" s="33">
        <v>194276.75</v>
      </c>
      <c r="AE159" s="33">
        <v>144176.57810000001</v>
      </c>
      <c r="AF159" s="34">
        <v>77926.398440000004</v>
      </c>
      <c r="AG159" s="34">
        <v>0</v>
      </c>
      <c r="AH159" s="34">
        <v>75430.960940000004</v>
      </c>
      <c r="AI159" s="35">
        <v>185415.23439999999</v>
      </c>
      <c r="AJ159" s="35">
        <v>83380.84375</v>
      </c>
      <c r="AK159" s="35">
        <v>137344.125</v>
      </c>
      <c r="AL159" s="35">
        <v>0</v>
      </c>
      <c r="AM159" s="32">
        <v>758</v>
      </c>
      <c r="AN159" s="32" t="s">
        <v>39</v>
      </c>
      <c r="AO159" s="32">
        <v>0.86849225699999999</v>
      </c>
      <c r="AP159" s="32">
        <v>1</v>
      </c>
      <c r="AQ159" s="32">
        <v>194276.75</v>
      </c>
      <c r="AR159" s="32" t="s">
        <v>4018</v>
      </c>
      <c r="AS159" s="32">
        <v>1</v>
      </c>
      <c r="AT159" s="32" t="s">
        <v>3954</v>
      </c>
      <c r="AU159" s="32">
        <v>0.30695919399999999</v>
      </c>
      <c r="AV159" s="32">
        <v>1</v>
      </c>
      <c r="AX159" s="32">
        <f t="shared" si="8"/>
        <v>2.6483254849455009</v>
      </c>
      <c r="AY159" s="32">
        <f t="shared" si="9"/>
        <v>3.2476759244131426</v>
      </c>
      <c r="AZ159" s="32">
        <f t="shared" si="10"/>
        <v>0.3739731019420261</v>
      </c>
      <c r="BA159" s="32">
        <f t="shared" si="11"/>
        <v>0.15631811529090642</v>
      </c>
    </row>
    <row r="160" spans="1:53">
      <c r="A160" s="32">
        <v>133.0738518</v>
      </c>
      <c r="B160" s="32">
        <v>7.2520545729999997</v>
      </c>
      <c r="C160" s="32" t="s">
        <v>1248</v>
      </c>
      <c r="D160" s="32">
        <v>4</v>
      </c>
      <c r="E160" s="32" t="s">
        <v>1249</v>
      </c>
      <c r="F160" s="32">
        <v>7</v>
      </c>
      <c r="G160" s="32">
        <v>0</v>
      </c>
      <c r="H160" s="32">
        <v>0</v>
      </c>
      <c r="I160" s="32">
        <v>-0.287331061</v>
      </c>
      <c r="J160" s="32">
        <v>-47.738956880000003</v>
      </c>
      <c r="L160" s="32" t="s">
        <v>3690</v>
      </c>
      <c r="M160" s="32" t="s">
        <v>1249</v>
      </c>
      <c r="N160" s="32">
        <v>0</v>
      </c>
      <c r="O160" s="32" t="s">
        <v>39</v>
      </c>
      <c r="Q160" s="32">
        <v>0.2</v>
      </c>
      <c r="R160" s="32" t="s">
        <v>550</v>
      </c>
      <c r="S160" s="32">
        <v>1.07</v>
      </c>
      <c r="T160" s="32">
        <v>1.07</v>
      </c>
      <c r="U160" s="32">
        <v>15769196</v>
      </c>
      <c r="V160" s="32" t="s">
        <v>4019</v>
      </c>
      <c r="W160" s="32">
        <v>1.969775083</v>
      </c>
      <c r="X160" s="32">
        <v>0.42677441799999999</v>
      </c>
      <c r="Y160" s="32" t="s">
        <v>41</v>
      </c>
      <c r="Z160" s="32" t="s">
        <v>42</v>
      </c>
      <c r="AA160" s="32">
        <v>11</v>
      </c>
      <c r="AB160" s="33">
        <v>2499711.5</v>
      </c>
      <c r="AC160" s="33">
        <v>2321535</v>
      </c>
      <c r="AD160" s="33">
        <v>2880815.75</v>
      </c>
      <c r="AE160" s="33">
        <v>3875776.5</v>
      </c>
      <c r="AF160" s="34">
        <v>2785105.25</v>
      </c>
      <c r="AG160" s="34">
        <v>4055092.25</v>
      </c>
      <c r="AH160" s="34">
        <v>2441121.5</v>
      </c>
      <c r="AI160" s="35">
        <v>15769196</v>
      </c>
      <c r="AJ160" s="35">
        <v>2083612.625</v>
      </c>
      <c r="AK160" s="35">
        <v>2395340.5</v>
      </c>
      <c r="AL160" s="35">
        <v>4127998.75</v>
      </c>
      <c r="AM160" s="32">
        <v>55</v>
      </c>
      <c r="AN160" s="32" t="s">
        <v>39</v>
      </c>
      <c r="AO160" s="32">
        <v>0.98119344600000002</v>
      </c>
      <c r="AP160" s="32">
        <v>1</v>
      </c>
      <c r="AQ160" s="32">
        <v>15769196</v>
      </c>
      <c r="AR160" s="32" t="s">
        <v>3493</v>
      </c>
      <c r="AS160" s="32">
        <v>1</v>
      </c>
      <c r="AT160" s="32" t="s">
        <v>4020</v>
      </c>
      <c r="AU160" s="32">
        <v>0.20868251500000001</v>
      </c>
      <c r="AV160" s="32">
        <v>1</v>
      </c>
      <c r="AX160" s="32">
        <f t="shared" si="8"/>
        <v>2.6263667777176929</v>
      </c>
      <c r="AY160" s="32">
        <f t="shared" si="9"/>
        <v>1.2474346318664404</v>
      </c>
      <c r="AZ160" s="32">
        <f t="shared" si="10"/>
        <v>0.47374201612714001</v>
      </c>
      <c r="BA160" s="32">
        <f t="shared" si="11"/>
        <v>0.74547931863403316</v>
      </c>
    </row>
    <row r="161" spans="1:53">
      <c r="A161" s="32">
        <v>345.26652130000002</v>
      </c>
      <c r="B161" s="32">
        <v>3.3980863860000001</v>
      </c>
      <c r="C161" s="32" t="s">
        <v>4027</v>
      </c>
      <c r="D161" s="32">
        <v>2</v>
      </c>
      <c r="E161" s="32" t="s">
        <v>4028</v>
      </c>
      <c r="F161" s="32">
        <v>7</v>
      </c>
      <c r="G161" s="32">
        <v>0</v>
      </c>
      <c r="H161" s="32">
        <v>0</v>
      </c>
      <c r="I161" s="32">
        <v>-0.74937454999999997</v>
      </c>
      <c r="J161" s="32">
        <v>-8.7331081519999998</v>
      </c>
      <c r="L161" s="32" t="s">
        <v>3664</v>
      </c>
      <c r="M161" s="32" t="s">
        <v>4028</v>
      </c>
      <c r="N161" s="32">
        <v>0</v>
      </c>
      <c r="O161" s="32" t="s">
        <v>39</v>
      </c>
      <c r="Q161" s="32">
        <v>-1.5</v>
      </c>
      <c r="R161" s="32" t="s">
        <v>77</v>
      </c>
      <c r="S161" s="32">
        <v>0.31</v>
      </c>
      <c r="T161" s="32">
        <v>0.89</v>
      </c>
      <c r="U161" s="32">
        <v>754913</v>
      </c>
      <c r="V161" s="32" t="s">
        <v>4029</v>
      </c>
      <c r="W161" s="32">
        <v>1.9217979119999999</v>
      </c>
      <c r="X161" s="32">
        <v>0.21142641500000001</v>
      </c>
      <c r="Y161" s="32" t="s">
        <v>41</v>
      </c>
      <c r="Z161" s="32" t="s">
        <v>42</v>
      </c>
      <c r="AA161" s="32">
        <v>11</v>
      </c>
      <c r="AB161" s="33">
        <v>258217.01560000001</v>
      </c>
      <c r="AC161" s="33">
        <v>386820.59379999997</v>
      </c>
      <c r="AD161" s="33">
        <v>710535.125</v>
      </c>
      <c r="AE161" s="33">
        <v>432302.125</v>
      </c>
      <c r="AF161" s="34">
        <v>69474.765629999994</v>
      </c>
      <c r="AG161" s="34">
        <v>596939.875</v>
      </c>
      <c r="AH161" s="34">
        <v>237574.26560000001</v>
      </c>
      <c r="AI161" s="35">
        <v>754913.4375</v>
      </c>
      <c r="AJ161" s="35">
        <v>612504.625</v>
      </c>
      <c r="AK161" s="35">
        <v>621957.1875</v>
      </c>
      <c r="AL161" s="35">
        <v>327003.40629999997</v>
      </c>
      <c r="AM161" s="32">
        <v>335</v>
      </c>
      <c r="AN161" s="32" t="s">
        <v>39</v>
      </c>
      <c r="AO161" s="32">
        <v>0.92289863900000002</v>
      </c>
      <c r="AP161" s="32">
        <v>1</v>
      </c>
      <c r="AQ161" s="32">
        <v>754913.4375</v>
      </c>
      <c r="AR161" s="32" t="s">
        <v>4030</v>
      </c>
      <c r="AS161" s="32">
        <v>1</v>
      </c>
      <c r="AT161" s="32" t="s">
        <v>4031</v>
      </c>
      <c r="AU161" s="32">
        <v>0.73426775399999999</v>
      </c>
      <c r="AV161" s="32">
        <v>1</v>
      </c>
      <c r="AX161" s="32">
        <f t="shared" si="8"/>
        <v>2.5623972156475205</v>
      </c>
      <c r="AY161" s="32">
        <f t="shared" si="9"/>
        <v>1.9777619471638899</v>
      </c>
      <c r="AZ161" s="32">
        <f t="shared" si="10"/>
        <v>0.15965643968627302</v>
      </c>
      <c r="BA161" s="32">
        <f t="shared" si="11"/>
        <v>0.43625448367652953</v>
      </c>
    </row>
    <row r="162" spans="1:53">
      <c r="A162" s="32">
        <v>215.1520984</v>
      </c>
      <c r="B162" s="32">
        <v>4.371554519</v>
      </c>
      <c r="C162" s="32" t="s">
        <v>4032</v>
      </c>
      <c r="D162" s="32">
        <v>1</v>
      </c>
      <c r="E162" s="32" t="s">
        <v>2734</v>
      </c>
      <c r="F162" s="32">
        <v>7</v>
      </c>
      <c r="G162" s="32">
        <v>0</v>
      </c>
      <c r="H162" s="32">
        <v>0</v>
      </c>
      <c r="I162" s="32">
        <v>-0.239741285</v>
      </c>
      <c r="J162" s="32">
        <v>-14.00596794</v>
      </c>
      <c r="L162" s="32" t="s">
        <v>3690</v>
      </c>
      <c r="M162" s="32" t="s">
        <v>2734</v>
      </c>
      <c r="N162" s="32">
        <v>0</v>
      </c>
      <c r="O162" s="32" t="s">
        <v>39</v>
      </c>
      <c r="S162" s="32">
        <v>0.97</v>
      </c>
      <c r="T162" s="32">
        <v>0.97</v>
      </c>
      <c r="U162" s="32">
        <v>1033499</v>
      </c>
      <c r="V162" s="32" t="s">
        <v>949</v>
      </c>
      <c r="W162" s="32">
        <v>1.6194555260000001</v>
      </c>
      <c r="X162" s="32">
        <v>0.49151488399999999</v>
      </c>
      <c r="Y162" s="32" t="s">
        <v>41</v>
      </c>
      <c r="Z162" s="32" t="s">
        <v>92</v>
      </c>
      <c r="AA162" s="32">
        <v>11</v>
      </c>
      <c r="AB162" s="33">
        <v>258145.5938</v>
      </c>
      <c r="AC162" s="33">
        <v>162906.5938</v>
      </c>
      <c r="AD162" s="33">
        <v>363375.65629999997</v>
      </c>
      <c r="AE162" s="33">
        <v>213012.23439999999</v>
      </c>
      <c r="AF162" s="34">
        <v>330664.1875</v>
      </c>
      <c r="AG162" s="34">
        <v>248959.8438</v>
      </c>
      <c r="AH162" s="34">
        <v>200250.51560000001</v>
      </c>
      <c r="AI162" s="35">
        <v>208832.54689999999</v>
      </c>
      <c r="AJ162" s="35">
        <v>205229.92189999999</v>
      </c>
      <c r="AK162" s="35">
        <v>1033498.5</v>
      </c>
      <c r="AL162" s="35">
        <v>236401.89060000001</v>
      </c>
      <c r="AM162" s="32">
        <v>290</v>
      </c>
      <c r="AN162" s="32" t="s">
        <v>39</v>
      </c>
      <c r="AO162" s="32">
        <v>0.895461057</v>
      </c>
      <c r="AP162" s="32">
        <v>1</v>
      </c>
      <c r="AQ162" s="32">
        <v>1033498.5</v>
      </c>
      <c r="AR162" s="32" t="s">
        <v>2686</v>
      </c>
      <c r="AS162" s="32">
        <v>1</v>
      </c>
      <c r="AT162" s="32" t="s">
        <v>1247</v>
      </c>
      <c r="AU162" s="32">
        <v>0.15140093099999999</v>
      </c>
      <c r="AV162" s="32">
        <v>1</v>
      </c>
      <c r="AX162" s="32">
        <f t="shared" si="8"/>
        <v>2.1592740346428143</v>
      </c>
      <c r="AY162" s="32">
        <f t="shared" si="9"/>
        <v>1.2789750380555724</v>
      </c>
      <c r="AZ162" s="32">
        <f t="shared" si="10"/>
        <v>0.53814332618552951</v>
      </c>
      <c r="BA162" s="32">
        <f t="shared" si="11"/>
        <v>0.8660822534019571</v>
      </c>
    </row>
    <row r="163" spans="1:53">
      <c r="A163" s="32">
        <v>141.98545949999999</v>
      </c>
      <c r="B163" s="32">
        <v>10.91005305</v>
      </c>
      <c r="C163" s="32" t="s">
        <v>4033</v>
      </c>
      <c r="D163" s="32">
        <v>1</v>
      </c>
      <c r="E163" s="32" t="s">
        <v>4034</v>
      </c>
      <c r="F163" s="32">
        <v>7</v>
      </c>
      <c r="G163" s="32">
        <v>0</v>
      </c>
      <c r="H163" s="32">
        <v>0</v>
      </c>
      <c r="I163" s="32">
        <v>0.77149160100000003</v>
      </c>
      <c r="J163" s="32">
        <v>40.399931119999998</v>
      </c>
      <c r="L163" s="32" t="s">
        <v>3664</v>
      </c>
      <c r="M163" s="32" t="s">
        <v>4034</v>
      </c>
      <c r="N163" s="32">
        <v>0</v>
      </c>
      <c r="O163" s="32" t="s">
        <v>39</v>
      </c>
      <c r="R163" s="32" t="s">
        <v>1570</v>
      </c>
      <c r="S163" s="32">
        <v>0.66</v>
      </c>
      <c r="T163" s="32">
        <v>0.97</v>
      </c>
      <c r="U163" s="32">
        <v>11464801</v>
      </c>
      <c r="V163" s="32" t="s">
        <v>2118</v>
      </c>
      <c r="W163" s="32">
        <v>1.5459321699999999</v>
      </c>
      <c r="X163" s="32">
        <v>0.50442705499999996</v>
      </c>
      <c r="Y163" s="32" t="s">
        <v>41</v>
      </c>
      <c r="Z163" s="32" t="s">
        <v>71</v>
      </c>
      <c r="AA163" s="32">
        <v>11</v>
      </c>
      <c r="AB163" s="33">
        <v>1273332.75</v>
      </c>
      <c r="AC163" s="33">
        <v>2027359.5</v>
      </c>
      <c r="AD163" s="33">
        <v>1971988.375</v>
      </c>
      <c r="AE163" s="33">
        <v>2199887.5</v>
      </c>
      <c r="AF163" s="34">
        <v>2037969.75</v>
      </c>
      <c r="AG163" s="34">
        <v>9433415</v>
      </c>
      <c r="AH163" s="34">
        <v>1910723.125</v>
      </c>
      <c r="AI163" s="35">
        <v>3598619.25</v>
      </c>
      <c r="AJ163" s="35">
        <v>10076659</v>
      </c>
      <c r="AK163" s="35">
        <v>11464801</v>
      </c>
      <c r="AL163" s="35">
        <v>2443695.5</v>
      </c>
      <c r="AM163" s="32">
        <v>48</v>
      </c>
      <c r="AN163" s="32" t="s">
        <v>39</v>
      </c>
      <c r="AO163" s="32">
        <v>0.99456059299999999</v>
      </c>
      <c r="AP163" s="32">
        <v>1</v>
      </c>
      <c r="AQ163" s="32">
        <v>11464801</v>
      </c>
      <c r="AR163" s="32" t="s">
        <v>4035</v>
      </c>
      <c r="AS163" s="32">
        <v>1</v>
      </c>
      <c r="AT163" s="32" t="s">
        <v>4036</v>
      </c>
      <c r="AU163" s="32">
        <v>0.151625923</v>
      </c>
      <c r="AV163" s="32">
        <v>1</v>
      </c>
      <c r="AX163" s="32">
        <f t="shared" si="8"/>
        <v>2.0612428929474609</v>
      </c>
      <c r="AY163" s="32">
        <f t="shared" si="9"/>
        <v>0.55839993181941072</v>
      </c>
      <c r="AZ163" s="32">
        <f t="shared" si="10"/>
        <v>0.50527429310718031</v>
      </c>
      <c r="BA163" s="32">
        <f t="shared" si="11"/>
        <v>0.27073005538630718</v>
      </c>
    </row>
    <row r="164" spans="1:53">
      <c r="A164" s="32">
        <v>266.09001119999999</v>
      </c>
      <c r="B164" s="32">
        <v>9.6002257380000007</v>
      </c>
      <c r="C164" s="32" t="s">
        <v>3393</v>
      </c>
      <c r="D164" s="32">
        <v>1</v>
      </c>
      <c r="E164" s="32" t="s">
        <v>3394</v>
      </c>
      <c r="F164" s="32">
        <v>7</v>
      </c>
      <c r="G164" s="32">
        <v>0</v>
      </c>
      <c r="H164" s="32">
        <v>0</v>
      </c>
      <c r="I164" s="32">
        <v>-0.97263856299999996</v>
      </c>
      <c r="J164" s="32">
        <v>18.862268159999999</v>
      </c>
      <c r="L164" s="32" t="s">
        <v>3563</v>
      </c>
      <c r="M164" s="32" t="s">
        <v>3394</v>
      </c>
      <c r="N164" s="32">
        <v>0</v>
      </c>
      <c r="O164" s="32" t="s">
        <v>39</v>
      </c>
      <c r="S164" s="32">
        <v>0.63</v>
      </c>
      <c r="T164" s="32">
        <v>0.63</v>
      </c>
      <c r="U164" s="32">
        <v>337436</v>
      </c>
      <c r="V164" s="32" t="s">
        <v>914</v>
      </c>
      <c r="W164" s="32">
        <v>1.5413122079999999</v>
      </c>
      <c r="X164" s="32">
        <v>0.34934677400000003</v>
      </c>
      <c r="Y164" s="32" t="s">
        <v>41</v>
      </c>
      <c r="Z164" s="32" t="s">
        <v>92</v>
      </c>
      <c r="AA164" s="32">
        <v>11</v>
      </c>
      <c r="AB164" s="33">
        <v>109083.57030000001</v>
      </c>
      <c r="AC164" s="33">
        <v>219330.39060000001</v>
      </c>
      <c r="AD164" s="33">
        <v>262541.5625</v>
      </c>
      <c r="AE164" s="33">
        <v>172786.57810000001</v>
      </c>
      <c r="AF164" s="34">
        <v>125996.625</v>
      </c>
      <c r="AG164" s="34">
        <v>130059.9375</v>
      </c>
      <c r="AH164" s="34">
        <v>93845.445309999996</v>
      </c>
      <c r="AI164" s="35">
        <v>337436.40629999997</v>
      </c>
      <c r="AJ164" s="35">
        <v>157088.2188</v>
      </c>
      <c r="AK164" s="35">
        <v>157387.98439999999</v>
      </c>
      <c r="AL164" s="35">
        <v>67165.039059999996</v>
      </c>
      <c r="AM164" s="32">
        <v>590</v>
      </c>
      <c r="AN164" s="32" t="s">
        <v>39</v>
      </c>
      <c r="AO164" s="32">
        <v>0.888699672</v>
      </c>
      <c r="AP164" s="32">
        <v>1</v>
      </c>
      <c r="AQ164" s="32">
        <v>337436.40629999997</v>
      </c>
      <c r="AR164" s="32" t="s">
        <v>4037</v>
      </c>
      <c r="AS164" s="32">
        <v>1</v>
      </c>
      <c r="AT164" s="32" t="s">
        <v>4038</v>
      </c>
      <c r="AU164" s="32">
        <v>0.30095100000000002</v>
      </c>
      <c r="AV164" s="32">
        <v>1</v>
      </c>
      <c r="AX164" s="32">
        <f t="shared" si="8"/>
        <v>2.0550829446810881</v>
      </c>
      <c r="AY164" s="32">
        <f t="shared" si="9"/>
        <v>2.1827314060876128</v>
      </c>
      <c r="AZ164" s="32">
        <f t="shared" si="10"/>
        <v>0.39415721518205893</v>
      </c>
      <c r="BA164" s="32">
        <f t="shared" si="11"/>
        <v>0.12273812967032732</v>
      </c>
    </row>
    <row r="165" spans="1:53">
      <c r="A165" s="32">
        <v>305.27172050000001</v>
      </c>
      <c r="B165" s="32">
        <v>4.2462560710000004</v>
      </c>
      <c r="C165" s="32" t="s">
        <v>1311</v>
      </c>
      <c r="D165" s="32">
        <v>1</v>
      </c>
      <c r="E165" s="32" t="s">
        <v>1312</v>
      </c>
      <c r="F165" s="32">
        <v>7</v>
      </c>
      <c r="G165" s="32">
        <v>0</v>
      </c>
      <c r="H165" s="32">
        <v>0</v>
      </c>
      <c r="I165" s="32">
        <v>-0.45706255099999998</v>
      </c>
      <c r="J165" s="32">
        <v>5.7993693039999998</v>
      </c>
      <c r="L165" s="32" t="s">
        <v>3563</v>
      </c>
      <c r="M165" s="32" t="s">
        <v>1312</v>
      </c>
      <c r="N165" s="32">
        <v>0</v>
      </c>
      <c r="O165" s="32" t="s">
        <v>39</v>
      </c>
      <c r="Q165" s="32">
        <v>1.1000000000000001</v>
      </c>
      <c r="R165" s="32" t="s">
        <v>77</v>
      </c>
      <c r="S165" s="32">
        <v>0.17</v>
      </c>
      <c r="T165" s="32">
        <v>0.23</v>
      </c>
      <c r="U165" s="32">
        <v>2545083</v>
      </c>
      <c r="V165" s="32" t="s">
        <v>4039</v>
      </c>
      <c r="W165" s="32">
        <v>1.5052985539999999</v>
      </c>
      <c r="X165" s="32">
        <v>2.1300065999999999E-2</v>
      </c>
      <c r="Y165" s="32" t="s">
        <v>41</v>
      </c>
      <c r="Z165" s="32" t="s">
        <v>42</v>
      </c>
      <c r="AA165" s="32">
        <v>11</v>
      </c>
      <c r="AB165" s="33">
        <v>1531839.625</v>
      </c>
      <c r="AC165" s="33">
        <v>1759362.375</v>
      </c>
      <c r="AD165" s="33">
        <v>2426482.75</v>
      </c>
      <c r="AE165" s="33">
        <v>1589921.125</v>
      </c>
      <c r="AF165" s="34">
        <v>1350912.25</v>
      </c>
      <c r="AG165" s="34">
        <v>1593809.875</v>
      </c>
      <c r="AH165" s="34">
        <v>1440135.75</v>
      </c>
      <c r="AI165" s="35">
        <v>2545082.75</v>
      </c>
      <c r="AJ165" s="35">
        <v>1879106.25</v>
      </c>
      <c r="AK165" s="35">
        <v>2488432.25</v>
      </c>
      <c r="AL165" s="35">
        <v>1888072.375</v>
      </c>
      <c r="AM165" s="32">
        <v>163</v>
      </c>
      <c r="AN165" s="32" t="s">
        <v>39</v>
      </c>
      <c r="AO165" s="32">
        <v>0.97501869299999999</v>
      </c>
      <c r="AP165" s="32">
        <v>1</v>
      </c>
      <c r="AQ165" s="32">
        <v>2545082.75</v>
      </c>
      <c r="AR165" s="32" t="s">
        <v>4040</v>
      </c>
      <c r="AS165" s="32">
        <v>1</v>
      </c>
      <c r="AT165" s="32" t="s">
        <v>4041</v>
      </c>
      <c r="AU165" s="32">
        <v>3.6539967400000002</v>
      </c>
      <c r="AV165" s="32">
        <v>1</v>
      </c>
      <c r="AX165" s="32">
        <f t="shared" si="8"/>
        <v>2.0070647386718319</v>
      </c>
      <c r="AY165" s="32">
        <f t="shared" si="9"/>
        <v>1.6665547854273384</v>
      </c>
      <c r="AZ165" s="32">
        <f t="shared" si="10"/>
        <v>2.1786171929198465E-2</v>
      </c>
      <c r="BA165" s="32">
        <f t="shared" si="11"/>
        <v>0.20444634284943974</v>
      </c>
    </row>
    <row r="166" spans="1:53">
      <c r="A166" s="32">
        <v>230.06919429999999</v>
      </c>
      <c r="B166" s="32">
        <v>17.524121279999999</v>
      </c>
      <c r="C166" s="32" t="s">
        <v>1674</v>
      </c>
      <c r="D166" s="32">
        <v>1</v>
      </c>
      <c r="E166" s="32" t="s">
        <v>1675</v>
      </c>
      <c r="F166" s="32">
        <v>7</v>
      </c>
      <c r="G166" s="32">
        <v>0</v>
      </c>
      <c r="H166" s="32">
        <v>0</v>
      </c>
      <c r="I166" s="32">
        <v>1.648482255</v>
      </c>
      <c r="J166" s="32">
        <v>8.6972764819999995</v>
      </c>
      <c r="L166" s="32" t="s">
        <v>3563</v>
      </c>
      <c r="M166" s="32" t="s">
        <v>1675</v>
      </c>
      <c r="N166" s="32">
        <v>0</v>
      </c>
      <c r="O166" s="32" t="s">
        <v>39</v>
      </c>
      <c r="S166" s="32">
        <v>0.52</v>
      </c>
      <c r="T166" s="32">
        <v>0.52</v>
      </c>
      <c r="U166" s="32">
        <v>53545</v>
      </c>
      <c r="V166" s="32" t="s">
        <v>4042</v>
      </c>
      <c r="W166" s="32">
        <v>1.467339824</v>
      </c>
      <c r="X166" s="32">
        <v>0.330958109</v>
      </c>
      <c r="Y166" s="32" t="s">
        <v>424</v>
      </c>
      <c r="Z166" s="32" t="s">
        <v>71</v>
      </c>
      <c r="AA166" s="32">
        <v>11</v>
      </c>
      <c r="AB166" s="33">
        <v>16644.699219999999</v>
      </c>
      <c r="AC166" s="33">
        <v>39459.554689999997</v>
      </c>
      <c r="AD166" s="33">
        <v>53544.957029999998</v>
      </c>
      <c r="AE166" s="33">
        <v>39413.292970000002</v>
      </c>
      <c r="AF166" s="34">
        <v>31653.95508</v>
      </c>
      <c r="AG166" s="34">
        <v>26149.179690000001</v>
      </c>
      <c r="AH166" s="34">
        <v>15157.7793</v>
      </c>
      <c r="AI166" s="35">
        <v>48850.289060000003</v>
      </c>
      <c r="AJ166" s="35">
        <v>28997.61133</v>
      </c>
      <c r="AK166" s="35">
        <v>52169.871090000001</v>
      </c>
      <c r="AL166" s="35">
        <v>12726.83496</v>
      </c>
      <c r="AM166" s="32">
        <v>758</v>
      </c>
      <c r="AN166" s="32" t="s">
        <v>39</v>
      </c>
      <c r="AO166" s="32">
        <v>0.94312710300000002</v>
      </c>
      <c r="AP166" s="32">
        <v>1</v>
      </c>
      <c r="AQ166" s="32">
        <v>53544.957029999998</v>
      </c>
      <c r="AR166" s="32" t="s">
        <v>4043</v>
      </c>
      <c r="AS166" s="32">
        <v>1</v>
      </c>
      <c r="AT166" s="32" t="s">
        <v>1173</v>
      </c>
      <c r="AU166" s="32">
        <v>0.315465736</v>
      </c>
      <c r="AV166" s="32">
        <v>1</v>
      </c>
      <c r="AX166" s="32">
        <f t="shared" si="8"/>
        <v>1.9564530990257096</v>
      </c>
      <c r="AY166" s="32">
        <f t="shared" si="9"/>
        <v>2.0430460036038856</v>
      </c>
      <c r="AZ166" s="32">
        <f t="shared" si="10"/>
        <v>0.37304657355731446</v>
      </c>
      <c r="BA166" s="32">
        <f t="shared" si="11"/>
        <v>0.24806078682117455</v>
      </c>
    </row>
    <row r="167" spans="1:53">
      <c r="A167" s="32">
        <v>181.04093499999999</v>
      </c>
      <c r="B167" s="32">
        <v>8.7965469820000006</v>
      </c>
      <c r="C167" s="32" t="s">
        <v>3365</v>
      </c>
      <c r="D167" s="32">
        <v>1</v>
      </c>
      <c r="E167" s="32" t="s">
        <v>3366</v>
      </c>
      <c r="F167" s="32">
        <v>7</v>
      </c>
      <c r="G167" s="32">
        <v>0</v>
      </c>
      <c r="H167" s="32">
        <v>0</v>
      </c>
      <c r="I167" s="32">
        <v>0.30404094399999998</v>
      </c>
      <c r="J167" s="32">
        <v>3.0306185590000001</v>
      </c>
      <c r="L167" s="32" t="s">
        <v>3563</v>
      </c>
      <c r="M167" s="32" t="s">
        <v>3366</v>
      </c>
      <c r="N167" s="32">
        <v>0</v>
      </c>
      <c r="O167" s="32" t="s">
        <v>39</v>
      </c>
      <c r="S167" s="32">
        <v>0.52</v>
      </c>
      <c r="T167" s="32">
        <v>0.52</v>
      </c>
      <c r="U167" s="32">
        <v>131206</v>
      </c>
      <c r="V167" s="32" t="s">
        <v>4048</v>
      </c>
      <c r="W167" s="32">
        <v>1.398181721</v>
      </c>
      <c r="X167" s="32">
        <v>0.357813353</v>
      </c>
      <c r="Y167" s="32" t="s">
        <v>41</v>
      </c>
      <c r="Z167" s="32" t="s">
        <v>71</v>
      </c>
      <c r="AA167" s="32">
        <v>11</v>
      </c>
      <c r="AB167" s="33">
        <v>67716.328129999994</v>
      </c>
      <c r="AC167" s="33">
        <v>118977.5313</v>
      </c>
      <c r="AD167" s="33">
        <v>107642.07030000001</v>
      </c>
      <c r="AE167" s="33">
        <v>83510.046879999994</v>
      </c>
      <c r="AF167" s="34">
        <v>49935.328130000002</v>
      </c>
      <c r="AG167" s="34">
        <v>71425.492190000004</v>
      </c>
      <c r="AH167" s="34">
        <v>58711.242189999997</v>
      </c>
      <c r="AI167" s="35">
        <v>131206.20310000001</v>
      </c>
      <c r="AJ167" s="35">
        <v>76381.539059999996</v>
      </c>
      <c r="AK167" s="35">
        <v>99919.71875</v>
      </c>
      <c r="AL167" s="35">
        <v>28190.494139999999</v>
      </c>
      <c r="AM167" s="32">
        <v>593</v>
      </c>
      <c r="AN167" s="32" t="s">
        <v>39</v>
      </c>
      <c r="AO167" s="32">
        <v>0.92397784000000005</v>
      </c>
      <c r="AP167" s="32">
        <v>1</v>
      </c>
      <c r="AQ167" s="32">
        <v>131206.20310000001</v>
      </c>
      <c r="AR167" s="32" t="s">
        <v>4049</v>
      </c>
      <c r="AS167" s="32">
        <v>1</v>
      </c>
      <c r="AT167" s="32" t="s">
        <v>4050</v>
      </c>
      <c r="AU167" s="32">
        <v>0.28538644200000002</v>
      </c>
      <c r="AV167" s="32">
        <v>1</v>
      </c>
      <c r="AX167" s="32">
        <f t="shared" si="8"/>
        <v>1.8642422948388102</v>
      </c>
      <c r="AY167" s="32">
        <f t="shared" si="9"/>
        <v>2.0983042640999181</v>
      </c>
      <c r="AZ167" s="32">
        <f t="shared" si="10"/>
        <v>0.40364584438032397</v>
      </c>
      <c r="BA167" s="32">
        <f t="shared" si="11"/>
        <v>6.5706420968706797E-2</v>
      </c>
    </row>
    <row r="168" spans="1:53">
      <c r="A168" s="32">
        <v>287.24609279999999</v>
      </c>
      <c r="B168" s="32">
        <v>4.0538318059999998</v>
      </c>
      <c r="C168" s="32" t="s">
        <v>4054</v>
      </c>
      <c r="D168" s="32">
        <v>1</v>
      </c>
      <c r="E168" s="32" t="s">
        <v>4055</v>
      </c>
      <c r="F168" s="32">
        <v>7</v>
      </c>
      <c r="G168" s="32">
        <v>0</v>
      </c>
      <c r="H168" s="32">
        <v>0</v>
      </c>
      <c r="I168" s="32">
        <v>0.18396902900000001</v>
      </c>
      <c r="J168" s="32">
        <v>-31.81333377</v>
      </c>
      <c r="L168" s="32" t="s">
        <v>3563</v>
      </c>
      <c r="M168" s="32" t="s">
        <v>4055</v>
      </c>
      <c r="N168" s="32">
        <v>0</v>
      </c>
      <c r="O168" s="32" t="s">
        <v>39</v>
      </c>
      <c r="S168" s="32">
        <v>0.2</v>
      </c>
      <c r="T168" s="32">
        <v>0.45</v>
      </c>
      <c r="U168" s="32">
        <v>197363</v>
      </c>
      <c r="V168" s="32" t="s">
        <v>4056</v>
      </c>
      <c r="W168" s="32">
        <v>1.3916141950000001</v>
      </c>
      <c r="X168" s="32">
        <v>6.5062286999999996E-2</v>
      </c>
      <c r="Y168" s="32" t="s">
        <v>41</v>
      </c>
      <c r="Z168" s="32" t="s">
        <v>71</v>
      </c>
      <c r="AA168" s="32">
        <v>11</v>
      </c>
      <c r="AB168" s="33">
        <v>117203.75780000001</v>
      </c>
      <c r="AC168" s="33">
        <v>75350</v>
      </c>
      <c r="AD168" s="33">
        <v>197362.95310000001</v>
      </c>
      <c r="AE168" s="33">
        <v>91953.242190000004</v>
      </c>
      <c r="AF168" s="34">
        <v>107587.2188</v>
      </c>
      <c r="AG168" s="34">
        <v>97915.078129999994</v>
      </c>
      <c r="AH168" s="34">
        <v>81714.039059999996</v>
      </c>
      <c r="AI168" s="35">
        <v>147351.76560000001</v>
      </c>
      <c r="AJ168" s="35">
        <v>94303.039059999996</v>
      </c>
      <c r="AK168" s="35">
        <v>154530.7813</v>
      </c>
      <c r="AL168" s="35">
        <v>136740.1875</v>
      </c>
      <c r="AM168" s="32">
        <v>496</v>
      </c>
      <c r="AN168" s="32" t="s">
        <v>39</v>
      </c>
      <c r="AO168" s="32">
        <v>0.94447681000000006</v>
      </c>
      <c r="AP168" s="32">
        <v>1</v>
      </c>
      <c r="AQ168" s="32">
        <v>197362.95310000001</v>
      </c>
      <c r="AR168" s="32" t="s">
        <v>2763</v>
      </c>
      <c r="AS168" s="32">
        <v>1</v>
      </c>
      <c r="AT168" s="32" t="s">
        <v>4057</v>
      </c>
      <c r="AU168" s="32">
        <v>1.565657997</v>
      </c>
      <c r="AV168" s="32">
        <v>1</v>
      </c>
      <c r="AX168" s="32">
        <f t="shared" si="8"/>
        <v>1.8554855928478766</v>
      </c>
      <c r="AY168" s="32">
        <f t="shared" si="9"/>
        <v>1.6777247416274308</v>
      </c>
      <c r="AZ168" s="32">
        <f t="shared" si="10"/>
        <v>8.0553067310919449E-2</v>
      </c>
      <c r="BA168" s="32">
        <f t="shared" si="11"/>
        <v>0.48243263632072292</v>
      </c>
    </row>
    <row r="169" spans="1:53">
      <c r="A169" s="32">
        <v>315.27769840000002</v>
      </c>
      <c r="B169" s="32">
        <v>3.977754558</v>
      </c>
      <c r="C169" s="32" t="s">
        <v>4058</v>
      </c>
      <c r="D169" s="32">
        <v>3</v>
      </c>
      <c r="E169" s="32" t="s">
        <v>4059</v>
      </c>
      <c r="F169" s="32">
        <v>7</v>
      </c>
      <c r="G169" s="32">
        <v>0</v>
      </c>
      <c r="H169" s="32">
        <v>0</v>
      </c>
      <c r="I169" s="32">
        <v>1.1369304179999999</v>
      </c>
      <c r="J169" s="32">
        <v>-8.6797064220000006</v>
      </c>
      <c r="L169" s="32" t="s">
        <v>3563</v>
      </c>
      <c r="M169" s="32" t="s">
        <v>4059</v>
      </c>
      <c r="N169" s="32">
        <v>0</v>
      </c>
      <c r="O169" s="32" t="s">
        <v>39</v>
      </c>
      <c r="S169" s="32">
        <v>0.43</v>
      </c>
      <c r="T169" s="32">
        <v>0.43</v>
      </c>
      <c r="U169" s="32">
        <v>109355</v>
      </c>
      <c r="V169" s="32" t="s">
        <v>4060</v>
      </c>
      <c r="W169" s="32">
        <v>1.38663643</v>
      </c>
      <c r="X169" s="32">
        <v>0.28959176199999997</v>
      </c>
      <c r="Y169" s="32" t="s">
        <v>41</v>
      </c>
      <c r="Z169" s="32" t="s">
        <v>71</v>
      </c>
      <c r="AA169" s="32">
        <v>11</v>
      </c>
      <c r="AB169" s="33">
        <v>45534.429689999997</v>
      </c>
      <c r="AC169" s="33">
        <v>39287.832029999998</v>
      </c>
      <c r="AD169" s="33">
        <v>92298.65625</v>
      </c>
      <c r="AE169" s="33">
        <v>48091.730470000002</v>
      </c>
      <c r="AF169" s="34">
        <v>48386.28125</v>
      </c>
      <c r="AG169" s="34">
        <v>55056.859380000002</v>
      </c>
      <c r="AH169" s="34">
        <v>43595.25</v>
      </c>
      <c r="AI169" s="35">
        <v>44056.230470000002</v>
      </c>
      <c r="AJ169" s="35">
        <v>50635.324220000002</v>
      </c>
      <c r="AK169" s="35">
        <v>109354.8438</v>
      </c>
      <c r="AL169" s="35">
        <v>67805.320309999996</v>
      </c>
      <c r="AM169" s="32">
        <v>626</v>
      </c>
      <c r="AN169" s="32" t="s">
        <v>39</v>
      </c>
      <c r="AO169" s="32">
        <v>0.90053136700000003</v>
      </c>
      <c r="AP169" s="32">
        <v>1</v>
      </c>
      <c r="AQ169" s="32">
        <v>109354.8438</v>
      </c>
      <c r="AR169" s="32" t="s">
        <v>4061</v>
      </c>
      <c r="AS169" s="32">
        <v>1</v>
      </c>
      <c r="AT169" s="32" t="s">
        <v>4062</v>
      </c>
      <c r="AU169" s="32">
        <v>0.40131203399999998</v>
      </c>
      <c r="AV169" s="32">
        <v>1</v>
      </c>
      <c r="AX169" s="32">
        <f t="shared" si="8"/>
        <v>1.8488485737311553</v>
      </c>
      <c r="AY169" s="32">
        <f t="shared" si="9"/>
        <v>1.5316588237606175</v>
      </c>
      <c r="AZ169" s="32">
        <f t="shared" si="10"/>
        <v>0.33048729649489778</v>
      </c>
      <c r="BA169" s="32">
        <f t="shared" si="11"/>
        <v>0.63942702884292113</v>
      </c>
    </row>
    <row r="170" spans="1:53">
      <c r="A170" s="32">
        <v>355.3446826</v>
      </c>
      <c r="B170" s="32">
        <v>7.729595346</v>
      </c>
      <c r="C170" s="32" t="s">
        <v>1669</v>
      </c>
      <c r="D170" s="32">
        <v>1</v>
      </c>
      <c r="E170" s="32" t="s">
        <v>1670</v>
      </c>
      <c r="F170" s="32">
        <v>7</v>
      </c>
      <c r="G170" s="32">
        <v>0</v>
      </c>
      <c r="H170" s="32">
        <v>0</v>
      </c>
      <c r="I170" s="32">
        <v>-0.97778122899999997</v>
      </c>
      <c r="J170" s="32">
        <v>48.250848580000003</v>
      </c>
      <c r="L170" s="32" t="s">
        <v>3563</v>
      </c>
      <c r="M170" s="32" t="s">
        <v>1670</v>
      </c>
      <c r="N170" s="32">
        <v>0</v>
      </c>
      <c r="O170" s="32" t="s">
        <v>39</v>
      </c>
      <c r="S170" s="32">
        <v>0.16</v>
      </c>
      <c r="T170" s="32">
        <v>0.22</v>
      </c>
      <c r="U170" s="32">
        <v>127502</v>
      </c>
      <c r="V170" s="32" t="s">
        <v>4063</v>
      </c>
      <c r="W170" s="32">
        <v>1.35981687</v>
      </c>
      <c r="X170" s="32">
        <v>4.4156372999999999E-2</v>
      </c>
      <c r="Y170" s="32" t="s">
        <v>41</v>
      </c>
      <c r="Z170" s="32" t="s">
        <v>42</v>
      </c>
      <c r="AA170" s="32">
        <v>11</v>
      </c>
      <c r="AB170" s="33">
        <v>68557.046879999994</v>
      </c>
      <c r="AC170" s="33">
        <v>70168.71875</v>
      </c>
      <c r="AD170" s="33">
        <v>107903.63280000001</v>
      </c>
      <c r="AE170" s="33">
        <v>80266.03125</v>
      </c>
      <c r="AF170" s="34">
        <v>80997.234379999994</v>
      </c>
      <c r="AG170" s="34">
        <v>83723.734379999994</v>
      </c>
      <c r="AH170" s="34">
        <v>64135.640630000002</v>
      </c>
      <c r="AI170" s="35">
        <v>89902.875</v>
      </c>
      <c r="AJ170" s="35">
        <v>127501.9531</v>
      </c>
      <c r="AK170" s="35">
        <v>99992.140629999994</v>
      </c>
      <c r="AL170" s="35">
        <v>97540.46875</v>
      </c>
      <c r="AM170" s="32">
        <v>844</v>
      </c>
      <c r="AN170" s="32" t="s">
        <v>39</v>
      </c>
      <c r="AO170" s="32">
        <v>0.80808617999999999</v>
      </c>
      <c r="AP170" s="32">
        <v>1</v>
      </c>
      <c r="AQ170" s="32">
        <v>127501.9531</v>
      </c>
      <c r="AR170" s="32" t="s">
        <v>2933</v>
      </c>
      <c r="AS170" s="32">
        <v>1</v>
      </c>
      <c r="AT170" s="32" t="s">
        <v>1673</v>
      </c>
      <c r="AU170" s="32">
        <v>1.9718390370000001</v>
      </c>
      <c r="AV170" s="32">
        <v>1</v>
      </c>
      <c r="AX170" s="32">
        <f t="shared" si="8"/>
        <v>1.8130891591288727</v>
      </c>
      <c r="AY170" s="32">
        <f t="shared" si="9"/>
        <v>1.4283853568892551</v>
      </c>
      <c r="AZ170" s="32">
        <f t="shared" si="10"/>
        <v>5.4525382907138376E-2</v>
      </c>
      <c r="BA170" s="32">
        <f t="shared" si="11"/>
        <v>0.66756190562716378</v>
      </c>
    </row>
    <row r="171" spans="1:53">
      <c r="A171" s="32">
        <v>188.06602810000001</v>
      </c>
      <c r="B171" s="32">
        <v>8.9941711430000009</v>
      </c>
      <c r="C171" s="32" t="s">
        <v>1800</v>
      </c>
      <c r="D171" s="32">
        <v>2</v>
      </c>
      <c r="E171" s="32" t="s">
        <v>1801</v>
      </c>
      <c r="F171" s="32">
        <v>7</v>
      </c>
      <c r="G171" s="32">
        <v>0</v>
      </c>
      <c r="H171" s="32">
        <v>0</v>
      </c>
      <c r="I171" s="32">
        <v>2.6221008860000001</v>
      </c>
      <c r="J171" s="32">
        <v>48.466337840000001</v>
      </c>
      <c r="L171" s="32" t="s">
        <v>3563</v>
      </c>
      <c r="M171" s="32" t="s">
        <v>1801</v>
      </c>
      <c r="N171" s="32">
        <v>0</v>
      </c>
      <c r="O171" s="32" t="s">
        <v>39</v>
      </c>
      <c r="Q171" s="32">
        <v>-17.3</v>
      </c>
      <c r="R171" s="32" t="s">
        <v>77</v>
      </c>
      <c r="S171" s="32">
        <v>0.33</v>
      </c>
      <c r="T171" s="32">
        <v>0.64</v>
      </c>
      <c r="U171" s="32">
        <v>2167467</v>
      </c>
      <c r="V171" s="32" t="s">
        <v>1290</v>
      </c>
      <c r="W171" s="32">
        <v>1.350078597</v>
      </c>
      <c r="X171" s="32">
        <v>0.47158209299999998</v>
      </c>
      <c r="Y171" s="32" t="s">
        <v>424</v>
      </c>
      <c r="Z171" s="32" t="s">
        <v>42</v>
      </c>
      <c r="AA171" s="32">
        <v>11</v>
      </c>
      <c r="AB171" s="33">
        <v>834127</v>
      </c>
      <c r="AC171" s="33">
        <v>1793964.75</v>
      </c>
      <c r="AD171" s="33">
        <v>2167467</v>
      </c>
      <c r="AE171" s="33">
        <v>1595694.375</v>
      </c>
      <c r="AF171" s="34">
        <v>1287645.125</v>
      </c>
      <c r="AG171" s="34">
        <v>1757980.75</v>
      </c>
      <c r="AH171" s="34">
        <v>337538.71879999997</v>
      </c>
      <c r="AI171" s="35">
        <v>1716311.5</v>
      </c>
      <c r="AJ171" s="35">
        <v>1673288.875</v>
      </c>
      <c r="AK171" s="35">
        <v>1922873.875</v>
      </c>
      <c r="AL171" s="35">
        <v>777576.5625</v>
      </c>
      <c r="AM171" s="32">
        <v>187</v>
      </c>
      <c r="AN171" s="32" t="s">
        <v>39</v>
      </c>
      <c r="AO171" s="32">
        <v>0.974509391</v>
      </c>
      <c r="AP171" s="32">
        <v>1</v>
      </c>
      <c r="AQ171" s="32">
        <v>2167467</v>
      </c>
      <c r="AR171" s="32" t="s">
        <v>4064</v>
      </c>
      <c r="AS171" s="32">
        <v>1</v>
      </c>
      <c r="AT171" s="32" t="s">
        <v>4065</v>
      </c>
      <c r="AU171" s="32">
        <v>0.19928432099999999</v>
      </c>
      <c r="AV171" s="32">
        <v>1</v>
      </c>
      <c r="AX171" s="32">
        <f t="shared" si="8"/>
        <v>1.8001047964561494</v>
      </c>
      <c r="AY171" s="32">
        <f t="shared" si="9"/>
        <v>1.889134550743595</v>
      </c>
      <c r="AZ171" s="32">
        <f t="shared" si="10"/>
        <v>0.43103625739844875</v>
      </c>
      <c r="BA171" s="32">
        <f t="shared" si="11"/>
        <v>0.37443200404667626</v>
      </c>
    </row>
    <row r="172" spans="1:53">
      <c r="A172" s="32">
        <v>99.956351620000007</v>
      </c>
      <c r="B172" s="32">
        <v>10.00829995</v>
      </c>
      <c r="C172" s="32" t="s">
        <v>1523</v>
      </c>
      <c r="D172" s="32">
        <v>1</v>
      </c>
      <c r="E172" s="32" t="s">
        <v>1524</v>
      </c>
      <c r="F172" s="32">
        <v>7</v>
      </c>
      <c r="G172" s="32">
        <v>0</v>
      </c>
      <c r="H172" s="32">
        <v>0</v>
      </c>
      <c r="I172" s="32">
        <v>0.116270384</v>
      </c>
      <c r="J172" s="32">
        <v>31.016234180000001</v>
      </c>
      <c r="L172" s="32" t="s">
        <v>3690</v>
      </c>
      <c r="M172" s="32" t="s">
        <v>1524</v>
      </c>
      <c r="N172" s="32">
        <v>0</v>
      </c>
      <c r="O172" s="32" t="s">
        <v>39</v>
      </c>
      <c r="R172" s="32" t="s">
        <v>3241</v>
      </c>
      <c r="S172" s="32">
        <v>1.19</v>
      </c>
      <c r="T172" s="32">
        <v>1.19</v>
      </c>
      <c r="U172" s="32">
        <v>1480745</v>
      </c>
      <c r="V172" s="32" t="s">
        <v>4066</v>
      </c>
      <c r="W172" s="32">
        <v>1.334048385</v>
      </c>
      <c r="X172" s="32">
        <v>0.70312432000000002</v>
      </c>
      <c r="Y172" s="32" t="s">
        <v>41</v>
      </c>
      <c r="Z172" s="32" t="s">
        <v>71</v>
      </c>
      <c r="AA172" s="32">
        <v>11</v>
      </c>
      <c r="AB172" s="33">
        <v>789193.1875</v>
      </c>
      <c r="AC172" s="33">
        <v>431247.03129999997</v>
      </c>
      <c r="AD172" s="33">
        <v>64463.304689999997</v>
      </c>
      <c r="AE172" s="33">
        <v>523271.90629999997</v>
      </c>
      <c r="AF172" s="34">
        <v>345031.375</v>
      </c>
      <c r="AG172" s="34">
        <v>375729.4375</v>
      </c>
      <c r="AH172" s="34">
        <v>500173.5</v>
      </c>
      <c r="AI172" s="35">
        <v>57121.492189999997</v>
      </c>
      <c r="AJ172" s="35">
        <v>430986.65629999997</v>
      </c>
      <c r="AK172" s="35">
        <v>202860.5313</v>
      </c>
      <c r="AL172" s="35">
        <v>1480745.25</v>
      </c>
      <c r="AM172" s="32">
        <v>172</v>
      </c>
      <c r="AN172" s="32" t="s">
        <v>39</v>
      </c>
      <c r="AO172" s="32">
        <v>0.93636382699999998</v>
      </c>
      <c r="AP172" s="32">
        <v>1</v>
      </c>
      <c r="AQ172" s="32">
        <v>1480745.25</v>
      </c>
      <c r="AR172" s="32" t="s">
        <v>4067</v>
      </c>
      <c r="AS172" s="32">
        <v>1</v>
      </c>
      <c r="AT172" s="32" t="s">
        <v>1213</v>
      </c>
      <c r="AU172" s="32">
        <v>4.3868969000000001E-2</v>
      </c>
      <c r="AV172" s="32">
        <v>1</v>
      </c>
      <c r="AX172" s="32">
        <f t="shared" si="8"/>
        <v>1.778731179520356</v>
      </c>
      <c r="AY172" s="32">
        <f t="shared" si="9"/>
        <v>1.4809768316589922</v>
      </c>
      <c r="AZ172" s="32">
        <f t="shared" si="10"/>
        <v>0.73708510681886108</v>
      </c>
      <c r="BA172" s="32">
        <f t="shared" si="11"/>
        <v>0.81395145272901814</v>
      </c>
    </row>
    <row r="173" spans="1:53">
      <c r="A173" s="32">
        <v>285.3029009</v>
      </c>
      <c r="B173" s="32">
        <v>7.4811455000000002</v>
      </c>
      <c r="C173" s="32" t="s">
        <v>1819</v>
      </c>
      <c r="D173" s="32">
        <v>1</v>
      </c>
      <c r="E173" s="32" t="s">
        <v>1820</v>
      </c>
      <c r="F173" s="32">
        <v>7</v>
      </c>
      <c r="G173" s="32">
        <v>0</v>
      </c>
      <c r="H173" s="32">
        <v>0</v>
      </c>
      <c r="I173" s="32">
        <v>-0.90810742200000005</v>
      </c>
      <c r="J173" s="32">
        <v>46.702513809999999</v>
      </c>
      <c r="L173" s="32" t="s">
        <v>3563</v>
      </c>
      <c r="M173" s="32" t="s">
        <v>1820</v>
      </c>
      <c r="N173" s="32">
        <v>0</v>
      </c>
      <c r="O173" s="32" t="s">
        <v>39</v>
      </c>
      <c r="S173" s="32">
        <v>0.09</v>
      </c>
      <c r="T173" s="32">
        <v>0.3</v>
      </c>
      <c r="U173" s="32">
        <v>136284</v>
      </c>
      <c r="V173" s="32" t="s">
        <v>4068</v>
      </c>
      <c r="W173" s="32">
        <v>1.3186765650000001</v>
      </c>
      <c r="X173" s="32">
        <v>0.109502299</v>
      </c>
      <c r="Y173" s="32" t="s">
        <v>41</v>
      </c>
      <c r="Z173" s="32" t="s">
        <v>42</v>
      </c>
      <c r="AA173" s="32">
        <v>11</v>
      </c>
      <c r="AB173" s="33">
        <v>71423.09375</v>
      </c>
      <c r="AC173" s="33">
        <v>81214.039059999996</v>
      </c>
      <c r="AD173" s="33">
        <v>136283.60939999999</v>
      </c>
      <c r="AE173" s="33">
        <v>111884.38280000001</v>
      </c>
      <c r="AF173" s="34">
        <v>87797.867190000004</v>
      </c>
      <c r="AG173" s="34">
        <v>87074.773440000004</v>
      </c>
      <c r="AH173" s="34">
        <v>58087.84375</v>
      </c>
      <c r="AI173" s="35">
        <v>112625.17969999999</v>
      </c>
      <c r="AJ173" s="35">
        <v>91414.804690000004</v>
      </c>
      <c r="AK173" s="35">
        <v>106563.0156</v>
      </c>
      <c r="AL173" s="35">
        <v>98996.375</v>
      </c>
      <c r="AM173" s="32">
        <v>837</v>
      </c>
      <c r="AN173" s="32" t="s">
        <v>39</v>
      </c>
      <c r="AO173" s="32">
        <v>0.81953889300000005</v>
      </c>
      <c r="AP173" s="32">
        <v>1</v>
      </c>
      <c r="AQ173" s="32">
        <v>136283.60939999999</v>
      </c>
      <c r="AR173" s="32" t="s">
        <v>4069</v>
      </c>
      <c r="AS173" s="32">
        <v>1</v>
      </c>
      <c r="AT173" s="32" t="s">
        <v>4070</v>
      </c>
      <c r="AU173" s="32">
        <v>1.646380263</v>
      </c>
      <c r="AV173" s="32">
        <v>7.7145715000000004E-2</v>
      </c>
      <c r="AX173" s="32">
        <f t="shared" si="8"/>
        <v>1.7582354195395238</v>
      </c>
      <c r="AY173" s="32">
        <f t="shared" si="9"/>
        <v>1.7204854551908275</v>
      </c>
      <c r="AZ173" s="32">
        <f t="shared" si="10"/>
        <v>5.337926296132512E-2</v>
      </c>
      <c r="BA173" s="32">
        <f t="shared" si="11"/>
        <v>0.29595787790352757</v>
      </c>
    </row>
    <row r="174" spans="1:53">
      <c r="A174" s="32">
        <v>167.02528129999999</v>
      </c>
      <c r="B174" s="32">
        <v>7.1110651650000003</v>
      </c>
      <c r="C174" s="32" t="s">
        <v>1795</v>
      </c>
      <c r="D174" s="32">
        <v>1</v>
      </c>
      <c r="E174" s="32" t="s">
        <v>1796</v>
      </c>
      <c r="F174" s="32">
        <v>7</v>
      </c>
      <c r="G174" s="32">
        <v>0</v>
      </c>
      <c r="H174" s="32">
        <v>0</v>
      </c>
      <c r="I174" s="32">
        <v>0.36674014300000002</v>
      </c>
      <c r="J174" s="32">
        <v>-44.494753959999997</v>
      </c>
      <c r="L174" s="32" t="s">
        <v>3563</v>
      </c>
      <c r="M174" s="32" t="s">
        <v>1796</v>
      </c>
      <c r="N174" s="32">
        <v>0</v>
      </c>
      <c r="O174" s="32" t="s">
        <v>39</v>
      </c>
      <c r="Q174" s="32">
        <v>2.4</v>
      </c>
      <c r="R174" s="32" t="s">
        <v>453</v>
      </c>
      <c r="S174" s="32">
        <v>0.47</v>
      </c>
      <c r="T174" s="32">
        <v>0.47</v>
      </c>
      <c r="U174" s="32">
        <v>732948</v>
      </c>
      <c r="V174" s="32" t="s">
        <v>4071</v>
      </c>
      <c r="W174" s="32">
        <v>1.3073476070000001</v>
      </c>
      <c r="X174" s="32">
        <v>0.42071415000000001</v>
      </c>
      <c r="Y174" s="32" t="s">
        <v>41</v>
      </c>
      <c r="Z174" s="32" t="s">
        <v>71</v>
      </c>
      <c r="AA174" s="32">
        <v>11</v>
      </c>
      <c r="AB174" s="33">
        <v>348162.4375</v>
      </c>
      <c r="AC174" s="33">
        <v>732947.6875</v>
      </c>
      <c r="AD174" s="33">
        <v>689180.9375</v>
      </c>
      <c r="AE174" s="33">
        <v>596344.3125</v>
      </c>
      <c r="AF174" s="34">
        <v>300104.8125</v>
      </c>
      <c r="AG174" s="34">
        <v>533549.625</v>
      </c>
      <c r="AH174" s="34">
        <v>391522.15629999997</v>
      </c>
      <c r="AI174" s="35">
        <v>716390</v>
      </c>
      <c r="AJ174" s="35">
        <v>509292.65629999997</v>
      </c>
      <c r="AK174" s="35">
        <v>718640.5625</v>
      </c>
      <c r="AL174" s="35">
        <v>191319.0313</v>
      </c>
      <c r="AM174" s="32">
        <v>255</v>
      </c>
      <c r="AN174" s="32" t="s">
        <v>39</v>
      </c>
      <c r="AO174" s="32">
        <v>0.97777902999999999</v>
      </c>
      <c r="AP174" s="32">
        <v>1</v>
      </c>
      <c r="AQ174" s="32">
        <v>732947.6875</v>
      </c>
      <c r="AR174" s="32" t="s">
        <v>4072</v>
      </c>
      <c r="AS174" s="32">
        <v>1</v>
      </c>
      <c r="AT174" s="32" t="s">
        <v>4073</v>
      </c>
      <c r="AU174" s="32">
        <v>0.20829510100000001</v>
      </c>
      <c r="AV174" s="32">
        <v>1</v>
      </c>
      <c r="AX174" s="32">
        <f t="shared" si="8"/>
        <v>1.7431301421422893</v>
      </c>
      <c r="AY174" s="32">
        <f t="shared" si="9"/>
        <v>1.9316687789958986</v>
      </c>
      <c r="AZ174" s="32">
        <f t="shared" si="10"/>
        <v>0.46207955693841019</v>
      </c>
      <c r="BA174" s="32">
        <f t="shared" si="11"/>
        <v>0.17669967388921351</v>
      </c>
    </row>
    <row r="175" spans="1:53">
      <c r="A175" s="32">
        <v>413.31371569999999</v>
      </c>
      <c r="B175" s="32">
        <v>3.8221712050000001</v>
      </c>
      <c r="C175" s="32" t="s">
        <v>1003</v>
      </c>
      <c r="D175" s="32">
        <v>1</v>
      </c>
      <c r="E175" s="32" t="s">
        <v>1004</v>
      </c>
      <c r="F175" s="32">
        <v>7</v>
      </c>
      <c r="G175" s="32">
        <v>0</v>
      </c>
      <c r="H175" s="32">
        <v>0</v>
      </c>
      <c r="I175" s="32">
        <v>-0.97824741900000001</v>
      </c>
      <c r="J175" s="32">
        <v>-4.6525596309999999</v>
      </c>
      <c r="L175" s="32" t="s">
        <v>3563</v>
      </c>
      <c r="M175" s="32" t="s">
        <v>1004</v>
      </c>
      <c r="N175" s="32">
        <v>0</v>
      </c>
      <c r="O175" s="32" t="s">
        <v>39</v>
      </c>
      <c r="P175" s="32" t="s">
        <v>4090</v>
      </c>
      <c r="S175" s="32">
        <v>0.43</v>
      </c>
      <c r="T175" s="32">
        <v>0.43</v>
      </c>
      <c r="U175" s="32">
        <v>616942</v>
      </c>
      <c r="V175" s="32" t="s">
        <v>1308</v>
      </c>
      <c r="W175" s="32">
        <v>1.26370688</v>
      </c>
      <c r="X175" s="32">
        <v>0.47998091500000001</v>
      </c>
      <c r="Y175" s="32" t="s">
        <v>41</v>
      </c>
      <c r="Z175" s="32" t="s">
        <v>42</v>
      </c>
      <c r="AA175" s="32">
        <v>11</v>
      </c>
      <c r="AB175" s="33">
        <v>340755.90629999997</v>
      </c>
      <c r="AC175" s="33">
        <v>338628</v>
      </c>
      <c r="AD175" s="33">
        <v>616942.125</v>
      </c>
      <c r="AE175" s="33">
        <v>316831.9375</v>
      </c>
      <c r="AF175" s="34">
        <v>198078.01560000001</v>
      </c>
      <c r="AG175" s="34">
        <v>313768.25</v>
      </c>
      <c r="AH175" s="34">
        <v>154029.7188</v>
      </c>
      <c r="AI175" s="35">
        <v>146809</v>
      </c>
      <c r="AJ175" s="35">
        <v>250388.3125</v>
      </c>
      <c r="AK175" s="35">
        <v>437287.84379999997</v>
      </c>
      <c r="AL175" s="35">
        <v>287477.59379999997</v>
      </c>
      <c r="AM175" s="32">
        <v>392</v>
      </c>
      <c r="AN175" s="32" t="s">
        <v>39</v>
      </c>
      <c r="AO175" s="32">
        <v>0.95479963599999995</v>
      </c>
      <c r="AP175" s="32">
        <v>1</v>
      </c>
      <c r="AQ175" s="32">
        <v>616942.125</v>
      </c>
      <c r="AR175" s="32" t="s">
        <v>4091</v>
      </c>
      <c r="AS175" s="32">
        <v>1</v>
      </c>
      <c r="AT175" s="32" t="s">
        <v>4092</v>
      </c>
      <c r="AU175" s="32">
        <v>0.161017457</v>
      </c>
      <c r="AV175" s="32">
        <v>1</v>
      </c>
      <c r="AX175" s="32">
        <f t="shared" si="8"/>
        <v>1.684942506390233</v>
      </c>
      <c r="AY175" s="32">
        <f t="shared" si="9"/>
        <v>2.4226102256166602</v>
      </c>
      <c r="AZ175" s="32">
        <f t="shared" si="10"/>
        <v>0.50511723344838644</v>
      </c>
      <c r="BA175" s="32">
        <f t="shared" si="11"/>
        <v>0.10996646197756291</v>
      </c>
    </row>
    <row r="176" spans="1:53">
      <c r="A176" s="32">
        <v>285.30288389999998</v>
      </c>
      <c r="B176" s="32">
        <v>4.2348212040000002</v>
      </c>
      <c r="C176" s="32" t="s">
        <v>1819</v>
      </c>
      <c r="D176" s="32">
        <v>1</v>
      </c>
      <c r="E176" s="32" t="s">
        <v>1820</v>
      </c>
      <c r="F176" s="32">
        <v>7</v>
      </c>
      <c r="G176" s="32">
        <v>0</v>
      </c>
      <c r="H176" s="32">
        <v>0</v>
      </c>
      <c r="I176" s="32">
        <v>-0.96790954200000001</v>
      </c>
      <c r="J176" s="32">
        <v>5.8457890480000003</v>
      </c>
      <c r="L176" s="32" t="s">
        <v>3563</v>
      </c>
      <c r="M176" s="32" t="s">
        <v>1820</v>
      </c>
      <c r="N176" s="32">
        <v>0</v>
      </c>
      <c r="O176" s="32" t="s">
        <v>39</v>
      </c>
      <c r="Q176" s="32">
        <v>2.6</v>
      </c>
      <c r="R176" s="32" t="s">
        <v>77</v>
      </c>
      <c r="S176" s="32">
        <v>0.1</v>
      </c>
      <c r="T176" s="32">
        <v>0.35</v>
      </c>
      <c r="U176" s="32">
        <v>1766579</v>
      </c>
      <c r="V176" s="32" t="s">
        <v>4093</v>
      </c>
      <c r="W176" s="32">
        <v>1.2606472799999999</v>
      </c>
      <c r="X176" s="32">
        <v>0.32591260999999999</v>
      </c>
      <c r="Y176" s="32" t="s">
        <v>41</v>
      </c>
      <c r="Z176" s="32" t="s">
        <v>42</v>
      </c>
      <c r="AA176" s="32">
        <v>11</v>
      </c>
      <c r="AB176" s="33">
        <v>1403319.375</v>
      </c>
      <c r="AC176" s="33">
        <v>1202748.125</v>
      </c>
      <c r="AD176" s="33">
        <v>1766579</v>
      </c>
      <c r="AE176" s="33">
        <v>1734908.75</v>
      </c>
      <c r="AF176" s="34">
        <v>853821.4375</v>
      </c>
      <c r="AG176" s="34">
        <v>1728143.375</v>
      </c>
      <c r="AH176" s="34">
        <v>1191412.375</v>
      </c>
      <c r="AI176" s="35">
        <v>1713788.375</v>
      </c>
      <c r="AJ176" s="35">
        <v>1634795.75</v>
      </c>
      <c r="AK176" s="35">
        <v>1631159</v>
      </c>
      <c r="AL176" s="35">
        <v>1362787.125</v>
      </c>
      <c r="AM176" s="32">
        <v>215</v>
      </c>
      <c r="AN176" s="32" t="s">
        <v>39</v>
      </c>
      <c r="AO176" s="32">
        <v>0.97360387100000001</v>
      </c>
      <c r="AP176" s="32">
        <v>1</v>
      </c>
      <c r="AQ176" s="32">
        <v>1766579</v>
      </c>
      <c r="AR176" s="32" t="s">
        <v>4094</v>
      </c>
      <c r="AS176" s="32">
        <v>1</v>
      </c>
      <c r="AT176" s="32" t="s">
        <v>4095</v>
      </c>
      <c r="AU176" s="32">
        <v>0.49316172800000002</v>
      </c>
      <c r="AV176" s="32">
        <v>1</v>
      </c>
      <c r="AX176" s="32">
        <f t="shared" si="8"/>
        <v>1.6808630398813</v>
      </c>
      <c r="AY176" s="32">
        <f t="shared" si="9"/>
        <v>1.6185912371104565</v>
      </c>
      <c r="AZ176" s="32">
        <f t="shared" si="10"/>
        <v>0.21591756024265549</v>
      </c>
      <c r="BA176" s="32">
        <f t="shared" si="11"/>
        <v>0.35936406214271216</v>
      </c>
    </row>
    <row r="177" spans="1:53">
      <c r="A177" s="32">
        <v>251.094491</v>
      </c>
      <c r="B177" s="32">
        <v>8.7988030639999995</v>
      </c>
      <c r="C177" s="32" t="s">
        <v>4102</v>
      </c>
      <c r="D177" s="32">
        <v>2</v>
      </c>
      <c r="E177" s="32" t="s">
        <v>4103</v>
      </c>
      <c r="F177" s="32">
        <v>7</v>
      </c>
      <c r="G177" s="32">
        <v>0</v>
      </c>
      <c r="H177" s="32">
        <v>0</v>
      </c>
      <c r="I177" s="32">
        <v>0.74065593399999996</v>
      </c>
      <c r="J177" s="32">
        <v>-13.65182205</v>
      </c>
      <c r="L177" s="32" t="s">
        <v>3563</v>
      </c>
      <c r="M177" s="32" t="s">
        <v>4103</v>
      </c>
      <c r="N177" s="32">
        <v>0</v>
      </c>
      <c r="O177" s="32" t="s">
        <v>39</v>
      </c>
      <c r="S177" s="32">
        <v>0.59</v>
      </c>
      <c r="T177" s="32">
        <v>0.59</v>
      </c>
      <c r="U177" s="32">
        <v>244630</v>
      </c>
      <c r="V177" s="32" t="s">
        <v>4104</v>
      </c>
      <c r="W177" s="32">
        <v>1.2336868729999999</v>
      </c>
      <c r="X177" s="32">
        <v>0.65584467499999999</v>
      </c>
      <c r="Y177" s="32" t="s">
        <v>424</v>
      </c>
      <c r="Z177" s="32" t="s">
        <v>42</v>
      </c>
      <c r="AA177" s="32">
        <v>11</v>
      </c>
      <c r="AB177" s="33">
        <v>78013.304690000004</v>
      </c>
      <c r="AC177" s="33">
        <v>202350.39060000001</v>
      </c>
      <c r="AD177" s="33">
        <v>227501.29689999999</v>
      </c>
      <c r="AE177" s="33">
        <v>244629.5625</v>
      </c>
      <c r="AF177" s="34">
        <v>176759.45310000001</v>
      </c>
      <c r="AG177" s="34">
        <v>63739.019529999998</v>
      </c>
      <c r="AH177" s="34">
        <v>79000.851559999996</v>
      </c>
      <c r="AI177" s="35">
        <v>163965.32810000001</v>
      </c>
      <c r="AJ177" s="35">
        <v>118722.39840000001</v>
      </c>
      <c r="AK177" s="35">
        <v>212666.07810000001</v>
      </c>
      <c r="AL177" s="35">
        <v>30195.691409999999</v>
      </c>
      <c r="AM177" s="32">
        <v>697</v>
      </c>
      <c r="AN177" s="32" t="s">
        <v>39</v>
      </c>
      <c r="AO177" s="32">
        <v>0.83183594000000005</v>
      </c>
      <c r="AP177" s="32">
        <v>1</v>
      </c>
      <c r="AQ177" s="32">
        <v>244629.5625</v>
      </c>
      <c r="AR177" s="32" t="s">
        <v>4105</v>
      </c>
      <c r="AS177" s="32">
        <v>1</v>
      </c>
      <c r="AT177" s="32" t="s">
        <v>59</v>
      </c>
      <c r="AU177" s="32">
        <v>6.3312396000000007E-2</v>
      </c>
      <c r="AV177" s="32">
        <v>1</v>
      </c>
      <c r="AX177" s="32">
        <f t="shared" si="8"/>
        <v>1.6449158299235274</v>
      </c>
      <c r="AY177" s="32">
        <f t="shared" si="9"/>
        <v>2.355230505096487</v>
      </c>
      <c r="AZ177" s="32">
        <f t="shared" si="10"/>
        <v>0.66785029095152471</v>
      </c>
      <c r="BA177" s="32">
        <f t="shared" si="11"/>
        <v>0.18804229004329018</v>
      </c>
    </row>
    <row r="178" spans="1:53">
      <c r="A178" s="32">
        <v>272.19836040000001</v>
      </c>
      <c r="B178" s="32">
        <v>3.7860030199999999</v>
      </c>
      <c r="C178" s="32" t="s">
        <v>1196</v>
      </c>
      <c r="D178" s="32">
        <v>3</v>
      </c>
      <c r="E178" s="32" t="s">
        <v>1197</v>
      </c>
      <c r="F178" s="32">
        <v>7</v>
      </c>
      <c r="G178" s="32">
        <v>0</v>
      </c>
      <c r="H178" s="32">
        <v>0</v>
      </c>
      <c r="I178" s="32">
        <v>-1.467926276</v>
      </c>
      <c r="J178" s="32">
        <v>-16.0062344</v>
      </c>
      <c r="L178" s="32" t="s">
        <v>3563</v>
      </c>
      <c r="M178" s="32" t="s">
        <v>1197</v>
      </c>
      <c r="N178" s="32">
        <v>0</v>
      </c>
      <c r="O178" s="32" t="s">
        <v>39</v>
      </c>
      <c r="R178" s="32" t="s">
        <v>1198</v>
      </c>
      <c r="S178" s="32">
        <v>0.41</v>
      </c>
      <c r="T178" s="32">
        <v>0.56000000000000005</v>
      </c>
      <c r="U178" s="32">
        <v>746488</v>
      </c>
      <c r="V178" s="32" t="s">
        <v>4106</v>
      </c>
      <c r="W178" s="32">
        <v>1.231923173</v>
      </c>
      <c r="X178" s="32">
        <v>0.532026891</v>
      </c>
      <c r="Y178" s="32" t="s">
        <v>41</v>
      </c>
      <c r="Z178" s="32" t="s">
        <v>92</v>
      </c>
      <c r="AA178" s="32">
        <v>11</v>
      </c>
      <c r="AB178" s="33">
        <v>236368.20310000001</v>
      </c>
      <c r="AC178" s="33">
        <v>295365.125</v>
      </c>
      <c r="AD178" s="33">
        <v>371959.53129999997</v>
      </c>
      <c r="AE178" s="33">
        <v>746487.75</v>
      </c>
      <c r="AF178" s="34">
        <v>413179.1875</v>
      </c>
      <c r="AG178" s="34">
        <v>216717.17189999999</v>
      </c>
      <c r="AH178" s="34">
        <v>209648.79689999999</v>
      </c>
      <c r="AI178" s="35">
        <v>533575.875</v>
      </c>
      <c r="AJ178" s="35">
        <v>256784.5625</v>
      </c>
      <c r="AK178" s="35">
        <v>365198.46879999997</v>
      </c>
      <c r="AL178" s="35">
        <v>223447.9375</v>
      </c>
      <c r="AM178" s="32">
        <v>337</v>
      </c>
      <c r="AN178" s="32" t="s">
        <v>39</v>
      </c>
      <c r="AO178" s="32">
        <v>0.93332460799999994</v>
      </c>
      <c r="AP178" s="32">
        <v>1</v>
      </c>
      <c r="AQ178" s="32">
        <v>746487.75</v>
      </c>
      <c r="AR178" s="32" t="s">
        <v>4107</v>
      </c>
      <c r="AS178" s="32">
        <v>1</v>
      </c>
      <c r="AT178" s="32" t="s">
        <v>1945</v>
      </c>
      <c r="AU178" s="32">
        <v>0.12821777500000001</v>
      </c>
      <c r="AV178" s="32">
        <v>1</v>
      </c>
      <c r="AX178" s="32">
        <f t="shared" si="8"/>
        <v>1.6425642307049781</v>
      </c>
      <c r="AY178" s="32">
        <f t="shared" si="9"/>
        <v>1.9655650408044647</v>
      </c>
      <c r="AZ178" s="32">
        <f t="shared" si="10"/>
        <v>0.54381787620947997</v>
      </c>
      <c r="BA178" s="32">
        <f t="shared" si="11"/>
        <v>0.4073656799526913</v>
      </c>
    </row>
    <row r="179" spans="1:53">
      <c r="A179" s="32">
        <v>146.0943149</v>
      </c>
      <c r="B179" s="32">
        <v>4.2648969250000004</v>
      </c>
      <c r="C179" s="32" t="s">
        <v>3013</v>
      </c>
      <c r="D179" s="32">
        <v>8</v>
      </c>
      <c r="E179" s="32" t="s">
        <v>3014</v>
      </c>
      <c r="F179" s="32">
        <v>7</v>
      </c>
      <c r="G179" s="32">
        <v>0</v>
      </c>
      <c r="H179" s="32">
        <v>0</v>
      </c>
      <c r="I179" s="32">
        <v>0.17058974700000001</v>
      </c>
      <c r="J179" s="32">
        <v>-43.51978939</v>
      </c>
      <c r="K179" s="32">
        <v>0.13636527000000001</v>
      </c>
      <c r="L179" s="32" t="s">
        <v>3563</v>
      </c>
      <c r="M179" s="32" t="s">
        <v>3014</v>
      </c>
      <c r="N179" s="32">
        <v>0</v>
      </c>
      <c r="O179" s="32" t="s">
        <v>39</v>
      </c>
      <c r="R179" s="32" t="s">
        <v>411</v>
      </c>
      <c r="S179" s="32">
        <v>0.26</v>
      </c>
      <c r="T179" s="32">
        <v>0.31</v>
      </c>
      <c r="U179" s="32">
        <v>457937</v>
      </c>
      <c r="V179" s="32" t="s">
        <v>1487</v>
      </c>
      <c r="W179" s="32">
        <v>1.218793327</v>
      </c>
      <c r="X179" s="32">
        <v>0.40448143600000003</v>
      </c>
      <c r="Y179" s="32" t="s">
        <v>41</v>
      </c>
      <c r="Z179" s="32" t="s">
        <v>71</v>
      </c>
      <c r="AA179" s="32">
        <v>11</v>
      </c>
      <c r="AB179" s="33">
        <v>320101.25</v>
      </c>
      <c r="AC179" s="33">
        <v>261195.82810000001</v>
      </c>
      <c r="AD179" s="33">
        <v>457937.21879999997</v>
      </c>
      <c r="AE179" s="33">
        <v>370409.46879999997</v>
      </c>
      <c r="AF179" s="34">
        <v>246898.60939999999</v>
      </c>
      <c r="AG179" s="34">
        <v>368488.34379999997</v>
      </c>
      <c r="AH179" s="34">
        <v>204517.5625</v>
      </c>
      <c r="AI179" s="35">
        <v>217526.45310000001</v>
      </c>
      <c r="AJ179" s="35">
        <v>336353.78129999997</v>
      </c>
      <c r="AK179" s="35">
        <v>420829.875</v>
      </c>
      <c r="AL179" s="35">
        <v>357682.09379999997</v>
      </c>
      <c r="AM179" s="32">
        <v>326</v>
      </c>
      <c r="AN179" s="32" t="s">
        <v>39</v>
      </c>
      <c r="AO179" s="32">
        <v>0.96384046599999995</v>
      </c>
      <c r="AP179" s="32">
        <v>1</v>
      </c>
      <c r="AQ179" s="32">
        <v>457937.21879999997</v>
      </c>
      <c r="AR179" s="32" t="s">
        <v>4117</v>
      </c>
      <c r="AS179" s="32">
        <v>1</v>
      </c>
      <c r="AT179" s="32" t="s">
        <v>3885</v>
      </c>
      <c r="AU179" s="32">
        <v>0.24715199099999999</v>
      </c>
      <c r="AV179" s="32">
        <v>1</v>
      </c>
      <c r="AX179" s="32">
        <f t="shared" si="8"/>
        <v>1.6250577691506669</v>
      </c>
      <c r="AY179" s="32">
        <f t="shared" si="9"/>
        <v>1.7192779631131867</v>
      </c>
      <c r="AZ179" s="32">
        <f t="shared" si="10"/>
        <v>0.39946581734297087</v>
      </c>
      <c r="BA179" s="32">
        <f t="shared" si="11"/>
        <v>0.27254929704483755</v>
      </c>
    </row>
    <row r="180" spans="1:53">
      <c r="A180" s="32">
        <v>243.21970780000001</v>
      </c>
      <c r="B180" s="32">
        <v>4.0042742640000002</v>
      </c>
      <c r="C180" s="32" t="s">
        <v>2609</v>
      </c>
      <c r="D180" s="32">
        <v>2</v>
      </c>
      <c r="E180" s="32" t="s">
        <v>2610</v>
      </c>
      <c r="F180" s="32">
        <v>7</v>
      </c>
      <c r="G180" s="32">
        <v>0</v>
      </c>
      <c r="H180" s="32">
        <v>0</v>
      </c>
      <c r="I180" s="32">
        <v>-0.50232645899999995</v>
      </c>
      <c r="J180" s="32">
        <v>-9.9084310769999995</v>
      </c>
      <c r="K180" s="32">
        <v>-0.50232645899999995</v>
      </c>
      <c r="L180" s="32" t="s">
        <v>3563</v>
      </c>
      <c r="M180" s="32" t="s">
        <v>2610</v>
      </c>
      <c r="N180" s="32">
        <v>0</v>
      </c>
      <c r="O180" s="32" t="s">
        <v>39</v>
      </c>
      <c r="S180" s="32">
        <v>0.49</v>
      </c>
      <c r="T180" s="32">
        <v>0.49</v>
      </c>
      <c r="U180" s="32">
        <v>1300252</v>
      </c>
      <c r="V180" s="32" t="s">
        <v>4118</v>
      </c>
      <c r="W180" s="32">
        <v>1.2084574480000001</v>
      </c>
      <c r="X180" s="32">
        <v>0.55105733800000001</v>
      </c>
      <c r="Y180" s="32" t="s">
        <v>41</v>
      </c>
      <c r="Z180" s="32" t="s">
        <v>42</v>
      </c>
      <c r="AA180" s="32">
        <v>11</v>
      </c>
      <c r="AB180" s="33">
        <v>464960.8125</v>
      </c>
      <c r="AC180" s="33">
        <v>470604.125</v>
      </c>
      <c r="AD180" s="33">
        <v>970481.625</v>
      </c>
      <c r="AE180" s="33">
        <v>602797.4375</v>
      </c>
      <c r="AF180" s="34">
        <v>770958.9375</v>
      </c>
      <c r="AG180" s="34">
        <v>624985.9375</v>
      </c>
      <c r="AH180" s="34">
        <v>493799.53129999997</v>
      </c>
      <c r="AI180" s="35">
        <v>1300251.875</v>
      </c>
      <c r="AJ180" s="35">
        <v>538256.5625</v>
      </c>
      <c r="AK180" s="35">
        <v>709721.125</v>
      </c>
      <c r="AL180" s="35">
        <v>496671.375</v>
      </c>
      <c r="AM180" s="32">
        <v>255</v>
      </c>
      <c r="AN180" s="32" t="s">
        <v>39</v>
      </c>
      <c r="AO180" s="32">
        <v>0.92668940200000005</v>
      </c>
      <c r="AP180" s="32">
        <v>1</v>
      </c>
      <c r="AQ180" s="32">
        <v>1300251.875</v>
      </c>
      <c r="AR180" s="32" t="s">
        <v>4119</v>
      </c>
      <c r="AS180" s="32">
        <v>1</v>
      </c>
      <c r="AT180" s="32" t="s">
        <v>4120</v>
      </c>
      <c r="AU180" s="32">
        <v>0.109923854</v>
      </c>
      <c r="AV180" s="32">
        <v>1</v>
      </c>
      <c r="AX180" s="32">
        <f t="shared" si="8"/>
        <v>1.6112765976969994</v>
      </c>
      <c r="AY180" s="32">
        <f t="shared" si="9"/>
        <v>1.3276102268836227</v>
      </c>
      <c r="AZ180" s="32">
        <f t="shared" si="10"/>
        <v>0.59193462197620961</v>
      </c>
      <c r="BA180" s="32">
        <f t="shared" si="11"/>
        <v>0.98681460911659824</v>
      </c>
    </row>
    <row r="181" spans="1:53">
      <c r="A181" s="32">
        <v>324.19407460000002</v>
      </c>
      <c r="B181" s="32">
        <v>3.805821205</v>
      </c>
      <c r="C181" s="32" t="s">
        <v>4121</v>
      </c>
      <c r="D181" s="32">
        <v>1</v>
      </c>
      <c r="E181" s="32" t="s">
        <v>4122</v>
      </c>
      <c r="F181" s="32">
        <v>7</v>
      </c>
      <c r="G181" s="32">
        <v>0</v>
      </c>
      <c r="H181" s="32">
        <v>0</v>
      </c>
      <c r="I181" s="32">
        <v>1.248159491</v>
      </c>
      <c r="J181" s="32">
        <v>-9.7237675219999993</v>
      </c>
      <c r="K181" s="32">
        <v>1.232736592</v>
      </c>
      <c r="L181" s="32" t="s">
        <v>3563</v>
      </c>
      <c r="M181" s="32" t="s">
        <v>4122</v>
      </c>
      <c r="N181" s="32">
        <v>0</v>
      </c>
      <c r="O181" s="32" t="s">
        <v>39</v>
      </c>
      <c r="P181" s="32" t="s">
        <v>4123</v>
      </c>
      <c r="S181" s="32">
        <v>0.17</v>
      </c>
      <c r="T181" s="32">
        <v>0.21</v>
      </c>
      <c r="U181" s="32">
        <v>63612</v>
      </c>
      <c r="V181" s="32" t="s">
        <v>493</v>
      </c>
      <c r="W181" s="32">
        <v>1.1975926020000001</v>
      </c>
      <c r="X181" s="32">
        <v>0.27629073999999998</v>
      </c>
      <c r="Y181" s="32" t="s">
        <v>41</v>
      </c>
      <c r="Z181" s="32" t="s">
        <v>71</v>
      </c>
      <c r="AA181" s="32">
        <v>11</v>
      </c>
      <c r="AB181" s="33">
        <v>41524.25</v>
      </c>
      <c r="AC181" s="33">
        <v>51501.167970000002</v>
      </c>
      <c r="AD181" s="33">
        <v>38710.878909999999</v>
      </c>
      <c r="AE181" s="33">
        <v>48192.167970000002</v>
      </c>
      <c r="AF181" s="34">
        <v>51871.921880000002</v>
      </c>
      <c r="AG181" s="34">
        <v>51094.417970000002</v>
      </c>
      <c r="AH181" s="34">
        <v>34549.246090000001</v>
      </c>
      <c r="AI181" s="35">
        <v>50306.644529999998</v>
      </c>
      <c r="AJ181" s="35">
        <v>61294.179689999997</v>
      </c>
      <c r="AK181" s="35">
        <v>44370.851560000003</v>
      </c>
      <c r="AL181" s="35">
        <v>63611.855470000002</v>
      </c>
      <c r="AM181" s="32">
        <v>731</v>
      </c>
      <c r="AN181" s="32" t="s">
        <v>39</v>
      </c>
      <c r="AO181" s="32">
        <v>0.88633103800000002</v>
      </c>
      <c r="AP181" s="32">
        <v>1</v>
      </c>
      <c r="AQ181" s="32">
        <v>63611.855470000002</v>
      </c>
      <c r="AR181" s="32" t="s">
        <v>4124</v>
      </c>
      <c r="AS181" s="32">
        <v>1</v>
      </c>
      <c r="AT181" s="32" t="s">
        <v>1955</v>
      </c>
      <c r="AU181" s="32">
        <v>0.45919344699999998</v>
      </c>
      <c r="AV181" s="32">
        <v>1</v>
      </c>
      <c r="AX181" s="32">
        <f t="shared" si="8"/>
        <v>1.5967901365435579</v>
      </c>
      <c r="AY181" s="32">
        <f t="shared" si="9"/>
        <v>1.3084223407847408</v>
      </c>
      <c r="AZ181" s="32">
        <f t="shared" si="10"/>
        <v>0.26200359700388859</v>
      </c>
      <c r="BA181" s="32">
        <f t="shared" si="11"/>
        <v>0.88974273176406526</v>
      </c>
    </row>
    <row r="182" spans="1:53">
      <c r="A182" s="32">
        <v>348.19422809999998</v>
      </c>
      <c r="B182" s="32">
        <v>3.5476620990000001</v>
      </c>
      <c r="C182" s="32" t="s">
        <v>4136</v>
      </c>
      <c r="D182" s="32">
        <v>8</v>
      </c>
      <c r="E182" s="32" t="s">
        <v>4137</v>
      </c>
      <c r="F182" s="32">
        <v>7</v>
      </c>
      <c r="G182" s="32">
        <v>0</v>
      </c>
      <c r="H182" s="32">
        <v>0</v>
      </c>
      <c r="I182" s="32">
        <v>1.6027376200000001</v>
      </c>
      <c r="J182" s="32">
        <v>-42.299960779999999</v>
      </c>
      <c r="L182" s="32" t="s">
        <v>3563</v>
      </c>
      <c r="M182" s="32" t="s">
        <v>4137</v>
      </c>
      <c r="N182" s="32">
        <v>0</v>
      </c>
      <c r="O182" s="32" t="s">
        <v>39</v>
      </c>
      <c r="S182" s="32">
        <v>0.13</v>
      </c>
      <c r="T182" s="32">
        <v>0.38</v>
      </c>
      <c r="U182" s="32">
        <v>124873</v>
      </c>
      <c r="V182" s="32" t="s">
        <v>4138</v>
      </c>
      <c r="W182" s="32">
        <v>1.1830128070000001</v>
      </c>
      <c r="X182" s="32">
        <v>0.49488826000000002</v>
      </c>
      <c r="Y182" s="32" t="s">
        <v>41</v>
      </c>
      <c r="Z182" s="32" t="s">
        <v>71</v>
      </c>
      <c r="AA182" s="32">
        <v>11</v>
      </c>
      <c r="AB182" s="33">
        <v>72722.8125</v>
      </c>
      <c r="AC182" s="33">
        <v>64122.195310000003</v>
      </c>
      <c r="AD182" s="33">
        <v>99210.796879999994</v>
      </c>
      <c r="AE182" s="33">
        <v>98542.367190000004</v>
      </c>
      <c r="AF182" s="34">
        <v>81240.546879999994</v>
      </c>
      <c r="AG182" s="34">
        <v>59599.230470000002</v>
      </c>
      <c r="AH182" s="34">
        <v>124873.2813</v>
      </c>
      <c r="AI182" s="35">
        <v>119505.3438</v>
      </c>
      <c r="AJ182" s="35">
        <v>86883.859379999994</v>
      </c>
      <c r="AK182" s="35">
        <v>102022.3906</v>
      </c>
      <c r="AL182" s="35">
        <v>110711.00780000001</v>
      </c>
      <c r="AM182" s="32">
        <v>601</v>
      </c>
      <c r="AN182" s="32" t="s">
        <v>39</v>
      </c>
      <c r="AO182" s="32">
        <v>0.82282418000000002</v>
      </c>
      <c r="AP182" s="32">
        <v>1</v>
      </c>
      <c r="AQ182" s="32">
        <v>124873.2813</v>
      </c>
      <c r="AR182" s="32" t="s">
        <v>4139</v>
      </c>
      <c r="AS182" s="32">
        <v>1</v>
      </c>
      <c r="AT182" s="32" t="s">
        <v>4140</v>
      </c>
      <c r="AU182" s="32">
        <v>0.20230788199999999</v>
      </c>
      <c r="AV182" s="32">
        <v>1</v>
      </c>
      <c r="AX182" s="32">
        <f t="shared" si="8"/>
        <v>1.5773504084045513</v>
      </c>
      <c r="AY182" s="32">
        <f t="shared" si="9"/>
        <v>1.2592462469853098</v>
      </c>
      <c r="AZ182" s="32">
        <f t="shared" si="10"/>
        <v>0.41018384373826772</v>
      </c>
      <c r="BA182" s="32">
        <f t="shared" si="11"/>
        <v>0.80837816845644728</v>
      </c>
    </row>
    <row r="183" spans="1:53">
      <c r="A183" s="32">
        <v>227.2246533</v>
      </c>
      <c r="B183" s="32">
        <v>7.9079318880000002</v>
      </c>
      <c r="C183" s="32" t="s">
        <v>2667</v>
      </c>
      <c r="D183" s="32">
        <v>2</v>
      </c>
      <c r="E183" s="32" t="s">
        <v>4145</v>
      </c>
      <c r="F183" s="32">
        <v>7</v>
      </c>
      <c r="G183" s="32">
        <v>0</v>
      </c>
      <c r="H183" s="32">
        <v>0</v>
      </c>
      <c r="I183" s="32">
        <v>-1.1295251040000001</v>
      </c>
      <c r="J183" s="32">
        <v>40.28221121</v>
      </c>
      <c r="L183" s="32" t="s">
        <v>3563</v>
      </c>
      <c r="M183" s="32" t="s">
        <v>4145</v>
      </c>
      <c r="N183" s="32">
        <v>0</v>
      </c>
      <c r="O183" s="32" t="s">
        <v>39</v>
      </c>
      <c r="S183" s="32">
        <v>0.1</v>
      </c>
      <c r="T183" s="32">
        <v>0.14000000000000001</v>
      </c>
      <c r="U183" s="32">
        <v>471579</v>
      </c>
      <c r="V183" s="32" t="s">
        <v>675</v>
      </c>
      <c r="W183" s="32">
        <v>1.1746582210000001</v>
      </c>
      <c r="X183" s="32">
        <v>6.1794821E-2</v>
      </c>
      <c r="Y183" s="32" t="s">
        <v>41</v>
      </c>
      <c r="Z183" s="32" t="s">
        <v>42</v>
      </c>
      <c r="AA183" s="32">
        <v>11</v>
      </c>
      <c r="AB183" s="33">
        <v>300194.75</v>
      </c>
      <c r="AC183" s="33">
        <v>357829.375</v>
      </c>
      <c r="AD183" s="33">
        <v>425333.3125</v>
      </c>
      <c r="AE183" s="33">
        <v>371330.625</v>
      </c>
      <c r="AF183" s="34">
        <v>347686.96879999997</v>
      </c>
      <c r="AG183" s="34">
        <v>395118.8125</v>
      </c>
      <c r="AH183" s="34">
        <v>365858.84379999997</v>
      </c>
      <c r="AI183" s="35">
        <v>449914.15629999997</v>
      </c>
      <c r="AJ183" s="35">
        <v>471579</v>
      </c>
      <c r="AK183" s="35">
        <v>368632.65629999997</v>
      </c>
      <c r="AL183" s="35">
        <v>446276.875</v>
      </c>
      <c r="AM183" s="32">
        <v>476</v>
      </c>
      <c r="AN183" s="32" t="s">
        <v>39</v>
      </c>
      <c r="AO183" s="32">
        <v>0.93142657799999995</v>
      </c>
      <c r="AP183" s="32">
        <v>1</v>
      </c>
      <c r="AQ183" s="32">
        <v>471579</v>
      </c>
      <c r="AR183" s="32" t="s">
        <v>4146</v>
      </c>
      <c r="AS183" s="32">
        <v>1</v>
      </c>
      <c r="AT183" s="32" t="s">
        <v>512</v>
      </c>
      <c r="AU183" s="32">
        <v>1.600915299</v>
      </c>
      <c r="AV183" s="32">
        <v>0.56904984000000003</v>
      </c>
      <c r="AX183" s="32">
        <f t="shared" si="8"/>
        <v>1.566210960725277</v>
      </c>
      <c r="AY183" s="32">
        <f t="shared" si="9"/>
        <v>1.3121083054028078</v>
      </c>
      <c r="AZ183" s="32">
        <f t="shared" si="10"/>
        <v>7.6959580990444185E-2</v>
      </c>
      <c r="BA183" s="32">
        <f t="shared" si="11"/>
        <v>0.86358701634675872</v>
      </c>
    </row>
    <row r="184" spans="1:53">
      <c r="A184" s="32">
        <v>250.06974840000001</v>
      </c>
      <c r="B184" s="32">
        <v>7.6804454460000002</v>
      </c>
      <c r="C184" s="32" t="s">
        <v>1585</v>
      </c>
      <c r="D184" s="32">
        <v>1</v>
      </c>
      <c r="E184" s="32" t="s">
        <v>1586</v>
      </c>
      <c r="F184" s="32">
        <v>7</v>
      </c>
      <c r="G184" s="32">
        <v>0</v>
      </c>
      <c r="H184" s="32">
        <v>0</v>
      </c>
      <c r="I184" s="32">
        <v>-0.885957306</v>
      </c>
      <c r="J184" s="32">
        <v>-30.200781589999998</v>
      </c>
      <c r="L184" s="32" t="s">
        <v>3563</v>
      </c>
      <c r="M184" s="32" t="s">
        <v>1586</v>
      </c>
      <c r="N184" s="32">
        <v>0</v>
      </c>
      <c r="O184" s="32" t="s">
        <v>39</v>
      </c>
      <c r="S184" s="32">
        <v>0.47</v>
      </c>
      <c r="T184" s="32">
        <v>0.47</v>
      </c>
      <c r="U184" s="32">
        <v>573955</v>
      </c>
      <c r="V184" s="32" t="s">
        <v>4147</v>
      </c>
      <c r="W184" s="32">
        <v>1.173415061</v>
      </c>
      <c r="X184" s="32">
        <v>0.61597554099999996</v>
      </c>
      <c r="Y184" s="32" t="s">
        <v>424</v>
      </c>
      <c r="Z184" s="32" t="s">
        <v>42</v>
      </c>
      <c r="AA184" s="32">
        <v>11</v>
      </c>
      <c r="AB184" s="33">
        <v>259116.7813</v>
      </c>
      <c r="AC184" s="33">
        <v>573955.25</v>
      </c>
      <c r="AD184" s="33">
        <v>398499.28129999997</v>
      </c>
      <c r="AE184" s="33">
        <v>408749.8125</v>
      </c>
      <c r="AF184" s="34">
        <v>253891.32810000001</v>
      </c>
      <c r="AG184" s="34">
        <v>395729.21879999997</v>
      </c>
      <c r="AH184" s="34">
        <v>235239.20310000001</v>
      </c>
      <c r="AI184" s="35">
        <v>428003.03129999997</v>
      </c>
      <c r="AJ184" s="35">
        <v>451261.09379999997</v>
      </c>
      <c r="AK184" s="35">
        <v>399298.9375</v>
      </c>
      <c r="AL184" s="35">
        <v>105847.2813</v>
      </c>
      <c r="AM184" s="32">
        <v>413</v>
      </c>
      <c r="AN184" s="32" t="s">
        <v>39</v>
      </c>
      <c r="AO184" s="32">
        <v>0.91985997100000005</v>
      </c>
      <c r="AP184" s="32">
        <v>1</v>
      </c>
      <c r="AQ184" s="32">
        <v>573955.25</v>
      </c>
      <c r="AR184" s="32" t="s">
        <v>4148</v>
      </c>
      <c r="AS184" s="32">
        <v>1</v>
      </c>
      <c r="AT184" s="32" t="s">
        <v>4149</v>
      </c>
      <c r="AU184" s="32">
        <v>7.7381144999999998E-2</v>
      </c>
      <c r="AV184" s="32">
        <v>1</v>
      </c>
      <c r="AX184" s="32">
        <f t="shared" si="8"/>
        <v>1.564553415272872</v>
      </c>
      <c r="AY184" s="32">
        <f t="shared" si="9"/>
        <v>1.8537639723131265</v>
      </c>
      <c r="AZ184" s="32">
        <f t="shared" si="10"/>
        <v>0.64544092330334824</v>
      </c>
      <c r="BA184" s="32">
        <f t="shared" si="11"/>
        <v>0.24399327873148274</v>
      </c>
    </row>
    <row r="185" spans="1:53">
      <c r="A185" s="32">
        <v>271.25085059999998</v>
      </c>
      <c r="B185" s="32">
        <v>4.5963545830000001</v>
      </c>
      <c r="C185" s="32" t="s">
        <v>1140</v>
      </c>
      <c r="D185" s="32">
        <v>4</v>
      </c>
      <c r="E185" s="32" t="s">
        <v>1141</v>
      </c>
      <c r="F185" s="32">
        <v>7</v>
      </c>
      <c r="G185" s="32">
        <v>0</v>
      </c>
      <c r="H185" s="32">
        <v>0</v>
      </c>
      <c r="I185" s="32">
        <v>-1.030107871</v>
      </c>
      <c r="J185" s="32">
        <v>11.18962213</v>
      </c>
      <c r="L185" s="32" t="s">
        <v>3563</v>
      </c>
      <c r="M185" s="32" t="s">
        <v>1141</v>
      </c>
      <c r="N185" s="32">
        <v>0</v>
      </c>
      <c r="O185" s="32" t="s">
        <v>39</v>
      </c>
      <c r="S185" s="32">
        <v>0.23</v>
      </c>
      <c r="T185" s="32">
        <v>0.23</v>
      </c>
      <c r="U185" s="32">
        <v>457787</v>
      </c>
      <c r="V185" s="32" t="s">
        <v>4153</v>
      </c>
      <c r="W185" s="32">
        <v>1.167580101</v>
      </c>
      <c r="X185" s="32">
        <v>0.30323182799999998</v>
      </c>
      <c r="Y185" s="32" t="s">
        <v>41</v>
      </c>
      <c r="Z185" s="32" t="s">
        <v>42</v>
      </c>
      <c r="AA185" s="32">
        <v>11</v>
      </c>
      <c r="AB185" s="33">
        <v>285379.21879999997</v>
      </c>
      <c r="AC185" s="33">
        <v>242549.07810000001</v>
      </c>
      <c r="AD185" s="33">
        <v>193846.4063</v>
      </c>
      <c r="AE185" s="33">
        <v>300153.5</v>
      </c>
      <c r="AF185" s="34">
        <v>318788.5</v>
      </c>
      <c r="AG185" s="34">
        <v>285081.40629999997</v>
      </c>
      <c r="AH185" s="34">
        <v>309225.25</v>
      </c>
      <c r="AI185" s="35">
        <v>457786.625</v>
      </c>
      <c r="AJ185" s="35">
        <v>325899.34379999997</v>
      </c>
      <c r="AK185" s="35">
        <v>373477.28129999997</v>
      </c>
      <c r="AL185" s="35">
        <v>264319.0625</v>
      </c>
      <c r="AM185" s="32">
        <v>487</v>
      </c>
      <c r="AN185" s="32" t="s">
        <v>39</v>
      </c>
      <c r="AO185" s="32">
        <v>0.96083813399999995</v>
      </c>
      <c r="AP185" s="32">
        <v>1</v>
      </c>
      <c r="AQ185" s="32">
        <v>457786.625</v>
      </c>
      <c r="AR185" s="32" t="s">
        <v>4154</v>
      </c>
      <c r="AS185" s="32">
        <v>1</v>
      </c>
      <c r="AT185" s="32" t="s">
        <v>1641</v>
      </c>
      <c r="AU185" s="32">
        <v>0.37376808700000003</v>
      </c>
      <c r="AV185" s="32">
        <v>1</v>
      </c>
      <c r="AX185" s="32">
        <f t="shared" si="8"/>
        <v>1.5567734674664815</v>
      </c>
      <c r="AY185" s="32">
        <f t="shared" si="9"/>
        <v>1.1191913527840933</v>
      </c>
      <c r="AZ185" s="32">
        <f t="shared" si="10"/>
        <v>0.3455941647268897</v>
      </c>
      <c r="BA185" s="32">
        <f t="shared" si="11"/>
        <v>0.15840539649016713</v>
      </c>
    </row>
    <row r="186" spans="1:53">
      <c r="A186" s="32">
        <v>104.09497519999999</v>
      </c>
      <c r="B186" s="32">
        <v>10.289722599999999</v>
      </c>
      <c r="C186" s="32" t="s">
        <v>4177</v>
      </c>
      <c r="D186" s="32">
        <v>1</v>
      </c>
      <c r="E186" s="32" t="s">
        <v>4178</v>
      </c>
      <c r="F186" s="32">
        <v>7</v>
      </c>
      <c r="G186" s="32">
        <v>0</v>
      </c>
      <c r="H186" s="32">
        <v>0</v>
      </c>
      <c r="I186" s="32">
        <v>0.145648416</v>
      </c>
      <c r="J186" s="32">
        <v>3.0047580979999999</v>
      </c>
      <c r="L186" s="32" t="s">
        <v>3563</v>
      </c>
      <c r="M186" s="32" t="s">
        <v>4178</v>
      </c>
      <c r="N186" s="32">
        <v>0</v>
      </c>
      <c r="O186" s="32" t="s">
        <v>39</v>
      </c>
      <c r="S186" s="32">
        <v>0.12</v>
      </c>
      <c r="T186" s="32">
        <v>0.12</v>
      </c>
      <c r="U186" s="32">
        <v>163336</v>
      </c>
      <c r="V186" s="32" t="s">
        <v>4179</v>
      </c>
      <c r="W186" s="32">
        <v>1.130976671</v>
      </c>
      <c r="X186" s="32">
        <v>0.179784219</v>
      </c>
      <c r="Y186" s="32" t="s">
        <v>41</v>
      </c>
      <c r="Z186" s="32" t="s">
        <v>42</v>
      </c>
      <c r="AA186" s="32">
        <v>11</v>
      </c>
      <c r="AB186" s="33">
        <v>120764.10159999999</v>
      </c>
      <c r="AC186" s="33">
        <v>158003.85939999999</v>
      </c>
      <c r="AD186" s="33">
        <v>132589.70310000001</v>
      </c>
      <c r="AE186" s="33">
        <v>134190.0938</v>
      </c>
      <c r="AF186" s="34">
        <v>134689.1563</v>
      </c>
      <c r="AG186" s="34">
        <v>131307.10939999999</v>
      </c>
      <c r="AH186" s="34">
        <v>114378.1719</v>
      </c>
      <c r="AI186" s="35">
        <v>134163.3438</v>
      </c>
      <c r="AJ186" s="35">
        <v>124942.17969999999</v>
      </c>
      <c r="AK186" s="35">
        <v>151151.1875</v>
      </c>
      <c r="AL186" s="35">
        <v>163336.10939999999</v>
      </c>
      <c r="AM186" s="32">
        <v>803</v>
      </c>
      <c r="AN186" s="32" t="s">
        <v>39</v>
      </c>
      <c r="AO186" s="32">
        <v>0.84284645599999997</v>
      </c>
      <c r="AP186" s="32">
        <v>1</v>
      </c>
      <c r="AQ186" s="32">
        <v>163336.10939999999</v>
      </c>
      <c r="AR186" s="32" t="s">
        <v>4180</v>
      </c>
      <c r="AS186" s="32">
        <v>1</v>
      </c>
      <c r="AT186" s="32" t="s">
        <v>4181</v>
      </c>
      <c r="AU186" s="32">
        <v>0.66785442699999997</v>
      </c>
      <c r="AV186" s="32">
        <v>1</v>
      </c>
      <c r="AX186" s="32">
        <f t="shared" si="8"/>
        <v>1.5079688951211478</v>
      </c>
      <c r="AY186" s="32">
        <f t="shared" si="9"/>
        <v>1.4342387499595743</v>
      </c>
      <c r="AZ186" s="32">
        <f t="shared" si="10"/>
        <v>0.2060784544578895</v>
      </c>
      <c r="BA186" s="32">
        <f t="shared" si="11"/>
        <v>0.40783397214659695</v>
      </c>
    </row>
    <row r="187" spans="1:53">
      <c r="A187" s="32">
        <v>358.06897129999999</v>
      </c>
      <c r="B187" s="32">
        <v>4.6020424120000003</v>
      </c>
      <c r="C187" s="32" t="s">
        <v>4186</v>
      </c>
      <c r="D187" s="32">
        <v>2</v>
      </c>
      <c r="E187" s="32" t="s">
        <v>4187</v>
      </c>
      <c r="F187" s="32">
        <v>7</v>
      </c>
      <c r="G187" s="32">
        <v>0</v>
      </c>
      <c r="H187" s="32">
        <v>0</v>
      </c>
      <c r="I187" s="32">
        <v>0.28283883199999998</v>
      </c>
      <c r="J187" s="32">
        <v>-26.045803150000001</v>
      </c>
      <c r="K187" s="32">
        <v>0.25491123700000001</v>
      </c>
      <c r="L187" s="32" t="s">
        <v>3563</v>
      </c>
      <c r="M187" s="32" t="s">
        <v>4187</v>
      </c>
      <c r="N187" s="32">
        <v>0</v>
      </c>
      <c r="O187" s="32" t="s">
        <v>39</v>
      </c>
      <c r="S187" s="32">
        <v>0.27</v>
      </c>
      <c r="T187" s="32">
        <v>0.34</v>
      </c>
      <c r="U187" s="32">
        <v>108945</v>
      </c>
      <c r="V187" s="32" t="s">
        <v>4188</v>
      </c>
      <c r="W187" s="32">
        <v>1.123627156</v>
      </c>
      <c r="X187" s="32">
        <v>0.64082812700000003</v>
      </c>
      <c r="Y187" s="32" t="s">
        <v>41</v>
      </c>
      <c r="Z187" s="32" t="s">
        <v>71</v>
      </c>
      <c r="AA187" s="32">
        <v>11</v>
      </c>
      <c r="AB187" s="33">
        <v>54087.882810000003</v>
      </c>
      <c r="AC187" s="33">
        <v>77648.414059999996</v>
      </c>
      <c r="AD187" s="33">
        <v>78867.210940000004</v>
      </c>
      <c r="AE187" s="33">
        <v>86414.234379999994</v>
      </c>
      <c r="AF187" s="34">
        <v>62425.035159999999</v>
      </c>
      <c r="AG187" s="34">
        <v>99598.078129999994</v>
      </c>
      <c r="AH187" s="34">
        <v>53938.441409999999</v>
      </c>
      <c r="AI187" s="35">
        <v>69411.90625</v>
      </c>
      <c r="AJ187" s="35">
        <v>108945.07030000001</v>
      </c>
      <c r="AK187" s="35">
        <v>85703.28125</v>
      </c>
      <c r="AL187" s="35">
        <v>59486.765630000002</v>
      </c>
      <c r="AM187" s="32">
        <v>629</v>
      </c>
      <c r="AN187" s="32" t="s">
        <v>39</v>
      </c>
      <c r="AO187" s="32">
        <v>0.92290152800000003</v>
      </c>
      <c r="AP187" s="32">
        <v>1</v>
      </c>
      <c r="AQ187" s="32">
        <v>108945.07030000001</v>
      </c>
      <c r="AR187" s="32" t="s">
        <v>4189</v>
      </c>
      <c r="AS187" s="32">
        <v>1</v>
      </c>
      <c r="AT187" s="32" t="s">
        <v>4190</v>
      </c>
      <c r="AU187" s="32">
        <v>7.4968408E-2</v>
      </c>
      <c r="AV187" s="32">
        <v>1</v>
      </c>
      <c r="AX187" s="32">
        <f t="shared" si="8"/>
        <v>1.4981695417013035</v>
      </c>
      <c r="AY187" s="32">
        <f t="shared" si="9"/>
        <v>1.3753269307706089</v>
      </c>
      <c r="AZ187" s="32">
        <f t="shared" si="10"/>
        <v>0.62980661835343765</v>
      </c>
      <c r="BA187" s="32">
        <f t="shared" si="11"/>
        <v>0.88070410959502854</v>
      </c>
    </row>
    <row r="188" spans="1:53">
      <c r="A188" s="32">
        <v>112.0887659</v>
      </c>
      <c r="B188" s="32">
        <v>4.3154425190000003</v>
      </c>
      <c r="C188" s="32" t="s">
        <v>1368</v>
      </c>
      <c r="D188" s="32">
        <v>6</v>
      </c>
      <c r="E188" s="32" t="s">
        <v>1369</v>
      </c>
      <c r="F188" s="32">
        <v>7</v>
      </c>
      <c r="G188" s="32">
        <v>0</v>
      </c>
      <c r="H188" s="32">
        <v>0</v>
      </c>
      <c r="I188" s="32">
        <v>-0.48273049000000001</v>
      </c>
      <c r="J188" s="32">
        <v>-15.132852440000001</v>
      </c>
      <c r="K188" s="32">
        <v>-0.43812302800000003</v>
      </c>
      <c r="L188" s="32" t="s">
        <v>3563</v>
      </c>
      <c r="M188" s="32" t="s">
        <v>1369</v>
      </c>
      <c r="N188" s="32">
        <v>0</v>
      </c>
      <c r="O188" s="32" t="s">
        <v>39</v>
      </c>
      <c r="S188" s="32">
        <v>0.08</v>
      </c>
      <c r="T188" s="32">
        <v>0.18</v>
      </c>
      <c r="U188" s="32">
        <v>322331</v>
      </c>
      <c r="V188" s="32" t="s">
        <v>4193</v>
      </c>
      <c r="W188" s="32">
        <v>1.1182785749999999</v>
      </c>
      <c r="X188" s="32">
        <v>0.37547407199999999</v>
      </c>
      <c r="Y188" s="32" t="s">
        <v>41</v>
      </c>
      <c r="Z188" s="32" t="s">
        <v>42</v>
      </c>
      <c r="AA188" s="32">
        <v>11</v>
      </c>
      <c r="AB188" s="33">
        <v>203927.0625</v>
      </c>
      <c r="AC188" s="33">
        <v>285500.03129999997</v>
      </c>
      <c r="AD188" s="33">
        <v>260584.9688</v>
      </c>
      <c r="AE188" s="33">
        <v>242222.29689999999</v>
      </c>
      <c r="AF188" s="34">
        <v>230794.48439999999</v>
      </c>
      <c r="AG188" s="34">
        <v>314906.34379999997</v>
      </c>
      <c r="AH188" s="34">
        <v>237598.5938</v>
      </c>
      <c r="AI188" s="35">
        <v>292476.53129999997</v>
      </c>
      <c r="AJ188" s="35">
        <v>270939.4375</v>
      </c>
      <c r="AK188" s="35">
        <v>322331.4375</v>
      </c>
      <c r="AL188" s="35">
        <v>282181.875</v>
      </c>
      <c r="AM188" s="32">
        <v>608</v>
      </c>
      <c r="AN188" s="32" t="s">
        <v>39</v>
      </c>
      <c r="AO188" s="32">
        <v>0.91529750399999998</v>
      </c>
      <c r="AP188" s="32">
        <v>1</v>
      </c>
      <c r="AQ188" s="32">
        <v>322331.4375</v>
      </c>
      <c r="AR188" s="32" t="s">
        <v>1409</v>
      </c>
      <c r="AS188" s="32">
        <v>1</v>
      </c>
      <c r="AT188" s="32" t="s">
        <v>1098</v>
      </c>
      <c r="AU188" s="32">
        <v>0.35724851699999999</v>
      </c>
      <c r="AV188" s="32">
        <v>1</v>
      </c>
      <c r="AX188" s="32">
        <f t="shared" si="8"/>
        <v>1.4910380992212706</v>
      </c>
      <c r="AY188" s="32">
        <f t="shared" si="9"/>
        <v>1.2667369994561286</v>
      </c>
      <c r="AZ188" s="32">
        <f t="shared" si="10"/>
        <v>0.28942870914758828</v>
      </c>
      <c r="BA188" s="32">
        <f t="shared" si="11"/>
        <v>0.68550869826244876</v>
      </c>
    </row>
    <row r="189" spans="1:53">
      <c r="A189" s="32">
        <v>189.06930940000001</v>
      </c>
      <c r="B189" s="32">
        <v>8.7632530440000007</v>
      </c>
      <c r="C189" s="32" t="s">
        <v>1399</v>
      </c>
      <c r="D189" s="32">
        <v>3</v>
      </c>
      <c r="E189" s="32" t="s">
        <v>1400</v>
      </c>
      <c r="F189" s="32">
        <v>7</v>
      </c>
      <c r="G189" s="32">
        <v>0</v>
      </c>
      <c r="H189" s="32">
        <v>0</v>
      </c>
      <c r="I189" s="32">
        <v>-0.16206136300000001</v>
      </c>
      <c r="J189" s="32">
        <v>-10.889182569999999</v>
      </c>
      <c r="L189" s="32" t="s">
        <v>3563</v>
      </c>
      <c r="M189" s="32" t="s">
        <v>1400</v>
      </c>
      <c r="N189" s="32">
        <v>0</v>
      </c>
      <c r="O189" s="32" t="s">
        <v>39</v>
      </c>
      <c r="S189" s="32">
        <v>0.48</v>
      </c>
      <c r="T189" s="32">
        <v>0.48</v>
      </c>
      <c r="U189" s="32">
        <v>180519</v>
      </c>
      <c r="V189" s="32" t="s">
        <v>4205</v>
      </c>
      <c r="W189" s="32">
        <v>1.080743835</v>
      </c>
      <c r="X189" s="32">
        <v>0.806780783</v>
      </c>
      <c r="Y189" s="32" t="s">
        <v>424</v>
      </c>
      <c r="Z189" s="32" t="s">
        <v>42</v>
      </c>
      <c r="AA189" s="32">
        <v>11</v>
      </c>
      <c r="AB189" s="33">
        <v>81954.59375</v>
      </c>
      <c r="AC189" s="33">
        <v>137352.32810000001</v>
      </c>
      <c r="AD189" s="33">
        <v>133040.5313</v>
      </c>
      <c r="AE189" s="33">
        <v>93624.226559999996</v>
      </c>
      <c r="AF189" s="34">
        <v>88353.203129999994</v>
      </c>
      <c r="AG189" s="34">
        <v>136734.4375</v>
      </c>
      <c r="AH189" s="34">
        <v>80506.703129999994</v>
      </c>
      <c r="AI189" s="35">
        <v>94543.953129999994</v>
      </c>
      <c r="AJ189" s="35">
        <v>112162.89840000001</v>
      </c>
      <c r="AK189" s="35">
        <v>180518.67189999999</v>
      </c>
      <c r="AL189" s="35">
        <v>53133.414060000003</v>
      </c>
      <c r="AM189" s="32">
        <v>779</v>
      </c>
      <c r="AN189" s="32" t="s">
        <v>39</v>
      </c>
      <c r="AO189" s="32">
        <v>0.81447304600000003</v>
      </c>
      <c r="AP189" s="32">
        <v>1</v>
      </c>
      <c r="AQ189" s="32">
        <v>180518.67189999999</v>
      </c>
      <c r="AR189" s="32" t="s">
        <v>4206</v>
      </c>
      <c r="AS189" s="32">
        <v>1</v>
      </c>
      <c r="AT189" s="32" t="s">
        <v>1403</v>
      </c>
      <c r="AU189" s="32">
        <v>1.8068610999999998E-2</v>
      </c>
      <c r="AV189" s="32">
        <v>1</v>
      </c>
      <c r="AX189" s="32">
        <f t="shared" si="8"/>
        <v>1.4409917803839918</v>
      </c>
      <c r="AY189" s="32">
        <f t="shared" si="9"/>
        <v>1.4593584234014687</v>
      </c>
      <c r="AZ189" s="32">
        <f t="shared" si="10"/>
        <v>0.82190421505980715</v>
      </c>
      <c r="BA189" s="32">
        <f t="shared" si="11"/>
        <v>0.68100254550735639</v>
      </c>
    </row>
    <row r="190" spans="1:53">
      <c r="A190" s="32">
        <v>117.9358876</v>
      </c>
      <c r="B190" s="32">
        <v>6.459037919</v>
      </c>
      <c r="C190" s="32" t="s">
        <v>1562</v>
      </c>
      <c r="D190" s="32">
        <v>1</v>
      </c>
      <c r="E190" s="32" t="s">
        <v>1563</v>
      </c>
      <c r="F190" s="32">
        <v>7</v>
      </c>
      <c r="G190" s="32">
        <v>0</v>
      </c>
      <c r="H190" s="32">
        <v>0</v>
      </c>
      <c r="I190" s="32">
        <v>0.57319645500000005</v>
      </c>
      <c r="J190" s="32">
        <v>-40.180456309999997</v>
      </c>
      <c r="L190" s="32" t="s">
        <v>3563</v>
      </c>
      <c r="M190" s="32" t="s">
        <v>1563</v>
      </c>
      <c r="N190" s="32">
        <v>0</v>
      </c>
      <c r="O190" s="32" t="s">
        <v>39</v>
      </c>
      <c r="S190" s="32">
        <v>0.11</v>
      </c>
      <c r="T190" s="32">
        <v>0.17</v>
      </c>
      <c r="U190" s="32">
        <v>1158964</v>
      </c>
      <c r="V190" s="32" t="s">
        <v>4213</v>
      </c>
      <c r="W190" s="32">
        <v>1.069971451</v>
      </c>
      <c r="X190" s="32">
        <v>0.56877618799999996</v>
      </c>
      <c r="Y190" s="32" t="s">
        <v>41</v>
      </c>
      <c r="Z190" s="32" t="s">
        <v>71</v>
      </c>
      <c r="AA190" s="32">
        <v>11</v>
      </c>
      <c r="AB190" s="33">
        <v>932203.9375</v>
      </c>
      <c r="AC190" s="33">
        <v>930556.875</v>
      </c>
      <c r="AD190" s="33">
        <v>1056604.375</v>
      </c>
      <c r="AE190" s="33">
        <v>1091236.125</v>
      </c>
      <c r="AF190" s="34">
        <v>765251.3125</v>
      </c>
      <c r="AG190" s="34">
        <v>977320.25</v>
      </c>
      <c r="AH190" s="34">
        <v>1067651.125</v>
      </c>
      <c r="AI190" s="35">
        <v>930882.5</v>
      </c>
      <c r="AJ190" s="35">
        <v>954310.625</v>
      </c>
      <c r="AK190" s="35">
        <v>964986.9375</v>
      </c>
      <c r="AL190" s="35">
        <v>1158964</v>
      </c>
      <c r="AM190" s="32">
        <v>206</v>
      </c>
      <c r="AN190" s="32" t="s">
        <v>39</v>
      </c>
      <c r="AO190" s="32">
        <v>0.95820878799999998</v>
      </c>
      <c r="AP190" s="32">
        <v>1</v>
      </c>
      <c r="AQ190" s="32">
        <v>1158964</v>
      </c>
      <c r="AR190" s="32" t="s">
        <v>4214</v>
      </c>
      <c r="AS190" s="32">
        <v>1</v>
      </c>
      <c r="AT190" s="32" t="s">
        <v>4215</v>
      </c>
      <c r="AU190" s="32">
        <v>0.122017047</v>
      </c>
      <c r="AV190" s="32">
        <v>0.40144691599999999</v>
      </c>
      <c r="AX190" s="32">
        <f t="shared" si="8"/>
        <v>1.4266286014744873</v>
      </c>
      <c r="AY190" s="32">
        <f t="shared" si="9"/>
        <v>1.4271471546861176</v>
      </c>
      <c r="AZ190" s="32">
        <f t="shared" si="10"/>
        <v>0.53134901468619256</v>
      </c>
      <c r="BA190" s="32">
        <f t="shared" si="11"/>
        <v>0.49590078885548883</v>
      </c>
    </row>
    <row r="191" spans="1:53">
      <c r="A191" s="32">
        <v>266.1551551</v>
      </c>
      <c r="B191" s="32">
        <v>3.3267121049999999</v>
      </c>
      <c r="C191" s="32" t="s">
        <v>1446</v>
      </c>
      <c r="D191" s="32">
        <v>1</v>
      </c>
      <c r="E191" s="32" t="s">
        <v>1447</v>
      </c>
      <c r="F191" s="32">
        <v>7</v>
      </c>
      <c r="G191" s="32">
        <v>0</v>
      </c>
      <c r="H191" s="32">
        <v>0</v>
      </c>
      <c r="I191" s="32">
        <v>-9.3569699000000006E-2</v>
      </c>
      <c r="J191" s="32">
        <v>-19.992077829999999</v>
      </c>
      <c r="L191" s="32" t="s">
        <v>3563</v>
      </c>
      <c r="M191" s="32" t="s">
        <v>1447</v>
      </c>
      <c r="N191" s="32">
        <v>0</v>
      </c>
      <c r="O191" s="32" t="s">
        <v>39</v>
      </c>
      <c r="Q191" s="32">
        <v>-0.6</v>
      </c>
      <c r="R191" s="32" t="s">
        <v>1448</v>
      </c>
      <c r="S191" s="32">
        <v>0.06</v>
      </c>
      <c r="T191" s="32">
        <v>0.09</v>
      </c>
      <c r="U191" s="32">
        <v>15768196</v>
      </c>
      <c r="V191" s="32" t="s">
        <v>4216</v>
      </c>
      <c r="W191" s="32">
        <v>1.0611921950000001</v>
      </c>
      <c r="X191" s="32">
        <v>0.25641315100000001</v>
      </c>
      <c r="Y191" s="32" t="s">
        <v>41</v>
      </c>
      <c r="Z191" s="32" t="s">
        <v>71</v>
      </c>
      <c r="AA191" s="32">
        <v>11</v>
      </c>
      <c r="AB191" s="33">
        <v>12968891</v>
      </c>
      <c r="AC191" s="33">
        <v>13250661</v>
      </c>
      <c r="AD191" s="33">
        <v>15738213</v>
      </c>
      <c r="AE191" s="33">
        <v>13346304</v>
      </c>
      <c r="AF191" s="34">
        <v>14370813</v>
      </c>
      <c r="AG191" s="34">
        <v>13950698</v>
      </c>
      <c r="AH191" s="34">
        <v>12796846</v>
      </c>
      <c r="AI191" s="35">
        <v>14551692</v>
      </c>
      <c r="AJ191" s="35">
        <v>13656571</v>
      </c>
      <c r="AK191" s="35">
        <v>15768196</v>
      </c>
      <c r="AL191" s="35">
        <v>14202847</v>
      </c>
      <c r="AM191" s="32">
        <v>39</v>
      </c>
      <c r="AN191" s="32" t="s">
        <v>39</v>
      </c>
      <c r="AO191" s="32">
        <v>0.97303193799999999</v>
      </c>
      <c r="AP191" s="32">
        <v>1</v>
      </c>
      <c r="AQ191" s="32">
        <v>15768196</v>
      </c>
      <c r="AR191" s="32" t="s">
        <v>4217</v>
      </c>
      <c r="AS191" s="32">
        <v>1</v>
      </c>
      <c r="AT191" s="32" t="s">
        <v>4218</v>
      </c>
      <c r="AU191" s="32">
        <v>0.48012992900000001</v>
      </c>
      <c r="AV191" s="32">
        <v>1</v>
      </c>
      <c r="AX191" s="32">
        <f t="shared" si="8"/>
        <v>1.4149229260303373</v>
      </c>
      <c r="AY191" s="32">
        <f t="shared" si="9"/>
        <v>1.3449970532626097</v>
      </c>
      <c r="AZ191" s="32">
        <f t="shared" si="10"/>
        <v>0.25957546962004485</v>
      </c>
      <c r="BA191" s="32">
        <f t="shared" si="11"/>
        <v>0.89407492391306276</v>
      </c>
    </row>
    <row r="192" spans="1:53">
      <c r="A192" s="32">
        <v>184.0346907</v>
      </c>
      <c r="B192" s="32">
        <v>8.3925591209999997</v>
      </c>
      <c r="C192" s="32" t="s">
        <v>4223</v>
      </c>
      <c r="D192" s="32">
        <v>1</v>
      </c>
      <c r="E192" s="32" t="s">
        <v>4224</v>
      </c>
      <c r="F192" s="32">
        <v>7</v>
      </c>
      <c r="G192" s="32">
        <v>0</v>
      </c>
      <c r="H192" s="32">
        <v>0</v>
      </c>
      <c r="I192" s="32">
        <v>0.112415536</v>
      </c>
      <c r="J192" s="32">
        <v>38.812422429999998</v>
      </c>
      <c r="L192" s="32" t="s">
        <v>3563</v>
      </c>
      <c r="M192" s="32" t="s">
        <v>4224</v>
      </c>
      <c r="N192" s="32">
        <v>0</v>
      </c>
      <c r="O192" s="32" t="s">
        <v>39</v>
      </c>
      <c r="S192" s="32">
        <v>0.27</v>
      </c>
      <c r="T192" s="32">
        <v>0.42</v>
      </c>
      <c r="U192" s="32">
        <v>131327</v>
      </c>
      <c r="V192" s="32" t="s">
        <v>4225</v>
      </c>
      <c r="W192" s="32">
        <v>1.052169057</v>
      </c>
      <c r="X192" s="32">
        <v>0.86295029700000003</v>
      </c>
      <c r="Y192" s="32" t="s">
        <v>41</v>
      </c>
      <c r="Z192" s="32" t="s">
        <v>42</v>
      </c>
      <c r="AA192" s="32">
        <v>11</v>
      </c>
      <c r="AB192" s="33">
        <v>128791.0781</v>
      </c>
      <c r="AC192" s="33">
        <v>112281.1563</v>
      </c>
      <c r="AD192" s="33">
        <v>131326.82810000001</v>
      </c>
      <c r="AE192" s="33">
        <v>62218.300779999998</v>
      </c>
      <c r="AF192" s="34">
        <v>65340.625</v>
      </c>
      <c r="AG192" s="34">
        <v>107520.7031</v>
      </c>
      <c r="AH192" s="34">
        <v>47831.671880000002</v>
      </c>
      <c r="AI192" s="35">
        <v>90005.25</v>
      </c>
      <c r="AJ192" s="35">
        <v>50764.3125</v>
      </c>
      <c r="AK192" s="35">
        <v>98012.992190000004</v>
      </c>
      <c r="AL192" s="35">
        <v>70825.90625</v>
      </c>
      <c r="AM192" s="32">
        <v>843</v>
      </c>
      <c r="AN192" s="32" t="s">
        <v>39</v>
      </c>
      <c r="AO192" s="32">
        <v>0.89163228400000005</v>
      </c>
      <c r="AP192" s="32">
        <v>1</v>
      </c>
      <c r="AQ192" s="32">
        <v>131326.82810000001</v>
      </c>
      <c r="AR192" s="32" t="s">
        <v>2838</v>
      </c>
      <c r="AS192" s="32">
        <v>1</v>
      </c>
      <c r="AT192" s="32" t="s">
        <v>4226</v>
      </c>
      <c r="AU192" s="32">
        <v>1.0619732999999999E-2</v>
      </c>
      <c r="AV192" s="32">
        <v>1</v>
      </c>
      <c r="AX192" s="32">
        <f t="shared" si="8"/>
        <v>1.4028920761784827</v>
      </c>
      <c r="AY192" s="32">
        <f t="shared" si="9"/>
        <v>1.9693300798819473</v>
      </c>
      <c r="AZ192" s="32">
        <f t="shared" si="10"/>
        <v>0.85082281931330073</v>
      </c>
      <c r="BA192" s="32">
        <f t="shared" si="11"/>
        <v>0.20490850548460487</v>
      </c>
    </row>
    <row r="193" spans="1:53">
      <c r="A193" s="32">
        <v>138.0351004</v>
      </c>
      <c r="B193" s="32">
        <v>8.0680726949999997</v>
      </c>
      <c r="C193" s="32" t="s">
        <v>3037</v>
      </c>
      <c r="D193" s="32">
        <v>1</v>
      </c>
      <c r="E193" s="32" t="s">
        <v>3038</v>
      </c>
      <c r="F193" s="32">
        <v>7</v>
      </c>
      <c r="G193" s="32">
        <v>0</v>
      </c>
      <c r="H193" s="32">
        <v>0</v>
      </c>
      <c r="I193" s="32">
        <v>0.29279783700000001</v>
      </c>
      <c r="J193" s="32">
        <v>22.224318010000001</v>
      </c>
      <c r="L193" s="32" t="s">
        <v>3563</v>
      </c>
      <c r="M193" s="32" t="s">
        <v>3038</v>
      </c>
      <c r="N193" s="32">
        <v>0</v>
      </c>
      <c r="O193" s="32" t="s">
        <v>39</v>
      </c>
      <c r="S193" s="32">
        <v>0.39</v>
      </c>
      <c r="T193" s="32">
        <v>0.39</v>
      </c>
      <c r="U193" s="32">
        <v>215252</v>
      </c>
      <c r="V193" s="32" t="s">
        <v>1120</v>
      </c>
      <c r="W193" s="32">
        <v>1.0463086989999999</v>
      </c>
      <c r="X193" s="32">
        <v>0.885572111</v>
      </c>
      <c r="Y193" s="32" t="s">
        <v>41</v>
      </c>
      <c r="Z193" s="32" t="s">
        <v>42</v>
      </c>
      <c r="AA193" s="32">
        <v>11</v>
      </c>
      <c r="AB193" s="33">
        <v>109215.25</v>
      </c>
      <c r="AC193" s="33">
        <v>196469.9688</v>
      </c>
      <c r="AD193" s="33">
        <v>177839.20310000001</v>
      </c>
      <c r="AE193" s="33">
        <v>139615.7188</v>
      </c>
      <c r="AF193" s="34">
        <v>98145.28125</v>
      </c>
      <c r="AG193" s="34">
        <v>196474.8438</v>
      </c>
      <c r="AH193" s="34">
        <v>113461.61719999999</v>
      </c>
      <c r="AI193" s="35">
        <v>215252.0313</v>
      </c>
      <c r="AJ193" s="35">
        <v>137821.5625</v>
      </c>
      <c r="AK193" s="35">
        <v>137412.64060000001</v>
      </c>
      <c r="AL193" s="35">
        <v>78819.734379999994</v>
      </c>
      <c r="AM193" s="32">
        <v>729</v>
      </c>
      <c r="AN193" s="32" t="s">
        <v>39</v>
      </c>
      <c r="AO193" s="32">
        <v>0.89943577699999999</v>
      </c>
      <c r="AP193" s="32">
        <v>1</v>
      </c>
      <c r="AQ193" s="32">
        <v>215252.0313</v>
      </c>
      <c r="AR193" s="32" t="s">
        <v>4229</v>
      </c>
      <c r="AS193" s="32">
        <v>1</v>
      </c>
      <c r="AT193" s="32" t="s">
        <v>3897</v>
      </c>
      <c r="AU193" s="32">
        <v>6.6903809999999996E-3</v>
      </c>
      <c r="AV193" s="32">
        <v>1</v>
      </c>
      <c r="AX193" s="32">
        <f t="shared" si="8"/>
        <v>1.3950782645679614</v>
      </c>
      <c r="AY193" s="32">
        <f t="shared" si="9"/>
        <v>1.5269983343637328</v>
      </c>
      <c r="AZ193" s="32">
        <f t="shared" si="10"/>
        <v>0.88616957396082874</v>
      </c>
      <c r="BA193" s="32">
        <f t="shared" si="11"/>
        <v>0.59107734322376304</v>
      </c>
    </row>
    <row r="194" spans="1:53">
      <c r="A194" s="32">
        <v>247.14176760000001</v>
      </c>
      <c r="B194" s="32">
        <v>7.4825848669999999</v>
      </c>
      <c r="C194" s="32" t="s">
        <v>1909</v>
      </c>
      <c r="D194" s="32">
        <v>1</v>
      </c>
      <c r="E194" s="32" t="s">
        <v>1910</v>
      </c>
      <c r="F194" s="32">
        <v>7</v>
      </c>
      <c r="G194" s="32">
        <v>0</v>
      </c>
      <c r="H194" s="32">
        <v>0</v>
      </c>
      <c r="I194" s="32">
        <v>-0.81907130100000003</v>
      </c>
      <c r="J194" s="32">
        <v>2.5734388159999999</v>
      </c>
      <c r="L194" s="32" t="s">
        <v>3563</v>
      </c>
      <c r="M194" s="32" t="s">
        <v>1910</v>
      </c>
      <c r="N194" s="32">
        <v>0</v>
      </c>
      <c r="O194" s="32" t="s">
        <v>39</v>
      </c>
      <c r="S194" s="32">
        <v>0.17</v>
      </c>
      <c r="T194" s="32">
        <v>0.26</v>
      </c>
      <c r="U194" s="32">
        <v>160798</v>
      </c>
      <c r="V194" s="32" t="s">
        <v>4232</v>
      </c>
      <c r="W194" s="32">
        <v>1.040687081</v>
      </c>
      <c r="X194" s="32">
        <v>0.71828613399999997</v>
      </c>
      <c r="Y194" s="32" t="s">
        <v>41</v>
      </c>
      <c r="Z194" s="32" t="s">
        <v>42</v>
      </c>
      <c r="AA194" s="32">
        <v>11</v>
      </c>
      <c r="AB194" s="33">
        <v>92479.398440000004</v>
      </c>
      <c r="AC194" s="33">
        <v>117186.1094</v>
      </c>
      <c r="AD194" s="33">
        <v>160797.8125</v>
      </c>
      <c r="AE194" s="33">
        <v>101410.75</v>
      </c>
      <c r="AF194" s="34">
        <v>107069.7344</v>
      </c>
      <c r="AG194" s="34">
        <v>123166.25780000001</v>
      </c>
      <c r="AH194" s="34">
        <v>99850.976559999996</v>
      </c>
      <c r="AI194" s="35">
        <v>98133.96875</v>
      </c>
      <c r="AJ194" s="35">
        <v>102454.1406</v>
      </c>
      <c r="AK194" s="35">
        <v>117308.96090000001</v>
      </c>
      <c r="AL194" s="35">
        <v>140125.92189999999</v>
      </c>
      <c r="AM194" s="32">
        <v>808</v>
      </c>
      <c r="AN194" s="32" t="s">
        <v>39</v>
      </c>
      <c r="AO194" s="32">
        <v>0.88459952500000005</v>
      </c>
      <c r="AP194" s="32">
        <v>1</v>
      </c>
      <c r="AQ194" s="32">
        <v>160797.8125</v>
      </c>
      <c r="AR194" s="32" t="s">
        <v>4233</v>
      </c>
      <c r="AS194" s="32">
        <v>1</v>
      </c>
      <c r="AT194" s="32" t="s">
        <v>1914</v>
      </c>
      <c r="AU194" s="32">
        <v>3.9951342000000001E-2</v>
      </c>
      <c r="AV194" s="32">
        <v>0.36703743700000002</v>
      </c>
      <c r="AX194" s="32">
        <f t="shared" ref="AX194:AX257" si="12">(SUM(AI194:AL194))/(SUM(AF194:AH194))</f>
        <v>1.3875827751413592</v>
      </c>
      <c r="AY194" s="32">
        <f t="shared" ref="AY194:AY257" si="13">(SUM(AB194:AE194))/(SUM(AF194:AH194))</f>
        <v>1.4295446806416967</v>
      </c>
      <c r="AZ194" s="32">
        <f t="shared" ref="AZ194:AZ257" si="14">_xlfn.T.TEST(AF194:AH194,AI194:AL194,2,2)</f>
        <v>0.73701585005389636</v>
      </c>
      <c r="BA194" s="32">
        <f t="shared" ref="BA194:BA257" si="15">_xlfn.T.TEST(AB194:AE194,AF194:AH194,2,2)</f>
        <v>0.69101715898194538</v>
      </c>
    </row>
    <row r="195" spans="1:53">
      <c r="A195" s="32">
        <v>230.1154296</v>
      </c>
      <c r="B195" s="32">
        <v>7.2774666530000003</v>
      </c>
      <c r="C195" s="32" t="s">
        <v>4234</v>
      </c>
      <c r="D195" s="32">
        <v>1</v>
      </c>
      <c r="E195" s="32" t="s">
        <v>4235</v>
      </c>
      <c r="F195" s="32">
        <v>7</v>
      </c>
      <c r="G195" s="32">
        <v>0</v>
      </c>
      <c r="H195" s="32">
        <v>0</v>
      </c>
      <c r="I195" s="32">
        <v>-2.869937626</v>
      </c>
      <c r="J195" s="32">
        <v>-37.410454450000003</v>
      </c>
      <c r="L195" s="32" t="s">
        <v>3563</v>
      </c>
      <c r="M195" s="32" t="s">
        <v>4235</v>
      </c>
      <c r="N195" s="32">
        <v>0</v>
      </c>
      <c r="O195" s="32" t="s">
        <v>39</v>
      </c>
      <c r="S195" s="32">
        <v>0.15</v>
      </c>
      <c r="T195" s="32">
        <v>0.15</v>
      </c>
      <c r="U195" s="32">
        <v>122369</v>
      </c>
      <c r="V195" s="32" t="s">
        <v>4236</v>
      </c>
      <c r="W195" s="32">
        <v>1.0334998820000001</v>
      </c>
      <c r="X195" s="32">
        <v>0.78481987799999997</v>
      </c>
      <c r="Y195" s="32" t="s">
        <v>424</v>
      </c>
      <c r="Z195" s="32" t="s">
        <v>71</v>
      </c>
      <c r="AA195" s="32">
        <v>11</v>
      </c>
      <c r="AB195" s="33">
        <v>83095.703129999994</v>
      </c>
      <c r="AC195" s="33">
        <v>100104.24219999999</v>
      </c>
      <c r="AD195" s="33">
        <v>102530.19530000001</v>
      </c>
      <c r="AE195" s="33">
        <v>107136.64840000001</v>
      </c>
      <c r="AF195" s="34">
        <v>102328.0781</v>
      </c>
      <c r="AG195" s="34">
        <v>108902.9844</v>
      </c>
      <c r="AH195" s="34">
        <v>81322.03125</v>
      </c>
      <c r="AI195" s="35">
        <v>86644.875</v>
      </c>
      <c r="AJ195" s="35">
        <v>95459.945309999996</v>
      </c>
      <c r="AK195" s="35">
        <v>98664.0625</v>
      </c>
      <c r="AL195" s="35">
        <v>122369.2344</v>
      </c>
      <c r="AM195" s="32">
        <v>605</v>
      </c>
      <c r="AN195" s="32" t="s">
        <v>39</v>
      </c>
      <c r="AO195" s="32">
        <v>0.94685512900000002</v>
      </c>
      <c r="AP195" s="32">
        <v>1</v>
      </c>
      <c r="AQ195" s="32">
        <v>122369.2344</v>
      </c>
      <c r="AR195" s="32" t="s">
        <v>4237</v>
      </c>
      <c r="AS195" s="32">
        <v>1</v>
      </c>
      <c r="AT195" s="32" t="s">
        <v>4238</v>
      </c>
      <c r="AU195" s="32">
        <v>2.4231600999999998E-2</v>
      </c>
      <c r="AV195" s="32">
        <v>0.433963402</v>
      </c>
      <c r="AX195" s="32">
        <f t="shared" si="12"/>
        <v>1.3779998428404929</v>
      </c>
      <c r="AY195" s="32">
        <f t="shared" si="13"/>
        <v>1.3428905638773474</v>
      </c>
      <c r="AZ195" s="32">
        <f t="shared" si="14"/>
        <v>0.78592203068794442</v>
      </c>
      <c r="BA195" s="32">
        <f t="shared" si="15"/>
        <v>0.94315760843591012</v>
      </c>
    </row>
    <row r="196" spans="1:53">
      <c r="A196" s="32">
        <v>208.06136430000001</v>
      </c>
      <c r="B196" s="32">
        <v>13.00460603</v>
      </c>
      <c r="C196" s="32" t="s">
        <v>4239</v>
      </c>
      <c r="D196" s="32">
        <v>1</v>
      </c>
      <c r="E196" s="32" t="s">
        <v>4240</v>
      </c>
      <c r="F196" s="32">
        <v>7</v>
      </c>
      <c r="G196" s="32">
        <v>0</v>
      </c>
      <c r="H196" s="32">
        <v>0</v>
      </c>
      <c r="I196" s="32">
        <v>0.35704935799999998</v>
      </c>
      <c r="J196" s="32">
        <v>39.853657429999998</v>
      </c>
      <c r="L196" s="32" t="s">
        <v>3563</v>
      </c>
      <c r="M196" s="32" t="s">
        <v>4240</v>
      </c>
      <c r="N196" s="32">
        <v>0</v>
      </c>
      <c r="O196" s="32" t="s">
        <v>39</v>
      </c>
      <c r="S196" s="32">
        <v>0.14000000000000001</v>
      </c>
      <c r="T196" s="32">
        <v>0.31</v>
      </c>
      <c r="U196" s="32">
        <v>275715</v>
      </c>
      <c r="V196" s="32" t="s">
        <v>1454</v>
      </c>
      <c r="W196" s="32">
        <v>1.0317318049999999</v>
      </c>
      <c r="X196" s="32">
        <v>0.87499973900000005</v>
      </c>
      <c r="Y196" s="32" t="s">
        <v>41</v>
      </c>
      <c r="Z196" s="32" t="s">
        <v>42</v>
      </c>
      <c r="AA196" s="32">
        <v>11</v>
      </c>
      <c r="AB196" s="33">
        <v>115114.38280000001</v>
      </c>
      <c r="AC196" s="33">
        <v>261379.4375</v>
      </c>
      <c r="AD196" s="33">
        <v>208274.95310000001</v>
      </c>
      <c r="AE196" s="33">
        <v>243062.5313</v>
      </c>
      <c r="AF196" s="34">
        <v>263545.1875</v>
      </c>
      <c r="AG196" s="34">
        <v>275714.84379999997</v>
      </c>
      <c r="AH196" s="34">
        <v>153128.76560000001</v>
      </c>
      <c r="AI196" s="35">
        <v>187936.54689999999</v>
      </c>
      <c r="AJ196" s="35">
        <v>259034.1563</v>
      </c>
      <c r="AK196" s="35">
        <v>256157.6563</v>
      </c>
      <c r="AL196" s="35">
        <v>249351.0313</v>
      </c>
      <c r="AM196" s="32">
        <v>658</v>
      </c>
      <c r="AN196" s="32" t="s">
        <v>39</v>
      </c>
      <c r="AO196" s="32">
        <v>0.92373230500000003</v>
      </c>
      <c r="AP196" s="32">
        <v>1</v>
      </c>
      <c r="AQ196" s="32">
        <v>275714.84379999997</v>
      </c>
      <c r="AR196" s="32" t="s">
        <v>4241</v>
      </c>
      <c r="AS196" s="32">
        <v>1</v>
      </c>
      <c r="AT196" s="32" t="s">
        <v>1720</v>
      </c>
      <c r="AU196" s="32">
        <v>9.4146390000000007E-3</v>
      </c>
      <c r="AV196" s="32">
        <v>0.57504598900000004</v>
      </c>
      <c r="AX196" s="32">
        <f t="shared" si="12"/>
        <v>1.375642406498331</v>
      </c>
      <c r="AY196" s="32">
        <f t="shared" si="13"/>
        <v>1.1956162612774941</v>
      </c>
      <c r="AZ196" s="32">
        <f t="shared" si="14"/>
        <v>0.85563122786338441</v>
      </c>
      <c r="BA196" s="32">
        <f t="shared" si="15"/>
        <v>0.65652574104245454</v>
      </c>
    </row>
    <row r="197" spans="1:53">
      <c r="A197" s="32">
        <v>362.24556589999997</v>
      </c>
      <c r="B197" s="32">
        <v>3.7162772670000002</v>
      </c>
      <c r="C197" s="32" t="s">
        <v>4258</v>
      </c>
      <c r="D197" s="32">
        <v>10</v>
      </c>
      <c r="E197" s="32" t="s">
        <v>4259</v>
      </c>
      <c r="F197" s="32">
        <v>7</v>
      </c>
      <c r="G197" s="32">
        <v>0</v>
      </c>
      <c r="H197" s="32">
        <v>0</v>
      </c>
      <c r="I197" s="32">
        <v>-0.39784335300000001</v>
      </c>
      <c r="J197" s="32">
        <v>-5.4427097</v>
      </c>
      <c r="L197" s="32" t="s">
        <v>3563</v>
      </c>
      <c r="M197" s="32" t="s">
        <v>4259</v>
      </c>
      <c r="N197" s="32">
        <v>0</v>
      </c>
      <c r="O197" s="32" t="s">
        <v>39</v>
      </c>
      <c r="P197" s="32" t="s">
        <v>4260</v>
      </c>
      <c r="S197" s="32">
        <v>0.09</v>
      </c>
      <c r="T197" s="32">
        <v>0.4</v>
      </c>
      <c r="U197" s="32">
        <v>489272</v>
      </c>
      <c r="V197" s="32" t="s">
        <v>4261</v>
      </c>
      <c r="W197" s="32">
        <v>0.99100891800000002</v>
      </c>
      <c r="X197" s="32">
        <v>0.972973957</v>
      </c>
      <c r="Y197" s="32" t="s">
        <v>41</v>
      </c>
      <c r="Z197" s="32" t="s">
        <v>42</v>
      </c>
      <c r="AA197" s="32">
        <v>11</v>
      </c>
      <c r="AB197" s="33">
        <v>300905.15629999997</v>
      </c>
      <c r="AC197" s="33">
        <v>281237.125</v>
      </c>
      <c r="AD197" s="33">
        <v>370576.28129999997</v>
      </c>
      <c r="AE197" s="33">
        <v>489272.4375</v>
      </c>
      <c r="AF197" s="34">
        <v>473343.03129999997</v>
      </c>
      <c r="AG197" s="34">
        <v>415972.9375</v>
      </c>
      <c r="AH197" s="34">
        <v>196551.6563</v>
      </c>
      <c r="AI197" s="35">
        <v>383298.875</v>
      </c>
      <c r="AJ197" s="35">
        <v>313988.21879999997</v>
      </c>
      <c r="AK197" s="35">
        <v>366633.6875</v>
      </c>
      <c r="AL197" s="35">
        <v>370885.21879999997</v>
      </c>
      <c r="AM197" s="32">
        <v>461</v>
      </c>
      <c r="AN197" s="32" t="s">
        <v>39</v>
      </c>
      <c r="AO197" s="32">
        <v>0.92330484199999996</v>
      </c>
      <c r="AP197" s="32">
        <v>1</v>
      </c>
      <c r="AQ197" s="32">
        <v>489272.4375</v>
      </c>
      <c r="AR197" s="32" t="s">
        <v>4262</v>
      </c>
      <c r="AS197" s="32">
        <v>1</v>
      </c>
      <c r="AT197" s="32" t="s">
        <v>4263</v>
      </c>
      <c r="AU197" s="32">
        <v>4.75351E-4</v>
      </c>
      <c r="AV197" s="32">
        <v>1</v>
      </c>
      <c r="AX197" s="32">
        <f t="shared" si="12"/>
        <v>1.3213452237954562</v>
      </c>
      <c r="AY197" s="32">
        <f t="shared" si="13"/>
        <v>1.3279620524345257</v>
      </c>
      <c r="AZ197" s="32">
        <f t="shared" si="14"/>
        <v>0.96610129761303409</v>
      </c>
      <c r="BA197" s="32">
        <f t="shared" si="15"/>
        <v>0.98768017516343853</v>
      </c>
    </row>
    <row r="198" spans="1:53">
      <c r="A198" s="32">
        <v>418.30804590000002</v>
      </c>
      <c r="B198" s="32">
        <v>3.704218177</v>
      </c>
      <c r="C198" s="32" t="s">
        <v>1219</v>
      </c>
      <c r="D198" s="32">
        <v>10</v>
      </c>
      <c r="E198" s="32" t="s">
        <v>1220</v>
      </c>
      <c r="F198" s="32">
        <v>7</v>
      </c>
      <c r="G198" s="32">
        <v>0</v>
      </c>
      <c r="H198" s="32">
        <v>0</v>
      </c>
      <c r="I198" s="32">
        <v>-0.63123410099999999</v>
      </c>
      <c r="J198" s="32">
        <v>-7.9850000530000003</v>
      </c>
      <c r="L198" s="32" t="s">
        <v>3563</v>
      </c>
      <c r="M198" s="32" t="s">
        <v>1220</v>
      </c>
      <c r="N198" s="32">
        <v>0</v>
      </c>
      <c r="O198" s="32" t="s">
        <v>39</v>
      </c>
      <c r="P198" s="32" t="s">
        <v>4272</v>
      </c>
      <c r="S198" s="32">
        <v>0.11</v>
      </c>
      <c r="T198" s="32">
        <v>0.39</v>
      </c>
      <c r="U198" s="32">
        <v>599210</v>
      </c>
      <c r="V198" s="32" t="s">
        <v>4273</v>
      </c>
      <c r="W198" s="32">
        <v>0.98817958500000003</v>
      </c>
      <c r="X198" s="32">
        <v>0.96309153199999997</v>
      </c>
      <c r="Y198" s="32" t="s">
        <v>41</v>
      </c>
      <c r="Z198" s="32" t="s">
        <v>42</v>
      </c>
      <c r="AA198" s="32">
        <v>11</v>
      </c>
      <c r="AB198" s="33">
        <v>381067.125</v>
      </c>
      <c r="AC198" s="33">
        <v>292761.625</v>
      </c>
      <c r="AD198" s="33">
        <v>599209.875</v>
      </c>
      <c r="AE198" s="33">
        <v>550047.5625</v>
      </c>
      <c r="AF198" s="34">
        <v>357416.59379999997</v>
      </c>
      <c r="AG198" s="34">
        <v>566551.375</v>
      </c>
      <c r="AH198" s="34">
        <v>267829.40629999997</v>
      </c>
      <c r="AI198" s="35">
        <v>449796</v>
      </c>
      <c r="AJ198" s="35">
        <v>368669.5625</v>
      </c>
      <c r="AK198" s="35">
        <v>354816.875</v>
      </c>
      <c r="AL198" s="35">
        <v>396997.34379999997</v>
      </c>
      <c r="AM198" s="32">
        <v>405</v>
      </c>
      <c r="AN198" s="32" t="s">
        <v>39</v>
      </c>
      <c r="AO198" s="32">
        <v>0.94163545999999998</v>
      </c>
      <c r="AP198" s="32">
        <v>1</v>
      </c>
      <c r="AQ198" s="32">
        <v>599209.875</v>
      </c>
      <c r="AR198" s="32" t="s">
        <v>4274</v>
      </c>
      <c r="AS198" s="32">
        <v>1</v>
      </c>
      <c r="AT198" s="32" t="s">
        <v>1224</v>
      </c>
      <c r="AU198" s="32">
        <v>8.7284500000000002E-4</v>
      </c>
      <c r="AV198" s="32">
        <v>1</v>
      </c>
      <c r="AX198" s="32">
        <f t="shared" si="12"/>
        <v>1.3175727804973918</v>
      </c>
      <c r="AY198" s="32">
        <f t="shared" si="13"/>
        <v>1.5296947497866664</v>
      </c>
      <c r="AZ198" s="32">
        <f t="shared" si="14"/>
        <v>0.95438790623744163</v>
      </c>
      <c r="BA198" s="32">
        <f t="shared" si="15"/>
        <v>0.6254305597314227</v>
      </c>
    </row>
    <row r="199" spans="1:53">
      <c r="A199" s="32">
        <v>523.36393980000003</v>
      </c>
      <c r="B199" s="32">
        <v>4.3756772589999997</v>
      </c>
      <c r="C199" s="32" t="s">
        <v>1288</v>
      </c>
      <c r="D199" s="32">
        <v>9</v>
      </c>
      <c r="E199" s="32" t="s">
        <v>1289</v>
      </c>
      <c r="F199" s="32">
        <v>7</v>
      </c>
      <c r="G199" s="32">
        <v>0</v>
      </c>
      <c r="H199" s="32">
        <v>0</v>
      </c>
      <c r="I199" s="32">
        <v>0.28613981500000002</v>
      </c>
      <c r="J199" s="32">
        <v>8.5855797129999996</v>
      </c>
      <c r="L199" s="32" t="s">
        <v>3563</v>
      </c>
      <c r="M199" s="32" t="s">
        <v>1289</v>
      </c>
      <c r="N199" s="32">
        <v>0</v>
      </c>
      <c r="O199" s="32" t="s">
        <v>39</v>
      </c>
      <c r="Q199" s="32">
        <v>0.8</v>
      </c>
      <c r="R199" s="32" t="s">
        <v>550</v>
      </c>
      <c r="S199" s="32">
        <v>0.57999999999999996</v>
      </c>
      <c r="T199" s="32">
        <v>0.57999999999999996</v>
      </c>
      <c r="U199" s="32">
        <v>3050609</v>
      </c>
      <c r="V199" s="32" t="s">
        <v>4275</v>
      </c>
      <c r="W199" s="32">
        <v>0.98517475300000001</v>
      </c>
      <c r="X199" s="32">
        <v>0.97114816100000001</v>
      </c>
      <c r="Y199" s="32" t="s">
        <v>41</v>
      </c>
      <c r="Z199" s="32" t="s">
        <v>42</v>
      </c>
      <c r="AA199" s="32">
        <v>11</v>
      </c>
      <c r="AB199" s="33">
        <v>2118050.75</v>
      </c>
      <c r="AC199" s="33">
        <v>2565483.75</v>
      </c>
      <c r="AD199" s="33">
        <v>1361020.25</v>
      </c>
      <c r="AE199" s="33">
        <v>2386498.75</v>
      </c>
      <c r="AF199" s="34">
        <v>2463984</v>
      </c>
      <c r="AG199" s="34">
        <v>1785888.75</v>
      </c>
      <c r="AH199" s="34">
        <v>903979.875</v>
      </c>
      <c r="AI199" s="35">
        <v>690800.6875</v>
      </c>
      <c r="AJ199" s="35">
        <v>3050609.25</v>
      </c>
      <c r="AK199" s="35">
        <v>1617609.625</v>
      </c>
      <c r="AL199" s="35">
        <v>1410907.75</v>
      </c>
      <c r="AM199" s="32">
        <v>144</v>
      </c>
      <c r="AN199" s="32" t="s">
        <v>39</v>
      </c>
      <c r="AO199" s="32">
        <v>0.96251549199999997</v>
      </c>
      <c r="AP199" s="32">
        <v>1</v>
      </c>
      <c r="AQ199" s="32">
        <v>3050609.25</v>
      </c>
      <c r="AR199" s="32" t="s">
        <v>4276</v>
      </c>
      <c r="AS199" s="32">
        <v>1</v>
      </c>
      <c r="AT199" s="32" t="s">
        <v>4277</v>
      </c>
      <c r="AU199" s="32">
        <v>4.0810999999999999E-4</v>
      </c>
      <c r="AV199" s="32">
        <v>1</v>
      </c>
      <c r="AX199" s="32">
        <f t="shared" si="12"/>
        <v>1.3135663366974915</v>
      </c>
      <c r="AY199" s="32">
        <f t="shared" si="13"/>
        <v>1.635873998240297</v>
      </c>
      <c r="AZ199" s="32">
        <f t="shared" si="14"/>
        <v>0.97223975057018008</v>
      </c>
      <c r="BA199" s="32">
        <f t="shared" si="15"/>
        <v>0.46347101825754022</v>
      </c>
    </row>
    <row r="200" spans="1:53">
      <c r="A200" s="32">
        <v>174.08915500000001</v>
      </c>
      <c r="B200" s="32">
        <v>8.5217559810000001</v>
      </c>
      <c r="C200" s="32" t="s">
        <v>940</v>
      </c>
      <c r="D200" s="32">
        <v>3</v>
      </c>
      <c r="E200" s="32" t="s">
        <v>4278</v>
      </c>
      <c r="F200" s="32">
        <v>7</v>
      </c>
      <c r="G200" s="32">
        <v>0</v>
      </c>
      <c r="H200" s="32">
        <v>0</v>
      </c>
      <c r="I200" s="32">
        <v>-0.31616103600000001</v>
      </c>
      <c r="J200" s="32">
        <v>21.654770379999999</v>
      </c>
      <c r="L200" s="32" t="s">
        <v>3563</v>
      </c>
      <c r="M200" s="32" t="s">
        <v>941</v>
      </c>
      <c r="N200" s="32">
        <v>0</v>
      </c>
      <c r="O200" s="32" t="s">
        <v>39</v>
      </c>
      <c r="S200" s="32">
        <v>0.08</v>
      </c>
      <c r="T200" s="32">
        <v>0.12</v>
      </c>
      <c r="U200" s="32">
        <v>191592</v>
      </c>
      <c r="V200" s="32" t="s">
        <v>1228</v>
      </c>
      <c r="W200" s="32">
        <v>0.98515562999999995</v>
      </c>
      <c r="X200" s="32">
        <v>0.77369456700000006</v>
      </c>
      <c r="Y200" s="32" t="s">
        <v>41</v>
      </c>
      <c r="Z200" s="32" t="s">
        <v>71</v>
      </c>
      <c r="AA200" s="32">
        <v>11</v>
      </c>
      <c r="AB200" s="33">
        <v>143202.95310000001</v>
      </c>
      <c r="AC200" s="33">
        <v>161643.95310000001</v>
      </c>
      <c r="AD200" s="33">
        <v>191592.26560000001</v>
      </c>
      <c r="AE200" s="33">
        <v>164615.45310000001</v>
      </c>
      <c r="AF200" s="34">
        <v>165267.10939999999</v>
      </c>
      <c r="AG200" s="34">
        <v>164013.125</v>
      </c>
      <c r="AH200" s="34">
        <v>152341.23439999999</v>
      </c>
      <c r="AI200" s="35">
        <v>164518.45310000001</v>
      </c>
      <c r="AJ200" s="35">
        <v>140351.3438</v>
      </c>
      <c r="AK200" s="35">
        <v>156520.5</v>
      </c>
      <c r="AL200" s="35">
        <v>171239.17189999999</v>
      </c>
      <c r="AM200" s="32">
        <v>509</v>
      </c>
      <c r="AN200" s="32" t="s">
        <v>39</v>
      </c>
      <c r="AO200" s="32">
        <v>0.95940281500000002</v>
      </c>
      <c r="AP200" s="32">
        <v>1</v>
      </c>
      <c r="AQ200" s="32">
        <v>191592.26560000001</v>
      </c>
      <c r="AR200" s="32" t="s">
        <v>4279</v>
      </c>
      <c r="AS200" s="32">
        <v>1</v>
      </c>
      <c r="AT200" s="32" t="s">
        <v>4280</v>
      </c>
      <c r="AU200" s="32">
        <v>2.4917369000000002E-2</v>
      </c>
      <c r="AV200" s="32">
        <v>0.356742263</v>
      </c>
      <c r="AX200" s="32">
        <f t="shared" si="12"/>
        <v>1.3135408402292554</v>
      </c>
      <c r="AY200" s="32">
        <f t="shared" si="13"/>
        <v>1.3725605433393009</v>
      </c>
      <c r="AZ200" s="32">
        <f t="shared" si="14"/>
        <v>0.7926328189584686</v>
      </c>
      <c r="BA200" s="32">
        <f t="shared" si="15"/>
        <v>0.71658726572108478</v>
      </c>
    </row>
    <row r="201" spans="1:53">
      <c r="A201" s="32">
        <v>312.13602909999997</v>
      </c>
      <c r="B201" s="32">
        <v>3.8459121010000001</v>
      </c>
      <c r="C201" s="32" t="s">
        <v>4286</v>
      </c>
      <c r="D201" s="32">
        <v>5</v>
      </c>
      <c r="E201" s="32" t="s">
        <v>4287</v>
      </c>
      <c r="F201" s="32">
        <v>7</v>
      </c>
      <c r="G201" s="32">
        <v>0</v>
      </c>
      <c r="H201" s="32">
        <v>0</v>
      </c>
      <c r="I201" s="32">
        <v>-0.41947561300000002</v>
      </c>
      <c r="J201" s="32">
        <v>-4.0065371980000002</v>
      </c>
      <c r="L201" s="32" t="s">
        <v>3563</v>
      </c>
      <c r="M201" s="32" t="s">
        <v>4287</v>
      </c>
      <c r="N201" s="32">
        <v>0</v>
      </c>
      <c r="O201" s="32" t="s">
        <v>39</v>
      </c>
      <c r="P201" s="32" t="s">
        <v>4288</v>
      </c>
      <c r="S201" s="32">
        <v>0.22</v>
      </c>
      <c r="T201" s="32">
        <v>0.22</v>
      </c>
      <c r="U201" s="32">
        <v>451863</v>
      </c>
      <c r="V201" s="32" t="s">
        <v>4289</v>
      </c>
      <c r="W201" s="32">
        <v>0.97040944600000001</v>
      </c>
      <c r="X201" s="32">
        <v>0.85511389800000004</v>
      </c>
      <c r="Y201" s="32" t="s">
        <v>41</v>
      </c>
      <c r="Z201" s="32" t="s">
        <v>42</v>
      </c>
      <c r="AA201" s="32">
        <v>11</v>
      </c>
      <c r="AB201" s="33">
        <v>332824.59379999997</v>
      </c>
      <c r="AC201" s="33">
        <v>331818.84379999997</v>
      </c>
      <c r="AD201" s="33">
        <v>451862.9375</v>
      </c>
      <c r="AE201" s="33">
        <v>381130.75</v>
      </c>
      <c r="AF201" s="34">
        <v>266246.15629999997</v>
      </c>
      <c r="AG201" s="34">
        <v>387802.53129999997</v>
      </c>
      <c r="AH201" s="34">
        <v>317722.84379999997</v>
      </c>
      <c r="AI201" s="35">
        <v>363424.25</v>
      </c>
      <c r="AJ201" s="35">
        <v>221422.7813</v>
      </c>
      <c r="AK201" s="35">
        <v>373709.625</v>
      </c>
      <c r="AL201" s="35">
        <v>298798.375</v>
      </c>
      <c r="AM201" s="32">
        <v>492</v>
      </c>
      <c r="AN201" s="32" t="s">
        <v>39</v>
      </c>
      <c r="AO201" s="32">
        <v>0.895618107</v>
      </c>
      <c r="AP201" s="32">
        <v>1</v>
      </c>
      <c r="AQ201" s="32">
        <v>451862.9375</v>
      </c>
      <c r="AR201" s="32" t="s">
        <v>4290</v>
      </c>
      <c r="AS201" s="32">
        <v>1</v>
      </c>
      <c r="AT201" s="32" t="s">
        <v>4291</v>
      </c>
      <c r="AU201" s="32">
        <v>1.0609952000000001E-2</v>
      </c>
      <c r="AV201" s="32">
        <v>1</v>
      </c>
      <c r="AX201" s="32">
        <f t="shared" si="12"/>
        <v>1.2938792614026973</v>
      </c>
      <c r="AY201" s="32">
        <f t="shared" si="13"/>
        <v>1.5411411805225474</v>
      </c>
      <c r="AZ201" s="32">
        <f t="shared" si="14"/>
        <v>0.85818700490948863</v>
      </c>
      <c r="BA201" s="32">
        <f t="shared" si="15"/>
        <v>0.30878575951504411</v>
      </c>
    </row>
    <row r="202" spans="1:53">
      <c r="A202" s="32">
        <v>205.0715008</v>
      </c>
      <c r="B202" s="32">
        <v>8.2480137219999996</v>
      </c>
      <c r="C202" s="32" t="s">
        <v>4294</v>
      </c>
      <c r="D202" s="32">
        <v>2</v>
      </c>
      <c r="E202" s="32" t="s">
        <v>4295</v>
      </c>
      <c r="F202" s="32">
        <v>7</v>
      </c>
      <c r="G202" s="32">
        <v>0</v>
      </c>
      <c r="H202" s="32">
        <v>0</v>
      </c>
      <c r="I202" s="32">
        <v>-1.8489224660000001</v>
      </c>
      <c r="J202" s="32">
        <v>-21.24131139</v>
      </c>
      <c r="L202" s="32" t="s">
        <v>3563</v>
      </c>
      <c r="M202" s="32" t="s">
        <v>4295</v>
      </c>
      <c r="N202" s="32">
        <v>0</v>
      </c>
      <c r="O202" s="32" t="s">
        <v>39</v>
      </c>
      <c r="Q202" s="32">
        <v>-6.5</v>
      </c>
      <c r="R202" s="32" t="s">
        <v>77</v>
      </c>
      <c r="S202" s="32">
        <v>0.3</v>
      </c>
      <c r="T202" s="32">
        <v>0.3</v>
      </c>
      <c r="U202" s="32">
        <v>366576</v>
      </c>
      <c r="V202" s="32" t="s">
        <v>4296</v>
      </c>
      <c r="W202" s="32">
        <v>0.96324789499999997</v>
      </c>
      <c r="X202" s="32">
        <v>0.85251193199999997</v>
      </c>
      <c r="Y202" s="32" t="s">
        <v>424</v>
      </c>
      <c r="Z202" s="32" t="s">
        <v>71</v>
      </c>
      <c r="AA202" s="32">
        <v>11</v>
      </c>
      <c r="AB202" s="33">
        <v>276767.65629999997</v>
      </c>
      <c r="AC202" s="33">
        <v>342249.8125</v>
      </c>
      <c r="AD202" s="33">
        <v>286934.65629999997</v>
      </c>
      <c r="AE202" s="33">
        <v>292428.03129999997</v>
      </c>
      <c r="AF202" s="34">
        <v>238850.0625</v>
      </c>
      <c r="AG202" s="34">
        <v>363918.90629999997</v>
      </c>
      <c r="AH202" s="34">
        <v>309796</v>
      </c>
      <c r="AI202" s="35">
        <v>286460.4375</v>
      </c>
      <c r="AJ202" s="35">
        <v>366576.40629999997</v>
      </c>
      <c r="AK202" s="35">
        <v>348107.09379999997</v>
      </c>
      <c r="AL202" s="35">
        <v>170891.10939999999</v>
      </c>
      <c r="AM202" s="32">
        <v>366</v>
      </c>
      <c r="AN202" s="32" t="s">
        <v>39</v>
      </c>
      <c r="AO202" s="32">
        <v>0.98402744099999995</v>
      </c>
      <c r="AP202" s="32">
        <v>1</v>
      </c>
      <c r="AQ202" s="32">
        <v>366576.40629999997</v>
      </c>
      <c r="AR202" s="32" t="s">
        <v>4297</v>
      </c>
      <c r="AS202" s="32">
        <v>1</v>
      </c>
      <c r="AT202" s="32" t="s">
        <v>4298</v>
      </c>
      <c r="AU202" s="32">
        <v>1.0650097000000001E-2</v>
      </c>
      <c r="AV202" s="32">
        <v>1</v>
      </c>
      <c r="AX202" s="32">
        <f t="shared" si="12"/>
        <v>1.284330526670552</v>
      </c>
      <c r="AY202" s="32">
        <f t="shared" si="13"/>
        <v>1.3131998239816718</v>
      </c>
      <c r="AZ202" s="32">
        <f t="shared" si="14"/>
        <v>0.860434931284075</v>
      </c>
      <c r="BA202" s="32">
        <f t="shared" si="15"/>
        <v>0.90032945910161422</v>
      </c>
    </row>
    <row r="203" spans="1:53">
      <c r="A203" s="32">
        <v>154.09933760000001</v>
      </c>
      <c r="B203" s="32">
        <v>4.5121863160000002</v>
      </c>
      <c r="C203" s="32" t="s">
        <v>4303</v>
      </c>
      <c r="D203" s="32">
        <v>11</v>
      </c>
      <c r="E203" s="32" t="s">
        <v>4304</v>
      </c>
      <c r="F203" s="32">
        <v>7</v>
      </c>
      <c r="G203" s="32">
        <v>0</v>
      </c>
      <c r="H203" s="32">
        <v>0</v>
      </c>
      <c r="I203" s="32">
        <v>-0.275353548</v>
      </c>
      <c r="J203" s="32">
        <v>-18.153524059999999</v>
      </c>
      <c r="K203" s="32">
        <v>-0.275353548</v>
      </c>
      <c r="L203" s="32" t="s">
        <v>3563</v>
      </c>
      <c r="M203" s="32" t="s">
        <v>4304</v>
      </c>
      <c r="N203" s="32">
        <v>0</v>
      </c>
      <c r="O203" s="32" t="s">
        <v>39</v>
      </c>
      <c r="Q203" s="32">
        <v>0.6</v>
      </c>
      <c r="R203" s="32" t="s">
        <v>4305</v>
      </c>
      <c r="S203" s="32">
        <v>0.17</v>
      </c>
      <c r="T203" s="32">
        <v>0.31</v>
      </c>
      <c r="U203" s="32">
        <v>1234454</v>
      </c>
      <c r="V203" s="32" t="s">
        <v>1494</v>
      </c>
      <c r="W203" s="32">
        <v>0.95392119500000006</v>
      </c>
      <c r="X203" s="32">
        <v>0.69683485700000003</v>
      </c>
      <c r="Y203" s="32" t="s">
        <v>41</v>
      </c>
      <c r="Z203" s="32" t="s">
        <v>42</v>
      </c>
      <c r="AA203" s="32">
        <v>11</v>
      </c>
      <c r="AB203" s="33">
        <v>1131170.75</v>
      </c>
      <c r="AC203" s="33">
        <v>1234453.5</v>
      </c>
      <c r="AD203" s="33">
        <v>564182.6875</v>
      </c>
      <c r="AE203" s="33">
        <v>919191.4375</v>
      </c>
      <c r="AF203" s="34">
        <v>874504.125</v>
      </c>
      <c r="AG203" s="34">
        <v>1119402</v>
      </c>
      <c r="AH203" s="34">
        <v>1118218.875</v>
      </c>
      <c r="AI203" s="35">
        <v>1039867.313</v>
      </c>
      <c r="AJ203" s="35">
        <v>1084924.875</v>
      </c>
      <c r="AK203" s="35">
        <v>745955.0625</v>
      </c>
      <c r="AL203" s="35">
        <v>1087548.75</v>
      </c>
      <c r="AM203" s="32">
        <v>267</v>
      </c>
      <c r="AN203" s="32" t="s">
        <v>39</v>
      </c>
      <c r="AO203" s="32">
        <v>0.96607187500000002</v>
      </c>
      <c r="AP203" s="32">
        <v>1</v>
      </c>
      <c r="AQ203" s="32">
        <v>1234453.5</v>
      </c>
      <c r="AR203" s="32" t="s">
        <v>4306</v>
      </c>
      <c r="AS203" s="32">
        <v>1</v>
      </c>
      <c r="AT203" s="32" t="s">
        <v>4307</v>
      </c>
      <c r="AU203" s="32">
        <v>4.8873163999999997E-2</v>
      </c>
      <c r="AV203" s="32">
        <v>1</v>
      </c>
      <c r="AX203" s="32">
        <f t="shared" si="12"/>
        <v>1.2718949272603126</v>
      </c>
      <c r="AY203" s="32">
        <f t="shared" si="13"/>
        <v>1.2367749929710408</v>
      </c>
      <c r="AZ203" s="32">
        <f t="shared" si="14"/>
        <v>0.7033367527012091</v>
      </c>
      <c r="BA203" s="32">
        <f t="shared" si="15"/>
        <v>0.70584833470255726</v>
      </c>
    </row>
    <row r="204" spans="1:53">
      <c r="A204" s="32">
        <v>147.08947699999999</v>
      </c>
      <c r="B204" s="32">
        <v>6.9513726900000004</v>
      </c>
      <c r="C204" s="32" t="s">
        <v>946</v>
      </c>
      <c r="D204" s="32">
        <v>2</v>
      </c>
      <c r="E204" s="32" t="s">
        <v>947</v>
      </c>
      <c r="F204" s="32">
        <v>7</v>
      </c>
      <c r="G204" s="32">
        <v>0</v>
      </c>
      <c r="H204" s="32">
        <v>0</v>
      </c>
      <c r="I204" s="32">
        <v>-0.42799400300000001</v>
      </c>
      <c r="J204" s="32">
        <v>0.91709738100000004</v>
      </c>
      <c r="L204" s="32" t="s">
        <v>3690</v>
      </c>
      <c r="M204" s="32" t="s">
        <v>948</v>
      </c>
      <c r="N204" s="32">
        <v>0</v>
      </c>
      <c r="O204" s="32" t="s">
        <v>39</v>
      </c>
      <c r="S204" s="32">
        <v>0.93</v>
      </c>
      <c r="T204" s="32">
        <v>0.93</v>
      </c>
      <c r="U204" s="32">
        <v>976613</v>
      </c>
      <c r="V204" s="32" t="s">
        <v>4323</v>
      </c>
      <c r="W204" s="32">
        <v>0.92966690900000004</v>
      </c>
      <c r="X204" s="32">
        <v>0.895138977</v>
      </c>
      <c r="Y204" s="32" t="s">
        <v>41</v>
      </c>
      <c r="Z204" s="32" t="s">
        <v>42</v>
      </c>
      <c r="AA204" s="32">
        <v>11</v>
      </c>
      <c r="AB204" s="33">
        <v>661221.4375</v>
      </c>
      <c r="AC204" s="33">
        <v>213864.10939999999</v>
      </c>
      <c r="AD204" s="33">
        <v>110109.55469999999</v>
      </c>
      <c r="AE204" s="33">
        <v>344925.53129999997</v>
      </c>
      <c r="AF204" s="34">
        <v>344718.46879999997</v>
      </c>
      <c r="AG204" s="34">
        <v>335026.3125</v>
      </c>
      <c r="AH204" s="34">
        <v>696586.0625</v>
      </c>
      <c r="AI204" s="35">
        <v>976612.6875</v>
      </c>
      <c r="AJ204" s="35">
        <v>286047.65629999997</v>
      </c>
      <c r="AK204" s="35">
        <v>36093.238279999998</v>
      </c>
      <c r="AL204" s="35">
        <v>407285.40629999997</v>
      </c>
      <c r="AM204" s="32">
        <v>297</v>
      </c>
      <c r="AN204" s="32" t="s">
        <v>39</v>
      </c>
      <c r="AO204" s="32">
        <v>0.93765886799999998</v>
      </c>
      <c r="AP204" s="32">
        <v>1</v>
      </c>
      <c r="AQ204" s="32">
        <v>976612.6875</v>
      </c>
      <c r="AR204" s="32" t="s">
        <v>4324</v>
      </c>
      <c r="AS204" s="32">
        <v>1</v>
      </c>
      <c r="AT204" s="32" t="s">
        <v>951</v>
      </c>
      <c r="AU204" s="32">
        <v>5.1846679999999999E-3</v>
      </c>
      <c r="AV204" s="32">
        <v>0.40784653500000001</v>
      </c>
      <c r="AX204" s="32">
        <f t="shared" si="12"/>
        <v>1.2395558786357557</v>
      </c>
      <c r="AY204" s="32">
        <f t="shared" si="13"/>
        <v>0.96642507060844807</v>
      </c>
      <c r="AZ204" s="32">
        <f t="shared" si="14"/>
        <v>0.90446310211587599</v>
      </c>
      <c r="BA204" s="32">
        <f t="shared" si="15"/>
        <v>0.49835020185579149</v>
      </c>
    </row>
    <row r="205" spans="1:53">
      <c r="A205" s="32">
        <v>149.06878380000001</v>
      </c>
      <c r="B205" s="32">
        <v>9.2100632729999994</v>
      </c>
      <c r="C205" s="32" t="s">
        <v>3475</v>
      </c>
      <c r="D205" s="32">
        <v>2</v>
      </c>
      <c r="E205" s="32" t="s">
        <v>3476</v>
      </c>
      <c r="F205" s="32">
        <v>7</v>
      </c>
      <c r="G205" s="32">
        <v>0</v>
      </c>
      <c r="H205" s="32">
        <v>0</v>
      </c>
      <c r="I205" s="32">
        <v>-0.175575655</v>
      </c>
      <c r="J205" s="32">
        <v>-14.87667939</v>
      </c>
      <c r="L205" s="32" t="s">
        <v>3690</v>
      </c>
      <c r="M205" s="32" t="s">
        <v>3476</v>
      </c>
      <c r="N205" s="32">
        <v>0</v>
      </c>
      <c r="O205" s="32" t="s">
        <v>39</v>
      </c>
      <c r="S205" s="32">
        <v>0.7</v>
      </c>
      <c r="T205" s="32">
        <v>0.7</v>
      </c>
      <c r="U205" s="32">
        <v>113733</v>
      </c>
      <c r="V205" s="32" t="s">
        <v>4325</v>
      </c>
      <c r="W205" s="32">
        <v>0.92755769499999996</v>
      </c>
      <c r="X205" s="32">
        <v>0.84035387900000003</v>
      </c>
      <c r="Y205" s="32" t="s">
        <v>41</v>
      </c>
      <c r="Z205" s="32" t="s">
        <v>42</v>
      </c>
      <c r="AA205" s="32">
        <v>10</v>
      </c>
      <c r="AB205" s="33">
        <v>79711.929690000004</v>
      </c>
      <c r="AC205" s="33">
        <v>113732.6094</v>
      </c>
      <c r="AD205" s="33">
        <v>89442.976559999996</v>
      </c>
      <c r="AE205" s="33">
        <v>90302.210940000004</v>
      </c>
      <c r="AF205" s="34">
        <v>50727.085939999997</v>
      </c>
      <c r="AG205" s="34">
        <v>63958.84375</v>
      </c>
      <c r="AH205" s="34">
        <v>52824.757810000003</v>
      </c>
      <c r="AI205" s="35">
        <v>0</v>
      </c>
      <c r="AJ205" s="35">
        <v>81156.765629999994</v>
      </c>
      <c r="AK205" s="35">
        <v>71381.976559999996</v>
      </c>
      <c r="AL205" s="35">
        <v>54629.027340000001</v>
      </c>
      <c r="AM205" s="32">
        <v>862</v>
      </c>
      <c r="AN205" s="32" t="s">
        <v>39</v>
      </c>
      <c r="AO205" s="32">
        <v>0.84235125200000005</v>
      </c>
      <c r="AP205" s="32">
        <v>1</v>
      </c>
      <c r="AQ205" s="32">
        <v>113732.6094</v>
      </c>
      <c r="AR205" s="32" t="s">
        <v>4326</v>
      </c>
      <c r="AS205" s="32">
        <v>1</v>
      </c>
      <c r="AT205" s="32" t="s">
        <v>407</v>
      </c>
      <c r="AU205" s="32">
        <v>1.2006375E-2</v>
      </c>
      <c r="AV205" s="32">
        <v>1</v>
      </c>
      <c r="AX205" s="32">
        <f t="shared" si="12"/>
        <v>1.236743593031937</v>
      </c>
      <c r="AY205" s="32">
        <f t="shared" si="13"/>
        <v>2.2278562171742027</v>
      </c>
      <c r="AZ205" s="32">
        <f t="shared" si="14"/>
        <v>0.85948054137574559</v>
      </c>
      <c r="BA205" s="32">
        <f t="shared" si="15"/>
        <v>9.6608362361275419E-3</v>
      </c>
    </row>
    <row r="206" spans="1:53">
      <c r="A206" s="32">
        <v>75.068428130000001</v>
      </c>
      <c r="B206" s="32">
        <v>22.034757299999999</v>
      </c>
      <c r="C206" s="32" t="s">
        <v>4327</v>
      </c>
      <c r="D206" s="32">
        <v>6</v>
      </c>
      <c r="E206" s="32" t="s">
        <v>4328</v>
      </c>
      <c r="F206" s="32">
        <v>7</v>
      </c>
      <c r="G206" s="32">
        <v>0</v>
      </c>
      <c r="H206" s="32">
        <v>0</v>
      </c>
      <c r="I206" s="32">
        <v>0.24154344599999999</v>
      </c>
      <c r="J206" s="32">
        <v>48.951142650000001</v>
      </c>
      <c r="L206" s="32" t="s">
        <v>3563</v>
      </c>
      <c r="M206" s="32" t="s">
        <v>4328</v>
      </c>
      <c r="N206" s="32">
        <v>0</v>
      </c>
      <c r="O206" s="32" t="s">
        <v>39</v>
      </c>
      <c r="S206" s="32">
        <v>0.19</v>
      </c>
      <c r="T206" s="32">
        <v>0.51</v>
      </c>
      <c r="U206" s="32">
        <v>5454756</v>
      </c>
      <c r="V206" s="32" t="s">
        <v>955</v>
      </c>
      <c r="W206" s="32">
        <v>0.92613703999999997</v>
      </c>
      <c r="X206" s="32">
        <v>0.71396198</v>
      </c>
      <c r="Y206" s="32" t="s">
        <v>41</v>
      </c>
      <c r="Z206" s="32" t="s">
        <v>42</v>
      </c>
      <c r="AA206" s="32">
        <v>11</v>
      </c>
      <c r="AB206" s="33">
        <v>5454756</v>
      </c>
      <c r="AC206" s="33">
        <v>2198105.5</v>
      </c>
      <c r="AD206" s="33">
        <v>2391383.75</v>
      </c>
      <c r="AE206" s="33">
        <v>2310849</v>
      </c>
      <c r="AF206" s="34">
        <v>2154944.5</v>
      </c>
      <c r="AG206" s="34">
        <v>2448165.25</v>
      </c>
      <c r="AH206" s="34">
        <v>3612056.5</v>
      </c>
      <c r="AI206" s="35">
        <v>2334549.5</v>
      </c>
      <c r="AJ206" s="35">
        <v>2392265.25</v>
      </c>
      <c r="AK206" s="35">
        <v>2185251</v>
      </c>
      <c r="AL206" s="35">
        <v>3232427.25</v>
      </c>
      <c r="AM206" s="32">
        <v>103</v>
      </c>
      <c r="AN206" s="32" t="s">
        <v>39</v>
      </c>
      <c r="AO206" s="32">
        <v>0.88142467499999999</v>
      </c>
      <c r="AP206" s="32">
        <v>1</v>
      </c>
      <c r="AQ206" s="32">
        <v>5454756</v>
      </c>
      <c r="AR206" s="32" t="s">
        <v>4329</v>
      </c>
      <c r="AS206" s="32">
        <v>1</v>
      </c>
      <c r="AT206" s="32" t="s">
        <v>3658</v>
      </c>
      <c r="AU206" s="32">
        <v>5.0071474999999997E-2</v>
      </c>
      <c r="AV206" s="32">
        <v>1</v>
      </c>
      <c r="AX206" s="32">
        <f t="shared" si="12"/>
        <v>1.2348493860364664</v>
      </c>
      <c r="AY206" s="32">
        <f t="shared" si="13"/>
        <v>1.5039372149042023</v>
      </c>
      <c r="AZ206" s="32">
        <f t="shared" si="14"/>
        <v>0.68201815800845844</v>
      </c>
      <c r="BA206" s="32">
        <f t="shared" si="15"/>
        <v>0.74174730584108717</v>
      </c>
    </row>
    <row r="207" spans="1:53">
      <c r="A207" s="32">
        <v>278.18842069999999</v>
      </c>
      <c r="B207" s="32">
        <v>3.5180015560000002</v>
      </c>
      <c r="C207" s="32" t="s">
        <v>2958</v>
      </c>
      <c r="D207" s="32">
        <v>4</v>
      </c>
      <c r="E207" s="32" t="s">
        <v>2959</v>
      </c>
      <c r="F207" s="32">
        <v>7</v>
      </c>
      <c r="G207" s="32">
        <v>0</v>
      </c>
      <c r="H207" s="32">
        <v>0</v>
      </c>
      <c r="I207" s="32">
        <v>0.829252094</v>
      </c>
      <c r="J207" s="32">
        <v>-16.093377780000001</v>
      </c>
      <c r="L207" s="32" t="s">
        <v>3563</v>
      </c>
      <c r="M207" s="32" t="s">
        <v>2959</v>
      </c>
      <c r="N207" s="32">
        <v>0</v>
      </c>
      <c r="O207" s="32" t="s">
        <v>39</v>
      </c>
      <c r="S207" s="32">
        <v>0.06</v>
      </c>
      <c r="T207" s="32">
        <v>0.1</v>
      </c>
      <c r="U207" s="32">
        <v>278237</v>
      </c>
      <c r="V207" s="32" t="s">
        <v>4336</v>
      </c>
      <c r="W207" s="32">
        <v>0.91815652800000003</v>
      </c>
      <c r="X207" s="32">
        <v>6.7914377999999997E-2</v>
      </c>
      <c r="Y207" s="32" t="s">
        <v>41</v>
      </c>
      <c r="Z207" s="32" t="s">
        <v>71</v>
      </c>
      <c r="AA207" s="32">
        <v>11</v>
      </c>
      <c r="AB207" s="33">
        <v>211286.25</v>
      </c>
      <c r="AC207" s="33">
        <v>248133.5625</v>
      </c>
      <c r="AD207" s="33">
        <v>254506.7188</v>
      </c>
      <c r="AE207" s="33">
        <v>266073.34379999997</v>
      </c>
      <c r="AF207" s="34">
        <v>274113.1875</v>
      </c>
      <c r="AG207" s="34">
        <v>278236.5625</v>
      </c>
      <c r="AH207" s="34">
        <v>258983.8125</v>
      </c>
      <c r="AI207" s="35">
        <v>241287.8438</v>
      </c>
      <c r="AJ207" s="35">
        <v>249016.25</v>
      </c>
      <c r="AK207" s="35">
        <v>268914</v>
      </c>
      <c r="AL207" s="35">
        <v>234023.51560000001</v>
      </c>
      <c r="AM207" s="32">
        <v>423</v>
      </c>
      <c r="AN207" s="32" t="s">
        <v>39</v>
      </c>
      <c r="AO207" s="32">
        <v>0.94523255900000003</v>
      </c>
      <c r="AP207" s="32">
        <v>1</v>
      </c>
      <c r="AQ207" s="32">
        <v>278236.5625</v>
      </c>
      <c r="AR207" s="32" t="s">
        <v>4337</v>
      </c>
      <c r="AS207" s="32">
        <v>1</v>
      </c>
      <c r="AT207" s="32" t="s">
        <v>4338</v>
      </c>
      <c r="AU207" s="32">
        <v>1.489535335</v>
      </c>
      <c r="AV207" s="32">
        <v>1</v>
      </c>
      <c r="AX207" s="32">
        <f t="shared" si="12"/>
        <v>1.2242087044192753</v>
      </c>
      <c r="AY207" s="32">
        <f t="shared" si="13"/>
        <v>1.2078877546742681</v>
      </c>
      <c r="AZ207" s="32">
        <f t="shared" si="14"/>
        <v>8.1156224503932534E-2</v>
      </c>
      <c r="BA207" s="32">
        <f t="shared" si="15"/>
        <v>0.14697820309896145</v>
      </c>
    </row>
    <row r="208" spans="1:53">
      <c r="A208" s="32">
        <v>268.96879059999998</v>
      </c>
      <c r="B208" s="32">
        <v>22.53384806</v>
      </c>
      <c r="C208" s="32" t="s">
        <v>4339</v>
      </c>
      <c r="D208" s="32">
        <v>1</v>
      </c>
      <c r="E208" s="32" t="s">
        <v>4340</v>
      </c>
      <c r="F208" s="32">
        <v>7</v>
      </c>
      <c r="G208" s="32">
        <v>0</v>
      </c>
      <c r="H208" s="32">
        <v>0</v>
      </c>
      <c r="I208" s="32">
        <v>-2.4885925640000002</v>
      </c>
      <c r="J208" s="32">
        <v>0</v>
      </c>
      <c r="L208" s="32" t="s">
        <v>3563</v>
      </c>
      <c r="M208" s="32" t="s">
        <v>4340</v>
      </c>
      <c r="N208" s="32">
        <v>0</v>
      </c>
      <c r="O208" s="32" t="s">
        <v>39</v>
      </c>
      <c r="S208" s="32">
        <v>0.16</v>
      </c>
      <c r="T208" s="32">
        <v>0.55000000000000004</v>
      </c>
      <c r="U208" s="32">
        <v>1262948</v>
      </c>
      <c r="V208" s="32" t="s">
        <v>4341</v>
      </c>
      <c r="W208" s="32">
        <v>0.91391259300000005</v>
      </c>
      <c r="X208" s="32">
        <v>0.81308372399999995</v>
      </c>
      <c r="Y208" s="32" t="s">
        <v>424</v>
      </c>
      <c r="Z208" s="32" t="s">
        <v>42</v>
      </c>
      <c r="AA208" s="32">
        <v>11</v>
      </c>
      <c r="AB208" s="33">
        <v>1129626.125</v>
      </c>
      <c r="AC208" s="33">
        <v>956384.75</v>
      </c>
      <c r="AD208" s="33">
        <v>665818.125</v>
      </c>
      <c r="AE208" s="33">
        <v>319441.625</v>
      </c>
      <c r="AF208" s="34">
        <v>1262947.875</v>
      </c>
      <c r="AG208" s="34">
        <v>952769.8125</v>
      </c>
      <c r="AH208" s="34">
        <v>346302.84379999997</v>
      </c>
      <c r="AI208" s="35">
        <v>789462.3125</v>
      </c>
      <c r="AJ208" s="35">
        <v>864300.625</v>
      </c>
      <c r="AK208" s="35">
        <v>595949.75</v>
      </c>
      <c r="AL208" s="35">
        <v>872237.75</v>
      </c>
      <c r="AM208" s="32">
        <v>260</v>
      </c>
      <c r="AN208" s="32" t="s">
        <v>39</v>
      </c>
      <c r="AO208" s="32">
        <v>0.92238953000000001</v>
      </c>
      <c r="AP208" s="32">
        <v>1</v>
      </c>
      <c r="AQ208" s="32">
        <v>1262947.875</v>
      </c>
      <c r="AR208" s="32" t="s">
        <v>2518</v>
      </c>
      <c r="AS208" s="32">
        <v>1</v>
      </c>
      <c r="AT208" s="32" t="s">
        <v>4342</v>
      </c>
      <c r="AU208" s="32">
        <v>2.3108404999999999E-2</v>
      </c>
      <c r="AV208" s="32">
        <v>1</v>
      </c>
      <c r="AX208" s="32">
        <f t="shared" si="12"/>
        <v>1.2185501245440391</v>
      </c>
      <c r="AY208" s="32">
        <f t="shared" si="13"/>
        <v>1.1987689354860871</v>
      </c>
      <c r="AZ208" s="32">
        <f t="shared" si="14"/>
        <v>0.76957865125249691</v>
      </c>
      <c r="BA208" s="32">
        <f t="shared" si="15"/>
        <v>0.790753863738346</v>
      </c>
    </row>
    <row r="209" spans="1:53">
      <c r="A209" s="32">
        <v>186.05274790000001</v>
      </c>
      <c r="B209" s="32">
        <v>6.9134484030000003</v>
      </c>
      <c r="C209" s="32" t="s">
        <v>1557</v>
      </c>
      <c r="D209" s="32">
        <v>2</v>
      </c>
      <c r="E209" s="32" t="s">
        <v>1558</v>
      </c>
      <c r="F209" s="32">
        <v>7</v>
      </c>
      <c r="G209" s="32">
        <v>0</v>
      </c>
      <c r="H209" s="32">
        <v>0</v>
      </c>
      <c r="I209" s="32">
        <v>-0.387581124</v>
      </c>
      <c r="J209" s="32">
        <v>-25.89881377</v>
      </c>
      <c r="L209" s="32" t="s">
        <v>3563</v>
      </c>
      <c r="M209" s="32" t="s">
        <v>1558</v>
      </c>
      <c r="N209" s="32">
        <v>0</v>
      </c>
      <c r="O209" s="32" t="s">
        <v>39</v>
      </c>
      <c r="S209" s="32">
        <v>0.2</v>
      </c>
      <c r="T209" s="32">
        <v>0.32</v>
      </c>
      <c r="U209" s="32">
        <v>234088</v>
      </c>
      <c r="V209" s="32" t="s">
        <v>4348</v>
      </c>
      <c r="W209" s="32">
        <v>0.90947480800000002</v>
      </c>
      <c r="X209" s="32">
        <v>0.38633087500000002</v>
      </c>
      <c r="Y209" s="32" t="s">
        <v>41</v>
      </c>
      <c r="Z209" s="32" t="s">
        <v>71</v>
      </c>
      <c r="AA209" s="32">
        <v>11</v>
      </c>
      <c r="AB209" s="33">
        <v>202738.04689999999</v>
      </c>
      <c r="AC209" s="33">
        <v>194364.14060000001</v>
      </c>
      <c r="AD209" s="33">
        <v>98160.929690000004</v>
      </c>
      <c r="AE209" s="33">
        <v>234087.76560000001</v>
      </c>
      <c r="AF209" s="34">
        <v>146955.5625</v>
      </c>
      <c r="AG209" s="34">
        <v>147212.14060000001</v>
      </c>
      <c r="AH209" s="34">
        <v>145624.67189999999</v>
      </c>
      <c r="AI209" s="35">
        <v>111032.5781</v>
      </c>
      <c r="AJ209" s="35">
        <v>156791.01560000001</v>
      </c>
      <c r="AK209" s="35">
        <v>110193.4375</v>
      </c>
      <c r="AL209" s="35">
        <v>155289.75</v>
      </c>
      <c r="AM209" s="32">
        <v>464</v>
      </c>
      <c r="AN209" s="32" t="s">
        <v>39</v>
      </c>
      <c r="AO209" s="32">
        <v>0.864734432</v>
      </c>
      <c r="AP209" s="32">
        <v>1</v>
      </c>
      <c r="AQ209" s="32">
        <v>234087.76560000001</v>
      </c>
      <c r="AR209" s="32" t="s">
        <v>4349</v>
      </c>
      <c r="AS209" s="32">
        <v>1</v>
      </c>
      <c r="AT209" s="32" t="s">
        <v>1561</v>
      </c>
      <c r="AU209" s="32">
        <v>0.25556931399999999</v>
      </c>
      <c r="AV209" s="32">
        <v>1</v>
      </c>
      <c r="AX209" s="32">
        <f t="shared" si="12"/>
        <v>1.2126330775971277</v>
      </c>
      <c r="AY209" s="32">
        <f t="shared" si="13"/>
        <v>1.6583981993548662</v>
      </c>
      <c r="AZ209" s="32">
        <f t="shared" si="14"/>
        <v>0.43177048002484575</v>
      </c>
      <c r="BA209" s="32">
        <f t="shared" si="15"/>
        <v>0.35035522006910291</v>
      </c>
    </row>
    <row r="210" spans="1:53">
      <c r="A210" s="32">
        <v>208.1826643</v>
      </c>
      <c r="B210" s="32">
        <v>4.0194530139999998</v>
      </c>
      <c r="C210" s="32" t="s">
        <v>4350</v>
      </c>
      <c r="D210" s="32">
        <v>2</v>
      </c>
      <c r="E210" s="32" t="s">
        <v>4351</v>
      </c>
      <c r="F210" s="32">
        <v>7</v>
      </c>
      <c r="G210" s="32">
        <v>0</v>
      </c>
      <c r="H210" s="32">
        <v>0</v>
      </c>
      <c r="I210" s="32">
        <v>-0.26770222300000002</v>
      </c>
      <c r="J210" s="32">
        <v>1.5912402059999999</v>
      </c>
      <c r="K210" s="32">
        <v>-0.243684866</v>
      </c>
      <c r="L210" s="32" t="s">
        <v>3563</v>
      </c>
      <c r="M210" s="32" t="s">
        <v>4351</v>
      </c>
      <c r="N210" s="32">
        <v>0</v>
      </c>
      <c r="O210" s="32" t="s">
        <v>39</v>
      </c>
      <c r="S210" s="32">
        <v>0.24</v>
      </c>
      <c r="T210" s="32">
        <v>0.24</v>
      </c>
      <c r="U210" s="32">
        <v>493125</v>
      </c>
      <c r="V210" s="32" t="s">
        <v>4352</v>
      </c>
      <c r="W210" s="32">
        <v>0.90559022</v>
      </c>
      <c r="X210" s="32">
        <v>0.49338452300000002</v>
      </c>
      <c r="Y210" s="32" t="s">
        <v>41</v>
      </c>
      <c r="Z210" s="32" t="s">
        <v>42</v>
      </c>
      <c r="AA210" s="32">
        <v>11</v>
      </c>
      <c r="AB210" s="33">
        <v>305340.9375</v>
      </c>
      <c r="AC210" s="33">
        <v>334961.1875</v>
      </c>
      <c r="AD210" s="33">
        <v>466706.53129999997</v>
      </c>
      <c r="AE210" s="33">
        <v>493125.3125</v>
      </c>
      <c r="AF210" s="34">
        <v>457177.5</v>
      </c>
      <c r="AG210" s="34">
        <v>412213.46879999997</v>
      </c>
      <c r="AH210" s="34">
        <v>369497.875</v>
      </c>
      <c r="AI210" s="35">
        <v>401941.78129999997</v>
      </c>
      <c r="AJ210" s="35">
        <v>409685.5625</v>
      </c>
      <c r="AK210" s="35">
        <v>444808.5625</v>
      </c>
      <c r="AL210" s="35">
        <v>239464.92189999999</v>
      </c>
      <c r="AM210" s="32">
        <v>459</v>
      </c>
      <c r="AN210" s="32" t="s">
        <v>39</v>
      </c>
      <c r="AO210" s="32">
        <v>0.911065444</v>
      </c>
      <c r="AP210" s="32">
        <v>1</v>
      </c>
      <c r="AQ210" s="32">
        <v>493125.3125</v>
      </c>
      <c r="AR210" s="32" t="s">
        <v>4353</v>
      </c>
      <c r="AS210" s="32">
        <v>1</v>
      </c>
      <c r="AT210" s="32" t="s">
        <v>1720</v>
      </c>
      <c r="AU210" s="32">
        <v>0.14741110700000001</v>
      </c>
      <c r="AV210" s="32">
        <v>1</v>
      </c>
      <c r="AX210" s="32">
        <f t="shared" si="12"/>
        <v>1.207453627245263</v>
      </c>
      <c r="AY210" s="32">
        <f t="shared" si="13"/>
        <v>1.2915880038857768</v>
      </c>
      <c r="AZ210" s="32">
        <f t="shared" si="14"/>
        <v>0.53247206122521229</v>
      </c>
      <c r="BA210" s="32">
        <f t="shared" si="15"/>
        <v>0.83606350351720149</v>
      </c>
    </row>
    <row r="211" spans="1:53">
      <c r="A211" s="32">
        <v>260.19860890000001</v>
      </c>
      <c r="B211" s="32">
        <v>3.6470060179999999</v>
      </c>
      <c r="C211" s="32" t="s">
        <v>2772</v>
      </c>
      <c r="D211" s="32">
        <v>1</v>
      </c>
      <c r="E211" s="32" t="s">
        <v>2773</v>
      </c>
      <c r="F211" s="32">
        <v>7</v>
      </c>
      <c r="G211" s="32">
        <v>0</v>
      </c>
      <c r="H211" s="32">
        <v>0</v>
      </c>
      <c r="I211" s="32">
        <v>-0.58090101199999999</v>
      </c>
      <c r="J211" s="32">
        <v>-22.859758379999999</v>
      </c>
      <c r="L211" s="32" t="s">
        <v>3563</v>
      </c>
      <c r="M211" s="32" t="s">
        <v>2773</v>
      </c>
      <c r="N211" s="32">
        <v>0</v>
      </c>
      <c r="O211" s="32" t="s">
        <v>39</v>
      </c>
      <c r="P211" s="32" t="s">
        <v>4359</v>
      </c>
      <c r="S211" s="32">
        <v>0.28999999999999998</v>
      </c>
      <c r="T211" s="32">
        <v>0.28999999999999998</v>
      </c>
      <c r="U211" s="32">
        <v>285576</v>
      </c>
      <c r="V211" s="32" t="s">
        <v>1862</v>
      </c>
      <c r="W211" s="32">
        <v>0.89639587899999995</v>
      </c>
      <c r="X211" s="32">
        <v>0.51072512699999995</v>
      </c>
      <c r="Y211" s="32" t="s">
        <v>41</v>
      </c>
      <c r="Z211" s="32" t="s">
        <v>42</v>
      </c>
      <c r="AA211" s="32">
        <v>11</v>
      </c>
      <c r="AB211" s="33">
        <v>199786.48439999999</v>
      </c>
      <c r="AC211" s="33">
        <v>230215.67189999999</v>
      </c>
      <c r="AD211" s="33">
        <v>197054.64060000001</v>
      </c>
      <c r="AE211" s="33">
        <v>285576.1875</v>
      </c>
      <c r="AF211" s="34">
        <v>201299.9063</v>
      </c>
      <c r="AG211" s="34">
        <v>205523.85939999999</v>
      </c>
      <c r="AH211" s="34">
        <v>240116.67189999999</v>
      </c>
      <c r="AI211" s="35">
        <v>139456.5938</v>
      </c>
      <c r="AJ211" s="35">
        <v>225663.57810000001</v>
      </c>
      <c r="AK211" s="35">
        <v>151443.6563</v>
      </c>
      <c r="AL211" s="35">
        <v>256655.82810000001</v>
      </c>
      <c r="AM211" s="32">
        <v>647</v>
      </c>
      <c r="AN211" s="32" t="s">
        <v>39</v>
      </c>
      <c r="AO211" s="32">
        <v>0.92056913299999998</v>
      </c>
      <c r="AP211" s="32">
        <v>1</v>
      </c>
      <c r="AQ211" s="32">
        <v>285576.1875</v>
      </c>
      <c r="AR211" s="32" t="s">
        <v>4360</v>
      </c>
      <c r="AS211" s="32">
        <v>1</v>
      </c>
      <c r="AT211" s="32" t="s">
        <v>4361</v>
      </c>
      <c r="AU211" s="32">
        <v>0.13523655800000001</v>
      </c>
      <c r="AV211" s="32">
        <v>1</v>
      </c>
      <c r="AX211" s="32">
        <f t="shared" si="12"/>
        <v>1.1951945053372564</v>
      </c>
      <c r="AY211" s="32">
        <f t="shared" si="13"/>
        <v>1.4106908941813225</v>
      </c>
      <c r="AZ211" s="32">
        <f t="shared" si="14"/>
        <v>0.5535038203133833</v>
      </c>
      <c r="BA211" s="32">
        <f t="shared" si="15"/>
        <v>0.65570416016975441</v>
      </c>
    </row>
    <row r="212" spans="1:53">
      <c r="A212" s="32">
        <v>229.240432</v>
      </c>
      <c r="B212" s="32">
        <v>4.5062712239999998</v>
      </c>
      <c r="C212" s="32" t="s">
        <v>1551</v>
      </c>
      <c r="D212" s="32">
        <v>1</v>
      </c>
      <c r="E212" s="32" t="s">
        <v>1552</v>
      </c>
      <c r="F212" s="32">
        <v>7</v>
      </c>
      <c r="G212" s="32">
        <v>0</v>
      </c>
      <c r="H212" s="32">
        <v>0</v>
      </c>
      <c r="I212" s="32">
        <v>-0.55819224599999995</v>
      </c>
      <c r="J212" s="32">
        <v>11.234814739999999</v>
      </c>
      <c r="L212" s="32" t="s">
        <v>3563</v>
      </c>
      <c r="M212" s="32" t="s">
        <v>1552</v>
      </c>
      <c r="N212" s="32">
        <v>0</v>
      </c>
      <c r="O212" s="32" t="s">
        <v>39</v>
      </c>
      <c r="Q212" s="32">
        <v>-0.1</v>
      </c>
      <c r="R212" s="32" t="s">
        <v>1553</v>
      </c>
      <c r="S212" s="32">
        <v>7.0000000000000007E-2</v>
      </c>
      <c r="T212" s="32">
        <v>7.0000000000000007E-2</v>
      </c>
      <c r="U212" s="32">
        <v>41844588</v>
      </c>
      <c r="V212" s="32" t="s">
        <v>901</v>
      </c>
      <c r="W212" s="32">
        <v>0.88332482199999995</v>
      </c>
      <c r="X212" s="32">
        <v>2.6975366000000001E-2</v>
      </c>
      <c r="Y212" s="32" t="s">
        <v>41</v>
      </c>
      <c r="Z212" s="32" t="s">
        <v>42</v>
      </c>
      <c r="AA212" s="32">
        <v>11</v>
      </c>
      <c r="AB212" s="33">
        <v>34710416</v>
      </c>
      <c r="AC212" s="33">
        <v>38885300</v>
      </c>
      <c r="AD212" s="33">
        <v>38093624</v>
      </c>
      <c r="AE212" s="33">
        <v>39237820</v>
      </c>
      <c r="AF212" s="34">
        <v>41844588</v>
      </c>
      <c r="AG212" s="34">
        <v>41323028</v>
      </c>
      <c r="AH212" s="34">
        <v>41287244</v>
      </c>
      <c r="AI212" s="35">
        <v>35254544</v>
      </c>
      <c r="AJ212" s="35">
        <v>34428708</v>
      </c>
      <c r="AK212" s="35">
        <v>39929860</v>
      </c>
      <c r="AL212" s="35">
        <v>36965644</v>
      </c>
      <c r="AM212" s="32">
        <v>33</v>
      </c>
      <c r="AN212" s="32" t="s">
        <v>39</v>
      </c>
      <c r="AO212" s="32">
        <v>0.96489284900000005</v>
      </c>
      <c r="AP212" s="32">
        <v>1</v>
      </c>
      <c r="AQ212" s="32">
        <v>41844588</v>
      </c>
      <c r="AR212" s="32" t="s">
        <v>4364</v>
      </c>
      <c r="AS212" s="32">
        <v>1</v>
      </c>
      <c r="AT212" s="32" t="s">
        <v>4365</v>
      </c>
      <c r="AU212" s="32">
        <v>3.8981087200000002</v>
      </c>
      <c r="AV212" s="32">
        <v>1</v>
      </c>
      <c r="AX212" s="32">
        <f t="shared" si="12"/>
        <v>1.1777664287276528</v>
      </c>
      <c r="AY212" s="32">
        <f t="shared" si="13"/>
        <v>1.2127060365501194</v>
      </c>
      <c r="AZ212" s="32">
        <f t="shared" si="14"/>
        <v>2.0410689917707035E-2</v>
      </c>
      <c r="BA212" s="32">
        <f t="shared" si="15"/>
        <v>2.8705811771543074E-2</v>
      </c>
    </row>
    <row r="213" spans="1:53">
      <c r="A213" s="32">
        <v>133.0196929</v>
      </c>
      <c r="B213" s="32">
        <v>6.9521105680000002</v>
      </c>
      <c r="C213" s="32" t="s">
        <v>3466</v>
      </c>
      <c r="D213" s="32">
        <v>1</v>
      </c>
      <c r="E213" s="32" t="s">
        <v>3467</v>
      </c>
      <c r="F213" s="32">
        <v>7</v>
      </c>
      <c r="G213" s="32">
        <v>0</v>
      </c>
      <c r="H213" s="32">
        <v>0</v>
      </c>
      <c r="I213" s="32">
        <v>-0.42909599500000001</v>
      </c>
      <c r="J213" s="32">
        <v>-21.781865660000001</v>
      </c>
      <c r="L213" s="32" t="s">
        <v>3563</v>
      </c>
      <c r="M213" s="32" t="s">
        <v>3467</v>
      </c>
      <c r="N213" s="32">
        <v>0</v>
      </c>
      <c r="O213" s="32" t="s">
        <v>39</v>
      </c>
      <c r="S213" s="32">
        <v>0.42</v>
      </c>
      <c r="T213" s="32">
        <v>0.42</v>
      </c>
      <c r="U213" s="32">
        <v>1906518</v>
      </c>
      <c r="V213" s="32" t="s">
        <v>4366</v>
      </c>
      <c r="W213" s="32">
        <v>0.88053433400000003</v>
      </c>
      <c r="X213" s="32">
        <v>0.66740326900000002</v>
      </c>
      <c r="Y213" s="32" t="s">
        <v>41</v>
      </c>
      <c r="Z213" s="32" t="s">
        <v>92</v>
      </c>
      <c r="AA213" s="32">
        <v>11</v>
      </c>
      <c r="AB213" s="33">
        <v>1373177.375</v>
      </c>
      <c r="AC213" s="33">
        <v>1847721</v>
      </c>
      <c r="AD213" s="33">
        <v>935719.875</v>
      </c>
      <c r="AE213" s="33">
        <v>1659699.5</v>
      </c>
      <c r="AF213" s="34">
        <v>973995.4375</v>
      </c>
      <c r="AG213" s="34">
        <v>1906517.625</v>
      </c>
      <c r="AH213" s="34">
        <v>1462646</v>
      </c>
      <c r="AI213" s="35">
        <v>1901460.625</v>
      </c>
      <c r="AJ213" s="35">
        <v>1256553.625</v>
      </c>
      <c r="AK213" s="35">
        <v>1335673.25</v>
      </c>
      <c r="AL213" s="35">
        <v>605380.0625</v>
      </c>
      <c r="AM213" s="32">
        <v>206</v>
      </c>
      <c r="AN213" s="32" t="s">
        <v>39</v>
      </c>
      <c r="AO213" s="32">
        <v>0.90572773799999995</v>
      </c>
      <c r="AP213" s="32">
        <v>1</v>
      </c>
      <c r="AQ213" s="32">
        <v>1906517.625</v>
      </c>
      <c r="AR213" s="32" t="s">
        <v>4367</v>
      </c>
      <c r="AS213" s="32">
        <v>1</v>
      </c>
      <c r="AT213" s="32" t="s">
        <v>272</v>
      </c>
      <c r="AU213" s="32">
        <v>5.9922630999999997E-2</v>
      </c>
      <c r="AV213" s="32">
        <v>1</v>
      </c>
      <c r="AX213" s="32">
        <f t="shared" si="12"/>
        <v>1.1740457784580622</v>
      </c>
      <c r="AY213" s="32">
        <f t="shared" si="13"/>
        <v>1.3391905906048083</v>
      </c>
      <c r="AZ213" s="32">
        <f t="shared" si="14"/>
        <v>0.67319585737955934</v>
      </c>
      <c r="BA213" s="32">
        <f t="shared" si="15"/>
        <v>0.98516292984924103</v>
      </c>
    </row>
    <row r="214" spans="1:53">
      <c r="A214" s="32">
        <v>278.13051230000002</v>
      </c>
      <c r="B214" s="32">
        <v>3.742477278</v>
      </c>
      <c r="C214" s="32" t="s">
        <v>2787</v>
      </c>
      <c r="D214" s="32">
        <v>1</v>
      </c>
      <c r="E214" s="32" t="s">
        <v>2788</v>
      </c>
      <c r="F214" s="32">
        <v>7</v>
      </c>
      <c r="G214" s="32">
        <v>0</v>
      </c>
      <c r="H214" s="32">
        <v>0</v>
      </c>
      <c r="I214" s="32">
        <v>-0.60290738499999996</v>
      </c>
      <c r="J214" s="32">
        <v>-12.88709557</v>
      </c>
      <c r="K214" s="32">
        <v>1.734127591</v>
      </c>
      <c r="L214" s="32" t="s">
        <v>3563</v>
      </c>
      <c r="M214" s="32" t="s">
        <v>2788</v>
      </c>
      <c r="N214" s="32">
        <v>0</v>
      </c>
      <c r="O214" s="32" t="s">
        <v>39</v>
      </c>
      <c r="S214" s="32">
        <v>0.25</v>
      </c>
      <c r="T214" s="32">
        <v>0.25</v>
      </c>
      <c r="U214" s="32">
        <v>315066</v>
      </c>
      <c r="V214" s="32" t="s">
        <v>4377</v>
      </c>
      <c r="W214" s="32">
        <v>0.86779867799999999</v>
      </c>
      <c r="X214" s="32">
        <v>0.324061508</v>
      </c>
      <c r="Y214" s="32" t="s">
        <v>41</v>
      </c>
      <c r="Z214" s="32" t="s">
        <v>42</v>
      </c>
      <c r="AA214" s="32">
        <v>11</v>
      </c>
      <c r="AB214" s="33">
        <v>256566.01560000001</v>
      </c>
      <c r="AC214" s="33">
        <v>259234.14060000001</v>
      </c>
      <c r="AD214" s="33">
        <v>244921.9063</v>
      </c>
      <c r="AE214" s="33">
        <v>250912.5</v>
      </c>
      <c r="AF214" s="34">
        <v>295274.25</v>
      </c>
      <c r="AG214" s="34">
        <v>262856.15629999997</v>
      </c>
      <c r="AH214" s="34">
        <v>277422.0625</v>
      </c>
      <c r="AI214" s="35">
        <v>209137.4688</v>
      </c>
      <c r="AJ214" s="35">
        <v>176026.0938</v>
      </c>
      <c r="AK214" s="35">
        <v>315066.40629999997</v>
      </c>
      <c r="AL214" s="35">
        <v>266558.46879999997</v>
      </c>
      <c r="AM214" s="32">
        <v>618</v>
      </c>
      <c r="AN214" s="32" t="s">
        <v>39</v>
      </c>
      <c r="AO214" s="32">
        <v>0.96011303699999995</v>
      </c>
      <c r="AP214" s="32">
        <v>1</v>
      </c>
      <c r="AQ214" s="32">
        <v>315066.40629999997</v>
      </c>
      <c r="AR214" s="32" t="s">
        <v>4378</v>
      </c>
      <c r="AS214" s="32">
        <v>1</v>
      </c>
      <c r="AT214" s="32" t="s">
        <v>4379</v>
      </c>
      <c r="AU214" s="32">
        <v>0.334341995</v>
      </c>
      <c r="AV214" s="32">
        <v>1</v>
      </c>
      <c r="AX214" s="32">
        <f t="shared" si="12"/>
        <v>1.1570649047192427</v>
      </c>
      <c r="AY214" s="32">
        <f t="shared" si="13"/>
        <v>1.210737326828661</v>
      </c>
      <c r="AZ214" s="32">
        <f t="shared" si="14"/>
        <v>0.36845854847772391</v>
      </c>
      <c r="BA214" s="32">
        <f t="shared" si="15"/>
        <v>3.209541664110574E-2</v>
      </c>
    </row>
    <row r="215" spans="1:53">
      <c r="A215" s="32">
        <v>130.09942820000001</v>
      </c>
      <c r="B215" s="32">
        <v>4.1014060509999997</v>
      </c>
      <c r="C215" s="32" t="s">
        <v>1029</v>
      </c>
      <c r="D215" s="32">
        <v>14</v>
      </c>
      <c r="E215" s="32" t="s">
        <v>1030</v>
      </c>
      <c r="F215" s="32">
        <v>7</v>
      </c>
      <c r="G215" s="32">
        <v>0</v>
      </c>
      <c r="H215" s="32">
        <v>0</v>
      </c>
      <c r="I215" s="32">
        <v>0.37050068200000003</v>
      </c>
      <c r="J215" s="32">
        <v>-35.517530389999997</v>
      </c>
      <c r="K215" s="32">
        <v>0.37050068200000003</v>
      </c>
      <c r="L215" s="32" t="s">
        <v>3563</v>
      </c>
      <c r="M215" s="32" t="s">
        <v>1030</v>
      </c>
      <c r="N215" s="32">
        <v>0</v>
      </c>
      <c r="O215" s="32" t="s">
        <v>39</v>
      </c>
      <c r="Q215" s="32">
        <v>0.2</v>
      </c>
      <c r="R215" s="32" t="s">
        <v>479</v>
      </c>
      <c r="S215" s="32">
        <v>0.16</v>
      </c>
      <c r="T215" s="32">
        <v>0.16</v>
      </c>
      <c r="U215" s="32">
        <v>2686148</v>
      </c>
      <c r="V215" s="32" t="s">
        <v>1477</v>
      </c>
      <c r="W215" s="32">
        <v>0.86219343699999995</v>
      </c>
      <c r="X215" s="32">
        <v>0.279755221</v>
      </c>
      <c r="Y215" s="32" t="s">
        <v>41</v>
      </c>
      <c r="Z215" s="32" t="s">
        <v>71</v>
      </c>
      <c r="AA215" s="32">
        <v>11</v>
      </c>
      <c r="AB215" s="33">
        <v>1774754.875</v>
      </c>
      <c r="AC215" s="33">
        <v>2140587.75</v>
      </c>
      <c r="AD215" s="33">
        <v>2001359.75</v>
      </c>
      <c r="AE215" s="33">
        <v>2045721.625</v>
      </c>
      <c r="AF215" s="34">
        <v>2526136.75</v>
      </c>
      <c r="AG215" s="34">
        <v>2686147.75</v>
      </c>
      <c r="AH215" s="34">
        <v>1990052.75</v>
      </c>
      <c r="AI215" s="35">
        <v>1839979.625</v>
      </c>
      <c r="AJ215" s="35">
        <v>2552343.25</v>
      </c>
      <c r="AK215" s="35">
        <v>1926565.875</v>
      </c>
      <c r="AL215" s="35">
        <v>1960855.125</v>
      </c>
      <c r="AM215" s="32">
        <v>119</v>
      </c>
      <c r="AN215" s="32" t="s">
        <v>39</v>
      </c>
      <c r="AO215" s="32">
        <v>0.97084175100000003</v>
      </c>
      <c r="AP215" s="32">
        <v>1</v>
      </c>
      <c r="AQ215" s="32">
        <v>2686147.75</v>
      </c>
      <c r="AR215" s="32" t="s">
        <v>4384</v>
      </c>
      <c r="AS215" s="32">
        <v>1</v>
      </c>
      <c r="AT215" s="32" t="s">
        <v>4385</v>
      </c>
      <c r="AU215" s="32">
        <v>0.45809527</v>
      </c>
      <c r="AV215" s="32">
        <v>1</v>
      </c>
      <c r="AX215" s="32">
        <f t="shared" si="12"/>
        <v>1.149591249007397</v>
      </c>
      <c r="AY215" s="32">
        <f t="shared" si="13"/>
        <v>1.1055333461370473</v>
      </c>
      <c r="AZ215" s="32">
        <f t="shared" si="14"/>
        <v>0.26076684448736931</v>
      </c>
      <c r="BA215" s="32">
        <f t="shared" si="15"/>
        <v>9.3800152879176271E-2</v>
      </c>
    </row>
    <row r="216" spans="1:53">
      <c r="A216" s="32">
        <v>95.997589899999994</v>
      </c>
      <c r="B216" s="32">
        <v>7.2494665899999999</v>
      </c>
      <c r="C216" s="32" t="s">
        <v>1157</v>
      </c>
      <c r="D216" s="32">
        <v>1</v>
      </c>
      <c r="E216" s="32" t="s">
        <v>1158</v>
      </c>
      <c r="F216" s="32">
        <v>7</v>
      </c>
      <c r="G216" s="32">
        <v>0</v>
      </c>
      <c r="H216" s="32">
        <v>0</v>
      </c>
      <c r="I216" s="32">
        <v>-0.417739258</v>
      </c>
      <c r="J216" s="32">
        <v>-23.318460099999999</v>
      </c>
      <c r="L216" s="32" t="s">
        <v>3563</v>
      </c>
      <c r="M216" s="32" t="s">
        <v>1158</v>
      </c>
      <c r="N216" s="36">
        <v>-7.0917600000000002E-6</v>
      </c>
      <c r="O216" s="32" t="s">
        <v>39</v>
      </c>
      <c r="S216" s="32">
        <v>0.35</v>
      </c>
      <c r="T216" s="32">
        <v>0.37</v>
      </c>
      <c r="U216" s="32">
        <v>55995</v>
      </c>
      <c r="V216" s="32" t="s">
        <v>4396</v>
      </c>
      <c r="W216" s="32">
        <v>0.83231408399999995</v>
      </c>
      <c r="X216" s="32">
        <v>0.38172403900000001</v>
      </c>
      <c r="Y216" s="32" t="s">
        <v>41</v>
      </c>
      <c r="Z216" s="32" t="s">
        <v>71</v>
      </c>
      <c r="AA216" s="32">
        <v>11</v>
      </c>
      <c r="AB216" s="33">
        <v>25995.033200000002</v>
      </c>
      <c r="AC216" s="33">
        <v>47385.101560000003</v>
      </c>
      <c r="AD216" s="33">
        <v>27561.785159999999</v>
      </c>
      <c r="AE216" s="33">
        <v>55473.527340000001</v>
      </c>
      <c r="AF216" s="34">
        <v>52759.675779999998</v>
      </c>
      <c r="AG216" s="34">
        <v>41562.921880000002</v>
      </c>
      <c r="AH216" s="34">
        <v>38878.960939999997</v>
      </c>
      <c r="AI216" s="35">
        <v>33745.25</v>
      </c>
      <c r="AJ216" s="35">
        <v>55994.835939999997</v>
      </c>
      <c r="AK216" s="35">
        <v>27762.337889999999</v>
      </c>
      <c r="AL216" s="35">
        <v>30318.287110000001</v>
      </c>
      <c r="AM216" s="32">
        <v>755</v>
      </c>
      <c r="AN216" s="32" t="s">
        <v>39</v>
      </c>
      <c r="AO216" s="32">
        <v>0.89697699500000005</v>
      </c>
      <c r="AP216" s="32">
        <v>1</v>
      </c>
      <c r="AQ216" s="32">
        <v>55994.835939999997</v>
      </c>
      <c r="AR216" s="32" t="s">
        <v>4397</v>
      </c>
      <c r="AS216" s="32">
        <v>1</v>
      </c>
      <c r="AT216" s="32" t="s">
        <v>4398</v>
      </c>
      <c r="AU216" s="32">
        <v>0.25045404799999998</v>
      </c>
      <c r="AV216" s="32">
        <v>1</v>
      </c>
      <c r="AX216" s="32">
        <f t="shared" si="12"/>
        <v>1.1097521117144045</v>
      </c>
      <c r="AY216" s="32">
        <f t="shared" si="13"/>
        <v>1.1742764041501239</v>
      </c>
      <c r="AZ216" s="32">
        <f t="shared" si="14"/>
        <v>0.41779968901005543</v>
      </c>
      <c r="BA216" s="32">
        <f t="shared" si="15"/>
        <v>0.59570687411994983</v>
      </c>
    </row>
    <row r="217" spans="1:53">
      <c r="A217" s="32">
        <v>177.07896120000001</v>
      </c>
      <c r="B217" s="32">
        <v>4.9768560700000002</v>
      </c>
      <c r="C217" s="32" t="s">
        <v>4407</v>
      </c>
      <c r="D217" s="32">
        <v>3</v>
      </c>
      <c r="E217" s="32" t="s">
        <v>4408</v>
      </c>
      <c r="F217" s="32">
        <v>7</v>
      </c>
      <c r="G217" s="32">
        <v>0</v>
      </c>
      <c r="H217" s="32">
        <v>0</v>
      </c>
      <c r="I217" s="32">
        <v>-0.106336901</v>
      </c>
      <c r="J217" s="32">
        <v>-21.524919629999999</v>
      </c>
      <c r="L217" s="32" t="s">
        <v>3563</v>
      </c>
      <c r="M217" s="32" t="s">
        <v>4408</v>
      </c>
      <c r="N217" s="32">
        <v>0</v>
      </c>
      <c r="O217" s="32" t="s">
        <v>39</v>
      </c>
      <c r="S217" s="32">
        <v>0.28000000000000003</v>
      </c>
      <c r="T217" s="32">
        <v>0.28999999999999998</v>
      </c>
      <c r="U217" s="32">
        <v>295217</v>
      </c>
      <c r="V217" s="32" t="s">
        <v>804</v>
      </c>
      <c r="W217" s="32">
        <v>0.802856652</v>
      </c>
      <c r="X217" s="32">
        <v>0.23572348400000001</v>
      </c>
      <c r="Y217" s="32" t="s">
        <v>41</v>
      </c>
      <c r="Z217" s="32" t="s">
        <v>42</v>
      </c>
      <c r="AA217" s="32">
        <v>11</v>
      </c>
      <c r="AB217" s="33">
        <v>198716.1875</v>
      </c>
      <c r="AC217" s="33">
        <v>295216.5</v>
      </c>
      <c r="AD217" s="33">
        <v>152141.48439999999</v>
      </c>
      <c r="AE217" s="33">
        <v>268517.0625</v>
      </c>
      <c r="AF217" s="34">
        <v>258673.54689999999</v>
      </c>
      <c r="AG217" s="34">
        <v>246669.10939999999</v>
      </c>
      <c r="AH217" s="34">
        <v>188873.5313</v>
      </c>
      <c r="AI217" s="35">
        <v>119844.19530000001</v>
      </c>
      <c r="AJ217" s="35">
        <v>246521.85939999999</v>
      </c>
      <c r="AK217" s="35">
        <v>196653.64060000001</v>
      </c>
      <c r="AL217" s="35">
        <v>180121.75</v>
      </c>
      <c r="AM217" s="32">
        <v>635</v>
      </c>
      <c r="AN217" s="32" t="s">
        <v>39</v>
      </c>
      <c r="AO217" s="32">
        <v>0.91769635699999996</v>
      </c>
      <c r="AP217" s="32">
        <v>1</v>
      </c>
      <c r="AQ217" s="32">
        <v>295216.5</v>
      </c>
      <c r="AR217" s="32" t="s">
        <v>4409</v>
      </c>
      <c r="AS217" s="32">
        <v>1</v>
      </c>
      <c r="AT217" s="32" t="s">
        <v>4410</v>
      </c>
      <c r="AU217" s="32">
        <v>0.50491407700000002</v>
      </c>
      <c r="AV217" s="32">
        <v>1</v>
      </c>
      <c r="AX217" s="32">
        <f t="shared" si="12"/>
        <v>1.0704755356816749</v>
      </c>
      <c r="AY217" s="32">
        <f t="shared" si="13"/>
        <v>1.3174444081488024</v>
      </c>
      <c r="AZ217" s="32">
        <f t="shared" si="14"/>
        <v>0.25832887799795728</v>
      </c>
      <c r="BA217" s="32">
        <f t="shared" si="15"/>
        <v>0.95089641958879256</v>
      </c>
    </row>
    <row r="218" spans="1:53">
      <c r="A218" s="32">
        <v>172.0373238</v>
      </c>
      <c r="B218" s="32">
        <v>4.6190954499999997</v>
      </c>
      <c r="C218" s="32" t="s">
        <v>4411</v>
      </c>
      <c r="D218" s="32">
        <v>9</v>
      </c>
      <c r="E218" s="32" t="s">
        <v>4412</v>
      </c>
      <c r="F218" s="32">
        <v>7</v>
      </c>
      <c r="G218" s="32">
        <v>0</v>
      </c>
      <c r="H218" s="32">
        <v>0</v>
      </c>
      <c r="I218" s="32">
        <v>0.83594636899999997</v>
      </c>
      <c r="J218" s="32">
        <v>-31.195972980000001</v>
      </c>
      <c r="K218" s="32">
        <v>0.86500987900000004</v>
      </c>
      <c r="L218" s="32" t="s">
        <v>3690</v>
      </c>
      <c r="M218" s="32" t="s">
        <v>4412</v>
      </c>
      <c r="N218" s="32">
        <v>0</v>
      </c>
      <c r="O218" s="32" t="s">
        <v>39</v>
      </c>
      <c r="S218" s="32">
        <v>0.82</v>
      </c>
      <c r="T218" s="32">
        <v>0.82</v>
      </c>
      <c r="U218" s="32">
        <v>101228</v>
      </c>
      <c r="V218" s="32" t="s">
        <v>4413</v>
      </c>
      <c r="W218" s="32">
        <v>0.77834893900000002</v>
      </c>
      <c r="X218" s="32">
        <v>0.53870883899999999</v>
      </c>
      <c r="Y218" s="32" t="s">
        <v>41</v>
      </c>
      <c r="Z218" s="32" t="s">
        <v>71</v>
      </c>
      <c r="AA218" s="32">
        <v>11</v>
      </c>
      <c r="AB218" s="33">
        <v>48515.953130000002</v>
      </c>
      <c r="AC218" s="33">
        <v>77141.226559999996</v>
      </c>
      <c r="AD218" s="33">
        <v>14878.26074</v>
      </c>
      <c r="AE218" s="33">
        <v>71125.554690000004</v>
      </c>
      <c r="AF218" s="34">
        <v>63038.21875</v>
      </c>
      <c r="AG218" s="34">
        <v>57920.6875</v>
      </c>
      <c r="AH218" s="34">
        <v>55914.914060000003</v>
      </c>
      <c r="AI218" s="35">
        <v>35956.75</v>
      </c>
      <c r="AJ218" s="35">
        <v>28653.636719999999</v>
      </c>
      <c r="AK218" s="35">
        <v>17720.66992</v>
      </c>
      <c r="AL218" s="35">
        <v>101228.3438</v>
      </c>
      <c r="AM218" s="32">
        <v>651</v>
      </c>
      <c r="AN218" s="32" t="s">
        <v>39</v>
      </c>
      <c r="AO218" s="32">
        <v>0.82739699099999997</v>
      </c>
      <c r="AP218" s="32">
        <v>1</v>
      </c>
      <c r="AQ218" s="32">
        <v>101228.3438</v>
      </c>
      <c r="AR218" s="32" t="s">
        <v>4414</v>
      </c>
      <c r="AS218" s="32">
        <v>1</v>
      </c>
      <c r="AT218" s="32" t="s">
        <v>4415</v>
      </c>
      <c r="AU218" s="32">
        <v>0.119365131</v>
      </c>
      <c r="AV218" s="32">
        <v>1</v>
      </c>
      <c r="AX218" s="32">
        <f t="shared" si="12"/>
        <v>1.0377985849928635</v>
      </c>
      <c r="AY218" s="32">
        <f t="shared" si="13"/>
        <v>1.1966779184676952</v>
      </c>
      <c r="AZ218" s="32">
        <f t="shared" si="14"/>
        <v>0.5840074647376311</v>
      </c>
      <c r="BA218" s="32">
        <f t="shared" si="15"/>
        <v>0.73338117273904802</v>
      </c>
    </row>
    <row r="219" spans="1:53">
      <c r="A219" s="32">
        <v>258.21967899999999</v>
      </c>
      <c r="B219" s="32">
        <v>3.6478515159999998</v>
      </c>
      <c r="C219" s="32" t="s">
        <v>4420</v>
      </c>
      <c r="D219" s="32">
        <v>10</v>
      </c>
      <c r="E219" s="32" t="s">
        <v>4421</v>
      </c>
      <c r="F219" s="32">
        <v>7</v>
      </c>
      <c r="G219" s="32">
        <v>0</v>
      </c>
      <c r="H219" s="32">
        <v>0</v>
      </c>
      <c r="I219" s="32">
        <v>0.73202352800000003</v>
      </c>
      <c r="J219" s="32">
        <v>-10.46348412</v>
      </c>
      <c r="L219" s="32" t="s">
        <v>3563</v>
      </c>
      <c r="M219" s="32" t="s">
        <v>4421</v>
      </c>
      <c r="N219" s="32">
        <v>0</v>
      </c>
      <c r="O219" s="32" t="s">
        <v>39</v>
      </c>
      <c r="S219" s="32">
        <v>0.56999999999999995</v>
      </c>
      <c r="T219" s="32">
        <v>0.56999999999999995</v>
      </c>
      <c r="U219" s="32">
        <v>547558</v>
      </c>
      <c r="V219" s="32" t="s">
        <v>4422</v>
      </c>
      <c r="W219" s="32">
        <v>0.76181960000000004</v>
      </c>
      <c r="X219" s="32">
        <v>0.358361335</v>
      </c>
      <c r="Y219" s="32" t="s">
        <v>41</v>
      </c>
      <c r="Z219" s="32" t="s">
        <v>71</v>
      </c>
      <c r="AA219" s="32">
        <v>11</v>
      </c>
      <c r="AB219" s="33">
        <v>242838.4063</v>
      </c>
      <c r="AC219" s="33">
        <v>305771.46879999997</v>
      </c>
      <c r="AD219" s="33">
        <v>541531.1875</v>
      </c>
      <c r="AE219" s="33">
        <v>547557.5</v>
      </c>
      <c r="AF219" s="34">
        <v>439527.375</v>
      </c>
      <c r="AG219" s="34">
        <v>356366.21879999997</v>
      </c>
      <c r="AH219" s="34">
        <v>366304.90629999997</v>
      </c>
      <c r="AI219" s="35">
        <v>45164.410159999999</v>
      </c>
      <c r="AJ219" s="35">
        <v>395422.71879999997</v>
      </c>
      <c r="AK219" s="35">
        <v>378470.75</v>
      </c>
      <c r="AL219" s="35">
        <v>361456.25</v>
      </c>
      <c r="AM219" s="32">
        <v>292</v>
      </c>
      <c r="AN219" s="32" t="s">
        <v>39</v>
      </c>
      <c r="AO219" s="32">
        <v>0.95949623799999995</v>
      </c>
      <c r="AP219" s="32">
        <v>1</v>
      </c>
      <c r="AQ219" s="32">
        <v>547557.5</v>
      </c>
      <c r="AR219" s="32" t="s">
        <v>4423</v>
      </c>
      <c r="AS219" s="32">
        <v>1</v>
      </c>
      <c r="AT219" s="32" t="s">
        <v>4424</v>
      </c>
      <c r="AU219" s="32">
        <v>0.28356355500000002</v>
      </c>
      <c r="AV219" s="32">
        <v>1</v>
      </c>
      <c r="AX219" s="32">
        <f t="shared" si="12"/>
        <v>1.0157594669571715</v>
      </c>
      <c r="AY219" s="32">
        <f t="shared" si="13"/>
        <v>1.4091384238226827</v>
      </c>
      <c r="AZ219" s="32">
        <f t="shared" si="14"/>
        <v>0.40427328273894636</v>
      </c>
      <c r="BA219" s="32">
        <f t="shared" si="15"/>
        <v>0.82779510590327998</v>
      </c>
    </row>
    <row r="220" spans="1:53">
      <c r="A220" s="32">
        <v>252.17230029999999</v>
      </c>
      <c r="B220" s="32">
        <v>3.9449197479999998</v>
      </c>
      <c r="C220" s="32" t="s">
        <v>2696</v>
      </c>
      <c r="D220" s="32">
        <v>7</v>
      </c>
      <c r="E220" s="32" t="s">
        <v>2697</v>
      </c>
      <c r="F220" s="32">
        <v>7</v>
      </c>
      <c r="G220" s="32">
        <v>0</v>
      </c>
      <c r="H220" s="32">
        <v>0</v>
      </c>
      <c r="I220" s="32">
        <v>-0.95068615300000003</v>
      </c>
      <c r="J220" s="32">
        <v>-1.3962325090000001</v>
      </c>
      <c r="L220" s="32" t="s">
        <v>3563</v>
      </c>
      <c r="M220" s="32" t="s">
        <v>2697</v>
      </c>
      <c r="N220" s="32">
        <v>0</v>
      </c>
      <c r="O220" s="32" t="s">
        <v>39</v>
      </c>
      <c r="P220" s="32" t="s">
        <v>4425</v>
      </c>
      <c r="S220" s="32">
        <v>0.15</v>
      </c>
      <c r="T220" s="32">
        <v>0.18</v>
      </c>
      <c r="U220" s="32">
        <v>396094</v>
      </c>
      <c r="V220" s="32" t="s">
        <v>4426</v>
      </c>
      <c r="W220" s="32">
        <v>0.76072262800000001</v>
      </c>
      <c r="X220" s="32">
        <v>0.13735831200000001</v>
      </c>
      <c r="Y220" s="32" t="s">
        <v>41</v>
      </c>
      <c r="Z220" s="32" t="s">
        <v>42</v>
      </c>
      <c r="AA220" s="32">
        <v>11</v>
      </c>
      <c r="AB220" s="33">
        <v>206144.75</v>
      </c>
      <c r="AC220" s="33">
        <v>300526.375</v>
      </c>
      <c r="AD220" s="33">
        <v>257357.5625</v>
      </c>
      <c r="AE220" s="33">
        <v>310867.375</v>
      </c>
      <c r="AF220" s="34">
        <v>289177.78129999997</v>
      </c>
      <c r="AG220" s="34">
        <v>396094.4375</v>
      </c>
      <c r="AH220" s="34">
        <v>294910.71879999997</v>
      </c>
      <c r="AI220" s="35">
        <v>234915.92189999999</v>
      </c>
      <c r="AJ220" s="35">
        <v>278356.34379999997</v>
      </c>
      <c r="AK220" s="35">
        <v>200639.125</v>
      </c>
      <c r="AL220" s="35">
        <v>280285.0625</v>
      </c>
      <c r="AM220" s="32">
        <v>536</v>
      </c>
      <c r="AN220" s="32" t="s">
        <v>39</v>
      </c>
      <c r="AO220" s="32">
        <v>0.91292169999999995</v>
      </c>
      <c r="AP220" s="32">
        <v>1</v>
      </c>
      <c r="AQ220" s="32">
        <v>396094.4375</v>
      </c>
      <c r="AR220" s="32" t="s">
        <v>4427</v>
      </c>
      <c r="AS220" s="32">
        <v>1</v>
      </c>
      <c r="AT220" s="32" t="s">
        <v>4428</v>
      </c>
      <c r="AU220" s="32">
        <v>1.2040775180000001</v>
      </c>
      <c r="AV220" s="32">
        <v>1</v>
      </c>
      <c r="AX220" s="32">
        <f t="shared" si="12"/>
        <v>1.0142968369091514</v>
      </c>
      <c r="AY220" s="32">
        <f t="shared" si="13"/>
        <v>1.096628008167442</v>
      </c>
      <c r="AZ220" s="32">
        <f t="shared" si="14"/>
        <v>8.7049186099025705E-2</v>
      </c>
      <c r="BA220" s="32">
        <f t="shared" si="15"/>
        <v>0.21162242981402643</v>
      </c>
    </row>
    <row r="221" spans="1:53">
      <c r="A221" s="32">
        <v>142.09937869999999</v>
      </c>
      <c r="B221" s="32">
        <v>6.8854211980000004</v>
      </c>
      <c r="C221" s="32" t="s">
        <v>1485</v>
      </c>
      <c r="D221" s="32">
        <v>16</v>
      </c>
      <c r="E221" s="32" t="s">
        <v>1486</v>
      </c>
      <c r="F221" s="32">
        <v>7</v>
      </c>
      <c r="G221" s="32">
        <v>0</v>
      </c>
      <c r="H221" s="32">
        <v>0</v>
      </c>
      <c r="I221" s="32">
        <v>-8.9966750000000009E-3</v>
      </c>
      <c r="J221" s="32">
        <v>21.870296020000001</v>
      </c>
      <c r="K221" s="32">
        <v>-8.9966750000000009E-3</v>
      </c>
      <c r="L221" s="32" t="s">
        <v>3563</v>
      </c>
      <c r="M221" s="32" t="s">
        <v>1486</v>
      </c>
      <c r="N221" s="32">
        <v>0</v>
      </c>
      <c r="O221" s="32" t="s">
        <v>39</v>
      </c>
      <c r="S221" s="32">
        <v>0.34</v>
      </c>
      <c r="T221" s="32">
        <v>0.41</v>
      </c>
      <c r="U221" s="32">
        <v>296419</v>
      </c>
      <c r="V221" s="32" t="s">
        <v>4444</v>
      </c>
      <c r="W221" s="32">
        <v>0.74571019000000005</v>
      </c>
      <c r="X221" s="32">
        <v>0.41415815700000003</v>
      </c>
      <c r="Y221" s="32" t="s">
        <v>41</v>
      </c>
      <c r="Z221" s="32" t="s">
        <v>42</v>
      </c>
      <c r="AA221" s="32">
        <v>11</v>
      </c>
      <c r="AB221" s="33">
        <v>183378.3438</v>
      </c>
      <c r="AC221" s="33">
        <v>262624.21879999997</v>
      </c>
      <c r="AD221" s="33">
        <v>113015.2813</v>
      </c>
      <c r="AE221" s="33">
        <v>211378.32810000001</v>
      </c>
      <c r="AF221" s="34">
        <v>296419.3125</v>
      </c>
      <c r="AG221" s="34">
        <v>276238.53129999997</v>
      </c>
      <c r="AH221" s="34">
        <v>121274.5313</v>
      </c>
      <c r="AI221" s="35">
        <v>115886.74219999999</v>
      </c>
      <c r="AJ221" s="35">
        <v>171361.75</v>
      </c>
      <c r="AK221" s="35">
        <v>149781.6875</v>
      </c>
      <c r="AL221" s="35">
        <v>252933.07810000001</v>
      </c>
      <c r="AM221" s="32">
        <v>634</v>
      </c>
      <c r="AN221" s="32" t="s">
        <v>39</v>
      </c>
      <c r="AO221" s="32">
        <v>0.90087237200000003</v>
      </c>
      <c r="AP221" s="32">
        <v>1</v>
      </c>
      <c r="AQ221" s="32">
        <v>296419.3125</v>
      </c>
      <c r="AR221" s="32" t="s">
        <v>4445</v>
      </c>
      <c r="AS221" s="32">
        <v>1</v>
      </c>
      <c r="AT221" s="32" t="s">
        <v>4446</v>
      </c>
      <c r="AU221" s="32">
        <v>0.27502042300000001</v>
      </c>
      <c r="AV221" s="32">
        <v>0.215966194</v>
      </c>
      <c r="AX221" s="32">
        <f t="shared" si="12"/>
        <v>0.99428025346212168</v>
      </c>
      <c r="AY221" s="32">
        <f t="shared" si="13"/>
        <v>1.1101891187725335</v>
      </c>
      <c r="AZ221" s="32">
        <f t="shared" si="14"/>
        <v>0.35493183740832124</v>
      </c>
      <c r="BA221" s="32">
        <f t="shared" si="15"/>
        <v>0.54204701838787128</v>
      </c>
    </row>
    <row r="222" spans="1:53">
      <c r="A222" s="32">
        <v>246.08513869999999</v>
      </c>
      <c r="B222" s="32">
        <v>8.3958529849999994</v>
      </c>
      <c r="C222" s="32" t="s">
        <v>3488</v>
      </c>
      <c r="D222" s="32">
        <v>2</v>
      </c>
      <c r="E222" s="32" t="s">
        <v>3489</v>
      </c>
      <c r="F222" s="32">
        <v>7</v>
      </c>
      <c r="G222" s="32">
        <v>0</v>
      </c>
      <c r="H222" s="32">
        <v>0</v>
      </c>
      <c r="I222" s="32">
        <v>-0.208572706</v>
      </c>
      <c r="J222" s="32">
        <v>1.95464449</v>
      </c>
      <c r="K222" s="32">
        <v>-0.188254543</v>
      </c>
      <c r="L222" s="32" t="s">
        <v>3563</v>
      </c>
      <c r="M222" s="32" t="s">
        <v>3489</v>
      </c>
      <c r="N222" s="32">
        <v>0</v>
      </c>
      <c r="O222" s="32" t="s">
        <v>39</v>
      </c>
      <c r="S222" s="32">
        <v>0.23</v>
      </c>
      <c r="T222" s="32">
        <v>0.54</v>
      </c>
      <c r="U222" s="32">
        <v>99040</v>
      </c>
      <c r="V222" s="32" t="s">
        <v>4454</v>
      </c>
      <c r="W222" s="32">
        <v>0.73736552099999997</v>
      </c>
      <c r="X222" s="32">
        <v>0.48960228300000003</v>
      </c>
      <c r="Y222" s="32" t="s">
        <v>41</v>
      </c>
      <c r="Z222" s="32" t="s">
        <v>71</v>
      </c>
      <c r="AA222" s="32">
        <v>11</v>
      </c>
      <c r="AB222" s="33">
        <v>55241.472659999999</v>
      </c>
      <c r="AC222" s="33">
        <v>83291.492190000004</v>
      </c>
      <c r="AD222" s="33">
        <v>49373.730470000002</v>
      </c>
      <c r="AE222" s="33">
        <v>78274.898440000004</v>
      </c>
      <c r="AF222" s="34">
        <v>27590.605469999999</v>
      </c>
      <c r="AG222" s="34">
        <v>99039.953129999994</v>
      </c>
      <c r="AH222" s="34">
        <v>84249.546879999994</v>
      </c>
      <c r="AI222" s="35">
        <v>55033.59375</v>
      </c>
      <c r="AJ222" s="35">
        <v>62756.621090000001</v>
      </c>
      <c r="AK222" s="35">
        <v>55001.09375</v>
      </c>
      <c r="AL222" s="35">
        <v>34536.316409999999</v>
      </c>
      <c r="AM222" s="32">
        <v>656</v>
      </c>
      <c r="AN222" s="32" t="s">
        <v>39</v>
      </c>
      <c r="AO222" s="32">
        <v>0.94951864100000005</v>
      </c>
      <c r="AP222" s="32">
        <v>1</v>
      </c>
      <c r="AQ222" s="32">
        <v>99039.953129999994</v>
      </c>
      <c r="AR222" s="32" t="s">
        <v>4455</v>
      </c>
      <c r="AS222" s="32">
        <v>1</v>
      </c>
      <c r="AT222" s="32" t="s">
        <v>426</v>
      </c>
      <c r="AU222" s="32">
        <v>0.217280951</v>
      </c>
      <c r="AV222" s="32">
        <v>1</v>
      </c>
      <c r="AX222" s="32">
        <f t="shared" si="12"/>
        <v>0.98315402739431534</v>
      </c>
      <c r="AY222" s="32">
        <f t="shared" si="13"/>
        <v>1.2622413724335171</v>
      </c>
      <c r="AZ222" s="32">
        <f t="shared" si="14"/>
        <v>0.38886193247362616</v>
      </c>
      <c r="BA222" s="32">
        <f t="shared" si="15"/>
        <v>0.86365984411941421</v>
      </c>
    </row>
    <row r="223" spans="1:53">
      <c r="A223" s="32">
        <v>142.0994441</v>
      </c>
      <c r="B223" s="32">
        <v>3.9743787589999999</v>
      </c>
      <c r="C223" s="32" t="s">
        <v>1485</v>
      </c>
      <c r="D223" s="32">
        <v>16</v>
      </c>
      <c r="E223" s="32" t="s">
        <v>1486</v>
      </c>
      <c r="F223" s="32">
        <v>7</v>
      </c>
      <c r="G223" s="32">
        <v>0</v>
      </c>
      <c r="H223" s="32">
        <v>0</v>
      </c>
      <c r="I223" s="32">
        <v>0.45106065899999997</v>
      </c>
      <c r="J223" s="32">
        <v>-35.355977009999997</v>
      </c>
      <c r="K223" s="32">
        <v>0.45106065899999997</v>
      </c>
      <c r="L223" s="32" t="s">
        <v>3563</v>
      </c>
      <c r="M223" s="32" t="s">
        <v>1486</v>
      </c>
      <c r="N223" s="32">
        <v>0</v>
      </c>
      <c r="O223" s="32" t="s">
        <v>39</v>
      </c>
      <c r="R223" s="32" t="s">
        <v>1442</v>
      </c>
      <c r="S223" s="32">
        <v>0.21</v>
      </c>
      <c r="T223" s="32">
        <v>0.21</v>
      </c>
      <c r="U223" s="32">
        <v>292705</v>
      </c>
      <c r="V223" s="32" t="s">
        <v>4472</v>
      </c>
      <c r="W223" s="32">
        <v>0.72049545999999998</v>
      </c>
      <c r="X223" s="32">
        <v>0.107166302</v>
      </c>
      <c r="Y223" s="32" t="s">
        <v>41</v>
      </c>
      <c r="Z223" s="32" t="s">
        <v>71</v>
      </c>
      <c r="AA223" s="32">
        <v>11</v>
      </c>
      <c r="AB223" s="33">
        <v>176783.98439999999</v>
      </c>
      <c r="AC223" s="33">
        <v>225042.75</v>
      </c>
      <c r="AD223" s="33">
        <v>144699.89060000001</v>
      </c>
      <c r="AE223" s="33">
        <v>213162.89060000001</v>
      </c>
      <c r="AF223" s="34">
        <v>292704.5625</v>
      </c>
      <c r="AG223" s="34">
        <v>216733.95310000001</v>
      </c>
      <c r="AH223" s="34">
        <v>211568.375</v>
      </c>
      <c r="AI223" s="35">
        <v>134422.625</v>
      </c>
      <c r="AJ223" s="35">
        <v>221009.3125</v>
      </c>
      <c r="AK223" s="35">
        <v>156957.75</v>
      </c>
      <c r="AL223" s="35">
        <v>180253.23439999999</v>
      </c>
      <c r="AM223" s="32">
        <v>411</v>
      </c>
      <c r="AN223" s="32" t="s">
        <v>39</v>
      </c>
      <c r="AO223" s="32">
        <v>0.96652494099999997</v>
      </c>
      <c r="AP223" s="32">
        <v>1</v>
      </c>
      <c r="AQ223" s="32">
        <v>292704.5625</v>
      </c>
      <c r="AR223" s="32" t="s">
        <v>4473</v>
      </c>
      <c r="AS223" s="32">
        <v>1</v>
      </c>
      <c r="AT223" s="32" t="s">
        <v>4474</v>
      </c>
      <c r="AU223" s="32">
        <v>1.3151258669999999</v>
      </c>
      <c r="AV223" s="32">
        <v>1</v>
      </c>
      <c r="AX223" s="32">
        <f t="shared" si="12"/>
        <v>0.96066061355336496</v>
      </c>
      <c r="AY223" s="32">
        <f t="shared" si="13"/>
        <v>1.0536508395471915</v>
      </c>
      <c r="AZ223" s="32">
        <f t="shared" si="14"/>
        <v>8.2364894988113307E-2</v>
      </c>
      <c r="BA223" s="32">
        <f t="shared" si="15"/>
        <v>0.16232909527915368</v>
      </c>
    </row>
    <row r="224" spans="1:53">
      <c r="A224" s="32">
        <v>153.00960420000001</v>
      </c>
      <c r="B224" s="32">
        <v>7.6546575839999997</v>
      </c>
      <c r="C224" s="32" t="s">
        <v>4475</v>
      </c>
      <c r="D224" s="32">
        <v>2</v>
      </c>
      <c r="E224" s="32" t="s">
        <v>4476</v>
      </c>
      <c r="F224" s="32">
        <v>7</v>
      </c>
      <c r="G224" s="32">
        <v>0</v>
      </c>
      <c r="H224" s="32">
        <v>0</v>
      </c>
      <c r="I224" s="32">
        <v>0.15810197600000001</v>
      </c>
      <c r="J224" s="32">
        <v>-18.003335969999998</v>
      </c>
      <c r="L224" s="32" t="s">
        <v>3563</v>
      </c>
      <c r="M224" s="32" t="s">
        <v>4476</v>
      </c>
      <c r="N224" s="32">
        <v>0</v>
      </c>
      <c r="O224" s="32" t="s">
        <v>39</v>
      </c>
      <c r="S224" s="32">
        <v>0.37</v>
      </c>
      <c r="T224" s="32">
        <v>0.63</v>
      </c>
      <c r="U224" s="32">
        <v>47762</v>
      </c>
      <c r="V224" s="32" t="s">
        <v>845</v>
      </c>
      <c r="W224" s="32">
        <v>0.71588310600000005</v>
      </c>
      <c r="X224" s="32">
        <v>0.52378113699999995</v>
      </c>
      <c r="Y224" s="32" t="s">
        <v>41</v>
      </c>
      <c r="Z224" s="32" t="s">
        <v>71</v>
      </c>
      <c r="AA224" s="32">
        <v>11</v>
      </c>
      <c r="AB224" s="33">
        <v>25761.931639999999</v>
      </c>
      <c r="AC224" s="33">
        <v>25488.373049999998</v>
      </c>
      <c r="AD224" s="33">
        <v>12384.17383</v>
      </c>
      <c r="AE224" s="33">
        <v>33345.726560000003</v>
      </c>
      <c r="AF224" s="34">
        <v>9315.3476559999999</v>
      </c>
      <c r="AG224" s="34">
        <v>47761.832029999998</v>
      </c>
      <c r="AH224" s="34">
        <v>40327.074220000002</v>
      </c>
      <c r="AI224" s="35">
        <v>20388.884770000001</v>
      </c>
      <c r="AJ224" s="35">
        <v>30223.34375</v>
      </c>
      <c r="AK224" s="35">
        <v>12342.06738</v>
      </c>
      <c r="AL224" s="35">
        <v>30019.117190000001</v>
      </c>
      <c r="AM224" s="32">
        <v>770</v>
      </c>
      <c r="AN224" s="32" t="s">
        <v>39</v>
      </c>
      <c r="AO224" s="32">
        <v>0.826858702</v>
      </c>
      <c r="AP224" s="32">
        <v>1</v>
      </c>
      <c r="AQ224" s="32">
        <v>47761.832029999998</v>
      </c>
      <c r="AR224" s="32" t="s">
        <v>4477</v>
      </c>
      <c r="AS224" s="32">
        <v>1</v>
      </c>
      <c r="AT224" s="32" t="s">
        <v>44</v>
      </c>
      <c r="AU224" s="32">
        <v>0.173760996</v>
      </c>
      <c r="AV224" s="32">
        <v>1</v>
      </c>
      <c r="AX224" s="32">
        <f t="shared" si="12"/>
        <v>0.95451080791321519</v>
      </c>
      <c r="AY224" s="32">
        <f t="shared" si="13"/>
        <v>0.99564650609192873</v>
      </c>
      <c r="AZ224" s="32">
        <f t="shared" si="14"/>
        <v>0.44324360813365199</v>
      </c>
      <c r="BA224" s="32">
        <f t="shared" si="15"/>
        <v>0.49268700096426776</v>
      </c>
    </row>
    <row r="225" spans="1:53">
      <c r="A225" s="32">
        <v>187.1572079</v>
      </c>
      <c r="B225" s="32">
        <v>4.369663632</v>
      </c>
      <c r="C225" s="32" t="s">
        <v>1750</v>
      </c>
      <c r="D225" s="32">
        <v>5</v>
      </c>
      <c r="E225" s="32" t="s">
        <v>1751</v>
      </c>
      <c r="F225" s="32">
        <v>7</v>
      </c>
      <c r="G225" s="32">
        <v>0</v>
      </c>
      <c r="H225" s="32">
        <v>0</v>
      </c>
      <c r="I225" s="32">
        <v>-0.117819771</v>
      </c>
      <c r="J225" s="32">
        <v>-47.401504289999998</v>
      </c>
      <c r="L225" s="32" t="s">
        <v>3563</v>
      </c>
      <c r="M225" s="32" t="s">
        <v>1751</v>
      </c>
      <c r="N225" s="32">
        <v>0</v>
      </c>
      <c r="O225" s="32" t="s">
        <v>39</v>
      </c>
      <c r="S225" s="32">
        <v>0.33</v>
      </c>
      <c r="T225" s="32">
        <v>0.33</v>
      </c>
      <c r="U225" s="32">
        <v>213981</v>
      </c>
      <c r="V225" s="32" t="s">
        <v>555</v>
      </c>
      <c r="W225" s="32">
        <v>0.71129695299999995</v>
      </c>
      <c r="X225" s="32">
        <v>0.19734353099999999</v>
      </c>
      <c r="Y225" s="32" t="s">
        <v>41</v>
      </c>
      <c r="Z225" s="32" t="s">
        <v>42</v>
      </c>
      <c r="AA225" s="32">
        <v>11</v>
      </c>
      <c r="AB225" s="33">
        <v>126791.7188</v>
      </c>
      <c r="AC225" s="33">
        <v>122957.7813</v>
      </c>
      <c r="AD225" s="33">
        <v>190403</v>
      </c>
      <c r="AE225" s="33">
        <v>187409.7813</v>
      </c>
      <c r="AF225" s="34">
        <v>150623.92189999999</v>
      </c>
      <c r="AG225" s="34">
        <v>213981.42189999999</v>
      </c>
      <c r="AH225" s="34">
        <v>133221.25</v>
      </c>
      <c r="AI225" s="35">
        <v>109265.4375</v>
      </c>
      <c r="AJ225" s="35">
        <v>129998.7344</v>
      </c>
      <c r="AK225" s="35">
        <v>162823.2813</v>
      </c>
      <c r="AL225" s="35">
        <v>70049.265629999994</v>
      </c>
      <c r="AM225" s="32">
        <v>731</v>
      </c>
      <c r="AN225" s="32" t="s">
        <v>39</v>
      </c>
      <c r="AO225" s="32">
        <v>0.91287694900000005</v>
      </c>
      <c r="AP225" s="32">
        <v>1</v>
      </c>
      <c r="AQ225" s="32">
        <v>213981.42189999999</v>
      </c>
      <c r="AR225" s="32" t="s">
        <v>4478</v>
      </c>
      <c r="AS225" s="32">
        <v>1</v>
      </c>
      <c r="AT225" s="32" t="s">
        <v>1754</v>
      </c>
      <c r="AU225" s="32">
        <v>0.69213369199999997</v>
      </c>
      <c r="AV225" s="32">
        <v>1</v>
      </c>
      <c r="AX225" s="32">
        <f t="shared" si="12"/>
        <v>0.94839593687853319</v>
      </c>
      <c r="AY225" s="32">
        <f t="shared" si="13"/>
        <v>1.2606041726491632</v>
      </c>
      <c r="AZ225" s="32">
        <f t="shared" si="14"/>
        <v>0.18079414992430323</v>
      </c>
      <c r="BA225" s="32">
        <f t="shared" si="15"/>
        <v>0.7751609062218312</v>
      </c>
    </row>
    <row r="226" spans="1:53">
      <c r="A226" s="32">
        <v>198.12563059999999</v>
      </c>
      <c r="B226" s="32">
        <v>4.5873196690000002</v>
      </c>
      <c r="C226" s="32" t="s">
        <v>4482</v>
      </c>
      <c r="D226" s="32">
        <v>2</v>
      </c>
      <c r="E226" s="32" t="s">
        <v>4483</v>
      </c>
      <c r="F226" s="32">
        <v>7</v>
      </c>
      <c r="G226" s="32">
        <v>0</v>
      </c>
      <c r="H226" s="32">
        <v>0</v>
      </c>
      <c r="I226" s="32">
        <v>0.17946425799999999</v>
      </c>
      <c r="J226" s="32">
        <v>19.915967259999999</v>
      </c>
      <c r="L226" s="32" t="s">
        <v>3563</v>
      </c>
      <c r="M226" s="32" t="s">
        <v>4483</v>
      </c>
      <c r="N226" s="32">
        <v>0</v>
      </c>
      <c r="O226" s="32" t="s">
        <v>39</v>
      </c>
      <c r="P226" s="32" t="s">
        <v>4484</v>
      </c>
      <c r="R226" s="32" t="s">
        <v>1198</v>
      </c>
      <c r="S226" s="32">
        <v>0.42</v>
      </c>
      <c r="T226" s="32">
        <v>0.42</v>
      </c>
      <c r="U226" s="32">
        <v>707757</v>
      </c>
      <c r="V226" s="32" t="s">
        <v>334</v>
      </c>
      <c r="W226" s="32">
        <v>0.69982459699999999</v>
      </c>
      <c r="X226" s="32">
        <v>0.13509637399999999</v>
      </c>
      <c r="Y226" s="32" t="s">
        <v>424</v>
      </c>
      <c r="Z226" s="32" t="s">
        <v>42</v>
      </c>
      <c r="AA226" s="32">
        <v>11</v>
      </c>
      <c r="AB226" s="33">
        <v>442176.71879999997</v>
      </c>
      <c r="AC226" s="33">
        <v>707757.1875</v>
      </c>
      <c r="AD226" s="33">
        <v>601604.625</v>
      </c>
      <c r="AE226" s="33">
        <v>441906.8125</v>
      </c>
      <c r="AF226" s="34">
        <v>522875.5</v>
      </c>
      <c r="AG226" s="34">
        <v>570526.0625</v>
      </c>
      <c r="AH226" s="34">
        <v>672785.4375</v>
      </c>
      <c r="AI226" s="35">
        <v>195887.98439999999</v>
      </c>
      <c r="AJ226" s="35">
        <v>494190.5</v>
      </c>
      <c r="AK226" s="35">
        <v>365563.59379999997</v>
      </c>
      <c r="AL226" s="35">
        <v>592386.0625</v>
      </c>
      <c r="AM226" s="32">
        <v>355</v>
      </c>
      <c r="AN226" s="32" t="s">
        <v>39</v>
      </c>
      <c r="AO226" s="32">
        <v>0.91449303199999998</v>
      </c>
      <c r="AP226" s="32">
        <v>1</v>
      </c>
      <c r="AQ226" s="32">
        <v>707757.1875</v>
      </c>
      <c r="AR226" s="32" t="s">
        <v>4485</v>
      </c>
      <c r="AS226" s="32">
        <v>1</v>
      </c>
      <c r="AT226" s="32" t="s">
        <v>4486</v>
      </c>
      <c r="AU226" s="32">
        <v>0.88593051599999995</v>
      </c>
      <c r="AV226" s="32">
        <v>1</v>
      </c>
      <c r="AX226" s="32">
        <f t="shared" si="12"/>
        <v>0.93309946268430233</v>
      </c>
      <c r="AY226" s="32">
        <f t="shared" si="13"/>
        <v>1.2419100264015079</v>
      </c>
      <c r="AZ226" s="32">
        <f t="shared" si="14"/>
        <v>0.16254884138174056</v>
      </c>
      <c r="BA226" s="32">
        <f t="shared" si="15"/>
        <v>0.65652535936266643</v>
      </c>
    </row>
    <row r="227" spans="1:53">
      <c r="A227" s="32">
        <v>242.15197950000001</v>
      </c>
      <c r="B227" s="32">
        <v>3.5608924169999998</v>
      </c>
      <c r="C227" s="32" t="s">
        <v>3202</v>
      </c>
      <c r="D227" s="32">
        <v>1</v>
      </c>
      <c r="E227" s="32" t="s">
        <v>3203</v>
      </c>
      <c r="F227" s="32">
        <v>7</v>
      </c>
      <c r="G227" s="32">
        <v>0</v>
      </c>
      <c r="H227" s="32">
        <v>0</v>
      </c>
      <c r="I227" s="32">
        <v>0.700147556</v>
      </c>
      <c r="J227" s="32">
        <v>-29.5748271</v>
      </c>
      <c r="L227" s="32" t="s">
        <v>3563</v>
      </c>
      <c r="M227" s="32" t="s">
        <v>3203</v>
      </c>
      <c r="N227" s="32">
        <v>0</v>
      </c>
      <c r="O227" s="32" t="s">
        <v>39</v>
      </c>
      <c r="R227" s="32" t="s">
        <v>4511</v>
      </c>
      <c r="S227" s="32">
        <v>0.41</v>
      </c>
      <c r="T227" s="32">
        <v>0.41</v>
      </c>
      <c r="U227" s="32">
        <v>773461</v>
      </c>
      <c r="V227" s="32" t="s">
        <v>4512</v>
      </c>
      <c r="W227" s="32">
        <v>0.65111696200000002</v>
      </c>
      <c r="X227" s="32">
        <v>0.115635376</v>
      </c>
      <c r="Y227" s="32" t="s">
        <v>41</v>
      </c>
      <c r="Z227" s="32" t="s">
        <v>71</v>
      </c>
      <c r="AA227" s="32">
        <v>11</v>
      </c>
      <c r="AB227" s="33">
        <v>474690.71879999997</v>
      </c>
      <c r="AC227" s="33">
        <v>441187.71879999997</v>
      </c>
      <c r="AD227" s="33">
        <v>634591.8125</v>
      </c>
      <c r="AE227" s="33">
        <v>614984.3125</v>
      </c>
      <c r="AF227" s="34">
        <v>663912.9375</v>
      </c>
      <c r="AG227" s="34">
        <v>773461.0625</v>
      </c>
      <c r="AH227" s="34">
        <v>497734.0625</v>
      </c>
      <c r="AI227" s="35">
        <v>183329.20310000001</v>
      </c>
      <c r="AJ227" s="35">
        <v>424262.4375</v>
      </c>
      <c r="AK227" s="35">
        <v>477646.0625</v>
      </c>
      <c r="AL227" s="35">
        <v>594737.875</v>
      </c>
      <c r="AM227" s="32">
        <v>248</v>
      </c>
      <c r="AN227" s="32" t="s">
        <v>39</v>
      </c>
      <c r="AO227" s="32">
        <v>0.97445450600000005</v>
      </c>
      <c r="AP227" s="32">
        <v>1</v>
      </c>
      <c r="AQ227" s="32">
        <v>773461.0625</v>
      </c>
      <c r="AR227" s="32" t="s">
        <v>4513</v>
      </c>
      <c r="AS227" s="32">
        <v>1</v>
      </c>
      <c r="AT227" s="32" t="s">
        <v>4514</v>
      </c>
      <c r="AU227" s="32">
        <v>1.028593181</v>
      </c>
      <c r="AV227" s="32">
        <v>0.41967111499999998</v>
      </c>
      <c r="AX227" s="32">
        <f t="shared" si="12"/>
        <v>0.86815594986959543</v>
      </c>
      <c r="AY227" s="32">
        <f t="shared" si="13"/>
        <v>1.1190354712296589</v>
      </c>
      <c r="AZ227" s="32">
        <f t="shared" si="14"/>
        <v>0.12539922378208176</v>
      </c>
      <c r="BA227" s="32">
        <f t="shared" si="15"/>
        <v>0.29422014428640936</v>
      </c>
    </row>
    <row r="228" spans="1:53">
      <c r="A228" s="32">
        <v>258.18292989999998</v>
      </c>
      <c r="B228" s="32">
        <v>3.5372530160000002</v>
      </c>
      <c r="C228" s="32" t="s">
        <v>4515</v>
      </c>
      <c r="D228" s="32">
        <v>6</v>
      </c>
      <c r="E228" s="32" t="s">
        <v>4516</v>
      </c>
      <c r="F228" s="32">
        <v>7</v>
      </c>
      <c r="G228" s="32">
        <v>0</v>
      </c>
      <c r="H228" s="32">
        <v>0</v>
      </c>
      <c r="I228" s="32">
        <v>-0.69762201300000004</v>
      </c>
      <c r="J228" s="32">
        <v>-26.022725959999999</v>
      </c>
      <c r="L228" s="32" t="s">
        <v>3563</v>
      </c>
      <c r="M228" s="32" t="s">
        <v>4516</v>
      </c>
      <c r="N228" s="32">
        <v>0</v>
      </c>
      <c r="O228" s="32" t="s">
        <v>39</v>
      </c>
      <c r="S228" s="32">
        <v>0.6</v>
      </c>
      <c r="T228" s="32">
        <v>0.6</v>
      </c>
      <c r="U228" s="32">
        <v>895094</v>
      </c>
      <c r="V228" s="32" t="s">
        <v>4517</v>
      </c>
      <c r="W228" s="32">
        <v>0.623086853</v>
      </c>
      <c r="X228" s="32">
        <v>0.32830570399999998</v>
      </c>
      <c r="Y228" s="32" t="s">
        <v>41</v>
      </c>
      <c r="Z228" s="32" t="s">
        <v>92</v>
      </c>
      <c r="AA228" s="32">
        <v>11</v>
      </c>
      <c r="AB228" s="33">
        <v>536370.75</v>
      </c>
      <c r="AC228" s="33">
        <v>664682.75</v>
      </c>
      <c r="AD228" s="33">
        <v>598209.125</v>
      </c>
      <c r="AE228" s="33">
        <v>886878.875</v>
      </c>
      <c r="AF228" s="34">
        <v>895093.8125</v>
      </c>
      <c r="AG228" s="34">
        <v>833315.3125</v>
      </c>
      <c r="AH228" s="34">
        <v>302055.75</v>
      </c>
      <c r="AI228" s="35">
        <v>139386.75</v>
      </c>
      <c r="AJ228" s="35">
        <v>376014.84379999997</v>
      </c>
      <c r="AK228" s="35">
        <v>416461.15629999997</v>
      </c>
      <c r="AL228" s="35">
        <v>755011.875</v>
      </c>
      <c r="AM228" s="32">
        <v>308</v>
      </c>
      <c r="AN228" s="32" t="s">
        <v>39</v>
      </c>
      <c r="AO228" s="32">
        <v>0.95729346199999998</v>
      </c>
      <c r="AP228" s="32">
        <v>1</v>
      </c>
      <c r="AQ228" s="32">
        <v>895093.8125</v>
      </c>
      <c r="AR228" s="32" t="s">
        <v>4518</v>
      </c>
      <c r="AS228" s="32">
        <v>1</v>
      </c>
      <c r="AT228" s="32" t="s">
        <v>4424</v>
      </c>
      <c r="AU228" s="32">
        <v>0.38147315500000001</v>
      </c>
      <c r="AV228" s="32">
        <v>1</v>
      </c>
      <c r="AX228" s="32">
        <f t="shared" si="12"/>
        <v>0.83078247049213294</v>
      </c>
      <c r="AY228" s="32">
        <f t="shared" si="13"/>
        <v>1.3229194619778881</v>
      </c>
      <c r="AZ228" s="32">
        <f t="shared" si="14"/>
        <v>0.29367818274431118</v>
      </c>
      <c r="BA228" s="32">
        <f t="shared" si="15"/>
        <v>0.9779025972143921</v>
      </c>
    </row>
    <row r="229" spans="1:53">
      <c r="A229" s="32">
        <v>284.16221180000002</v>
      </c>
      <c r="B229" s="32">
        <v>3.7334893889999998</v>
      </c>
      <c r="C229" s="32" t="s">
        <v>1343</v>
      </c>
      <c r="D229" s="32">
        <v>2</v>
      </c>
      <c r="E229" s="32" t="s">
        <v>1344</v>
      </c>
      <c r="F229" s="32">
        <v>7</v>
      </c>
      <c r="G229" s="32">
        <v>0</v>
      </c>
      <c r="H229" s="32">
        <v>0</v>
      </c>
      <c r="I229" s="32">
        <v>-0.60936306500000004</v>
      </c>
      <c r="J229" s="32">
        <v>-7.1383786880000004</v>
      </c>
      <c r="L229" s="32" t="s">
        <v>3563</v>
      </c>
      <c r="M229" s="32" t="s">
        <v>1344</v>
      </c>
      <c r="N229" s="32">
        <v>0</v>
      </c>
      <c r="O229" s="32" t="s">
        <v>39</v>
      </c>
      <c r="P229" s="32" t="s">
        <v>4527</v>
      </c>
      <c r="R229" s="32" t="s">
        <v>1198</v>
      </c>
      <c r="S229" s="32">
        <v>0.65</v>
      </c>
      <c r="T229" s="32">
        <v>0.65</v>
      </c>
      <c r="U229" s="32">
        <v>925634</v>
      </c>
      <c r="V229" s="32" t="s">
        <v>4528</v>
      </c>
      <c r="W229" s="32">
        <v>0.58447838900000004</v>
      </c>
      <c r="X229" s="32">
        <v>0.112114882</v>
      </c>
      <c r="Y229" s="32" t="s">
        <v>424</v>
      </c>
      <c r="Z229" s="32" t="s">
        <v>42</v>
      </c>
      <c r="AA229" s="32">
        <v>11</v>
      </c>
      <c r="AB229" s="33">
        <v>659836.5</v>
      </c>
      <c r="AC229" s="33">
        <v>719449.625</v>
      </c>
      <c r="AD229" s="33">
        <v>303064.96879999997</v>
      </c>
      <c r="AE229" s="33">
        <v>863110.6875</v>
      </c>
      <c r="AF229" s="34">
        <v>925634.25</v>
      </c>
      <c r="AG229" s="34">
        <v>858225.4375</v>
      </c>
      <c r="AH229" s="34">
        <v>758199.1875</v>
      </c>
      <c r="AI229" s="35">
        <v>144522.4688</v>
      </c>
      <c r="AJ229" s="35">
        <v>770744.25</v>
      </c>
      <c r="AK229" s="35">
        <v>303232.25</v>
      </c>
      <c r="AL229" s="35">
        <v>762539</v>
      </c>
      <c r="AM229" s="32">
        <v>302</v>
      </c>
      <c r="AN229" s="32" t="s">
        <v>39</v>
      </c>
      <c r="AO229" s="32">
        <v>0.947141923</v>
      </c>
      <c r="AP229" s="32">
        <v>1</v>
      </c>
      <c r="AQ229" s="32">
        <v>925634.25</v>
      </c>
      <c r="AR229" s="32" t="s">
        <v>2673</v>
      </c>
      <c r="AS229" s="32">
        <v>1</v>
      </c>
      <c r="AT229" s="32" t="s">
        <v>4529</v>
      </c>
      <c r="AU229" s="32">
        <v>1.132099717</v>
      </c>
      <c r="AV229" s="32">
        <v>1</v>
      </c>
      <c r="AX229" s="32">
        <f t="shared" si="12"/>
        <v>0.77930451897971875</v>
      </c>
      <c r="AY229" s="32">
        <f t="shared" si="13"/>
        <v>1.0013386418125347</v>
      </c>
      <c r="AZ229" s="32">
        <f t="shared" si="14"/>
        <v>0.12870043576221202</v>
      </c>
      <c r="BA229" s="32">
        <f t="shared" si="15"/>
        <v>0.20956105266103953</v>
      </c>
    </row>
    <row r="230" spans="1:53">
      <c r="A230" s="32">
        <v>270.0849662</v>
      </c>
      <c r="B230" s="32">
        <v>8.0390241679999992</v>
      </c>
      <c r="C230" s="32" t="s">
        <v>4549</v>
      </c>
      <c r="D230" s="32">
        <v>1</v>
      </c>
      <c r="E230" s="32" t="s">
        <v>4550</v>
      </c>
      <c r="F230" s="32">
        <v>7</v>
      </c>
      <c r="G230" s="32">
        <v>0</v>
      </c>
      <c r="H230" s="32">
        <v>0</v>
      </c>
      <c r="I230" s="32">
        <v>-0.81002473699999999</v>
      </c>
      <c r="J230" s="32">
        <v>-24.393207319999998</v>
      </c>
      <c r="L230" s="32" t="s">
        <v>3563</v>
      </c>
      <c r="M230" s="32" t="s">
        <v>4550</v>
      </c>
      <c r="N230" s="32">
        <v>0</v>
      </c>
      <c r="O230" s="32" t="s">
        <v>39</v>
      </c>
      <c r="S230" s="32">
        <v>0.35</v>
      </c>
      <c r="T230" s="32">
        <v>0.63</v>
      </c>
      <c r="U230" s="32">
        <v>196712</v>
      </c>
      <c r="V230" s="32" t="s">
        <v>1530</v>
      </c>
      <c r="W230" s="32">
        <v>0.55119452899999999</v>
      </c>
      <c r="X230" s="32">
        <v>0.34400587999999999</v>
      </c>
      <c r="Y230" s="32" t="s">
        <v>424</v>
      </c>
      <c r="Z230" s="32" t="s">
        <v>42</v>
      </c>
      <c r="AA230" s="32">
        <v>11</v>
      </c>
      <c r="AB230" s="33">
        <v>87022.140629999994</v>
      </c>
      <c r="AC230" s="33">
        <v>162182.89060000001</v>
      </c>
      <c r="AD230" s="33">
        <v>82383.40625</v>
      </c>
      <c r="AE230" s="33">
        <v>131459.5938</v>
      </c>
      <c r="AF230" s="34">
        <v>37451.183590000001</v>
      </c>
      <c r="AG230" s="34">
        <v>196711.67189999999</v>
      </c>
      <c r="AH230" s="34">
        <v>172546.92189999999</v>
      </c>
      <c r="AI230" s="35">
        <v>89322.945309999996</v>
      </c>
      <c r="AJ230" s="35">
        <v>102837.21090000001</v>
      </c>
      <c r="AK230" s="35">
        <v>46533.511720000002</v>
      </c>
      <c r="AL230" s="35">
        <v>60207.9375</v>
      </c>
      <c r="AM230" s="32">
        <v>754</v>
      </c>
      <c r="AN230" s="32" t="s">
        <v>39</v>
      </c>
      <c r="AO230" s="32">
        <v>0.91980096200000006</v>
      </c>
      <c r="AP230" s="32">
        <v>1</v>
      </c>
      <c r="AQ230" s="32">
        <v>196711.67189999999</v>
      </c>
      <c r="AR230" s="32" t="s">
        <v>4551</v>
      </c>
      <c r="AS230" s="32">
        <v>1</v>
      </c>
      <c r="AT230" s="32" t="s">
        <v>1297</v>
      </c>
      <c r="AU230" s="32">
        <v>0.46067916599999997</v>
      </c>
      <c r="AV230" s="32">
        <v>1</v>
      </c>
      <c r="AX230" s="32">
        <f t="shared" si="12"/>
        <v>0.73492603828744174</v>
      </c>
      <c r="AY230" s="32">
        <f t="shared" si="13"/>
        <v>1.1385220051790801</v>
      </c>
      <c r="AZ230" s="32">
        <f t="shared" si="14"/>
        <v>0.22704811928218349</v>
      </c>
      <c r="BA230" s="32">
        <f t="shared" si="15"/>
        <v>0.69199477587326919</v>
      </c>
    </row>
    <row r="231" spans="1:53">
      <c r="A231" s="32">
        <v>229.2404319</v>
      </c>
      <c r="B231" s="32">
        <v>6.877580354</v>
      </c>
      <c r="C231" s="32" t="s">
        <v>1551</v>
      </c>
      <c r="D231" s="32">
        <v>1</v>
      </c>
      <c r="E231" s="32" t="s">
        <v>1552</v>
      </c>
      <c r="F231" s="32">
        <v>7</v>
      </c>
      <c r="G231" s="32">
        <v>0</v>
      </c>
      <c r="H231" s="32">
        <v>0</v>
      </c>
      <c r="I231" s="32">
        <v>-0.55886020300000006</v>
      </c>
      <c r="J231" s="32">
        <v>41.840010669999998</v>
      </c>
      <c r="L231" s="32" t="s">
        <v>3690</v>
      </c>
      <c r="M231" s="32" t="s">
        <v>1552</v>
      </c>
      <c r="N231" s="32">
        <v>0</v>
      </c>
      <c r="O231" s="32" t="s">
        <v>39</v>
      </c>
      <c r="S231" s="32">
        <v>0.97</v>
      </c>
      <c r="T231" s="32">
        <v>0.97</v>
      </c>
      <c r="U231" s="32">
        <v>1249225</v>
      </c>
      <c r="V231" s="32" t="s">
        <v>4557</v>
      </c>
      <c r="W231" s="32">
        <v>0.53170071699999999</v>
      </c>
      <c r="X231" s="32">
        <v>0.16505456900000001</v>
      </c>
      <c r="Y231" s="32" t="s">
        <v>41</v>
      </c>
      <c r="Z231" s="32" t="s">
        <v>42</v>
      </c>
      <c r="AA231" s="32">
        <v>11</v>
      </c>
      <c r="AB231" s="33">
        <v>1185149.625</v>
      </c>
      <c r="AC231" s="33">
        <v>1249225.125</v>
      </c>
      <c r="AD231" s="33">
        <v>127818.3125</v>
      </c>
      <c r="AE231" s="33">
        <v>1204242.25</v>
      </c>
      <c r="AF231" s="34">
        <v>950983.5625</v>
      </c>
      <c r="AG231" s="34">
        <v>1189040.875</v>
      </c>
      <c r="AH231" s="34">
        <v>1065138</v>
      </c>
      <c r="AI231" s="35">
        <v>99583.164059999996</v>
      </c>
      <c r="AJ231" s="35">
        <v>1048684.75</v>
      </c>
      <c r="AK231" s="35">
        <v>85797.390629999994</v>
      </c>
      <c r="AL231" s="35">
        <v>1038184.25</v>
      </c>
      <c r="AM231" s="32">
        <v>265</v>
      </c>
      <c r="AN231" s="32" t="s">
        <v>39</v>
      </c>
      <c r="AO231" s="32">
        <v>0.80479425000000004</v>
      </c>
      <c r="AP231" s="32">
        <v>1</v>
      </c>
      <c r="AQ231" s="32">
        <v>1249225.125</v>
      </c>
      <c r="AR231" s="32" t="s">
        <v>4558</v>
      </c>
      <c r="AS231" s="32">
        <v>1</v>
      </c>
      <c r="AT231" s="32" t="s">
        <v>4559</v>
      </c>
      <c r="AU231" s="32">
        <v>0.79334668600000002</v>
      </c>
      <c r="AV231" s="32">
        <v>2.9853919999999999E-2</v>
      </c>
      <c r="AX231" s="32">
        <f t="shared" si="12"/>
        <v>0.70893428929060331</v>
      </c>
      <c r="AY231" s="32">
        <f t="shared" si="13"/>
        <v>1.1751152666813942</v>
      </c>
      <c r="AZ231" s="32">
        <f t="shared" si="14"/>
        <v>0.18972439250192882</v>
      </c>
      <c r="BA231" s="32">
        <f t="shared" si="15"/>
        <v>0.71374843187402925</v>
      </c>
    </row>
    <row r="232" spans="1:53">
      <c r="A232" s="32">
        <v>245.16240239999999</v>
      </c>
      <c r="B232" s="32">
        <v>7.2579106649999998</v>
      </c>
      <c r="C232" s="32" t="s">
        <v>1690</v>
      </c>
      <c r="D232" s="32">
        <v>4</v>
      </c>
      <c r="E232" s="32" t="s">
        <v>1691</v>
      </c>
      <c r="F232" s="32">
        <v>7</v>
      </c>
      <c r="G232" s="32">
        <v>0</v>
      </c>
      <c r="H232" s="32">
        <v>0</v>
      </c>
      <c r="I232" s="32">
        <v>-1.2545345210000001</v>
      </c>
      <c r="J232" s="32">
        <v>29.636301719999999</v>
      </c>
      <c r="L232" s="32" t="s">
        <v>3563</v>
      </c>
      <c r="M232" s="32" t="s">
        <v>1691</v>
      </c>
      <c r="N232" s="32">
        <v>0</v>
      </c>
      <c r="O232" s="32" t="s">
        <v>39</v>
      </c>
      <c r="Q232" s="32">
        <v>-0.5</v>
      </c>
      <c r="R232" s="32" t="s">
        <v>77</v>
      </c>
      <c r="S232" s="32">
        <v>0.22</v>
      </c>
      <c r="T232" s="32">
        <v>0.64</v>
      </c>
      <c r="U232" s="32">
        <v>1366354</v>
      </c>
      <c r="V232" s="32" t="s">
        <v>4574</v>
      </c>
      <c r="W232" s="32">
        <v>0.45804233100000002</v>
      </c>
      <c r="X232" s="32">
        <v>0.277782378</v>
      </c>
      <c r="Y232" s="32" t="s">
        <v>41</v>
      </c>
      <c r="Z232" s="32" t="s">
        <v>42</v>
      </c>
      <c r="AA232" s="32">
        <v>11</v>
      </c>
      <c r="AB232" s="33">
        <v>535594.5625</v>
      </c>
      <c r="AC232" s="33">
        <v>614583.9375</v>
      </c>
      <c r="AD232" s="33">
        <v>375035.15629999997</v>
      </c>
      <c r="AE232" s="33">
        <v>714578.5625</v>
      </c>
      <c r="AF232" s="34">
        <v>255236.7813</v>
      </c>
      <c r="AG232" s="34">
        <v>1233465.625</v>
      </c>
      <c r="AH232" s="34">
        <v>1366354.125</v>
      </c>
      <c r="AI232" s="35">
        <v>345181.5625</v>
      </c>
      <c r="AJ232" s="35">
        <v>568112.125</v>
      </c>
      <c r="AK232" s="35">
        <v>398436.6875</v>
      </c>
      <c r="AL232" s="35">
        <v>431918.625</v>
      </c>
      <c r="AM232" s="32">
        <v>249</v>
      </c>
      <c r="AN232" s="32" t="s">
        <v>39</v>
      </c>
      <c r="AO232" s="32">
        <v>0.96039067600000005</v>
      </c>
      <c r="AP232" s="32">
        <v>1</v>
      </c>
      <c r="AQ232" s="32">
        <v>1366354.125</v>
      </c>
      <c r="AR232" s="32" t="s">
        <v>4575</v>
      </c>
      <c r="AS232" s="32">
        <v>1</v>
      </c>
      <c r="AT232" s="32" t="s">
        <v>4576</v>
      </c>
      <c r="AU232" s="32">
        <v>0.70518260499999996</v>
      </c>
      <c r="AV232" s="32">
        <v>1</v>
      </c>
      <c r="AX232" s="32">
        <f t="shared" si="12"/>
        <v>0.61072310859149959</v>
      </c>
      <c r="AY232" s="32">
        <f t="shared" si="13"/>
        <v>0.78450012959293303</v>
      </c>
      <c r="AZ232" s="32">
        <f t="shared" si="14"/>
        <v>0.14454031821076513</v>
      </c>
      <c r="BA232" s="32">
        <f t="shared" si="15"/>
        <v>0.25548095320720443</v>
      </c>
    </row>
    <row r="233" spans="1:53">
      <c r="A233" s="32">
        <v>245.1736554</v>
      </c>
      <c r="B233" s="32">
        <v>15.89861681</v>
      </c>
      <c r="C233" s="32" t="s">
        <v>2007</v>
      </c>
      <c r="D233" s="32">
        <v>1</v>
      </c>
      <c r="E233" s="32" t="s">
        <v>2008</v>
      </c>
      <c r="F233" s="32">
        <v>7</v>
      </c>
      <c r="G233" s="32">
        <v>0</v>
      </c>
      <c r="H233" s="32">
        <v>0</v>
      </c>
      <c r="I233" s="32">
        <v>-1.160678007</v>
      </c>
      <c r="J233" s="32">
        <v>45.56986448</v>
      </c>
      <c r="K233" s="32">
        <v>-1.5481574140000001</v>
      </c>
      <c r="L233" s="32" t="s">
        <v>3563</v>
      </c>
      <c r="M233" s="32" t="s">
        <v>2008</v>
      </c>
      <c r="N233" s="32">
        <v>0</v>
      </c>
      <c r="O233" s="32" t="s">
        <v>39</v>
      </c>
      <c r="S233" s="32">
        <v>0.62</v>
      </c>
      <c r="T233" s="32">
        <v>0.72</v>
      </c>
      <c r="U233" s="32">
        <v>398987</v>
      </c>
      <c r="V233" s="32" t="s">
        <v>4580</v>
      </c>
      <c r="W233" s="32">
        <v>0.448921652</v>
      </c>
      <c r="X233" s="32">
        <v>0.316322043</v>
      </c>
      <c r="Y233" s="32" t="s">
        <v>41</v>
      </c>
      <c r="Z233" s="32" t="s">
        <v>42</v>
      </c>
      <c r="AA233" s="32">
        <v>11</v>
      </c>
      <c r="AB233" s="33">
        <v>178764.39060000001</v>
      </c>
      <c r="AC233" s="33">
        <v>213517.07810000001</v>
      </c>
      <c r="AD233" s="33">
        <v>59112.761720000002</v>
      </c>
      <c r="AE233" s="33">
        <v>306129.5625</v>
      </c>
      <c r="AF233" s="34">
        <v>46669.179689999997</v>
      </c>
      <c r="AG233" s="34">
        <v>329062.0625</v>
      </c>
      <c r="AH233" s="34">
        <v>398986.5</v>
      </c>
      <c r="AI233" s="35">
        <v>55045.476560000003</v>
      </c>
      <c r="AJ233" s="35">
        <v>185815.0313</v>
      </c>
      <c r="AK233" s="35">
        <v>53431.6875</v>
      </c>
      <c r="AL233" s="35">
        <v>169424.5625</v>
      </c>
      <c r="AM233" s="32">
        <v>531</v>
      </c>
      <c r="AN233" s="32" t="s">
        <v>39</v>
      </c>
      <c r="AO233" s="32">
        <v>0.98039186899999997</v>
      </c>
      <c r="AP233" s="32">
        <v>1</v>
      </c>
      <c r="AQ233" s="32">
        <v>398986.5</v>
      </c>
      <c r="AR233" s="32" t="s">
        <v>4581</v>
      </c>
      <c r="AS233" s="32">
        <v>1</v>
      </c>
      <c r="AT233" s="32" t="s">
        <v>1695</v>
      </c>
      <c r="AU233" s="32">
        <v>0.50740369399999996</v>
      </c>
      <c r="AV233" s="32">
        <v>1</v>
      </c>
      <c r="AX233" s="32">
        <f t="shared" si="12"/>
        <v>0.59856220221463985</v>
      </c>
      <c r="AY233" s="32">
        <f t="shared" si="13"/>
        <v>0.97780617593525676</v>
      </c>
      <c r="AZ233" s="32">
        <f t="shared" si="14"/>
        <v>0.21224112308016588</v>
      </c>
      <c r="BA233" s="32">
        <f t="shared" si="15"/>
        <v>0.55352161385980836</v>
      </c>
    </row>
    <row r="234" spans="1:53">
      <c r="A234" s="32">
        <v>193.0407845</v>
      </c>
      <c r="B234" s="32">
        <v>8.1943817600000006</v>
      </c>
      <c r="C234" s="32" t="s">
        <v>2032</v>
      </c>
      <c r="D234" s="32">
        <v>1</v>
      </c>
      <c r="E234" s="32" t="s">
        <v>2033</v>
      </c>
      <c r="F234" s="32">
        <v>7</v>
      </c>
      <c r="G234" s="32">
        <v>0</v>
      </c>
      <c r="H234" s="32">
        <v>0</v>
      </c>
      <c r="I234" s="32">
        <v>-0.49482090499999998</v>
      </c>
      <c r="J234" s="32">
        <v>-18.404992719999999</v>
      </c>
      <c r="L234" s="32" t="s">
        <v>3664</v>
      </c>
      <c r="M234" s="32" t="s">
        <v>2033</v>
      </c>
      <c r="N234" s="32">
        <v>0</v>
      </c>
      <c r="O234" s="32" t="s">
        <v>39</v>
      </c>
      <c r="S234" s="32">
        <v>0.46</v>
      </c>
      <c r="T234" s="32">
        <v>0.84</v>
      </c>
      <c r="U234" s="32">
        <v>738455</v>
      </c>
      <c r="V234" s="32" t="s">
        <v>4585</v>
      </c>
      <c r="W234" s="32">
        <v>0.44483257700000001</v>
      </c>
      <c r="X234" s="32">
        <v>0.36878876399999999</v>
      </c>
      <c r="Y234" s="32" t="s">
        <v>41</v>
      </c>
      <c r="Z234" s="32" t="s">
        <v>42</v>
      </c>
      <c r="AA234" s="32">
        <v>11</v>
      </c>
      <c r="AB234" s="33">
        <v>296739.53129999997</v>
      </c>
      <c r="AC234" s="33">
        <v>170854.35939999999</v>
      </c>
      <c r="AD234" s="33">
        <v>134747.04689999999</v>
      </c>
      <c r="AE234" s="33">
        <v>270676</v>
      </c>
      <c r="AF234" s="34">
        <v>17524.226559999999</v>
      </c>
      <c r="AG234" s="34">
        <v>738454.8125</v>
      </c>
      <c r="AH234" s="34">
        <v>711454.0625</v>
      </c>
      <c r="AI234" s="35">
        <v>269026.25</v>
      </c>
      <c r="AJ234" s="35">
        <v>275128.0625</v>
      </c>
      <c r="AK234" s="35">
        <v>66310.601559999996</v>
      </c>
      <c r="AL234" s="35">
        <v>259884.48439999999</v>
      </c>
      <c r="AM234" s="32">
        <v>341</v>
      </c>
      <c r="AN234" s="32" t="s">
        <v>39</v>
      </c>
      <c r="AO234" s="32">
        <v>0.89186760600000003</v>
      </c>
      <c r="AP234" s="32">
        <v>1</v>
      </c>
      <c r="AQ234" s="32">
        <v>738454.8125</v>
      </c>
      <c r="AR234" s="32" t="s">
        <v>4586</v>
      </c>
      <c r="AS234" s="32">
        <v>1</v>
      </c>
      <c r="AT234" s="32" t="s">
        <v>1646</v>
      </c>
      <c r="AU234" s="32">
        <v>0.41613078799999997</v>
      </c>
      <c r="AV234" s="32">
        <v>1</v>
      </c>
      <c r="AX234" s="32">
        <f t="shared" si="12"/>
        <v>0.59311010330538971</v>
      </c>
      <c r="AY234" s="32">
        <f t="shared" si="13"/>
        <v>0.59492793005140232</v>
      </c>
      <c r="AZ234" s="32">
        <f t="shared" si="14"/>
        <v>0.24508468851604942</v>
      </c>
      <c r="BA234" s="32">
        <f t="shared" si="15"/>
        <v>0.23897686530881282</v>
      </c>
    </row>
    <row r="235" spans="1:53">
      <c r="A235" s="32">
        <v>272.23513750000001</v>
      </c>
      <c r="B235" s="32">
        <v>3.5820454449999999</v>
      </c>
      <c r="C235" s="32" t="s">
        <v>1941</v>
      </c>
      <c r="D235" s="32">
        <v>18</v>
      </c>
      <c r="E235" s="32" t="s">
        <v>1942</v>
      </c>
      <c r="F235" s="32">
        <v>7</v>
      </c>
      <c r="G235" s="32">
        <v>0</v>
      </c>
      <c r="H235" s="32">
        <v>0</v>
      </c>
      <c r="I235" s="32">
        <v>-9.0589629999999997E-3</v>
      </c>
      <c r="J235" s="32">
        <v>-8.6562290910000002</v>
      </c>
      <c r="L235" s="32" t="s">
        <v>3690</v>
      </c>
      <c r="M235" s="32" t="s">
        <v>1942</v>
      </c>
      <c r="N235" s="32">
        <v>0</v>
      </c>
      <c r="O235" s="32" t="s">
        <v>39</v>
      </c>
      <c r="Q235" s="32">
        <v>-1.6</v>
      </c>
      <c r="R235" s="32" t="s">
        <v>77</v>
      </c>
      <c r="S235" s="32">
        <v>0.88</v>
      </c>
      <c r="T235" s="32">
        <v>0.88</v>
      </c>
      <c r="U235" s="32">
        <v>4931204</v>
      </c>
      <c r="V235" s="32" t="s">
        <v>4600</v>
      </c>
      <c r="W235" s="32">
        <v>0.40696028499999998</v>
      </c>
      <c r="X235" s="32">
        <v>3.8784020000000002E-2</v>
      </c>
      <c r="Y235" s="32" t="s">
        <v>41</v>
      </c>
      <c r="Z235" s="32" t="s">
        <v>71</v>
      </c>
      <c r="AA235" s="32">
        <v>11</v>
      </c>
      <c r="AB235" s="33">
        <v>3489901</v>
      </c>
      <c r="AC235" s="33">
        <v>2735639</v>
      </c>
      <c r="AD235" s="33">
        <v>669075.5</v>
      </c>
      <c r="AE235" s="33">
        <v>3956203.25</v>
      </c>
      <c r="AF235" s="34">
        <v>3807283.5</v>
      </c>
      <c r="AG235" s="34">
        <v>4257740</v>
      </c>
      <c r="AH235" s="34">
        <v>4931203.5</v>
      </c>
      <c r="AI235" s="35">
        <v>243004.67189999999</v>
      </c>
      <c r="AJ235" s="35">
        <v>3027396.25</v>
      </c>
      <c r="AK235" s="35">
        <v>598982.0625</v>
      </c>
      <c r="AL235" s="35">
        <v>3182548</v>
      </c>
      <c r="AM235" s="32">
        <v>81</v>
      </c>
      <c r="AN235" s="32" t="s">
        <v>39</v>
      </c>
      <c r="AO235" s="32">
        <v>0.95960986699999995</v>
      </c>
      <c r="AP235" s="32">
        <v>1</v>
      </c>
      <c r="AQ235" s="32">
        <v>4931203.5</v>
      </c>
      <c r="AR235" s="32" t="s">
        <v>4601</v>
      </c>
      <c r="AS235" s="32">
        <v>1</v>
      </c>
      <c r="AT235" s="32" t="s">
        <v>4602</v>
      </c>
      <c r="AU235" s="32">
        <v>2.4033003929999999</v>
      </c>
      <c r="AV235" s="32">
        <v>1</v>
      </c>
      <c r="AX235" s="32">
        <f t="shared" si="12"/>
        <v>0.54261371276448156</v>
      </c>
      <c r="AY235" s="32">
        <f t="shared" si="13"/>
        <v>0.83492068505728623</v>
      </c>
      <c r="AZ235" s="32">
        <f t="shared" si="14"/>
        <v>4.4198520576928392E-2</v>
      </c>
      <c r="BA235" s="32">
        <f t="shared" si="15"/>
        <v>0.13241046460075481</v>
      </c>
    </row>
    <row r="236" spans="1:53">
      <c r="A236" s="32">
        <v>270.2192053</v>
      </c>
      <c r="B236" s="32">
        <v>3.507392421</v>
      </c>
      <c r="C236" s="32" t="s">
        <v>1871</v>
      </c>
      <c r="D236" s="32">
        <v>19</v>
      </c>
      <c r="E236" s="32" t="s">
        <v>1872</v>
      </c>
      <c r="F236" s="32">
        <v>7</v>
      </c>
      <c r="G236" s="32">
        <v>0</v>
      </c>
      <c r="H236" s="32">
        <v>0</v>
      </c>
      <c r="I236" s="32">
        <v>-1.0535538419999999</v>
      </c>
      <c r="J236" s="32">
        <v>-10.066996469999999</v>
      </c>
      <c r="L236" s="32" t="s">
        <v>3690</v>
      </c>
      <c r="M236" s="32" t="s">
        <v>1872</v>
      </c>
      <c r="N236" s="32">
        <v>0</v>
      </c>
      <c r="O236" s="32" t="s">
        <v>39</v>
      </c>
      <c r="Q236" s="32">
        <v>-0.9</v>
      </c>
      <c r="R236" s="32" t="s">
        <v>4606</v>
      </c>
      <c r="S236" s="32">
        <v>1.08</v>
      </c>
      <c r="T236" s="32">
        <v>1.08</v>
      </c>
      <c r="U236" s="32">
        <v>26674070</v>
      </c>
      <c r="V236" s="32" t="s">
        <v>341</v>
      </c>
      <c r="W236" s="32">
        <v>0.395601906</v>
      </c>
      <c r="X236" s="32">
        <v>6.1438856999999999E-2</v>
      </c>
      <c r="Y236" s="32" t="s">
        <v>41</v>
      </c>
      <c r="Z236" s="32" t="s">
        <v>92</v>
      </c>
      <c r="AA236" s="32">
        <v>11</v>
      </c>
      <c r="AB236" s="33">
        <v>16976614</v>
      </c>
      <c r="AC236" s="33">
        <v>15089429</v>
      </c>
      <c r="AD236" s="33">
        <v>645113.5625</v>
      </c>
      <c r="AE236" s="33">
        <v>21680190</v>
      </c>
      <c r="AF236" s="34">
        <v>17886792</v>
      </c>
      <c r="AG236" s="34">
        <v>22851814</v>
      </c>
      <c r="AH236" s="34">
        <v>26674070</v>
      </c>
      <c r="AI236" s="35">
        <v>562078.75</v>
      </c>
      <c r="AJ236" s="35">
        <v>16930360</v>
      </c>
      <c r="AK236" s="35">
        <v>562116.0625</v>
      </c>
      <c r="AL236" s="35">
        <v>17503556</v>
      </c>
      <c r="AM236" s="32">
        <v>43</v>
      </c>
      <c r="AN236" s="32" t="s">
        <v>39</v>
      </c>
      <c r="AO236" s="32">
        <v>0.97560806200000005</v>
      </c>
      <c r="AP236" s="32">
        <v>1</v>
      </c>
      <c r="AQ236" s="32">
        <v>26674070</v>
      </c>
      <c r="AR236" s="32" t="s">
        <v>4607</v>
      </c>
      <c r="AS236" s="32">
        <v>1</v>
      </c>
      <c r="AT236" s="32" t="s">
        <v>4608</v>
      </c>
      <c r="AU236" s="32">
        <v>1.6479489329999999</v>
      </c>
      <c r="AV236" s="32">
        <v>1</v>
      </c>
      <c r="AX236" s="32">
        <f t="shared" si="12"/>
        <v>0.52746920790535001</v>
      </c>
      <c r="AY236" s="32">
        <f t="shared" si="13"/>
        <v>0.8068415287727192</v>
      </c>
      <c r="AZ236" s="32">
        <f t="shared" si="14"/>
        <v>7.5643363185808346E-2</v>
      </c>
      <c r="BA236" s="32">
        <f t="shared" si="15"/>
        <v>0.18483613832363482</v>
      </c>
    </row>
    <row r="237" spans="1:53">
      <c r="A237" s="32">
        <v>298.11665649999998</v>
      </c>
      <c r="B237" s="32">
        <v>7.2417333599999996</v>
      </c>
      <c r="C237" s="32" t="s">
        <v>4612</v>
      </c>
      <c r="D237" s="32">
        <v>1</v>
      </c>
      <c r="E237" s="32" t="s">
        <v>4613</v>
      </c>
      <c r="F237" s="32">
        <v>7</v>
      </c>
      <c r="G237" s="32">
        <v>0</v>
      </c>
      <c r="H237" s="32">
        <v>0</v>
      </c>
      <c r="I237" s="32">
        <v>0.52494026299999996</v>
      </c>
      <c r="J237" s="32">
        <v>-6.0813360569999997</v>
      </c>
      <c r="L237" s="32" t="s">
        <v>3900</v>
      </c>
      <c r="M237" s="32" t="s">
        <v>4613</v>
      </c>
      <c r="N237" s="32">
        <v>0</v>
      </c>
      <c r="O237" s="32" t="s">
        <v>39</v>
      </c>
      <c r="P237" s="32" t="s">
        <v>4614</v>
      </c>
      <c r="S237" s="32">
        <v>1.79</v>
      </c>
      <c r="T237" s="32">
        <v>1.79</v>
      </c>
      <c r="U237" s="32">
        <v>195388</v>
      </c>
      <c r="V237" s="32" t="s">
        <v>1184</v>
      </c>
      <c r="W237" s="32">
        <v>0.34151736300000002</v>
      </c>
      <c r="X237" s="32">
        <v>0.20773629800000001</v>
      </c>
      <c r="Y237" s="32" t="s">
        <v>41</v>
      </c>
      <c r="Z237" s="32" t="s">
        <v>71</v>
      </c>
      <c r="AA237" s="32">
        <v>8</v>
      </c>
      <c r="AB237" s="33">
        <v>26486.332030000001</v>
      </c>
      <c r="AC237" s="33">
        <v>195388.375</v>
      </c>
      <c r="AD237" s="33">
        <v>0</v>
      </c>
      <c r="AE237" s="33">
        <v>86966.039059999996</v>
      </c>
      <c r="AF237" s="34">
        <v>43715.117189999997</v>
      </c>
      <c r="AG237" s="34">
        <v>93157.882809999996</v>
      </c>
      <c r="AH237" s="34">
        <v>32449.052729999999</v>
      </c>
      <c r="AI237" s="35">
        <v>0</v>
      </c>
      <c r="AJ237" s="35">
        <v>70805.046879999994</v>
      </c>
      <c r="AK237" s="35">
        <v>6296.8476559999999</v>
      </c>
      <c r="AL237" s="35">
        <v>0</v>
      </c>
      <c r="AM237" s="32">
        <v>501</v>
      </c>
      <c r="AN237" s="32" t="s">
        <v>39</v>
      </c>
      <c r="AO237" s="32">
        <v>0.90865578400000002</v>
      </c>
      <c r="AP237" s="32">
        <v>1</v>
      </c>
      <c r="AQ237" s="32">
        <v>195388.375</v>
      </c>
      <c r="AR237" s="32" t="s">
        <v>4615</v>
      </c>
      <c r="AS237" s="32">
        <v>1</v>
      </c>
      <c r="AT237" s="32" t="s">
        <v>4616</v>
      </c>
      <c r="AU237" s="32">
        <v>0.61889948800000005</v>
      </c>
      <c r="AV237" s="32">
        <v>1</v>
      </c>
      <c r="AX237" s="32">
        <f t="shared" si="12"/>
        <v>0.45535648365275988</v>
      </c>
      <c r="AY237" s="32">
        <f t="shared" si="13"/>
        <v>1.8239841834570463</v>
      </c>
      <c r="AZ237" s="32">
        <f t="shared" si="14"/>
        <v>0.20747911941101227</v>
      </c>
      <c r="BA237" s="32">
        <f t="shared" si="15"/>
        <v>0.71464399150769553</v>
      </c>
    </row>
    <row r="238" spans="1:53">
      <c r="A238" s="32">
        <v>202.1569677</v>
      </c>
      <c r="B238" s="32">
        <v>3.8196848320000001</v>
      </c>
      <c r="C238" s="32" t="s">
        <v>1961</v>
      </c>
      <c r="D238" s="32">
        <v>6</v>
      </c>
      <c r="E238" s="32" t="s">
        <v>1962</v>
      </c>
      <c r="F238" s="32">
        <v>7</v>
      </c>
      <c r="G238" s="32">
        <v>0</v>
      </c>
      <c r="H238" s="32">
        <v>0</v>
      </c>
      <c r="I238" s="32">
        <v>0.38438130399999998</v>
      </c>
      <c r="J238" s="32">
        <v>-24.043310349999999</v>
      </c>
      <c r="L238" s="32" t="s">
        <v>3690</v>
      </c>
      <c r="M238" s="32" t="s">
        <v>1962</v>
      </c>
      <c r="N238" s="32">
        <v>0</v>
      </c>
      <c r="O238" s="32" t="s">
        <v>39</v>
      </c>
      <c r="Q238" s="32">
        <v>-0.6</v>
      </c>
      <c r="R238" s="32" t="s">
        <v>2340</v>
      </c>
      <c r="S238" s="32">
        <v>1.1399999999999999</v>
      </c>
      <c r="T238" s="32">
        <v>1.1399999999999999</v>
      </c>
      <c r="U238" s="32">
        <v>17941534</v>
      </c>
      <c r="V238" s="32" t="s">
        <v>1414</v>
      </c>
      <c r="W238" s="32">
        <v>0.31959409100000002</v>
      </c>
      <c r="X238" s="32">
        <v>2.5990401999999999E-2</v>
      </c>
      <c r="Y238" s="32" t="s">
        <v>41</v>
      </c>
      <c r="Z238" s="32" t="s">
        <v>71</v>
      </c>
      <c r="AA238" s="32">
        <v>11</v>
      </c>
      <c r="AB238" s="33">
        <v>10714482</v>
      </c>
      <c r="AC238" s="33">
        <v>8987878</v>
      </c>
      <c r="AD238" s="33">
        <v>75460.851559999996</v>
      </c>
      <c r="AE238" s="33">
        <v>12451871</v>
      </c>
      <c r="AF238" s="34">
        <v>13449937</v>
      </c>
      <c r="AG238" s="34">
        <v>13445291</v>
      </c>
      <c r="AH238" s="34">
        <v>17941534</v>
      </c>
      <c r="AI238" s="35">
        <v>61784.542970000002</v>
      </c>
      <c r="AJ238" s="35">
        <v>9499404</v>
      </c>
      <c r="AK238" s="35">
        <v>65768.039059999996</v>
      </c>
      <c r="AL238" s="35">
        <v>9479129</v>
      </c>
      <c r="AM238" s="32">
        <v>35</v>
      </c>
      <c r="AN238" s="32" t="s">
        <v>39</v>
      </c>
      <c r="AO238" s="32">
        <v>0.95678286300000004</v>
      </c>
      <c r="AP238" s="32">
        <v>1</v>
      </c>
      <c r="AQ238" s="32">
        <v>17941534</v>
      </c>
      <c r="AR238" s="32" t="s">
        <v>4617</v>
      </c>
      <c r="AS238" s="32">
        <v>1</v>
      </c>
      <c r="AT238" s="32" t="s">
        <v>4618</v>
      </c>
      <c r="AU238" s="32">
        <v>2.845219728</v>
      </c>
      <c r="AV238" s="32">
        <v>1</v>
      </c>
      <c r="AX238" s="32">
        <f t="shared" si="12"/>
        <v>0.42612545442130717</v>
      </c>
      <c r="AY238" s="32">
        <f t="shared" si="13"/>
        <v>0.7188229125814215</v>
      </c>
      <c r="AZ238" s="32">
        <f t="shared" si="14"/>
        <v>3.2126646914299548E-2</v>
      </c>
      <c r="BA238" s="32">
        <f t="shared" si="15"/>
        <v>0.10544021572435748</v>
      </c>
    </row>
    <row r="239" spans="1:53">
      <c r="A239" s="32">
        <v>114.0680955</v>
      </c>
      <c r="B239" s="32">
        <v>3.896943942</v>
      </c>
      <c r="C239" s="32" t="s">
        <v>1924</v>
      </c>
      <c r="D239" s="32">
        <v>21</v>
      </c>
      <c r="E239" s="32" t="s">
        <v>1925</v>
      </c>
      <c r="F239" s="32">
        <v>7</v>
      </c>
      <c r="G239" s="32">
        <v>0</v>
      </c>
      <c r="H239" s="32">
        <v>0</v>
      </c>
      <c r="I239" s="32">
        <v>0.13604665699999999</v>
      </c>
      <c r="J239" s="32">
        <v>-2.6445352959999999</v>
      </c>
      <c r="K239" s="32">
        <v>0.13604665699999999</v>
      </c>
      <c r="L239" s="32" t="s">
        <v>3690</v>
      </c>
      <c r="M239" s="32" t="s">
        <v>1925</v>
      </c>
      <c r="N239" s="32">
        <v>0</v>
      </c>
      <c r="O239" s="32" t="s">
        <v>39</v>
      </c>
      <c r="Q239" s="32">
        <v>0.2</v>
      </c>
      <c r="R239" s="32" t="s">
        <v>4619</v>
      </c>
      <c r="S239" s="32">
        <v>1.08</v>
      </c>
      <c r="T239" s="32">
        <v>1.08</v>
      </c>
      <c r="U239" s="32">
        <v>31715160</v>
      </c>
      <c r="V239" s="32" t="s">
        <v>195</v>
      </c>
      <c r="W239" s="32">
        <v>0.21997967299999999</v>
      </c>
      <c r="X239" s="32">
        <v>3.2009260000000002E-3</v>
      </c>
      <c r="Y239" s="32" t="s">
        <v>41</v>
      </c>
      <c r="Z239" s="32" t="s">
        <v>42</v>
      </c>
      <c r="AA239" s="32">
        <v>11</v>
      </c>
      <c r="AB239" s="33">
        <v>19410690</v>
      </c>
      <c r="AC239" s="33">
        <v>14729168</v>
      </c>
      <c r="AD239" s="33">
        <v>676345.6875</v>
      </c>
      <c r="AE239" s="33">
        <v>22336576</v>
      </c>
      <c r="AF239" s="34">
        <v>29373306</v>
      </c>
      <c r="AG239" s="34">
        <v>25496214</v>
      </c>
      <c r="AH239" s="34">
        <v>31715160</v>
      </c>
      <c r="AI239" s="35">
        <v>466279.8125</v>
      </c>
      <c r="AJ239" s="35">
        <v>13614446</v>
      </c>
      <c r="AK239" s="35">
        <v>574470.3125</v>
      </c>
      <c r="AL239" s="35">
        <v>10740630</v>
      </c>
      <c r="AM239" s="32">
        <v>38</v>
      </c>
      <c r="AN239" s="32" t="s">
        <v>39</v>
      </c>
      <c r="AO239" s="32">
        <v>0.95296918500000005</v>
      </c>
      <c r="AP239" s="32">
        <v>1</v>
      </c>
      <c r="AQ239" s="32">
        <v>31715160</v>
      </c>
      <c r="AR239" s="32" t="s">
        <v>4620</v>
      </c>
      <c r="AS239" s="32">
        <v>1</v>
      </c>
      <c r="AT239" s="32" t="s">
        <v>4621</v>
      </c>
      <c r="AU239" s="32">
        <v>8.9638499019999998</v>
      </c>
      <c r="AV239" s="32">
        <v>1</v>
      </c>
      <c r="AX239" s="32">
        <f t="shared" si="12"/>
        <v>0.29330623067498779</v>
      </c>
      <c r="AY239" s="32">
        <f t="shared" si="13"/>
        <v>0.66007958552829438</v>
      </c>
      <c r="AZ239" s="32">
        <f t="shared" si="14"/>
        <v>3.4250831200310886E-3</v>
      </c>
      <c r="BA239" s="32">
        <f t="shared" si="15"/>
        <v>5.5909596521453872E-2</v>
      </c>
    </row>
    <row r="240" spans="1:53">
      <c r="A240" s="32">
        <v>156.15146179999999</v>
      </c>
      <c r="B240" s="32">
        <v>4.4082302670000004</v>
      </c>
      <c r="C240" s="32" t="s">
        <v>4084</v>
      </c>
      <c r="D240" s="32">
        <v>10</v>
      </c>
      <c r="E240" s="32" t="s">
        <v>4085</v>
      </c>
      <c r="F240" s="32">
        <v>7</v>
      </c>
      <c r="G240" s="32">
        <v>0</v>
      </c>
      <c r="H240" s="32" t="s">
        <v>4086</v>
      </c>
      <c r="I240" s="32">
        <v>0.26761077799999999</v>
      </c>
      <c r="J240" s="32">
        <v>-24.382243930000001</v>
      </c>
      <c r="K240" s="32">
        <v>0.29963098999999999</v>
      </c>
      <c r="L240" s="32" t="s">
        <v>3563</v>
      </c>
      <c r="M240" s="32" t="s">
        <v>4085</v>
      </c>
      <c r="N240" s="32">
        <v>0</v>
      </c>
      <c r="O240" s="32" t="s">
        <v>39</v>
      </c>
      <c r="S240" s="32">
        <v>0.33</v>
      </c>
      <c r="T240" s="32">
        <v>0.34</v>
      </c>
      <c r="U240" s="32">
        <v>102965</v>
      </c>
      <c r="V240" s="32" t="s">
        <v>4087</v>
      </c>
      <c r="W240" s="32">
        <v>1.2661305869999999</v>
      </c>
      <c r="X240" s="32">
        <v>0.36625671999999998</v>
      </c>
      <c r="Y240" s="32" t="s">
        <v>41</v>
      </c>
      <c r="Z240" s="32" t="s">
        <v>42</v>
      </c>
      <c r="AA240" s="32">
        <v>11</v>
      </c>
      <c r="AB240" s="33">
        <v>39171.871090000001</v>
      </c>
      <c r="AC240" s="33">
        <v>31945.648440000001</v>
      </c>
      <c r="AD240" s="33">
        <v>60667.847659999999</v>
      </c>
      <c r="AE240" s="33">
        <v>30285.558590000001</v>
      </c>
      <c r="AF240" s="34">
        <v>38899.597659999999</v>
      </c>
      <c r="AG240" s="34">
        <v>71307.421879999994</v>
      </c>
      <c r="AH240" s="34">
        <v>62532.785159999999</v>
      </c>
      <c r="AI240" s="35">
        <v>74010.3125</v>
      </c>
      <c r="AJ240" s="35">
        <v>70405.765629999994</v>
      </c>
      <c r="AK240" s="35">
        <v>102965.0313</v>
      </c>
      <c r="AL240" s="35">
        <v>44233.757810000003</v>
      </c>
      <c r="AM240" s="32">
        <v>873</v>
      </c>
      <c r="AN240" s="32" t="s">
        <v>39</v>
      </c>
      <c r="AO240" s="32">
        <v>0.86437039299999996</v>
      </c>
      <c r="AP240" s="32">
        <v>1</v>
      </c>
      <c r="AQ240" s="32">
        <v>102965.0313</v>
      </c>
      <c r="AR240" s="32" t="s">
        <v>4088</v>
      </c>
      <c r="AS240" s="32">
        <v>1</v>
      </c>
      <c r="AT240" s="32" t="s">
        <v>4089</v>
      </c>
      <c r="AU240" s="32">
        <v>0.273467666</v>
      </c>
      <c r="AV240" s="32">
        <v>1</v>
      </c>
      <c r="AX240" s="32">
        <f t="shared" si="12"/>
        <v>1.6881741168253157</v>
      </c>
      <c r="AY240" s="32">
        <f t="shared" si="13"/>
        <v>0.93823728735522904</v>
      </c>
      <c r="AZ240" s="32">
        <f t="shared" si="14"/>
        <v>0.39201903313184783</v>
      </c>
      <c r="BA240" s="32">
        <f t="shared" si="15"/>
        <v>0.20039364925602191</v>
      </c>
    </row>
    <row r="241" spans="1:53">
      <c r="A241" s="32">
        <v>441.1397288</v>
      </c>
      <c r="B241" s="32">
        <v>10.54376662</v>
      </c>
      <c r="C241" s="32" t="s">
        <v>4595</v>
      </c>
      <c r="D241" s="32">
        <v>1</v>
      </c>
      <c r="E241" s="32" t="s">
        <v>4596</v>
      </c>
      <c r="F241" s="32">
        <v>7</v>
      </c>
      <c r="G241" s="32">
        <v>0</v>
      </c>
      <c r="H241" s="32" t="s">
        <v>4597</v>
      </c>
      <c r="I241" s="32">
        <v>0.110715198</v>
      </c>
      <c r="J241" s="32">
        <v>-5.9084217000000001E-2</v>
      </c>
      <c r="K241" s="32">
        <v>1.1534700250000001</v>
      </c>
      <c r="L241" s="32" t="s">
        <v>3662</v>
      </c>
      <c r="M241" s="32" t="s">
        <v>685</v>
      </c>
      <c r="N241" s="32">
        <v>307.1182053</v>
      </c>
      <c r="O241" s="32" t="s">
        <v>374</v>
      </c>
      <c r="R241" s="32" t="s">
        <v>4598</v>
      </c>
      <c r="S241" s="32">
        <v>0.87</v>
      </c>
      <c r="T241" s="32">
        <v>0.88</v>
      </c>
      <c r="U241" s="32">
        <v>854222</v>
      </c>
      <c r="V241" s="32" t="s">
        <v>2156</v>
      </c>
      <c r="W241" s="32">
        <v>0.41722492799999999</v>
      </c>
      <c r="X241" s="32">
        <v>0.37420220799999998</v>
      </c>
      <c r="Y241" s="32" t="s">
        <v>41</v>
      </c>
      <c r="Z241" s="32" t="s">
        <v>71</v>
      </c>
      <c r="AA241" s="32">
        <v>9</v>
      </c>
      <c r="AB241" s="33">
        <v>448204.90629999997</v>
      </c>
      <c r="AC241" s="33">
        <v>854222.1875</v>
      </c>
      <c r="AD241" s="33">
        <v>162134.9688</v>
      </c>
      <c r="AE241" s="33">
        <v>737186.875</v>
      </c>
      <c r="AF241" s="34">
        <v>360109.9375</v>
      </c>
      <c r="AG241" s="34">
        <v>0</v>
      </c>
      <c r="AH241" s="34">
        <v>284823.4375</v>
      </c>
      <c r="AI241" s="35">
        <v>188885.4063</v>
      </c>
      <c r="AJ241" s="35">
        <v>0</v>
      </c>
      <c r="AK241" s="35">
        <v>99210.03125</v>
      </c>
      <c r="AL241" s="35">
        <v>70680.9375</v>
      </c>
      <c r="AM241" s="32">
        <v>27</v>
      </c>
      <c r="AN241" s="32" t="s">
        <v>374</v>
      </c>
      <c r="AO241" s="32">
        <v>0.93750927500000003</v>
      </c>
      <c r="AQ241" s="32">
        <v>854222.1875</v>
      </c>
      <c r="AR241" s="32" t="s">
        <v>4599</v>
      </c>
      <c r="AS241" s="32">
        <v>0.822860857</v>
      </c>
      <c r="AU241" s="32">
        <v>0.37202609199999997</v>
      </c>
      <c r="AV241" s="32">
        <v>1</v>
      </c>
      <c r="AX241" s="32">
        <f t="shared" si="12"/>
        <v>0.55629990469945834</v>
      </c>
      <c r="AY241" s="32">
        <f t="shared" si="13"/>
        <v>3.4139168834300131</v>
      </c>
      <c r="AZ241" s="32">
        <f t="shared" si="14"/>
        <v>0.27710455700758119</v>
      </c>
      <c r="BA241" s="32">
        <f t="shared" si="15"/>
        <v>0.16284431256789289</v>
      </c>
    </row>
    <row r="242" spans="1:53">
      <c r="A242" s="32">
        <v>180.0788178</v>
      </c>
      <c r="B242" s="32">
        <v>3.9020712190000002</v>
      </c>
      <c r="C242" s="32" t="s">
        <v>3471</v>
      </c>
      <c r="D242" s="32">
        <v>7</v>
      </c>
      <c r="E242" s="32" t="s">
        <v>3472</v>
      </c>
      <c r="F242" s="32">
        <v>7</v>
      </c>
      <c r="G242" s="32">
        <v>0</v>
      </c>
      <c r="H242" s="32" t="s">
        <v>3473</v>
      </c>
      <c r="I242" s="32">
        <v>0.98757315099999998</v>
      </c>
      <c r="J242" s="32">
        <v>-44.196323759999999</v>
      </c>
      <c r="K242" s="32">
        <v>0.95980747700000002</v>
      </c>
      <c r="L242" s="32" t="s">
        <v>3563</v>
      </c>
      <c r="M242" s="32" t="s">
        <v>3472</v>
      </c>
      <c r="N242" s="32">
        <v>0</v>
      </c>
      <c r="O242" s="32" t="s">
        <v>39</v>
      </c>
      <c r="S242" s="32">
        <v>0.46</v>
      </c>
      <c r="T242" s="32">
        <v>0.46</v>
      </c>
      <c r="U242" s="32">
        <v>147320</v>
      </c>
      <c r="V242" s="32" t="s">
        <v>4560</v>
      </c>
      <c r="W242" s="32">
        <v>0.52708904300000003</v>
      </c>
      <c r="X242" s="32">
        <v>0.120197375</v>
      </c>
      <c r="Y242" s="32" t="s">
        <v>41</v>
      </c>
      <c r="Z242" s="32" t="s">
        <v>71</v>
      </c>
      <c r="AA242" s="32">
        <v>11</v>
      </c>
      <c r="AB242" s="33">
        <v>103160.28909999999</v>
      </c>
      <c r="AC242" s="33">
        <v>84309.273440000004</v>
      </c>
      <c r="AD242" s="33">
        <v>40840.90625</v>
      </c>
      <c r="AE242" s="33">
        <v>113668.36719999999</v>
      </c>
      <c r="AF242" s="34">
        <v>87051.390629999994</v>
      </c>
      <c r="AG242" s="34">
        <v>83086.3125</v>
      </c>
      <c r="AH242" s="34">
        <v>147319.6563</v>
      </c>
      <c r="AI242" s="35">
        <v>31516.046880000002</v>
      </c>
      <c r="AJ242" s="35">
        <v>77092.679690000004</v>
      </c>
      <c r="AK242" s="35">
        <v>35989.355470000002</v>
      </c>
      <c r="AL242" s="35">
        <v>78506.3125</v>
      </c>
      <c r="AM242" s="32">
        <v>567</v>
      </c>
      <c r="AN242" s="32" t="s">
        <v>39</v>
      </c>
      <c r="AO242" s="32">
        <v>0.91498347599999996</v>
      </c>
      <c r="AP242" s="32">
        <v>1</v>
      </c>
      <c r="AQ242" s="32">
        <v>147319.6563</v>
      </c>
      <c r="AR242" s="32" t="s">
        <v>1549</v>
      </c>
      <c r="AS242" s="32">
        <v>1</v>
      </c>
      <c r="AT242" s="32" t="s">
        <v>4561</v>
      </c>
      <c r="AU242" s="32">
        <v>1.286880902</v>
      </c>
      <c r="AV242" s="32">
        <v>1</v>
      </c>
      <c r="AX242" s="32">
        <f t="shared" si="12"/>
        <v>0.70278539121155581</v>
      </c>
      <c r="AY242" s="32">
        <f t="shared" si="13"/>
        <v>1.077243370901934</v>
      </c>
      <c r="AZ242" s="32">
        <f t="shared" si="14"/>
        <v>8.1746610333405537E-2</v>
      </c>
      <c r="BA242" s="32">
        <f t="shared" si="15"/>
        <v>0.46603837657092512</v>
      </c>
    </row>
    <row r="243" spans="1:53">
      <c r="A243" s="32">
        <v>282.25584789999999</v>
      </c>
      <c r="B243" s="32">
        <v>3.4420682039999999</v>
      </c>
      <c r="C243" s="32" t="s">
        <v>3497</v>
      </c>
      <c r="D243" s="32">
        <v>29</v>
      </c>
      <c r="E243" s="32" t="s">
        <v>3498</v>
      </c>
      <c r="F243" s="32">
        <v>7</v>
      </c>
      <c r="G243" s="32">
        <v>0</v>
      </c>
      <c r="H243" s="32" t="s">
        <v>3499</v>
      </c>
      <c r="I243" s="32">
        <v>-0.113670138</v>
      </c>
      <c r="J243" s="32">
        <v>-7.7078045460000002</v>
      </c>
      <c r="L243" s="32" t="s">
        <v>3563</v>
      </c>
      <c r="M243" s="32" t="s">
        <v>3498</v>
      </c>
      <c r="N243" s="32">
        <v>0</v>
      </c>
      <c r="O243" s="32" t="s">
        <v>39</v>
      </c>
      <c r="Q243" s="32">
        <v>-0.1</v>
      </c>
      <c r="R243" s="32" t="s">
        <v>479</v>
      </c>
      <c r="S243" s="32">
        <v>0.47</v>
      </c>
      <c r="T243" s="32">
        <v>0.52</v>
      </c>
      <c r="U243" s="32">
        <v>25777254</v>
      </c>
      <c r="V243" s="32" t="s">
        <v>3999</v>
      </c>
      <c r="W243" s="32">
        <v>2.2401017830000001</v>
      </c>
      <c r="X243" s="32">
        <v>0.10245386200000001</v>
      </c>
      <c r="Y243" s="32" t="s">
        <v>41</v>
      </c>
      <c r="Z243" s="32" t="s">
        <v>50</v>
      </c>
      <c r="AA243" s="32">
        <v>11</v>
      </c>
      <c r="AB243" s="33">
        <v>9504584</v>
      </c>
      <c r="AC243" s="33">
        <v>8278554</v>
      </c>
      <c r="AD243" s="33">
        <v>23611358</v>
      </c>
      <c r="AE243" s="33">
        <v>13135428</v>
      </c>
      <c r="AF243" s="34">
        <v>3787186.25</v>
      </c>
      <c r="AG243" s="34">
        <v>12268894</v>
      </c>
      <c r="AH243" s="34">
        <v>8204407</v>
      </c>
      <c r="AI243" s="35">
        <v>25777254</v>
      </c>
      <c r="AJ243" s="35">
        <v>11587105</v>
      </c>
      <c r="AK243" s="35">
        <v>25176904</v>
      </c>
      <c r="AL243" s="35">
        <v>9920018</v>
      </c>
      <c r="AM243" s="32">
        <v>19</v>
      </c>
      <c r="AN243" s="32" t="s">
        <v>39</v>
      </c>
      <c r="AO243" s="32">
        <v>0.97395176299999997</v>
      </c>
      <c r="AP243" s="32">
        <v>1</v>
      </c>
      <c r="AQ243" s="32">
        <v>25777254</v>
      </c>
      <c r="AR243" s="32" t="s">
        <v>4000</v>
      </c>
      <c r="AS243" s="32">
        <v>1</v>
      </c>
      <c r="AT243" s="32" t="s">
        <v>4001</v>
      </c>
      <c r="AU243" s="32">
        <v>1.107860721</v>
      </c>
      <c r="AV243" s="32">
        <v>1</v>
      </c>
      <c r="AX243" s="32">
        <f t="shared" si="12"/>
        <v>2.9868023775985786</v>
      </c>
      <c r="AY243" s="32">
        <f t="shared" si="13"/>
        <v>2.2476846172988552</v>
      </c>
      <c r="AZ243" s="32">
        <f t="shared" si="14"/>
        <v>0.12498730119770163</v>
      </c>
      <c r="BA243" s="32">
        <f t="shared" si="15"/>
        <v>0.28208955064904279</v>
      </c>
    </row>
    <row r="244" spans="1:53">
      <c r="A244" s="32">
        <v>162.1157182</v>
      </c>
      <c r="B244" s="32">
        <v>5.0514999850000004</v>
      </c>
      <c r="C244" s="32" t="s">
        <v>1023</v>
      </c>
      <c r="D244" s="32">
        <v>4</v>
      </c>
      <c r="E244" s="32" t="s">
        <v>1024</v>
      </c>
      <c r="F244" s="32">
        <v>7</v>
      </c>
      <c r="G244" s="32">
        <v>0</v>
      </c>
      <c r="H244" s="32" t="s">
        <v>1025</v>
      </c>
      <c r="I244" s="32">
        <v>0.112250504</v>
      </c>
      <c r="J244" s="32">
        <v>-28.459630829999998</v>
      </c>
      <c r="L244" s="32" t="s">
        <v>3563</v>
      </c>
      <c r="M244" s="32" t="s">
        <v>1024</v>
      </c>
      <c r="N244" s="32">
        <v>0</v>
      </c>
      <c r="O244" s="32" t="s">
        <v>39</v>
      </c>
      <c r="S244" s="32">
        <v>0.27</v>
      </c>
      <c r="T244" s="32">
        <v>0.27</v>
      </c>
      <c r="U244" s="32">
        <v>96865</v>
      </c>
      <c r="V244" s="32" t="s">
        <v>258</v>
      </c>
      <c r="W244" s="32">
        <v>1.078995328</v>
      </c>
      <c r="X244" s="32">
        <v>0.71247616899999999</v>
      </c>
      <c r="Y244" s="32" t="s">
        <v>41</v>
      </c>
      <c r="Z244" s="32" t="s">
        <v>42</v>
      </c>
      <c r="AA244" s="32">
        <v>11</v>
      </c>
      <c r="AB244" s="33">
        <v>85198.875</v>
      </c>
      <c r="AC244" s="33">
        <v>75731.875</v>
      </c>
      <c r="AD244" s="33">
        <v>84861.953129999994</v>
      </c>
      <c r="AE244" s="33">
        <v>47554.292970000002</v>
      </c>
      <c r="AF244" s="34">
        <v>52965.710939999997</v>
      </c>
      <c r="AG244" s="34">
        <v>62403.535159999999</v>
      </c>
      <c r="AH244" s="34">
        <v>84125.554690000004</v>
      </c>
      <c r="AI244" s="35">
        <v>72424.742190000004</v>
      </c>
      <c r="AJ244" s="35">
        <v>49237.566409999999</v>
      </c>
      <c r="AK244" s="35">
        <v>96865.492190000004</v>
      </c>
      <c r="AL244" s="35">
        <v>68477.476559999996</v>
      </c>
      <c r="AM244" s="32">
        <v>878</v>
      </c>
      <c r="AN244" s="32" t="s">
        <v>39</v>
      </c>
      <c r="AO244" s="32">
        <v>0.89018070599999999</v>
      </c>
      <c r="AP244" s="32">
        <v>1</v>
      </c>
      <c r="AQ244" s="32">
        <v>96865.492190000004</v>
      </c>
      <c r="AR244" s="32" t="s">
        <v>4207</v>
      </c>
      <c r="AS244" s="32">
        <v>1</v>
      </c>
      <c r="AT244" s="32" t="s">
        <v>1028</v>
      </c>
      <c r="AU244" s="32">
        <v>4.3236084000000001E-2</v>
      </c>
      <c r="AV244" s="32">
        <v>1</v>
      </c>
      <c r="AX244" s="32">
        <f t="shared" si="12"/>
        <v>1.4386604373319918</v>
      </c>
      <c r="AY244" s="32">
        <f t="shared" si="13"/>
        <v>1.4704493296985435</v>
      </c>
      <c r="AZ244" s="32">
        <f t="shared" si="14"/>
        <v>0.72126593494389923</v>
      </c>
      <c r="BA244" s="32">
        <f t="shared" si="15"/>
        <v>0.62205974910002182</v>
      </c>
    </row>
    <row r="245" spans="1:53">
      <c r="A245" s="32">
        <v>102.0680466</v>
      </c>
      <c r="B245" s="32">
        <v>4.6115257490000001</v>
      </c>
      <c r="C245" s="32" t="s">
        <v>3050</v>
      </c>
      <c r="D245" s="32">
        <v>5</v>
      </c>
      <c r="E245" s="32" t="s">
        <v>3051</v>
      </c>
      <c r="F245" s="32">
        <v>7</v>
      </c>
      <c r="G245" s="32">
        <v>0</v>
      </c>
      <c r="H245" s="32" t="s">
        <v>3052</v>
      </c>
      <c r="I245" s="32">
        <v>-0.32695130500000003</v>
      </c>
      <c r="J245" s="32">
        <v>-40.271040249999999</v>
      </c>
      <c r="L245" s="32" t="s">
        <v>3563</v>
      </c>
      <c r="M245" s="32" t="s">
        <v>3051</v>
      </c>
      <c r="N245" s="32">
        <v>0</v>
      </c>
      <c r="O245" s="32" t="s">
        <v>39</v>
      </c>
      <c r="Q245" s="32">
        <v>0.7</v>
      </c>
      <c r="R245" s="32" t="s">
        <v>479</v>
      </c>
      <c r="S245" s="32">
        <v>0.13</v>
      </c>
      <c r="T245" s="32">
        <v>0.21</v>
      </c>
      <c r="U245" s="32">
        <v>3383801</v>
      </c>
      <c r="V245" s="32" t="s">
        <v>4221</v>
      </c>
      <c r="W245" s="32">
        <v>1.053207622</v>
      </c>
      <c r="X245" s="32">
        <v>0.72578537499999995</v>
      </c>
      <c r="Y245" s="32" t="s">
        <v>41</v>
      </c>
      <c r="Z245" s="32" t="s">
        <v>71</v>
      </c>
      <c r="AA245" s="32">
        <v>11</v>
      </c>
      <c r="AB245" s="33">
        <v>2074913.375</v>
      </c>
      <c r="AC245" s="33">
        <v>2284250.25</v>
      </c>
      <c r="AD245" s="33">
        <v>2628046.5</v>
      </c>
      <c r="AE245" s="33">
        <v>2575855.25</v>
      </c>
      <c r="AF245" s="34">
        <v>3259450.5</v>
      </c>
      <c r="AG245" s="34">
        <v>2821584.25</v>
      </c>
      <c r="AH245" s="34">
        <v>2123898.75</v>
      </c>
      <c r="AI245" s="35">
        <v>2655656.25</v>
      </c>
      <c r="AJ245" s="35">
        <v>3383800.75</v>
      </c>
      <c r="AK245" s="35">
        <v>2948749.25</v>
      </c>
      <c r="AL245" s="35">
        <v>2533791.75</v>
      </c>
      <c r="AM245" s="32">
        <v>101</v>
      </c>
      <c r="AN245" s="32" t="s">
        <v>39</v>
      </c>
      <c r="AO245" s="32">
        <v>0.86664896400000002</v>
      </c>
      <c r="AP245" s="32">
        <v>1</v>
      </c>
      <c r="AQ245" s="32">
        <v>3383800.75</v>
      </c>
      <c r="AR245" s="32" t="s">
        <v>2291</v>
      </c>
      <c r="AS245" s="32">
        <v>1</v>
      </c>
      <c r="AT245" s="32" t="s">
        <v>4222</v>
      </c>
      <c r="AU245" s="32">
        <v>4.4969885000000001E-2</v>
      </c>
      <c r="AV245" s="32">
        <v>1</v>
      </c>
      <c r="AX245" s="32">
        <f t="shared" si="12"/>
        <v>1.4042768293003227</v>
      </c>
      <c r="AY245" s="32">
        <f t="shared" si="13"/>
        <v>1.1655262501518142</v>
      </c>
      <c r="AZ245" s="32">
        <f t="shared" si="14"/>
        <v>0.69942277156514887</v>
      </c>
      <c r="BA245" s="32">
        <f t="shared" si="15"/>
        <v>0.32617028544144405</v>
      </c>
    </row>
    <row r="246" spans="1:53">
      <c r="A246" s="32">
        <v>166.04826499999999</v>
      </c>
      <c r="B246" s="32">
        <v>4.1647909219999999</v>
      </c>
      <c r="C246" s="32" t="s">
        <v>4171</v>
      </c>
      <c r="D246" s="32">
        <v>1</v>
      </c>
      <c r="E246" s="32" t="s">
        <v>4172</v>
      </c>
      <c r="F246" s="32">
        <v>7</v>
      </c>
      <c r="G246" s="32">
        <v>0</v>
      </c>
      <c r="H246" s="32" t="s">
        <v>4173</v>
      </c>
      <c r="I246" s="32">
        <v>1.174482311</v>
      </c>
      <c r="J246" s="32">
        <v>-31.663539400000001</v>
      </c>
      <c r="L246" s="32" t="s">
        <v>3563</v>
      </c>
      <c r="M246" s="32" t="s">
        <v>4172</v>
      </c>
      <c r="N246" s="32">
        <v>0</v>
      </c>
      <c r="O246" s="32" t="s">
        <v>39</v>
      </c>
      <c r="S246" s="32">
        <v>7.0000000000000007E-2</v>
      </c>
      <c r="T246" s="32">
        <v>0.2</v>
      </c>
      <c r="U246" s="32">
        <v>94073</v>
      </c>
      <c r="V246" s="32" t="s">
        <v>4174</v>
      </c>
      <c r="W246" s="32">
        <v>1.137240351</v>
      </c>
      <c r="X246" s="32">
        <v>3.0393389E-2</v>
      </c>
      <c r="Y246" s="32" t="s">
        <v>424</v>
      </c>
      <c r="Z246" s="32" t="s">
        <v>71</v>
      </c>
      <c r="AA246" s="32">
        <v>11</v>
      </c>
      <c r="AB246" s="33">
        <v>58393.277340000001</v>
      </c>
      <c r="AC246" s="33">
        <v>80116.796879999994</v>
      </c>
      <c r="AD246" s="33">
        <v>92131.625</v>
      </c>
      <c r="AE246" s="33">
        <v>94073.109379999994</v>
      </c>
      <c r="AF246" s="34">
        <v>76793.046879999994</v>
      </c>
      <c r="AG246" s="34">
        <v>74594.335940000004</v>
      </c>
      <c r="AH246" s="34">
        <v>70720.359379999994</v>
      </c>
      <c r="AI246" s="35">
        <v>87982.8125</v>
      </c>
      <c r="AJ246" s="35">
        <v>83783.859379999994</v>
      </c>
      <c r="AK246" s="35">
        <v>88630.15625</v>
      </c>
      <c r="AL246" s="35">
        <v>76389.6875</v>
      </c>
      <c r="AM246" s="32">
        <v>665</v>
      </c>
      <c r="AN246" s="32" t="s">
        <v>39</v>
      </c>
      <c r="AO246" s="32">
        <v>0.92099657599999996</v>
      </c>
      <c r="AP246" s="32">
        <v>1</v>
      </c>
      <c r="AQ246" s="32">
        <v>94073.109379999994</v>
      </c>
      <c r="AR246" s="32" t="s">
        <v>4175</v>
      </c>
      <c r="AS246" s="32">
        <v>1</v>
      </c>
      <c r="AT246" s="32" t="s">
        <v>4176</v>
      </c>
      <c r="AU246" s="32">
        <v>2.5084698580000002</v>
      </c>
      <c r="AV246" s="32">
        <v>8.5866091000000005E-2</v>
      </c>
      <c r="AX246" s="32">
        <f t="shared" si="12"/>
        <v>1.5163204681389986</v>
      </c>
      <c r="AY246" s="32">
        <f t="shared" si="13"/>
        <v>1.4619697872017718</v>
      </c>
      <c r="AZ246" s="32">
        <f t="shared" si="14"/>
        <v>3.8631219247731864E-2</v>
      </c>
      <c r="BA246" s="32">
        <f t="shared" si="15"/>
        <v>0.4993382270596578</v>
      </c>
    </row>
    <row r="247" spans="1:53">
      <c r="A247" s="32">
        <v>183.0564861</v>
      </c>
      <c r="B247" s="32">
        <v>8.9682349650000006</v>
      </c>
      <c r="C247" s="32" t="s">
        <v>4429</v>
      </c>
      <c r="D247" s="32">
        <v>1</v>
      </c>
      <c r="E247" s="32" t="s">
        <v>4430</v>
      </c>
      <c r="F247" s="32">
        <v>7</v>
      </c>
      <c r="G247" s="32">
        <v>0</v>
      </c>
      <c r="H247" s="32" t="s">
        <v>4431</v>
      </c>
      <c r="I247" s="32">
        <v>-0.23988093699999999</v>
      </c>
      <c r="J247" s="32">
        <v>20.132745190000001</v>
      </c>
      <c r="L247" s="32" t="s">
        <v>3690</v>
      </c>
      <c r="M247" s="32" t="s">
        <v>4430</v>
      </c>
      <c r="N247" s="32">
        <v>0</v>
      </c>
      <c r="O247" s="32" t="s">
        <v>39</v>
      </c>
      <c r="S247" s="32">
        <v>0.94</v>
      </c>
      <c r="T247" s="32">
        <v>0.94</v>
      </c>
      <c r="U247" s="32">
        <v>900702</v>
      </c>
      <c r="V247" s="32" t="s">
        <v>4432</v>
      </c>
      <c r="W247" s="32">
        <v>0.75205392299999996</v>
      </c>
      <c r="X247" s="32">
        <v>0.60543395099999997</v>
      </c>
      <c r="Y247" s="32" t="s">
        <v>41</v>
      </c>
      <c r="Z247" s="32" t="s">
        <v>42</v>
      </c>
      <c r="AA247" s="32">
        <v>10</v>
      </c>
      <c r="AB247" s="33">
        <v>438902.125</v>
      </c>
      <c r="AC247" s="33">
        <v>523639.3125</v>
      </c>
      <c r="AD247" s="33">
        <v>900701.75</v>
      </c>
      <c r="AE247" s="33">
        <v>637368.3125</v>
      </c>
      <c r="AF247" s="34">
        <v>810744.8125</v>
      </c>
      <c r="AG247" s="34">
        <v>379248.21879999997</v>
      </c>
      <c r="AH247" s="34">
        <v>376110.3125</v>
      </c>
      <c r="AI247" s="35">
        <v>0</v>
      </c>
      <c r="AJ247" s="35">
        <v>216560.9063</v>
      </c>
      <c r="AK247" s="35">
        <v>857856.8125</v>
      </c>
      <c r="AL247" s="35">
        <v>495974.5</v>
      </c>
      <c r="AM247" s="32">
        <v>307</v>
      </c>
      <c r="AN247" s="32" t="s">
        <v>39</v>
      </c>
      <c r="AO247" s="32">
        <v>0.951364074</v>
      </c>
      <c r="AP247" s="32">
        <v>1</v>
      </c>
      <c r="AQ247" s="32">
        <v>900701.75</v>
      </c>
      <c r="AR247" s="32" t="s">
        <v>4433</v>
      </c>
      <c r="AS247" s="32">
        <v>1</v>
      </c>
      <c r="AT247" s="32" t="s">
        <v>4434</v>
      </c>
      <c r="AU247" s="32">
        <v>8.3792938999999997E-2</v>
      </c>
      <c r="AV247" s="32">
        <v>1</v>
      </c>
      <c r="AX247" s="32">
        <f t="shared" si="12"/>
        <v>1.0027385644868068</v>
      </c>
      <c r="AY247" s="32">
        <f t="shared" si="13"/>
        <v>1.5967091251669927</v>
      </c>
      <c r="AZ247" s="32">
        <f t="shared" si="14"/>
        <v>0.62721967436828585</v>
      </c>
      <c r="BA247" s="32">
        <f t="shared" si="15"/>
        <v>0.5694016374832036</v>
      </c>
    </row>
    <row r="248" spans="1:53">
      <c r="A248" s="32">
        <v>178.11057260000001</v>
      </c>
      <c r="B248" s="32">
        <v>7.8822484800000003</v>
      </c>
      <c r="C248" s="32" t="s">
        <v>958</v>
      </c>
      <c r="D248" s="32">
        <v>7</v>
      </c>
      <c r="E248" s="32" t="s">
        <v>959</v>
      </c>
      <c r="F248" s="32">
        <v>7</v>
      </c>
      <c r="G248" s="32">
        <v>0</v>
      </c>
      <c r="H248" s="32" t="s">
        <v>960</v>
      </c>
      <c r="I248" s="32">
        <v>-0.210127858</v>
      </c>
      <c r="J248" s="32">
        <v>7.7031226699999999</v>
      </c>
      <c r="L248" s="32" t="s">
        <v>3563</v>
      </c>
      <c r="M248" s="32" t="s">
        <v>959</v>
      </c>
      <c r="N248" s="32">
        <v>0</v>
      </c>
      <c r="O248" s="32" t="s">
        <v>39</v>
      </c>
      <c r="S248" s="32">
        <v>0.59</v>
      </c>
      <c r="T248" s="32">
        <v>0.59</v>
      </c>
      <c r="U248" s="32">
        <v>651817</v>
      </c>
      <c r="V248" s="32" t="s">
        <v>1048</v>
      </c>
      <c r="W248" s="32">
        <v>0.95982172200000004</v>
      </c>
      <c r="X248" s="32">
        <v>0.91177861199999999</v>
      </c>
      <c r="Y248" s="32" t="s">
        <v>41</v>
      </c>
      <c r="Z248" s="32" t="s">
        <v>42</v>
      </c>
      <c r="AA248" s="32">
        <v>11</v>
      </c>
      <c r="AB248" s="33">
        <v>387313.71879999997</v>
      </c>
      <c r="AC248" s="33">
        <v>373468.5625</v>
      </c>
      <c r="AD248" s="33">
        <v>651816.5</v>
      </c>
      <c r="AE248" s="33">
        <v>497561.03129999997</v>
      </c>
      <c r="AF248" s="34">
        <v>454405.125</v>
      </c>
      <c r="AG248" s="34">
        <v>538080.125</v>
      </c>
      <c r="AH248" s="34">
        <v>260871.75</v>
      </c>
      <c r="AI248" s="35">
        <v>123228.1875</v>
      </c>
      <c r="AJ248" s="35">
        <v>286775.28129999997</v>
      </c>
      <c r="AK248" s="35">
        <v>579963.5625</v>
      </c>
      <c r="AL248" s="35">
        <v>614032</v>
      </c>
      <c r="AM248" s="32">
        <v>381</v>
      </c>
      <c r="AN248" s="32" t="s">
        <v>39</v>
      </c>
      <c r="AO248" s="32">
        <v>0.94668073500000005</v>
      </c>
      <c r="AP248" s="32">
        <v>1</v>
      </c>
      <c r="AQ248" s="32">
        <v>651816.5</v>
      </c>
      <c r="AR248" s="32" t="s">
        <v>4302</v>
      </c>
      <c r="AS248" s="32">
        <v>1</v>
      </c>
      <c r="AT248" s="32" t="s">
        <v>963</v>
      </c>
      <c r="AU248" s="32">
        <v>3.7031429999999999E-3</v>
      </c>
      <c r="AV248" s="32">
        <v>1</v>
      </c>
      <c r="AX248" s="32">
        <f t="shared" si="12"/>
        <v>1.2797622954194214</v>
      </c>
      <c r="AY248" s="32">
        <f t="shared" si="13"/>
        <v>1.52403490194733</v>
      </c>
      <c r="AZ248" s="32">
        <f t="shared" si="14"/>
        <v>0.91838949452701635</v>
      </c>
      <c r="BA248" s="32">
        <f t="shared" si="15"/>
        <v>0.58546798418249701</v>
      </c>
    </row>
    <row r="249" spans="1:53">
      <c r="A249" s="32">
        <v>179.07929619999999</v>
      </c>
      <c r="B249" s="32">
        <v>18.654712100000001</v>
      </c>
      <c r="C249" s="32" t="s">
        <v>2278</v>
      </c>
      <c r="D249" s="32">
        <v>10</v>
      </c>
      <c r="E249" s="32" t="s">
        <v>4626</v>
      </c>
      <c r="F249" s="32">
        <v>7</v>
      </c>
      <c r="G249" s="32">
        <v>0</v>
      </c>
      <c r="H249" s="32" t="s">
        <v>4627</v>
      </c>
      <c r="I249" s="32">
        <v>-0.41233620599999998</v>
      </c>
      <c r="J249" s="32">
        <v>31.86171349</v>
      </c>
      <c r="L249" s="32" t="s">
        <v>3932</v>
      </c>
      <c r="M249" s="32" t="s">
        <v>2279</v>
      </c>
      <c r="N249" s="32">
        <v>0</v>
      </c>
      <c r="O249" s="32" t="s">
        <v>39</v>
      </c>
      <c r="R249" s="32" t="s">
        <v>733</v>
      </c>
      <c r="S249" s="32">
        <v>0.16</v>
      </c>
      <c r="T249" s="32">
        <v>1.47</v>
      </c>
      <c r="U249" s="32">
        <v>596350</v>
      </c>
      <c r="V249" s="32" t="s">
        <v>4628</v>
      </c>
      <c r="W249" s="32">
        <v>8.1824134000000007E-2</v>
      </c>
      <c r="X249" s="32">
        <v>9.4423710999999994E-2</v>
      </c>
      <c r="Y249" s="32" t="s">
        <v>41</v>
      </c>
      <c r="Z249" s="32" t="s">
        <v>42</v>
      </c>
      <c r="AA249" s="32">
        <v>11</v>
      </c>
      <c r="AB249" s="33">
        <v>33092.679689999997</v>
      </c>
      <c r="AC249" s="33">
        <v>23206.541020000001</v>
      </c>
      <c r="AD249" s="33">
        <v>33183.890630000002</v>
      </c>
      <c r="AE249" s="33">
        <v>362812.78129999997</v>
      </c>
      <c r="AF249" s="34">
        <v>312450.46879999997</v>
      </c>
      <c r="AG249" s="34">
        <v>216260.375</v>
      </c>
      <c r="AH249" s="34">
        <v>596349.5625</v>
      </c>
      <c r="AI249" s="35">
        <v>35534.101560000003</v>
      </c>
      <c r="AJ249" s="35">
        <v>32601.929690000001</v>
      </c>
      <c r="AK249" s="35">
        <v>30367.068360000001</v>
      </c>
      <c r="AL249" s="35">
        <v>24239.691409999999</v>
      </c>
      <c r="AM249" s="32">
        <v>406</v>
      </c>
      <c r="AN249" s="32" t="s">
        <v>39</v>
      </c>
      <c r="AO249" s="32">
        <v>0.80974927399999996</v>
      </c>
      <c r="AP249" s="32">
        <v>1</v>
      </c>
      <c r="AQ249" s="32">
        <v>596349.5625</v>
      </c>
      <c r="AR249" s="32" t="s">
        <v>4629</v>
      </c>
      <c r="AS249" s="32">
        <v>1</v>
      </c>
      <c r="AT249" s="32" t="s">
        <v>4630</v>
      </c>
      <c r="AU249" s="32">
        <v>3.0342373720000002</v>
      </c>
      <c r="AV249" s="32">
        <v>1.5266180000000001E-2</v>
      </c>
      <c r="AX249" s="32">
        <f t="shared" si="12"/>
        <v>0.1090988451221617</v>
      </c>
      <c r="AY249" s="32">
        <f t="shared" si="13"/>
        <v>0.40201920724192142</v>
      </c>
      <c r="AZ249" s="32">
        <f t="shared" si="14"/>
        <v>1.5452490594533014E-2</v>
      </c>
      <c r="BA249" s="32">
        <f t="shared" si="15"/>
        <v>0.11448578119713178</v>
      </c>
    </row>
    <row r="250" spans="1:53">
      <c r="A250" s="32">
        <v>130.07419970000001</v>
      </c>
      <c r="B250" s="32">
        <v>7.1564591379999998</v>
      </c>
      <c r="C250" s="32" t="s">
        <v>4343</v>
      </c>
      <c r="D250" s="32">
        <v>4</v>
      </c>
      <c r="E250" s="32" t="s">
        <v>4344</v>
      </c>
      <c r="F250" s="32">
        <v>7</v>
      </c>
      <c r="G250" s="32">
        <v>0</v>
      </c>
      <c r="H250" s="32" t="s">
        <v>4345</v>
      </c>
      <c r="I250" s="32">
        <v>-0.232594942</v>
      </c>
      <c r="J250" s="32">
        <v>-6.3712364399999997</v>
      </c>
      <c r="K250" s="32">
        <v>-0.232594942</v>
      </c>
      <c r="L250" s="32" t="s">
        <v>3563</v>
      </c>
      <c r="M250" s="32" t="s">
        <v>4344</v>
      </c>
      <c r="N250" s="32">
        <v>0</v>
      </c>
      <c r="O250" s="32" t="s">
        <v>39</v>
      </c>
      <c r="S250" s="32">
        <v>0.32</v>
      </c>
      <c r="T250" s="32">
        <v>0.41</v>
      </c>
      <c r="U250" s="32">
        <v>187856</v>
      </c>
      <c r="V250" s="32" t="s">
        <v>4346</v>
      </c>
      <c r="W250" s="32">
        <v>0.91020308400000005</v>
      </c>
      <c r="X250" s="32">
        <v>0.58058161500000005</v>
      </c>
      <c r="Y250" s="32" t="s">
        <v>41</v>
      </c>
      <c r="Z250" s="32" t="s">
        <v>42</v>
      </c>
      <c r="AA250" s="32">
        <v>11</v>
      </c>
      <c r="AB250" s="33">
        <v>74679.0625</v>
      </c>
      <c r="AC250" s="33">
        <v>96190.414059999996</v>
      </c>
      <c r="AD250" s="33">
        <v>187855.67189999999</v>
      </c>
      <c r="AE250" s="33">
        <v>121354.4531</v>
      </c>
      <c r="AF250" s="34">
        <v>127001.9219</v>
      </c>
      <c r="AG250" s="34">
        <v>116502.625</v>
      </c>
      <c r="AH250" s="34">
        <v>122808.4063</v>
      </c>
      <c r="AI250" s="35">
        <v>75130.289059999996</v>
      </c>
      <c r="AJ250" s="35">
        <v>97726.273440000004</v>
      </c>
      <c r="AK250" s="35">
        <v>158450.20310000001</v>
      </c>
      <c r="AL250" s="35">
        <v>113252.1406</v>
      </c>
      <c r="AM250" s="32">
        <v>767</v>
      </c>
      <c r="AN250" s="32" t="s">
        <v>39</v>
      </c>
      <c r="AO250" s="32">
        <v>0.91079672</v>
      </c>
      <c r="AP250" s="32">
        <v>1</v>
      </c>
      <c r="AQ250" s="32">
        <v>187855.67189999999</v>
      </c>
      <c r="AR250" s="32" t="s">
        <v>4347</v>
      </c>
      <c r="AS250" s="32">
        <v>1</v>
      </c>
      <c r="AT250" s="32" t="s">
        <v>523</v>
      </c>
      <c r="AU250" s="32">
        <v>9.4834056E-2</v>
      </c>
      <c r="AV250" s="32">
        <v>1</v>
      </c>
      <c r="AX250" s="32">
        <f t="shared" si="12"/>
        <v>1.2136041117751006</v>
      </c>
      <c r="AY250" s="32">
        <f t="shared" si="13"/>
        <v>1.3105722780648859</v>
      </c>
      <c r="AZ250" s="32">
        <f t="shared" si="14"/>
        <v>0.62366748124131721</v>
      </c>
      <c r="BA250" s="32">
        <f t="shared" si="15"/>
        <v>0.94576532522305223</v>
      </c>
    </row>
    <row r="251" spans="1:53">
      <c r="A251" s="32">
        <v>208.0888242</v>
      </c>
      <c r="B251" s="32">
        <v>4.0296312329999999</v>
      </c>
      <c r="C251" s="32" t="s">
        <v>1714</v>
      </c>
      <c r="D251" s="32">
        <v>2</v>
      </c>
      <c r="E251" s="32" t="s">
        <v>1715</v>
      </c>
      <c r="F251" s="32">
        <v>7</v>
      </c>
      <c r="G251" s="32">
        <v>0</v>
      </c>
      <c r="H251" s="32" t="s">
        <v>1716</v>
      </c>
      <c r="I251" s="32">
        <v>2.0210432E-2</v>
      </c>
      <c r="J251" s="32">
        <v>-16.733802220000001</v>
      </c>
      <c r="L251" s="32" t="s">
        <v>3900</v>
      </c>
      <c r="M251" s="32" t="s">
        <v>1715</v>
      </c>
      <c r="N251" s="32">
        <v>0</v>
      </c>
      <c r="O251" s="32" t="s">
        <v>39</v>
      </c>
      <c r="Q251" s="32">
        <v>2.4</v>
      </c>
      <c r="R251" s="32" t="s">
        <v>77</v>
      </c>
      <c r="S251" s="32">
        <v>1.1599999999999999</v>
      </c>
      <c r="T251" s="32">
        <v>1.1599999999999999</v>
      </c>
      <c r="U251" s="32">
        <v>571324</v>
      </c>
      <c r="V251" s="32" t="s">
        <v>4603</v>
      </c>
      <c r="W251" s="32">
        <v>0.40565277500000002</v>
      </c>
      <c r="X251" s="32">
        <v>8.3376233999999994E-2</v>
      </c>
      <c r="Y251" s="32" t="s">
        <v>41</v>
      </c>
      <c r="Z251" s="32" t="s">
        <v>71</v>
      </c>
      <c r="AA251" s="32">
        <v>8</v>
      </c>
      <c r="AB251" s="33">
        <v>371330.875</v>
      </c>
      <c r="AC251" s="33">
        <v>368403.03129999997</v>
      </c>
      <c r="AD251" s="33">
        <v>0</v>
      </c>
      <c r="AE251" s="33">
        <v>475533.09379999997</v>
      </c>
      <c r="AF251" s="34">
        <v>497736.5</v>
      </c>
      <c r="AG251" s="34">
        <v>499780.28129999997</v>
      </c>
      <c r="AH251" s="34">
        <v>571323.5</v>
      </c>
      <c r="AI251" s="35">
        <v>0</v>
      </c>
      <c r="AJ251" s="35">
        <v>453245.21879999997</v>
      </c>
      <c r="AK251" s="35">
        <v>0</v>
      </c>
      <c r="AL251" s="35">
        <v>395294</v>
      </c>
      <c r="AM251" s="32">
        <v>289</v>
      </c>
      <c r="AN251" s="32" t="s">
        <v>39</v>
      </c>
      <c r="AO251" s="32">
        <v>0.96499968700000005</v>
      </c>
      <c r="AP251" s="32">
        <v>1</v>
      </c>
      <c r="AQ251" s="32">
        <v>571323.5</v>
      </c>
      <c r="AR251" s="32" t="s">
        <v>4604</v>
      </c>
      <c r="AS251" s="32">
        <v>1</v>
      </c>
      <c r="AT251" s="32" t="s">
        <v>4605</v>
      </c>
      <c r="AU251" s="32">
        <v>1.550190041</v>
      </c>
      <c r="AV251" s="32">
        <v>1</v>
      </c>
      <c r="AX251" s="32">
        <f t="shared" si="12"/>
        <v>0.54087036705665692</v>
      </c>
      <c r="AY251" s="32">
        <f t="shared" si="13"/>
        <v>0.77462761160937554</v>
      </c>
      <c r="AZ251" s="32">
        <f t="shared" si="14"/>
        <v>8.8117521633173865E-2</v>
      </c>
      <c r="BA251" s="32">
        <f t="shared" si="15"/>
        <v>0.14009646413746105</v>
      </c>
    </row>
    <row r="252" spans="1:53">
      <c r="A252" s="32">
        <v>136.07353839999999</v>
      </c>
      <c r="B252" s="32">
        <v>8.4735136549999996</v>
      </c>
      <c r="C252" s="32" t="s">
        <v>964</v>
      </c>
      <c r="D252" s="32">
        <v>2</v>
      </c>
      <c r="E252" s="32" t="s">
        <v>965</v>
      </c>
      <c r="F252" s="32">
        <v>7</v>
      </c>
      <c r="G252" s="32">
        <v>0</v>
      </c>
      <c r="H252" s="32" t="s">
        <v>966</v>
      </c>
      <c r="I252" s="32">
        <v>-0.15895527400000001</v>
      </c>
      <c r="J252" s="32">
        <v>5.9070979120000002</v>
      </c>
      <c r="L252" s="32" t="s">
        <v>3563</v>
      </c>
      <c r="M252" s="32" t="s">
        <v>965</v>
      </c>
      <c r="N252" s="32">
        <v>0</v>
      </c>
      <c r="O252" s="32" t="s">
        <v>39</v>
      </c>
      <c r="Q252" s="32">
        <v>-0.5</v>
      </c>
      <c r="R252" s="32" t="s">
        <v>4369</v>
      </c>
      <c r="S252" s="32">
        <v>0.26</v>
      </c>
      <c r="T252" s="32">
        <v>0.37</v>
      </c>
      <c r="U252" s="32">
        <v>21667662</v>
      </c>
      <c r="V252" s="32" t="s">
        <v>2128</v>
      </c>
      <c r="W252" s="32">
        <v>0.87174132599999998</v>
      </c>
      <c r="X252" s="32">
        <v>0.63362568900000005</v>
      </c>
      <c r="Y252" s="32" t="s">
        <v>41</v>
      </c>
      <c r="Z252" s="32" t="s">
        <v>92</v>
      </c>
      <c r="AA252" s="32">
        <v>11</v>
      </c>
      <c r="AB252" s="33">
        <v>16897870</v>
      </c>
      <c r="AC252" s="33">
        <v>21045220</v>
      </c>
      <c r="AD252" s="33">
        <v>9446918</v>
      </c>
      <c r="AE252" s="33">
        <v>20430052</v>
      </c>
      <c r="AF252" s="34">
        <v>21667662</v>
      </c>
      <c r="AG252" s="34">
        <v>12830797</v>
      </c>
      <c r="AH252" s="34">
        <v>11080505</v>
      </c>
      <c r="AI252" s="35">
        <v>9090028</v>
      </c>
      <c r="AJ252" s="35">
        <v>15469423</v>
      </c>
      <c r="AK252" s="35">
        <v>11857030</v>
      </c>
      <c r="AL252" s="35">
        <v>16560941</v>
      </c>
      <c r="AM252" s="32">
        <v>47</v>
      </c>
      <c r="AN252" s="32" t="s">
        <v>39</v>
      </c>
      <c r="AO252" s="32">
        <v>0.96241843800000004</v>
      </c>
      <c r="AP252" s="32">
        <v>1</v>
      </c>
      <c r="AQ252" s="32">
        <v>21667662</v>
      </c>
      <c r="AR252" s="32" t="s">
        <v>4370</v>
      </c>
      <c r="AS252" s="32">
        <v>1</v>
      </c>
      <c r="AT252" s="32" t="s">
        <v>4371</v>
      </c>
      <c r="AU252" s="32">
        <v>8.6460042000000001E-2</v>
      </c>
      <c r="AV252" s="32">
        <v>1</v>
      </c>
      <c r="AX252" s="32">
        <f t="shared" si="12"/>
        <v>1.1623217675592628</v>
      </c>
      <c r="AY252" s="32">
        <f t="shared" si="13"/>
        <v>1.4879684408798761</v>
      </c>
      <c r="AZ252" s="32">
        <f t="shared" si="14"/>
        <v>0.59220534535520275</v>
      </c>
      <c r="BA252" s="32">
        <f t="shared" si="15"/>
        <v>0.69070856943005765</v>
      </c>
    </row>
    <row r="253" spans="1:53">
      <c r="A253" s="32">
        <v>116.0837138</v>
      </c>
      <c r="B253" s="32">
        <v>4.403666641</v>
      </c>
      <c r="C253" s="32" t="s">
        <v>1259</v>
      </c>
      <c r="D253" s="32">
        <v>16</v>
      </c>
      <c r="E253" s="32" t="s">
        <v>1260</v>
      </c>
      <c r="F253" s="32">
        <v>7</v>
      </c>
      <c r="G253" s="32">
        <v>0</v>
      </c>
      <c r="H253" s="32" t="s">
        <v>1261</v>
      </c>
      <c r="I253" s="32">
        <v>-0.139792941</v>
      </c>
      <c r="J253" s="32">
        <v>-35.694529289999998</v>
      </c>
      <c r="L253" s="32" t="s">
        <v>3563</v>
      </c>
      <c r="M253" s="32" t="s">
        <v>1260</v>
      </c>
      <c r="N253" s="32">
        <v>0</v>
      </c>
      <c r="O253" s="32" t="s">
        <v>39</v>
      </c>
      <c r="Q253" s="32">
        <v>0.1</v>
      </c>
      <c r="R253" s="32" t="s">
        <v>77</v>
      </c>
      <c r="S253" s="32">
        <v>0.28000000000000003</v>
      </c>
      <c r="T253" s="32">
        <v>0.33</v>
      </c>
      <c r="U253" s="32">
        <v>12289402</v>
      </c>
      <c r="V253" s="32" t="s">
        <v>4099</v>
      </c>
      <c r="W253" s="32">
        <v>1.2373128920000001</v>
      </c>
      <c r="X253" s="32">
        <v>0.30152895600000001</v>
      </c>
      <c r="Y253" s="32" t="s">
        <v>41</v>
      </c>
      <c r="Z253" s="32" t="s">
        <v>50</v>
      </c>
      <c r="AA253" s="32">
        <v>11</v>
      </c>
      <c r="AB253" s="33">
        <v>5741263.5</v>
      </c>
      <c r="AC253" s="33">
        <v>7769113</v>
      </c>
      <c r="AD253" s="33">
        <v>12008282</v>
      </c>
      <c r="AE253" s="33">
        <v>7046367</v>
      </c>
      <c r="AF253" s="34">
        <v>8447157</v>
      </c>
      <c r="AG253" s="34">
        <v>8905935</v>
      </c>
      <c r="AH253" s="34">
        <v>6071878</v>
      </c>
      <c r="AI253" s="35">
        <v>11577709</v>
      </c>
      <c r="AJ253" s="35">
        <v>7943697</v>
      </c>
      <c r="AK253" s="35">
        <v>12289402</v>
      </c>
      <c r="AL253" s="35">
        <v>6834548.5</v>
      </c>
      <c r="AM253" s="32">
        <v>45</v>
      </c>
      <c r="AN253" s="32" t="s">
        <v>39</v>
      </c>
      <c r="AO253" s="32">
        <v>0.94574612300000005</v>
      </c>
      <c r="AP253" s="32">
        <v>1</v>
      </c>
      <c r="AQ253" s="32">
        <v>12289402</v>
      </c>
      <c r="AR253" s="32" t="s">
        <v>4100</v>
      </c>
      <c r="AS253" s="32">
        <v>1</v>
      </c>
      <c r="AT253" s="32" t="s">
        <v>4101</v>
      </c>
      <c r="AU253" s="32">
        <v>0.36191640400000002</v>
      </c>
      <c r="AV253" s="32">
        <v>1</v>
      </c>
      <c r="AX253" s="32">
        <f t="shared" si="12"/>
        <v>1.6497505226260696</v>
      </c>
      <c r="AY253" s="32">
        <f t="shared" si="13"/>
        <v>1.3901842990620692</v>
      </c>
      <c r="AZ253" s="32">
        <f t="shared" si="14"/>
        <v>0.3372598943229595</v>
      </c>
      <c r="BA253" s="32">
        <f t="shared" si="15"/>
        <v>0.85773998310498634</v>
      </c>
    </row>
    <row r="254" spans="1:53">
      <c r="A254" s="32">
        <v>115.02692930000001</v>
      </c>
      <c r="B254" s="32">
        <v>6.8192999639999998</v>
      </c>
      <c r="C254" s="32" t="s">
        <v>2687</v>
      </c>
      <c r="D254" s="32">
        <v>1</v>
      </c>
      <c r="E254" s="32" t="s">
        <v>2688</v>
      </c>
      <c r="F254" s="32">
        <v>7</v>
      </c>
      <c r="G254" s="32">
        <v>0</v>
      </c>
      <c r="H254" s="32" t="s">
        <v>2689</v>
      </c>
      <c r="I254" s="32">
        <v>-9.2629761000000005E-2</v>
      </c>
      <c r="J254" s="32">
        <v>-25.768581520000001</v>
      </c>
      <c r="L254" s="32" t="s">
        <v>3563</v>
      </c>
      <c r="M254" s="32" t="s">
        <v>2688</v>
      </c>
      <c r="N254" s="32">
        <v>0</v>
      </c>
      <c r="O254" s="32" t="s">
        <v>39</v>
      </c>
      <c r="S254" s="32">
        <v>0.45</v>
      </c>
      <c r="T254" s="32">
        <v>0.45</v>
      </c>
      <c r="U254" s="32">
        <v>445393</v>
      </c>
      <c r="V254" s="32" t="s">
        <v>4131</v>
      </c>
      <c r="W254" s="32">
        <v>1.1931620650000001</v>
      </c>
      <c r="X254" s="32">
        <v>0.62170985400000001</v>
      </c>
      <c r="Y254" s="32" t="s">
        <v>41</v>
      </c>
      <c r="Z254" s="32" t="s">
        <v>71</v>
      </c>
      <c r="AA254" s="32">
        <v>11</v>
      </c>
      <c r="AB254" s="33">
        <v>178830.01560000001</v>
      </c>
      <c r="AC254" s="33">
        <v>445393.46879999997</v>
      </c>
      <c r="AD254" s="33">
        <v>390584.875</v>
      </c>
      <c r="AE254" s="33">
        <v>280604.09379999997</v>
      </c>
      <c r="AF254" s="34">
        <v>274090.0625</v>
      </c>
      <c r="AG254" s="34">
        <v>287019.5</v>
      </c>
      <c r="AH254" s="34">
        <v>110884.38280000001</v>
      </c>
      <c r="AI254" s="35">
        <v>192358.9063</v>
      </c>
      <c r="AJ254" s="35">
        <v>351985.3125</v>
      </c>
      <c r="AK254" s="35">
        <v>384274.46879999997</v>
      </c>
      <c r="AL254" s="35">
        <v>140444.89060000001</v>
      </c>
      <c r="AM254" s="32">
        <v>334</v>
      </c>
      <c r="AN254" s="32" t="s">
        <v>39</v>
      </c>
      <c r="AO254" s="32">
        <v>0.93111162999999997</v>
      </c>
      <c r="AP254" s="32">
        <v>1</v>
      </c>
      <c r="AQ254" s="32">
        <v>445393.46879999997</v>
      </c>
      <c r="AR254" s="32" t="s">
        <v>4132</v>
      </c>
      <c r="AS254" s="32">
        <v>1</v>
      </c>
      <c r="AT254" s="32" t="s">
        <v>3619</v>
      </c>
      <c r="AU254" s="32">
        <v>7.8576066E-2</v>
      </c>
      <c r="AV254" s="32">
        <v>1</v>
      </c>
      <c r="AX254" s="32">
        <f t="shared" si="12"/>
        <v>1.5908827537467398</v>
      </c>
      <c r="AY254" s="32">
        <f t="shared" si="13"/>
        <v>1.9277144716262071</v>
      </c>
      <c r="AZ254" s="32">
        <f t="shared" si="14"/>
        <v>0.63214779405073029</v>
      </c>
      <c r="BA254" s="32">
        <f t="shared" si="15"/>
        <v>0.29115590218721144</v>
      </c>
    </row>
    <row r="255" spans="1:53">
      <c r="A255" s="32">
        <v>158.1306726</v>
      </c>
      <c r="B255" s="32">
        <v>3.7791302770000001</v>
      </c>
      <c r="C255" s="32" t="s">
        <v>1411</v>
      </c>
      <c r="D255" s="32">
        <v>11</v>
      </c>
      <c r="E255" s="32" t="s">
        <v>1412</v>
      </c>
      <c r="F255" s="32">
        <v>7</v>
      </c>
      <c r="G255" s="32">
        <v>0</v>
      </c>
      <c r="H255" s="32" t="s">
        <v>1413</v>
      </c>
      <c r="I255" s="32">
        <v>-4.6760553000000003E-2</v>
      </c>
      <c r="J255" s="32">
        <v>-29.760877260000001</v>
      </c>
      <c r="K255" s="32">
        <v>-4.6760553000000003E-2</v>
      </c>
      <c r="L255" s="32" t="s">
        <v>3563</v>
      </c>
      <c r="M255" s="32" t="s">
        <v>1412</v>
      </c>
      <c r="N255" s="32">
        <v>0</v>
      </c>
      <c r="O255" s="32" t="s">
        <v>39</v>
      </c>
      <c r="Q255" s="32">
        <v>0</v>
      </c>
      <c r="R255" s="32" t="s">
        <v>479</v>
      </c>
      <c r="S255" s="32">
        <v>0.22</v>
      </c>
      <c r="T255" s="32">
        <v>0.32</v>
      </c>
      <c r="U255" s="32">
        <v>12643866</v>
      </c>
      <c r="V255" s="32" t="s">
        <v>4155</v>
      </c>
      <c r="W255" s="32">
        <v>1.1514742170000001</v>
      </c>
      <c r="X255" s="32">
        <v>0.47181862800000002</v>
      </c>
      <c r="Y255" s="32" t="s">
        <v>41</v>
      </c>
      <c r="Z255" s="32" t="s">
        <v>50</v>
      </c>
      <c r="AA255" s="32">
        <v>11</v>
      </c>
      <c r="AB255" s="33">
        <v>6070848</v>
      </c>
      <c r="AC255" s="33">
        <v>7362033.5</v>
      </c>
      <c r="AD255" s="33">
        <v>12643866</v>
      </c>
      <c r="AE255" s="33">
        <v>9627883</v>
      </c>
      <c r="AF255" s="34">
        <v>10816967</v>
      </c>
      <c r="AG255" s="34">
        <v>9743693</v>
      </c>
      <c r="AH255" s="34">
        <v>6509751.5</v>
      </c>
      <c r="AI255" s="35">
        <v>12492628</v>
      </c>
      <c r="AJ255" s="35">
        <v>9815924</v>
      </c>
      <c r="AK255" s="35">
        <v>11913592</v>
      </c>
      <c r="AL255" s="35">
        <v>7339030.5</v>
      </c>
      <c r="AM255" s="32">
        <v>44</v>
      </c>
      <c r="AN255" s="32" t="s">
        <v>39</v>
      </c>
      <c r="AO255" s="32">
        <v>0.96870716999999995</v>
      </c>
      <c r="AP255" s="32">
        <v>1</v>
      </c>
      <c r="AQ255" s="32">
        <v>12643866</v>
      </c>
      <c r="AR255" s="32" t="s">
        <v>4156</v>
      </c>
      <c r="AS255" s="32">
        <v>1</v>
      </c>
      <c r="AT255" s="32" t="s">
        <v>4157</v>
      </c>
      <c r="AU255" s="32">
        <v>0.17814174699999999</v>
      </c>
      <c r="AV255" s="32">
        <v>1</v>
      </c>
      <c r="AX255" s="32">
        <f t="shared" si="12"/>
        <v>1.5352989554665617</v>
      </c>
      <c r="AY255" s="32">
        <f t="shared" si="13"/>
        <v>1.3189541097297319</v>
      </c>
      <c r="AZ255" s="32">
        <f t="shared" si="14"/>
        <v>0.47159254111022991</v>
      </c>
      <c r="BA255" s="32">
        <f t="shared" si="15"/>
        <v>0.96343809071841413</v>
      </c>
    </row>
    <row r="256" spans="1:53">
      <c r="A256" s="32">
        <v>251.115543</v>
      </c>
      <c r="B256" s="32">
        <v>4.0311257329999997</v>
      </c>
      <c r="C256" s="32" t="s">
        <v>3311</v>
      </c>
      <c r="D256" s="32">
        <v>1</v>
      </c>
      <c r="E256" s="32" t="s">
        <v>3312</v>
      </c>
      <c r="F256" s="32">
        <v>7</v>
      </c>
      <c r="G256" s="32">
        <v>0</v>
      </c>
      <c r="H256" s="32" t="s">
        <v>3313</v>
      </c>
      <c r="I256" s="32">
        <v>-0.86425055100000003</v>
      </c>
      <c r="J256" s="32">
        <v>-25.062601730000001</v>
      </c>
      <c r="K256" s="32">
        <v>0.86801976700000005</v>
      </c>
      <c r="L256" s="32" t="s">
        <v>3563</v>
      </c>
      <c r="M256" s="32" t="s">
        <v>3312</v>
      </c>
      <c r="N256" s="32">
        <v>0</v>
      </c>
      <c r="O256" s="32" t="s">
        <v>39</v>
      </c>
      <c r="P256" s="32" t="s">
        <v>4292</v>
      </c>
      <c r="S256" s="32">
        <v>0.41</v>
      </c>
      <c r="T256" s="32">
        <v>0.41</v>
      </c>
      <c r="U256" s="32">
        <v>177924</v>
      </c>
      <c r="V256" s="32" t="s">
        <v>4293</v>
      </c>
      <c r="W256" s="32">
        <v>0.970132255</v>
      </c>
      <c r="X256" s="32">
        <v>0.89865944900000005</v>
      </c>
      <c r="Y256" s="32" t="s">
        <v>41</v>
      </c>
      <c r="Z256" s="32" t="s">
        <v>42</v>
      </c>
      <c r="AA256" s="32">
        <v>11</v>
      </c>
      <c r="AB256" s="33">
        <v>147165.1875</v>
      </c>
      <c r="AC256" s="33">
        <v>155285.70310000001</v>
      </c>
      <c r="AD256" s="33">
        <v>121883.99219999999</v>
      </c>
      <c r="AE256" s="33">
        <v>177923.70310000001</v>
      </c>
      <c r="AF256" s="34">
        <v>147376.9688</v>
      </c>
      <c r="AG256" s="34">
        <v>133787.4375</v>
      </c>
      <c r="AH256" s="34">
        <v>103932.11719999999</v>
      </c>
      <c r="AI256" s="35">
        <v>153534.5</v>
      </c>
      <c r="AJ256" s="35">
        <v>166576.35939999999</v>
      </c>
      <c r="AK256" s="35">
        <v>124824.47659999999</v>
      </c>
      <c r="AL256" s="35">
        <v>53190.742189999997</v>
      </c>
      <c r="AM256" s="32">
        <v>783</v>
      </c>
      <c r="AN256" s="32" t="s">
        <v>39</v>
      </c>
      <c r="AO256" s="32">
        <v>0.83035786599999994</v>
      </c>
      <c r="AP256" s="32">
        <v>1</v>
      </c>
      <c r="AQ256" s="32">
        <v>177923.70310000001</v>
      </c>
      <c r="AR256" s="32" t="s">
        <v>1857</v>
      </c>
      <c r="AS256" s="32">
        <v>1</v>
      </c>
      <c r="AT256" s="32" t="s">
        <v>59</v>
      </c>
      <c r="AU256" s="32">
        <v>4.8036060000000002E-3</v>
      </c>
      <c r="AV256" s="32">
        <v>1</v>
      </c>
      <c r="AX256" s="32">
        <f t="shared" si="12"/>
        <v>1.2935096730105899</v>
      </c>
      <c r="AY256" s="32">
        <f t="shared" si="13"/>
        <v>1.563915925353712</v>
      </c>
      <c r="AZ256" s="32">
        <f t="shared" si="14"/>
        <v>0.90882724865848763</v>
      </c>
      <c r="BA256" s="32">
        <f t="shared" si="15"/>
        <v>0.25788977574849281</v>
      </c>
    </row>
    <row r="257" spans="1:53">
      <c r="A257" s="32">
        <v>170.16714150000001</v>
      </c>
      <c r="B257" s="32">
        <v>3.456468154</v>
      </c>
      <c r="C257" s="32" t="s">
        <v>4242</v>
      </c>
      <c r="D257" s="32">
        <v>2</v>
      </c>
      <c r="E257" s="32" t="s">
        <v>4243</v>
      </c>
      <c r="F257" s="32">
        <v>7</v>
      </c>
      <c r="G257" s="32">
        <v>0</v>
      </c>
      <c r="H257" s="32" t="s">
        <v>4244</v>
      </c>
      <c r="I257" s="32">
        <v>0.42014611299999999</v>
      </c>
      <c r="J257" s="32">
        <v>-20.68917648</v>
      </c>
      <c r="K257" s="32">
        <v>0.449529014</v>
      </c>
      <c r="L257" s="32" t="s">
        <v>3563</v>
      </c>
      <c r="M257" s="32" t="s">
        <v>4243</v>
      </c>
      <c r="N257" s="32">
        <v>0</v>
      </c>
      <c r="O257" s="32" t="s">
        <v>39</v>
      </c>
      <c r="S257" s="32">
        <v>0.36</v>
      </c>
      <c r="T257" s="32">
        <v>0.41</v>
      </c>
      <c r="U257" s="32">
        <v>186382</v>
      </c>
      <c r="V257" s="32" t="s">
        <v>4245</v>
      </c>
      <c r="W257" s="32">
        <v>1.0303941190000001</v>
      </c>
      <c r="X257" s="32">
        <v>0.88776986000000002</v>
      </c>
      <c r="Y257" s="32" t="s">
        <v>41</v>
      </c>
      <c r="Z257" s="32" t="s">
        <v>71</v>
      </c>
      <c r="AA257" s="32">
        <v>11</v>
      </c>
      <c r="AB257" s="33">
        <v>82564.820309999996</v>
      </c>
      <c r="AC257" s="33">
        <v>92615.679690000004</v>
      </c>
      <c r="AD257" s="33">
        <v>186381.76560000001</v>
      </c>
      <c r="AE257" s="33">
        <v>104856.77340000001</v>
      </c>
      <c r="AF257" s="34">
        <v>83213.914059999996</v>
      </c>
      <c r="AG257" s="34">
        <v>101923.7344</v>
      </c>
      <c r="AH257" s="34">
        <v>77634.554690000004</v>
      </c>
      <c r="AI257" s="35">
        <v>68370.242190000004</v>
      </c>
      <c r="AJ257" s="35">
        <v>57227.027340000001</v>
      </c>
      <c r="AK257" s="35">
        <v>112684.625</v>
      </c>
      <c r="AL257" s="35">
        <v>122730.0156</v>
      </c>
      <c r="AM257" s="32">
        <v>514</v>
      </c>
      <c r="AN257" s="32" t="s">
        <v>39</v>
      </c>
      <c r="AO257" s="32">
        <v>0.84795415299999999</v>
      </c>
      <c r="AP257" s="32">
        <v>1</v>
      </c>
      <c r="AQ257" s="32">
        <v>186381.76560000001</v>
      </c>
      <c r="AR257" s="32" t="s">
        <v>1572</v>
      </c>
      <c r="AS257" s="32">
        <v>1</v>
      </c>
      <c r="AT257" s="32" t="s">
        <v>438</v>
      </c>
      <c r="AU257" s="32">
        <v>5.8849009999999997E-3</v>
      </c>
      <c r="AV257" s="32">
        <v>1</v>
      </c>
      <c r="AX257" s="32">
        <f t="shared" si="12"/>
        <v>1.3738588244964447</v>
      </c>
      <c r="AY257" s="32">
        <f t="shared" si="13"/>
        <v>1.7749938289087257</v>
      </c>
      <c r="AZ257" s="32">
        <f t="shared" si="14"/>
        <v>0.89962476085301279</v>
      </c>
      <c r="BA257" s="32">
        <f t="shared" si="15"/>
        <v>0.35857812175422338</v>
      </c>
    </row>
    <row r="258" spans="1:53">
      <c r="A258" s="32">
        <v>116.01094879999999</v>
      </c>
      <c r="B258" s="32">
        <v>6.8705939090000001</v>
      </c>
      <c r="C258" s="32" t="s">
        <v>135</v>
      </c>
      <c r="D258" s="32">
        <v>3</v>
      </c>
      <c r="E258" s="32" t="s">
        <v>4439</v>
      </c>
      <c r="F258" s="32">
        <v>7</v>
      </c>
      <c r="G258" s="32">
        <v>0</v>
      </c>
      <c r="H258" s="32" t="s">
        <v>4440</v>
      </c>
      <c r="I258" s="32">
        <v>-9.6786285999999999E-2</v>
      </c>
      <c r="J258" s="32">
        <v>-6.1024335389999997</v>
      </c>
      <c r="L258" s="32" t="s">
        <v>3563</v>
      </c>
      <c r="M258" s="32" t="s">
        <v>4439</v>
      </c>
      <c r="N258" s="32">
        <v>0</v>
      </c>
      <c r="O258" s="32" t="s">
        <v>39</v>
      </c>
      <c r="S258" s="32">
        <v>0.45</v>
      </c>
      <c r="T258" s="32">
        <v>0.45</v>
      </c>
      <c r="U258" s="32">
        <v>659780</v>
      </c>
      <c r="V258" s="32" t="s">
        <v>4441</v>
      </c>
      <c r="W258" s="32">
        <v>0.74748296800000003</v>
      </c>
      <c r="X258" s="32">
        <v>0.236978669</v>
      </c>
      <c r="Y258" s="32" t="s">
        <v>41</v>
      </c>
      <c r="Z258" s="32" t="s">
        <v>71</v>
      </c>
      <c r="AA258" s="32">
        <v>11</v>
      </c>
      <c r="AB258" s="33">
        <v>552591.8125</v>
      </c>
      <c r="AC258" s="33">
        <v>561037.4375</v>
      </c>
      <c r="AD258" s="33">
        <v>302052.3125</v>
      </c>
      <c r="AE258" s="33">
        <v>654806.125</v>
      </c>
      <c r="AF258" s="34">
        <v>504945.75</v>
      </c>
      <c r="AG258" s="34">
        <v>647735.25</v>
      </c>
      <c r="AH258" s="34">
        <v>569962.4375</v>
      </c>
      <c r="AI258" s="35">
        <v>258944.70310000001</v>
      </c>
      <c r="AJ258" s="35">
        <v>513802.78129999997</v>
      </c>
      <c r="AK258" s="35">
        <v>284334.25</v>
      </c>
      <c r="AL258" s="35">
        <v>659780.4375</v>
      </c>
      <c r="AM258" s="32">
        <v>266</v>
      </c>
      <c r="AN258" s="32" t="s">
        <v>39</v>
      </c>
      <c r="AO258" s="32">
        <v>0.92883433199999998</v>
      </c>
      <c r="AP258" s="32">
        <v>1</v>
      </c>
      <c r="AQ258" s="32">
        <v>659780.4375</v>
      </c>
      <c r="AR258" s="32" t="s">
        <v>4442</v>
      </c>
      <c r="AS258" s="32">
        <v>1</v>
      </c>
      <c r="AT258" s="32" t="s">
        <v>4443</v>
      </c>
      <c r="AU258" s="32">
        <v>0.50206128299999997</v>
      </c>
      <c r="AV258" s="32">
        <v>0.50810739999999999</v>
      </c>
      <c r="AX258" s="32">
        <f t="shared" ref="AX258:AX321" si="16">(SUM(AI258:AL258))/(SUM(AF258:AH258))</f>
        <v>0.99664395691287677</v>
      </c>
      <c r="AY258" s="32">
        <f t="shared" ref="AY258:AY321" si="17">(SUM(AB258:AE258))/(SUM(AF258:AH258))</f>
        <v>1.2019246945872977</v>
      </c>
      <c r="AZ258" s="32">
        <f t="shared" ref="AZ258:AZ321" si="18">_xlfn.T.TEST(AF258:AH258,AI258:AL258,2,2)</f>
        <v>0.27588533834019158</v>
      </c>
      <c r="BA258" s="32">
        <f t="shared" ref="BA258:BA321" si="19">_xlfn.T.TEST(AB258:AE258,AF258:AH258,2,2)</f>
        <v>0.58027889308804093</v>
      </c>
    </row>
    <row r="259" spans="1:53">
      <c r="A259" s="32">
        <v>189.1000919</v>
      </c>
      <c r="B259" s="32">
        <v>22.45527251</v>
      </c>
      <c r="C259" s="32" t="s">
        <v>1230</v>
      </c>
      <c r="D259" s="32">
        <v>5</v>
      </c>
      <c r="E259" s="32" t="s">
        <v>4194</v>
      </c>
      <c r="F259" s="32">
        <v>7</v>
      </c>
      <c r="G259" s="32">
        <v>0</v>
      </c>
      <c r="H259" s="32" t="s">
        <v>4195</v>
      </c>
      <c r="I259" s="32">
        <v>-9.5888029999999999E-2</v>
      </c>
      <c r="J259" s="32">
        <v>49.940123229999998</v>
      </c>
      <c r="L259" s="32" t="s">
        <v>3563</v>
      </c>
      <c r="M259" s="32" t="s">
        <v>4194</v>
      </c>
      <c r="N259" s="32">
        <v>0</v>
      </c>
      <c r="O259" s="32" t="s">
        <v>39</v>
      </c>
      <c r="S259" s="32">
        <v>0.3</v>
      </c>
      <c r="T259" s="32">
        <v>0.3</v>
      </c>
      <c r="U259" s="32">
        <v>104077</v>
      </c>
      <c r="V259" s="32" t="s">
        <v>4196</v>
      </c>
      <c r="W259" s="32">
        <v>1.1181134699999999</v>
      </c>
      <c r="X259" s="32">
        <v>0.62479618100000001</v>
      </c>
      <c r="Y259" s="32" t="s">
        <v>41</v>
      </c>
      <c r="Z259" s="32" t="s">
        <v>71</v>
      </c>
      <c r="AA259" s="32">
        <v>11</v>
      </c>
      <c r="AB259" s="33">
        <v>49829.992189999997</v>
      </c>
      <c r="AC259" s="33">
        <v>49474.0625</v>
      </c>
      <c r="AD259" s="33">
        <v>81411.945309999996</v>
      </c>
      <c r="AE259" s="33">
        <v>83842.359379999994</v>
      </c>
      <c r="AF259" s="34">
        <v>94654.695309999996</v>
      </c>
      <c r="AG259" s="34">
        <v>54443.992189999997</v>
      </c>
      <c r="AH259" s="34">
        <v>76256.742190000004</v>
      </c>
      <c r="AI259" s="35">
        <v>104077.1406</v>
      </c>
      <c r="AJ259" s="35">
        <v>49595.078130000002</v>
      </c>
      <c r="AK259" s="35">
        <v>100263.0938</v>
      </c>
      <c r="AL259" s="35">
        <v>82028.609379999994</v>
      </c>
      <c r="AM259" s="32">
        <v>644</v>
      </c>
      <c r="AN259" s="32" t="s">
        <v>39</v>
      </c>
      <c r="AO259" s="32">
        <v>0.81611836199999999</v>
      </c>
      <c r="AP259" s="32">
        <v>1</v>
      </c>
      <c r="AQ259" s="32">
        <v>104077.1406</v>
      </c>
      <c r="AR259" s="32" t="s">
        <v>4197</v>
      </c>
      <c r="AS259" s="32">
        <v>1</v>
      </c>
      <c r="AT259" s="32" t="s">
        <v>1403</v>
      </c>
      <c r="AU259" s="32">
        <v>7.6907457999999998E-2</v>
      </c>
      <c r="AV259" s="32">
        <v>0.53226243600000001</v>
      </c>
      <c r="AX259" s="32">
        <f t="shared" si="16"/>
        <v>1.4908179597543023</v>
      </c>
      <c r="AY259" s="32">
        <f t="shared" si="17"/>
        <v>1.1739604399322781</v>
      </c>
      <c r="AZ259" s="32">
        <f t="shared" si="18"/>
        <v>0.63624907836525679</v>
      </c>
      <c r="BA259" s="32">
        <f t="shared" si="19"/>
        <v>0.57284143217352379</v>
      </c>
    </row>
    <row r="260" spans="1:53">
      <c r="A260" s="32">
        <v>160.121094</v>
      </c>
      <c r="B260" s="32">
        <v>11.23695605</v>
      </c>
      <c r="C260" s="32" t="s">
        <v>807</v>
      </c>
      <c r="D260" s="32">
        <v>6</v>
      </c>
      <c r="E260" s="32" t="s">
        <v>3151</v>
      </c>
      <c r="F260" s="32">
        <v>7</v>
      </c>
      <c r="G260" s="32">
        <v>0</v>
      </c>
      <c r="H260" s="32" t="s">
        <v>3152</v>
      </c>
      <c r="I260" s="32">
        <v>-0.53718550499999995</v>
      </c>
      <c r="J260" s="32">
        <v>-12.63385267</v>
      </c>
      <c r="L260" s="32" t="s">
        <v>3563</v>
      </c>
      <c r="M260" s="32" t="s">
        <v>808</v>
      </c>
      <c r="N260" s="32">
        <v>0</v>
      </c>
      <c r="O260" s="32" t="s">
        <v>39</v>
      </c>
      <c r="S260" s="32">
        <v>0.35</v>
      </c>
      <c r="T260" s="32">
        <v>0.35</v>
      </c>
      <c r="U260" s="32">
        <v>83282</v>
      </c>
      <c r="V260" s="32" t="s">
        <v>4191</v>
      </c>
      <c r="W260" s="32">
        <v>1.120269934</v>
      </c>
      <c r="X260" s="32">
        <v>0.615512477</v>
      </c>
      <c r="Y260" s="32" t="s">
        <v>41</v>
      </c>
      <c r="Z260" s="32" t="s">
        <v>42</v>
      </c>
      <c r="AA260" s="32">
        <v>11</v>
      </c>
      <c r="AB260" s="33">
        <v>40381.410159999999</v>
      </c>
      <c r="AC260" s="33">
        <v>74456.796879999994</v>
      </c>
      <c r="AD260" s="33">
        <v>83282.234379999994</v>
      </c>
      <c r="AE260" s="33">
        <v>48487.449220000002</v>
      </c>
      <c r="AF260" s="34">
        <v>44872.773439999997</v>
      </c>
      <c r="AG260" s="34">
        <v>60685.289060000003</v>
      </c>
      <c r="AH260" s="34">
        <v>44392.167970000002</v>
      </c>
      <c r="AI260" s="35">
        <v>66134.867190000004</v>
      </c>
      <c r="AJ260" s="35">
        <v>58744.460939999997</v>
      </c>
      <c r="AK260" s="35">
        <v>71393.203129999994</v>
      </c>
      <c r="AL260" s="35">
        <v>27707.115229999999</v>
      </c>
      <c r="AM260" s="32">
        <v>885</v>
      </c>
      <c r="AN260" s="32" t="s">
        <v>39</v>
      </c>
      <c r="AO260" s="32">
        <v>0.91080059099999999</v>
      </c>
      <c r="AP260" s="32">
        <v>1</v>
      </c>
      <c r="AQ260" s="32">
        <v>83282.234379999994</v>
      </c>
      <c r="AR260" s="32" t="s">
        <v>4192</v>
      </c>
      <c r="AS260" s="32">
        <v>1</v>
      </c>
      <c r="AT260" s="32" t="s">
        <v>635</v>
      </c>
      <c r="AU260" s="32">
        <v>7.7133018999999997E-2</v>
      </c>
      <c r="AV260" s="32">
        <v>4.2104826999999997E-2</v>
      </c>
      <c r="AX260" s="32">
        <f t="shared" si="16"/>
        <v>1.4936932460054524</v>
      </c>
      <c r="AY260" s="32">
        <f t="shared" si="17"/>
        <v>1.6445982768218415</v>
      </c>
      <c r="AZ260" s="32">
        <f t="shared" si="18"/>
        <v>0.64851259323975818</v>
      </c>
      <c r="BA260" s="32">
        <f t="shared" si="19"/>
        <v>0.40765410856742484</v>
      </c>
    </row>
    <row r="261" spans="1:53">
      <c r="A261" s="32">
        <v>96.993042119999998</v>
      </c>
      <c r="B261" s="32">
        <v>13.06533185</v>
      </c>
      <c r="C261" s="32" t="s">
        <v>4021</v>
      </c>
      <c r="D261" s="32">
        <v>1</v>
      </c>
      <c r="E261" s="32" t="s">
        <v>4022</v>
      </c>
      <c r="F261" s="32">
        <v>7</v>
      </c>
      <c r="G261" s="32">
        <v>0</v>
      </c>
      <c r="H261" s="32" t="s">
        <v>4023</v>
      </c>
      <c r="I261" s="32">
        <v>1.671460597</v>
      </c>
      <c r="J261" s="32">
        <v>13.502044290000001</v>
      </c>
      <c r="L261" s="32" t="s">
        <v>3690</v>
      </c>
      <c r="M261" s="32" t="s">
        <v>4022</v>
      </c>
      <c r="N261" s="32">
        <v>0</v>
      </c>
      <c r="O261" s="32" t="s">
        <v>39</v>
      </c>
      <c r="S261" s="32">
        <v>1.01</v>
      </c>
      <c r="T261" s="32">
        <v>1.01</v>
      </c>
      <c r="U261" s="32">
        <v>1406519</v>
      </c>
      <c r="V261" s="32" t="s">
        <v>4024</v>
      </c>
      <c r="W261" s="32">
        <v>1.9525883470000001</v>
      </c>
      <c r="X261" s="32">
        <v>0.425675729</v>
      </c>
      <c r="Y261" s="32" t="s">
        <v>41</v>
      </c>
      <c r="Z261" s="32" t="s">
        <v>71</v>
      </c>
      <c r="AA261" s="32">
        <v>11</v>
      </c>
      <c r="AB261" s="33">
        <v>57529.269529999998</v>
      </c>
      <c r="AC261" s="33">
        <v>123138.7344</v>
      </c>
      <c r="AD261" s="33">
        <v>84117.523440000004</v>
      </c>
      <c r="AE261" s="33">
        <v>180466.1875</v>
      </c>
      <c r="AF261" s="34">
        <v>202057.375</v>
      </c>
      <c r="AG261" s="34">
        <v>589787.125</v>
      </c>
      <c r="AH261" s="34">
        <v>147954.85939999999</v>
      </c>
      <c r="AI261" s="35">
        <v>140845.6875</v>
      </c>
      <c r="AJ261" s="35">
        <v>788846.3125</v>
      </c>
      <c r="AK261" s="35">
        <v>1406519.375</v>
      </c>
      <c r="AL261" s="35">
        <v>110510.3281</v>
      </c>
      <c r="AM261" s="32">
        <v>181</v>
      </c>
      <c r="AN261" s="32" t="s">
        <v>39</v>
      </c>
      <c r="AO261" s="32">
        <v>0.868116903</v>
      </c>
      <c r="AP261" s="32">
        <v>1</v>
      </c>
      <c r="AQ261" s="32">
        <v>1406519.375</v>
      </c>
      <c r="AR261" s="32" t="s">
        <v>4025</v>
      </c>
      <c r="AS261" s="32">
        <v>1</v>
      </c>
      <c r="AT261" s="32" t="s">
        <v>4026</v>
      </c>
      <c r="AU261" s="32">
        <v>0.20389411599999999</v>
      </c>
      <c r="AV261" s="32">
        <v>1</v>
      </c>
      <c r="AX261" s="32">
        <f t="shared" si="16"/>
        <v>2.6034511288261259</v>
      </c>
      <c r="AY261" s="32">
        <f t="shared" si="17"/>
        <v>0.47377316276770387</v>
      </c>
      <c r="AZ261" s="32">
        <f t="shared" si="18"/>
        <v>0.47027859792505405</v>
      </c>
      <c r="BA261" s="32">
        <f t="shared" si="19"/>
        <v>0.15493475833558515</v>
      </c>
    </row>
    <row r="262" spans="1:53">
      <c r="A262" s="32">
        <v>150.10443649999999</v>
      </c>
      <c r="B262" s="32">
        <v>4.2359272580000003</v>
      </c>
      <c r="C262" s="32" t="s">
        <v>3176</v>
      </c>
      <c r="D262" s="32">
        <v>26</v>
      </c>
      <c r="E262" s="32" t="s">
        <v>3177</v>
      </c>
      <c r="F262" s="32">
        <v>7</v>
      </c>
      <c r="G262" s="32">
        <v>0</v>
      </c>
      <c r="H262" s="32" t="s">
        <v>3178</v>
      </c>
      <c r="I262" s="32">
        <v>-0.22294635900000001</v>
      </c>
      <c r="J262" s="32">
        <v>-24.112600019999999</v>
      </c>
      <c r="K262" s="32">
        <v>-0.18963623099999999</v>
      </c>
      <c r="L262" s="32" t="s">
        <v>3563</v>
      </c>
      <c r="M262" s="32" t="s">
        <v>3177</v>
      </c>
      <c r="N262" s="32">
        <v>0</v>
      </c>
      <c r="O262" s="32" t="s">
        <v>39</v>
      </c>
      <c r="Q262" s="32">
        <v>1.2</v>
      </c>
      <c r="R262" s="32" t="s">
        <v>77</v>
      </c>
      <c r="S262" s="32">
        <v>0.28999999999999998</v>
      </c>
      <c r="T262" s="32">
        <v>0.47</v>
      </c>
      <c r="U262" s="32">
        <v>503462</v>
      </c>
      <c r="V262" s="32" t="s">
        <v>4562</v>
      </c>
      <c r="W262" s="32">
        <v>0.52176961499999996</v>
      </c>
      <c r="X262" s="32">
        <v>8.4536660000000003E-3</v>
      </c>
      <c r="Y262" s="32" t="s">
        <v>41</v>
      </c>
      <c r="Z262" s="32" t="s">
        <v>71</v>
      </c>
      <c r="AA262" s="32">
        <v>11</v>
      </c>
      <c r="AB262" s="33">
        <v>337258.78129999997</v>
      </c>
      <c r="AC262" s="33">
        <v>320896.0625</v>
      </c>
      <c r="AD262" s="33">
        <v>131328.5</v>
      </c>
      <c r="AE262" s="33">
        <v>503462.40629999997</v>
      </c>
      <c r="AF262" s="34">
        <v>288694</v>
      </c>
      <c r="AG262" s="34">
        <v>311732.65629999997</v>
      </c>
      <c r="AH262" s="34">
        <v>374982.46879999997</v>
      </c>
      <c r="AI262" s="35">
        <v>123106.9375</v>
      </c>
      <c r="AJ262" s="35">
        <v>224062.42189999999</v>
      </c>
      <c r="AK262" s="35">
        <v>132070.0625</v>
      </c>
      <c r="AL262" s="35">
        <v>199345.70310000001</v>
      </c>
      <c r="AM262" s="32">
        <v>310</v>
      </c>
      <c r="AN262" s="32" t="s">
        <v>39</v>
      </c>
      <c r="AO262" s="32">
        <v>0.97652202099999996</v>
      </c>
      <c r="AP262" s="32">
        <v>1</v>
      </c>
      <c r="AQ262" s="32">
        <v>503462.40629999997</v>
      </c>
      <c r="AR262" s="32" t="s">
        <v>4563</v>
      </c>
      <c r="AS262" s="32">
        <v>1</v>
      </c>
      <c r="AT262" s="32" t="s">
        <v>4564</v>
      </c>
      <c r="AU262" s="32">
        <v>5.4089385969999997</v>
      </c>
      <c r="AV262" s="32">
        <v>0.50949596100000005</v>
      </c>
      <c r="AX262" s="32">
        <f t="shared" si="16"/>
        <v>0.69569282010810674</v>
      </c>
      <c r="AY262" s="32">
        <f t="shared" si="17"/>
        <v>1.3255419872839982</v>
      </c>
      <c r="AZ262" s="32">
        <f t="shared" si="18"/>
        <v>8.0064400661357549E-3</v>
      </c>
      <c r="BA262" s="32">
        <f t="shared" si="19"/>
        <v>0.98442470599650955</v>
      </c>
    </row>
    <row r="263" spans="1:53">
      <c r="A263" s="32">
        <v>160.07363520000001</v>
      </c>
      <c r="B263" s="32">
        <v>6.9115423490000003</v>
      </c>
      <c r="C263" s="32" t="s">
        <v>4403</v>
      </c>
      <c r="D263" s="32">
        <v>4</v>
      </c>
      <c r="E263" s="32" t="s">
        <v>4404</v>
      </c>
      <c r="F263" s="32">
        <v>7</v>
      </c>
      <c r="G263" s="32">
        <v>0</v>
      </c>
      <c r="H263" s="32" t="s">
        <v>4405</v>
      </c>
      <c r="I263" s="32">
        <v>0.470009913</v>
      </c>
      <c r="J263" s="32">
        <v>-1.309943759</v>
      </c>
      <c r="K263" s="32">
        <v>0.43877426000000003</v>
      </c>
      <c r="L263" s="32" t="s">
        <v>3563</v>
      </c>
      <c r="M263" s="32" t="s">
        <v>4404</v>
      </c>
      <c r="N263" s="32">
        <v>0</v>
      </c>
      <c r="O263" s="32" t="s">
        <v>39</v>
      </c>
      <c r="S263" s="32">
        <v>0.22</v>
      </c>
      <c r="T263" s="32">
        <v>0.23</v>
      </c>
      <c r="U263" s="32">
        <v>322553</v>
      </c>
      <c r="V263" s="32" t="s">
        <v>1797</v>
      </c>
      <c r="W263" s="32">
        <v>0.81880881000000005</v>
      </c>
      <c r="X263" s="32">
        <v>0.20555178299999999</v>
      </c>
      <c r="Y263" s="32" t="s">
        <v>41</v>
      </c>
      <c r="Z263" s="32" t="s">
        <v>71</v>
      </c>
      <c r="AA263" s="32">
        <v>11</v>
      </c>
      <c r="AB263" s="33">
        <v>244352.64060000001</v>
      </c>
      <c r="AC263" s="33">
        <v>257371.79689999999</v>
      </c>
      <c r="AD263" s="33">
        <v>158833.45310000001</v>
      </c>
      <c r="AE263" s="33">
        <v>280908.84379999997</v>
      </c>
      <c r="AF263" s="34">
        <v>322553.09379999997</v>
      </c>
      <c r="AG263" s="34">
        <v>279127.65629999997</v>
      </c>
      <c r="AH263" s="34">
        <v>238984.73439999999</v>
      </c>
      <c r="AI263" s="35">
        <v>192937.4063</v>
      </c>
      <c r="AJ263" s="35">
        <v>302981.40629999997</v>
      </c>
      <c r="AK263" s="35">
        <v>204251.3125</v>
      </c>
      <c r="AL263" s="35">
        <v>217622.2813</v>
      </c>
      <c r="AM263" s="32">
        <v>391</v>
      </c>
      <c r="AN263" s="32" t="s">
        <v>39</v>
      </c>
      <c r="AO263" s="32">
        <v>0.90311176900000001</v>
      </c>
      <c r="AP263" s="32">
        <v>1</v>
      </c>
      <c r="AQ263" s="32">
        <v>322553.09379999997</v>
      </c>
      <c r="AR263" s="32" t="s">
        <v>4406</v>
      </c>
      <c r="AS263" s="32">
        <v>1</v>
      </c>
      <c r="AT263" s="32" t="s">
        <v>635</v>
      </c>
      <c r="AU263" s="32">
        <v>0.60632693599999998</v>
      </c>
      <c r="AV263" s="32">
        <v>0.88346964400000005</v>
      </c>
      <c r="AX263" s="32">
        <f t="shared" si="16"/>
        <v>1.0917450797279642</v>
      </c>
      <c r="AY263" s="32">
        <f t="shared" si="17"/>
        <v>1.1199064928423383</v>
      </c>
      <c r="AZ263" s="32">
        <f t="shared" si="18"/>
        <v>0.21572966806496335</v>
      </c>
      <c r="BA263" s="32">
        <f t="shared" si="19"/>
        <v>0.28413894735412693</v>
      </c>
    </row>
    <row r="264" spans="1:53">
      <c r="A264" s="32">
        <v>178.06295460000001</v>
      </c>
      <c r="B264" s="32">
        <v>4.4914272889999998</v>
      </c>
      <c r="C264" s="32" t="s">
        <v>3407</v>
      </c>
      <c r="D264" s="32">
        <v>11</v>
      </c>
      <c r="E264" s="32" t="s">
        <v>3408</v>
      </c>
      <c r="F264" s="32">
        <v>7</v>
      </c>
      <c r="G264" s="32">
        <v>0</v>
      </c>
      <c r="H264" s="32" t="s">
        <v>3409</v>
      </c>
      <c r="I264" s="32">
        <v>-0.198733139</v>
      </c>
      <c r="J264" s="32">
        <v>-20.15169174</v>
      </c>
      <c r="K264" s="32">
        <v>-0.226813084</v>
      </c>
      <c r="L264" s="32" t="s">
        <v>3563</v>
      </c>
      <c r="M264" s="32" t="s">
        <v>3408</v>
      </c>
      <c r="N264" s="32">
        <v>0</v>
      </c>
      <c r="O264" s="32" t="s">
        <v>39</v>
      </c>
      <c r="S264" s="32">
        <v>0.73</v>
      </c>
      <c r="T264" s="32">
        <v>0.73</v>
      </c>
      <c r="U264" s="32">
        <v>1037072</v>
      </c>
      <c r="V264" s="32" t="s">
        <v>1142</v>
      </c>
      <c r="W264" s="32">
        <v>0.48149408700000002</v>
      </c>
      <c r="X264" s="32">
        <v>5.486804E-2</v>
      </c>
      <c r="Y264" s="32" t="s">
        <v>41</v>
      </c>
      <c r="Z264" s="32" t="s">
        <v>92</v>
      </c>
      <c r="AA264" s="32">
        <v>11</v>
      </c>
      <c r="AB264" s="33">
        <v>682061.0625</v>
      </c>
      <c r="AC264" s="33">
        <v>636701.625</v>
      </c>
      <c r="AD264" s="33">
        <v>175223.01560000001</v>
      </c>
      <c r="AE264" s="33">
        <v>928983.6875</v>
      </c>
      <c r="AF264" s="34">
        <v>855259.625</v>
      </c>
      <c r="AG264" s="34">
        <v>979454.375</v>
      </c>
      <c r="AH264" s="34">
        <v>1037072.313</v>
      </c>
      <c r="AI264" s="35">
        <v>169847.85939999999</v>
      </c>
      <c r="AJ264" s="35">
        <v>703400</v>
      </c>
      <c r="AK264" s="35">
        <v>172541.125</v>
      </c>
      <c r="AL264" s="35">
        <v>797875.1875</v>
      </c>
      <c r="AM264" s="32">
        <v>288</v>
      </c>
      <c r="AN264" s="32" t="s">
        <v>39</v>
      </c>
      <c r="AO264" s="32">
        <v>0.95722359499999998</v>
      </c>
      <c r="AP264" s="32">
        <v>1</v>
      </c>
      <c r="AQ264" s="32">
        <v>1037072.313</v>
      </c>
      <c r="AR264" s="32" t="s">
        <v>4572</v>
      </c>
      <c r="AS264" s="32">
        <v>1</v>
      </c>
      <c r="AT264" s="32" t="s">
        <v>4573</v>
      </c>
      <c r="AU264" s="32">
        <v>2.0186735969999998</v>
      </c>
      <c r="AV264" s="32">
        <v>1</v>
      </c>
      <c r="AX264" s="32">
        <f t="shared" si="16"/>
        <v>0.64199211604084272</v>
      </c>
      <c r="AY264" s="32">
        <f t="shared" si="17"/>
        <v>0.84371507017486091</v>
      </c>
      <c r="AZ264" s="32">
        <f t="shared" si="18"/>
        <v>5.9350147273989226E-2</v>
      </c>
      <c r="BA264" s="32">
        <f t="shared" si="19"/>
        <v>0.12564212113483925</v>
      </c>
    </row>
    <row r="265" spans="1:53">
      <c r="A265" s="32">
        <v>111.98305000000001</v>
      </c>
      <c r="B265" s="32">
        <v>6.9311864219999997</v>
      </c>
      <c r="C265" s="32" t="s">
        <v>1202</v>
      </c>
      <c r="D265" s="32">
        <v>2</v>
      </c>
      <c r="E265" s="32" t="s">
        <v>1203</v>
      </c>
      <c r="F265" s="32">
        <v>7</v>
      </c>
      <c r="G265" s="32">
        <v>0</v>
      </c>
      <c r="H265" s="32" t="s">
        <v>1204</v>
      </c>
      <c r="I265" s="32">
        <v>0.178156699</v>
      </c>
      <c r="J265" s="32">
        <v>-8.0991062389999993</v>
      </c>
      <c r="L265" s="32" t="s">
        <v>3563</v>
      </c>
      <c r="M265" s="32" t="s">
        <v>1203</v>
      </c>
      <c r="N265" s="32">
        <v>0</v>
      </c>
      <c r="O265" s="32" t="s">
        <v>39</v>
      </c>
      <c r="R265" s="32" t="s">
        <v>4357</v>
      </c>
      <c r="S265" s="32">
        <v>0.2</v>
      </c>
      <c r="T265" s="32">
        <v>0.2</v>
      </c>
      <c r="U265" s="32">
        <v>56978168</v>
      </c>
      <c r="V265" s="32" t="s">
        <v>3912</v>
      </c>
      <c r="W265" s="32">
        <v>0.89722788600000003</v>
      </c>
      <c r="X265" s="32">
        <v>0.346023894</v>
      </c>
      <c r="Y265" s="32" t="s">
        <v>41</v>
      </c>
      <c r="Z265" s="32" t="s">
        <v>71</v>
      </c>
      <c r="AA265" s="32">
        <v>11</v>
      </c>
      <c r="AB265" s="33">
        <v>51590972</v>
      </c>
      <c r="AC265" s="33">
        <v>50202896</v>
      </c>
      <c r="AD265" s="33">
        <v>45574756</v>
      </c>
      <c r="AE265" s="33">
        <v>55779848</v>
      </c>
      <c r="AF265" s="34">
        <v>47390412</v>
      </c>
      <c r="AG265" s="34">
        <v>53477384</v>
      </c>
      <c r="AH265" s="34">
        <v>51803852</v>
      </c>
      <c r="AI265" s="35">
        <v>38261880</v>
      </c>
      <c r="AJ265" s="35">
        <v>56978168</v>
      </c>
      <c r="AK265" s="35">
        <v>38407436</v>
      </c>
      <c r="AL265" s="35">
        <v>48994196</v>
      </c>
      <c r="AM265" s="32">
        <v>9</v>
      </c>
      <c r="AN265" s="32" t="s">
        <v>39</v>
      </c>
      <c r="AO265" s="32">
        <v>0.87028505300000003</v>
      </c>
      <c r="AP265" s="32">
        <v>1</v>
      </c>
      <c r="AQ265" s="32">
        <v>56978168</v>
      </c>
      <c r="AR265" s="32" t="s">
        <v>4358</v>
      </c>
      <c r="AS265" s="32">
        <v>1</v>
      </c>
      <c r="AT265" s="32" t="s">
        <v>1098</v>
      </c>
      <c r="AU265" s="32">
        <v>0.29709756399999998</v>
      </c>
      <c r="AV265" s="32">
        <v>1</v>
      </c>
      <c r="AX265" s="32">
        <f t="shared" si="16"/>
        <v>1.1963038481119952</v>
      </c>
      <c r="AY265" s="32">
        <f t="shared" si="17"/>
        <v>1.3306234304878926</v>
      </c>
      <c r="AZ265" s="32">
        <f t="shared" si="18"/>
        <v>0.39117741185110133</v>
      </c>
      <c r="BA265" s="32">
        <f t="shared" si="19"/>
        <v>0.97307302185011579</v>
      </c>
    </row>
    <row r="266" spans="1:53">
      <c r="A266" s="32">
        <v>173.10534960000001</v>
      </c>
      <c r="B266" s="32">
        <v>4.6038726810000004</v>
      </c>
      <c r="C266" s="32" t="s">
        <v>4318</v>
      </c>
      <c r="D266" s="32">
        <v>5</v>
      </c>
      <c r="E266" s="32" t="s">
        <v>4319</v>
      </c>
      <c r="F266" s="32">
        <v>7</v>
      </c>
      <c r="G266" s="32">
        <v>0</v>
      </c>
      <c r="H266" s="32" t="s">
        <v>4320</v>
      </c>
      <c r="I266" s="32">
        <v>0.92193573200000001</v>
      </c>
      <c r="J266" s="32">
        <v>-45.943670019999999</v>
      </c>
      <c r="L266" s="32" t="s">
        <v>3563</v>
      </c>
      <c r="M266" s="32" t="s">
        <v>4319</v>
      </c>
      <c r="N266" s="32">
        <v>0</v>
      </c>
      <c r="O266" s="32" t="s">
        <v>39</v>
      </c>
      <c r="S266" s="32">
        <v>0.28999999999999998</v>
      </c>
      <c r="T266" s="32">
        <v>0.28999999999999998</v>
      </c>
      <c r="U266" s="32">
        <v>80544</v>
      </c>
      <c r="V266" s="32" t="s">
        <v>4321</v>
      </c>
      <c r="W266" s="32">
        <v>0.93364361600000001</v>
      </c>
      <c r="X266" s="32">
        <v>0.702479823</v>
      </c>
      <c r="Y266" s="32" t="s">
        <v>41</v>
      </c>
      <c r="Z266" s="32" t="s">
        <v>71</v>
      </c>
      <c r="AA266" s="32">
        <v>11</v>
      </c>
      <c r="AB266" s="33">
        <v>43691.765630000002</v>
      </c>
      <c r="AC266" s="33">
        <v>53107.039060000003</v>
      </c>
      <c r="AD266" s="33">
        <v>37724.8125</v>
      </c>
      <c r="AE266" s="33">
        <v>41358.785159999999</v>
      </c>
      <c r="AF266" s="34">
        <v>67679.429690000004</v>
      </c>
      <c r="AG266" s="34">
        <v>65878.5</v>
      </c>
      <c r="AH266" s="34">
        <v>50001.660159999999</v>
      </c>
      <c r="AI266" s="35">
        <v>52318.253909999999</v>
      </c>
      <c r="AJ266" s="35">
        <v>41467.464840000001</v>
      </c>
      <c r="AK266" s="35">
        <v>54175.527340000001</v>
      </c>
      <c r="AL266" s="35">
        <v>80544.40625</v>
      </c>
      <c r="AM266" s="32">
        <v>700</v>
      </c>
      <c r="AN266" s="32" t="s">
        <v>39</v>
      </c>
      <c r="AO266" s="32">
        <v>0.90605972000000001</v>
      </c>
      <c r="AP266" s="32">
        <v>1</v>
      </c>
      <c r="AQ266" s="32">
        <v>80544.40625</v>
      </c>
      <c r="AR266" s="32" t="s">
        <v>4322</v>
      </c>
      <c r="AS266" s="32">
        <v>1</v>
      </c>
      <c r="AT266" s="32" t="s">
        <v>1630</v>
      </c>
      <c r="AU266" s="32">
        <v>4.4579275000000002E-2</v>
      </c>
      <c r="AV266" s="32">
        <v>1</v>
      </c>
      <c r="AX266" s="32">
        <f t="shared" si="16"/>
        <v>1.2448581549279376</v>
      </c>
      <c r="AY266" s="32">
        <f t="shared" si="17"/>
        <v>0.95817604786394661</v>
      </c>
      <c r="AZ266" s="32">
        <f t="shared" si="18"/>
        <v>0.72432664307423256</v>
      </c>
      <c r="BA266" s="32">
        <f t="shared" si="19"/>
        <v>3.6954048292475464E-2</v>
      </c>
    </row>
    <row r="267" spans="1:53">
      <c r="A267" s="32">
        <v>145.0527113</v>
      </c>
      <c r="B267" s="32">
        <v>5.2118348560000003</v>
      </c>
      <c r="C267" s="32" t="s">
        <v>2882</v>
      </c>
      <c r="D267" s="32">
        <v>7</v>
      </c>
      <c r="E267" s="32" t="s">
        <v>2883</v>
      </c>
      <c r="F267" s="32">
        <v>7</v>
      </c>
      <c r="G267" s="32">
        <v>0</v>
      </c>
      <c r="H267" s="32" t="s">
        <v>2884</v>
      </c>
      <c r="I267" s="32">
        <v>-0.33606298800000001</v>
      </c>
      <c r="J267" s="32">
        <v>-16.932815600000001</v>
      </c>
      <c r="L267" s="32" t="s">
        <v>3690</v>
      </c>
      <c r="M267" s="32" t="s">
        <v>2883</v>
      </c>
      <c r="N267" s="32">
        <v>0</v>
      </c>
      <c r="O267" s="32" t="s">
        <v>39</v>
      </c>
      <c r="S267" s="32">
        <v>0.93</v>
      </c>
      <c r="T267" s="32">
        <v>0.93</v>
      </c>
      <c r="U267" s="32">
        <v>270028</v>
      </c>
      <c r="V267" s="32" t="s">
        <v>4582</v>
      </c>
      <c r="W267" s="32">
        <v>0.44586318400000002</v>
      </c>
      <c r="X267" s="32">
        <v>7.2666441999999998E-2</v>
      </c>
      <c r="Y267" s="32" t="s">
        <v>41</v>
      </c>
      <c r="Z267" s="32" t="s">
        <v>42</v>
      </c>
      <c r="AA267" s="32">
        <v>11</v>
      </c>
      <c r="AB267" s="33">
        <v>210530.3438</v>
      </c>
      <c r="AC267" s="33">
        <v>270028.03129999997</v>
      </c>
      <c r="AD267" s="33">
        <v>18545.835940000001</v>
      </c>
      <c r="AE267" s="33">
        <v>243577.92189999999</v>
      </c>
      <c r="AF267" s="34">
        <v>239167.04689999999</v>
      </c>
      <c r="AG267" s="34">
        <v>245021.75</v>
      </c>
      <c r="AH267" s="34">
        <v>208230.6875</v>
      </c>
      <c r="AI267" s="35">
        <v>18585.85742</v>
      </c>
      <c r="AJ267" s="35">
        <v>202475.01560000001</v>
      </c>
      <c r="AK267" s="35">
        <v>22848.351559999999</v>
      </c>
      <c r="AL267" s="35">
        <v>167723.25</v>
      </c>
      <c r="AM267" s="32">
        <v>665</v>
      </c>
      <c r="AN267" s="32" t="s">
        <v>39</v>
      </c>
      <c r="AO267" s="32">
        <v>0.96188811600000002</v>
      </c>
      <c r="AP267" s="32">
        <v>1</v>
      </c>
      <c r="AQ267" s="32">
        <v>270028.03129999997</v>
      </c>
      <c r="AR267" s="32" t="s">
        <v>4583</v>
      </c>
      <c r="AS267" s="32">
        <v>1</v>
      </c>
      <c r="AT267" s="32" t="s">
        <v>4584</v>
      </c>
      <c r="AU267" s="32">
        <v>1.7035533359999999</v>
      </c>
      <c r="AV267" s="32">
        <v>1</v>
      </c>
      <c r="AX267" s="32">
        <f t="shared" si="16"/>
        <v>0.5944842452501039</v>
      </c>
      <c r="AY267" s="32">
        <f t="shared" si="17"/>
        <v>1.0725898818164452</v>
      </c>
      <c r="AZ267" s="32">
        <f t="shared" si="18"/>
        <v>7.7000908198610607E-2</v>
      </c>
      <c r="BA267" s="32">
        <f t="shared" si="19"/>
        <v>0.53703231861568856</v>
      </c>
    </row>
    <row r="268" spans="1:53">
      <c r="A268" s="32">
        <v>231.14675310000001</v>
      </c>
      <c r="B268" s="32">
        <v>7.62453789</v>
      </c>
      <c r="C268" s="32" t="s">
        <v>1920</v>
      </c>
      <c r="D268" s="32">
        <v>3</v>
      </c>
      <c r="E268" s="32" t="s">
        <v>754</v>
      </c>
      <c r="F268" s="32">
        <v>7</v>
      </c>
      <c r="G268" s="32">
        <v>0</v>
      </c>
      <c r="H268" s="32" t="s">
        <v>1921</v>
      </c>
      <c r="I268" s="32">
        <v>-1.327759315</v>
      </c>
      <c r="J268" s="32">
        <v>22.041341800000001</v>
      </c>
      <c r="L268" s="32" t="s">
        <v>3563</v>
      </c>
      <c r="M268" s="32" t="s">
        <v>754</v>
      </c>
      <c r="N268" s="32">
        <v>0</v>
      </c>
      <c r="O268" s="32" t="s">
        <v>39</v>
      </c>
      <c r="Q268" s="32">
        <v>-1.2</v>
      </c>
      <c r="R268" s="32" t="s">
        <v>77</v>
      </c>
      <c r="S268" s="32">
        <v>0.31</v>
      </c>
      <c r="T268" s="32">
        <v>0.33</v>
      </c>
      <c r="U268" s="32">
        <v>1516492</v>
      </c>
      <c r="V268" s="32" t="s">
        <v>4362</v>
      </c>
      <c r="W268" s="32">
        <v>0.89173424199999995</v>
      </c>
      <c r="X268" s="32">
        <v>0.67242762199999995</v>
      </c>
      <c r="Y268" s="32" t="s">
        <v>41</v>
      </c>
      <c r="Z268" s="32" t="s">
        <v>42</v>
      </c>
      <c r="AA268" s="32">
        <v>11</v>
      </c>
      <c r="AB268" s="33">
        <v>675562.5625</v>
      </c>
      <c r="AC268" s="33">
        <v>1516491.75</v>
      </c>
      <c r="AD268" s="33">
        <v>954335.1875</v>
      </c>
      <c r="AE268" s="33">
        <v>1217280.25</v>
      </c>
      <c r="AF268" s="34">
        <v>592074.0625</v>
      </c>
      <c r="AG268" s="34">
        <v>1161177.25</v>
      </c>
      <c r="AH268" s="34">
        <v>1139895.375</v>
      </c>
      <c r="AI268" s="35">
        <v>979019</v>
      </c>
      <c r="AJ268" s="35">
        <v>1015544.5</v>
      </c>
      <c r="AK268" s="35">
        <v>982906.25</v>
      </c>
      <c r="AL268" s="35">
        <v>462420.875</v>
      </c>
      <c r="AM268" s="32">
        <v>231</v>
      </c>
      <c r="AN268" s="32" t="s">
        <v>39</v>
      </c>
      <c r="AO268" s="32">
        <v>0.96409169500000003</v>
      </c>
      <c r="AP268" s="32">
        <v>1</v>
      </c>
      <c r="AQ268" s="32">
        <v>1516491.75</v>
      </c>
      <c r="AR268" s="32" t="s">
        <v>4363</v>
      </c>
      <c r="AS268" s="32">
        <v>1</v>
      </c>
      <c r="AT268" s="32" t="s">
        <v>1908</v>
      </c>
      <c r="AU268" s="32">
        <v>6.2441615999999998E-2</v>
      </c>
      <c r="AV268" s="32">
        <v>1</v>
      </c>
      <c r="AX268" s="32">
        <f t="shared" si="16"/>
        <v>1.1889789895072509</v>
      </c>
      <c r="AY268" s="32">
        <f t="shared" si="17"/>
        <v>1.5082780865738596</v>
      </c>
      <c r="AZ268" s="32">
        <f t="shared" si="18"/>
        <v>0.65690509882525183</v>
      </c>
      <c r="BA268" s="32">
        <f t="shared" si="19"/>
        <v>0.65168984680741149</v>
      </c>
    </row>
    <row r="269" spans="1:53">
      <c r="A269" s="32">
        <v>299.2822951</v>
      </c>
      <c r="B269" s="32">
        <v>4.5657590920000004</v>
      </c>
      <c r="C269" s="32" t="s">
        <v>427</v>
      </c>
      <c r="D269" s="32">
        <v>7</v>
      </c>
      <c r="E269" s="32" t="s">
        <v>4281</v>
      </c>
      <c r="F269" s="32">
        <v>7</v>
      </c>
      <c r="G269" s="32">
        <v>0</v>
      </c>
      <c r="H269" s="32" t="s">
        <v>4282</v>
      </c>
      <c r="I269" s="32">
        <v>-0.45080156900000001</v>
      </c>
      <c r="J269" s="32">
        <v>14.615284040000001</v>
      </c>
      <c r="L269" s="32" t="s">
        <v>3563</v>
      </c>
      <c r="M269" s="32" t="s">
        <v>428</v>
      </c>
      <c r="N269" s="32">
        <v>0</v>
      </c>
      <c r="O269" s="32" t="s">
        <v>39</v>
      </c>
      <c r="P269" s="32" t="s">
        <v>4283</v>
      </c>
      <c r="S269" s="32">
        <v>0.27</v>
      </c>
      <c r="T269" s="32">
        <v>0.41</v>
      </c>
      <c r="U269" s="32">
        <v>206592</v>
      </c>
      <c r="V269" s="32" t="s">
        <v>4284</v>
      </c>
      <c r="W269" s="32">
        <v>0.98243318199999996</v>
      </c>
      <c r="X269" s="32">
        <v>0.93085748800000001</v>
      </c>
      <c r="Y269" s="32" t="s">
        <v>41</v>
      </c>
      <c r="Z269" s="32" t="s">
        <v>42</v>
      </c>
      <c r="AA269" s="32">
        <v>11</v>
      </c>
      <c r="AB269" s="33">
        <v>102346.74219999999</v>
      </c>
      <c r="AC269" s="33">
        <v>103927.32030000001</v>
      </c>
      <c r="AD269" s="33">
        <v>206591.7188</v>
      </c>
      <c r="AE269" s="33">
        <v>99812.492190000004</v>
      </c>
      <c r="AF269" s="34">
        <v>86344.046879999994</v>
      </c>
      <c r="AG269" s="34">
        <v>128856.9531</v>
      </c>
      <c r="AH269" s="34">
        <v>140756.64060000001</v>
      </c>
      <c r="AI269" s="35">
        <v>151284.39060000001</v>
      </c>
      <c r="AJ269" s="35">
        <v>104836.60159999999</v>
      </c>
      <c r="AK269" s="35">
        <v>79152.671879999994</v>
      </c>
      <c r="AL269" s="35">
        <v>130999.13280000001</v>
      </c>
      <c r="AM269" s="32">
        <v>738</v>
      </c>
      <c r="AN269" s="32" t="s">
        <v>39</v>
      </c>
      <c r="AO269" s="32">
        <v>0.82558393399999996</v>
      </c>
      <c r="AP269" s="32">
        <v>1</v>
      </c>
      <c r="AQ269" s="32">
        <v>206591.7188</v>
      </c>
      <c r="AR269" s="32" t="s">
        <v>4285</v>
      </c>
      <c r="AS269" s="32">
        <v>1</v>
      </c>
      <c r="AT269" s="32" t="s">
        <v>432</v>
      </c>
      <c r="AU269" s="32">
        <v>2.410999E-3</v>
      </c>
      <c r="AV269" s="32">
        <v>0.45490116600000002</v>
      </c>
      <c r="AX269" s="32">
        <f t="shared" si="16"/>
        <v>1.3099109099617912</v>
      </c>
      <c r="AY269" s="32">
        <f t="shared" si="17"/>
        <v>1.4402788844611911</v>
      </c>
      <c r="AZ269" s="32">
        <f t="shared" si="18"/>
        <v>0.93170881787914461</v>
      </c>
      <c r="BA269" s="32">
        <f t="shared" si="19"/>
        <v>0.79010400819913174</v>
      </c>
    </row>
    <row r="270" spans="1:53">
      <c r="A270" s="32">
        <v>266.1010283</v>
      </c>
      <c r="B270" s="32">
        <v>8.1901055229999997</v>
      </c>
      <c r="C270" s="32" t="s">
        <v>1976</v>
      </c>
      <c r="D270" s="32">
        <v>1</v>
      </c>
      <c r="E270" s="32" t="s">
        <v>1977</v>
      </c>
      <c r="F270" s="32">
        <v>7</v>
      </c>
      <c r="G270" s="32">
        <v>0</v>
      </c>
      <c r="H270" s="32" t="s">
        <v>1978</v>
      </c>
      <c r="I270" s="32">
        <v>-1.8101279880000001</v>
      </c>
      <c r="J270" s="32">
        <v>17.786455409999999</v>
      </c>
      <c r="L270" s="32" t="s">
        <v>3662</v>
      </c>
      <c r="M270" s="32" t="s">
        <v>1977</v>
      </c>
      <c r="N270" s="32">
        <v>0</v>
      </c>
      <c r="O270" s="32" t="s">
        <v>39</v>
      </c>
      <c r="S270" s="32">
        <v>1.08</v>
      </c>
      <c r="T270" s="32">
        <v>1.08</v>
      </c>
      <c r="U270" s="32">
        <v>1912760</v>
      </c>
      <c r="V270" s="32" t="s">
        <v>4609</v>
      </c>
      <c r="W270" s="32">
        <v>0.37019982099999998</v>
      </c>
      <c r="X270" s="32">
        <v>0.34414271200000002</v>
      </c>
      <c r="Y270" s="32" t="s">
        <v>41</v>
      </c>
      <c r="Z270" s="32" t="s">
        <v>92</v>
      </c>
      <c r="AA270" s="32">
        <v>9</v>
      </c>
      <c r="AB270" s="33">
        <v>967736.0625</v>
      </c>
      <c r="AC270" s="33">
        <v>804487.375</v>
      </c>
      <c r="AD270" s="33">
        <v>280507.09379999997</v>
      </c>
      <c r="AE270" s="33">
        <v>1070974.5</v>
      </c>
      <c r="AF270" s="34">
        <v>0</v>
      </c>
      <c r="AG270" s="34">
        <v>1519550.625</v>
      </c>
      <c r="AH270" s="34">
        <v>1912759.5</v>
      </c>
      <c r="AI270" s="35">
        <v>0</v>
      </c>
      <c r="AJ270" s="35">
        <v>753186.5625</v>
      </c>
      <c r="AK270" s="35">
        <v>59272.269529999998</v>
      </c>
      <c r="AL270" s="35">
        <v>881728.625</v>
      </c>
      <c r="AM270" s="32">
        <v>205</v>
      </c>
      <c r="AN270" s="32" t="s">
        <v>39</v>
      </c>
      <c r="AO270" s="32">
        <v>0.96002061900000002</v>
      </c>
      <c r="AP270" s="32">
        <v>1</v>
      </c>
      <c r="AQ270" s="32">
        <v>1912759.5</v>
      </c>
      <c r="AR270" s="32" t="s">
        <v>4610</v>
      </c>
      <c r="AS270" s="32">
        <v>1</v>
      </c>
      <c r="AT270" s="32" t="s">
        <v>4611</v>
      </c>
      <c r="AU270" s="32">
        <v>0.42190607899999999</v>
      </c>
      <c r="AV270" s="32">
        <v>1</v>
      </c>
      <c r="AX270" s="32">
        <f t="shared" si="16"/>
        <v>0.49359976089864555</v>
      </c>
      <c r="AY270" s="32">
        <f t="shared" si="17"/>
        <v>0.91008822557955771</v>
      </c>
      <c r="AZ270" s="32">
        <f t="shared" si="18"/>
        <v>0.25326800977782815</v>
      </c>
      <c r="BA270" s="32">
        <f t="shared" si="19"/>
        <v>0.52391369910522556</v>
      </c>
    </row>
    <row r="271" spans="1:53">
      <c r="A271" s="32">
        <v>197.08002110000001</v>
      </c>
      <c r="B271" s="32">
        <v>7.1471560849999998</v>
      </c>
      <c r="C271" s="32" t="s">
        <v>1724</v>
      </c>
      <c r="D271" s="32">
        <v>3</v>
      </c>
      <c r="E271" s="32" t="s">
        <v>1727</v>
      </c>
      <c r="F271" s="32">
        <v>7</v>
      </c>
      <c r="G271" s="32">
        <v>0</v>
      </c>
      <c r="H271" s="32" t="s">
        <v>2996</v>
      </c>
      <c r="I271" s="32">
        <v>-9.6072032000000002E-2</v>
      </c>
      <c r="J271" s="32">
        <v>-6.7620193159999999</v>
      </c>
      <c r="L271" s="32" t="s">
        <v>3563</v>
      </c>
      <c r="M271" s="32" t="s">
        <v>1727</v>
      </c>
      <c r="N271" s="32">
        <v>0</v>
      </c>
      <c r="O271" s="32" t="s">
        <v>39</v>
      </c>
      <c r="Q271" s="32">
        <v>-0.1</v>
      </c>
      <c r="R271" s="32" t="s">
        <v>283</v>
      </c>
      <c r="S271" s="32">
        <v>0.48</v>
      </c>
      <c r="T271" s="32">
        <v>0.48</v>
      </c>
      <c r="U271" s="32">
        <v>11682209</v>
      </c>
      <c r="V271" s="32" t="s">
        <v>4133</v>
      </c>
      <c r="W271" s="32">
        <v>1.1845654189999999</v>
      </c>
      <c r="X271" s="32">
        <v>0.61637033699999999</v>
      </c>
      <c r="Y271" s="32" t="s">
        <v>41</v>
      </c>
      <c r="Z271" s="32" t="s">
        <v>92</v>
      </c>
      <c r="AA271" s="32">
        <v>11</v>
      </c>
      <c r="AB271" s="33">
        <v>4452943.5</v>
      </c>
      <c r="AC271" s="33">
        <v>11682209</v>
      </c>
      <c r="AD271" s="33">
        <v>8379069.5</v>
      </c>
      <c r="AE271" s="33">
        <v>7040415.5</v>
      </c>
      <c r="AF271" s="34">
        <v>5207929.5</v>
      </c>
      <c r="AG271" s="34">
        <v>7731642</v>
      </c>
      <c r="AH271" s="34">
        <v>4001300.25</v>
      </c>
      <c r="AI271" s="35">
        <v>8947187</v>
      </c>
      <c r="AJ271" s="35">
        <v>7553430</v>
      </c>
      <c r="AK271" s="35">
        <v>8319842</v>
      </c>
      <c r="AL271" s="35">
        <v>1936302.125</v>
      </c>
      <c r="AM271" s="32">
        <v>68</v>
      </c>
      <c r="AN271" s="32" t="s">
        <v>39</v>
      </c>
      <c r="AO271" s="32">
        <v>0.97731091400000003</v>
      </c>
      <c r="AP271" s="32">
        <v>1</v>
      </c>
      <c r="AQ271" s="32">
        <v>11682209</v>
      </c>
      <c r="AR271" s="32" t="s">
        <v>4134</v>
      </c>
      <c r="AS271" s="32">
        <v>1</v>
      </c>
      <c r="AT271" s="32" t="s">
        <v>4135</v>
      </c>
      <c r="AU271" s="32">
        <v>7.7654539999999994E-2</v>
      </c>
      <c r="AV271" s="32">
        <v>1</v>
      </c>
      <c r="AX271" s="32">
        <f t="shared" si="16"/>
        <v>1.5794205587442689</v>
      </c>
      <c r="AY271" s="32">
        <f t="shared" si="17"/>
        <v>1.8626336333606917</v>
      </c>
      <c r="AZ271" s="32">
        <f t="shared" si="18"/>
        <v>0.64303994306011236</v>
      </c>
      <c r="BA271" s="32">
        <f t="shared" si="19"/>
        <v>0.31401491733624642</v>
      </c>
    </row>
    <row r="272" spans="1:53">
      <c r="A272" s="32">
        <v>217.13131820000001</v>
      </c>
      <c r="B272" s="32">
        <v>8.108831833</v>
      </c>
      <c r="C272" s="32" t="s">
        <v>2003</v>
      </c>
      <c r="D272" s="32">
        <v>1</v>
      </c>
      <c r="E272" s="32" t="s">
        <v>1968</v>
      </c>
      <c r="F272" s="32">
        <v>7</v>
      </c>
      <c r="G272" s="32">
        <v>0</v>
      </c>
      <c r="H272" s="32" t="s">
        <v>2004</v>
      </c>
      <c r="I272" s="32">
        <v>-0.42301339999999998</v>
      </c>
      <c r="J272" s="32">
        <v>21.291103669999998</v>
      </c>
      <c r="L272" s="32" t="s">
        <v>3563</v>
      </c>
      <c r="M272" s="32" t="s">
        <v>1968</v>
      </c>
      <c r="N272" s="32">
        <v>0</v>
      </c>
      <c r="O272" s="32" t="s">
        <v>39</v>
      </c>
      <c r="Q272" s="32">
        <v>-0.7</v>
      </c>
      <c r="R272" s="32" t="s">
        <v>77</v>
      </c>
      <c r="S272" s="32">
        <v>0.17</v>
      </c>
      <c r="T272" s="32">
        <v>0.6</v>
      </c>
      <c r="U272" s="32">
        <v>3920305</v>
      </c>
      <c r="V272" s="32" t="s">
        <v>202</v>
      </c>
      <c r="W272" s="32">
        <v>0.61374406100000001</v>
      </c>
      <c r="X272" s="32">
        <v>0.38206662699999999</v>
      </c>
      <c r="Y272" s="32" t="s">
        <v>41</v>
      </c>
      <c r="Z272" s="32" t="s">
        <v>42</v>
      </c>
      <c r="AA272" s="32">
        <v>11</v>
      </c>
      <c r="AB272" s="33">
        <v>1637497.125</v>
      </c>
      <c r="AC272" s="33">
        <v>2609134.5</v>
      </c>
      <c r="AD272" s="33">
        <v>1726390.375</v>
      </c>
      <c r="AE272" s="33">
        <v>2443094.75</v>
      </c>
      <c r="AF272" s="34">
        <v>860704.375</v>
      </c>
      <c r="AG272" s="34">
        <v>3595211.75</v>
      </c>
      <c r="AH272" s="34">
        <v>3920305</v>
      </c>
      <c r="AI272" s="35">
        <v>1749122.125</v>
      </c>
      <c r="AJ272" s="35">
        <v>2064140.375</v>
      </c>
      <c r="AK272" s="35">
        <v>1707896.75</v>
      </c>
      <c r="AL272" s="35">
        <v>1333315.375</v>
      </c>
      <c r="AM272" s="32">
        <v>123</v>
      </c>
      <c r="AN272" s="32" t="s">
        <v>39</v>
      </c>
      <c r="AO272" s="32">
        <v>0.95962570000000003</v>
      </c>
      <c r="AP272" s="32">
        <v>1</v>
      </c>
      <c r="AQ272" s="32">
        <v>3920305</v>
      </c>
      <c r="AR272" s="32" t="s">
        <v>4519</v>
      </c>
      <c r="AS272" s="32">
        <v>1</v>
      </c>
      <c r="AT272" s="32" t="s">
        <v>4520</v>
      </c>
      <c r="AU272" s="32">
        <v>0.39917694999999997</v>
      </c>
      <c r="AV272" s="32">
        <v>1</v>
      </c>
      <c r="AX272" s="32">
        <f t="shared" si="16"/>
        <v>0.81832541461230823</v>
      </c>
      <c r="AY272" s="32">
        <f t="shared" si="17"/>
        <v>1.0047629622480865</v>
      </c>
      <c r="AZ272" s="32">
        <f t="shared" si="18"/>
        <v>0.25092924465614996</v>
      </c>
      <c r="BA272" s="32">
        <f t="shared" si="19"/>
        <v>0.4612856269986369</v>
      </c>
    </row>
    <row r="273" spans="1:53">
      <c r="A273" s="32">
        <v>374.28180099999997</v>
      </c>
      <c r="B273" s="32">
        <v>3.423427073</v>
      </c>
      <c r="C273" s="32" t="s">
        <v>1852</v>
      </c>
      <c r="D273" s="32">
        <v>36</v>
      </c>
      <c r="E273" s="32" t="s">
        <v>1853</v>
      </c>
      <c r="F273" s="32">
        <v>7</v>
      </c>
      <c r="G273" s="32">
        <v>0</v>
      </c>
      <c r="H273" s="32" t="s">
        <v>1854</v>
      </c>
      <c r="I273" s="32">
        <v>-0.79887800399999997</v>
      </c>
      <c r="J273" s="32">
        <v>-40.792483429999997</v>
      </c>
      <c r="L273" s="32" t="s">
        <v>3900</v>
      </c>
      <c r="M273" s="32" t="s">
        <v>1853</v>
      </c>
      <c r="N273" s="32">
        <v>0</v>
      </c>
      <c r="O273" s="32" t="s">
        <v>39</v>
      </c>
      <c r="S273" s="32">
        <v>1.18</v>
      </c>
      <c r="T273" s="32">
        <v>1.18</v>
      </c>
      <c r="U273" s="32">
        <v>229177</v>
      </c>
      <c r="V273" s="32" t="s">
        <v>4565</v>
      </c>
      <c r="W273" s="32">
        <v>0.520699723</v>
      </c>
      <c r="X273" s="32">
        <v>0.219150077</v>
      </c>
      <c r="Y273" s="32" t="s">
        <v>41</v>
      </c>
      <c r="Z273" s="32" t="s">
        <v>42</v>
      </c>
      <c r="AA273" s="32">
        <v>8</v>
      </c>
      <c r="AB273" s="33">
        <v>167669.57810000001</v>
      </c>
      <c r="AC273" s="33">
        <v>190469.23439999999</v>
      </c>
      <c r="AD273" s="33">
        <v>0</v>
      </c>
      <c r="AE273" s="33">
        <v>229176.5625</v>
      </c>
      <c r="AF273" s="34">
        <v>141295.14060000001</v>
      </c>
      <c r="AG273" s="34">
        <v>191287.4063</v>
      </c>
      <c r="AH273" s="34">
        <v>198948.39060000001</v>
      </c>
      <c r="AI273" s="35">
        <v>0</v>
      </c>
      <c r="AJ273" s="35">
        <v>210837.3438</v>
      </c>
      <c r="AK273" s="35">
        <v>0</v>
      </c>
      <c r="AL273" s="35">
        <v>158186.67189999999</v>
      </c>
      <c r="AM273" s="32">
        <v>713</v>
      </c>
      <c r="AN273" s="32" t="s">
        <v>39</v>
      </c>
      <c r="AO273" s="32">
        <v>0.94300663200000001</v>
      </c>
      <c r="AP273" s="32">
        <v>1</v>
      </c>
      <c r="AQ273" s="32">
        <v>229176.5625</v>
      </c>
      <c r="AR273" s="32" t="s">
        <v>4566</v>
      </c>
      <c r="AS273" s="32">
        <v>1</v>
      </c>
      <c r="AT273" s="32" t="s">
        <v>4567</v>
      </c>
      <c r="AU273" s="32">
        <v>0.56382054500000001</v>
      </c>
      <c r="AV273" s="32">
        <v>1</v>
      </c>
      <c r="AX273" s="32">
        <f t="shared" si="16"/>
        <v>0.69426629696413478</v>
      </c>
      <c r="AY273" s="32">
        <f t="shared" si="17"/>
        <v>1.1049504997063317</v>
      </c>
      <c r="AZ273" s="32">
        <f t="shared" si="18"/>
        <v>0.25485528722351974</v>
      </c>
      <c r="BA273" s="32">
        <f t="shared" si="19"/>
        <v>0.64368943910457099</v>
      </c>
    </row>
    <row r="274" spans="1:53">
      <c r="A274" s="32">
        <v>246.0504693</v>
      </c>
      <c r="B274" s="32">
        <v>8.9851883949999998</v>
      </c>
      <c r="C274" s="32" t="s">
        <v>2027</v>
      </c>
      <c r="D274" s="32">
        <v>3</v>
      </c>
      <c r="E274" s="32" t="s">
        <v>2029</v>
      </c>
      <c r="F274" s="32">
        <v>7</v>
      </c>
      <c r="G274" s="32">
        <v>0</v>
      </c>
      <c r="H274" s="32" t="s">
        <v>3239</v>
      </c>
      <c r="I274" s="32">
        <v>3.7735303999999997E-2</v>
      </c>
      <c r="J274" s="32">
        <v>12.550379810000001</v>
      </c>
      <c r="L274" s="32" t="s">
        <v>3664</v>
      </c>
      <c r="M274" s="32" t="s">
        <v>2029</v>
      </c>
      <c r="N274" s="32">
        <v>0</v>
      </c>
      <c r="O274" s="32" t="s">
        <v>39</v>
      </c>
      <c r="S274" s="32">
        <v>0.28000000000000003</v>
      </c>
      <c r="T274" s="32">
        <v>0.87</v>
      </c>
      <c r="U274" s="32">
        <v>184910</v>
      </c>
      <c r="V274" s="32" t="s">
        <v>4545</v>
      </c>
      <c r="W274" s="32">
        <v>0.557889038</v>
      </c>
      <c r="X274" s="32">
        <v>0.47356874700000001</v>
      </c>
      <c r="Y274" s="32" t="s">
        <v>41</v>
      </c>
      <c r="Z274" s="32" t="s">
        <v>71</v>
      </c>
      <c r="AA274" s="32">
        <v>10</v>
      </c>
      <c r="AB274" s="33">
        <v>64495.363279999998</v>
      </c>
      <c r="AC274" s="33">
        <v>73402.4375</v>
      </c>
      <c r="AD274" s="33">
        <v>49241.398439999997</v>
      </c>
      <c r="AE274" s="33">
        <v>113199.32030000001</v>
      </c>
      <c r="AF274" s="34">
        <v>0</v>
      </c>
      <c r="AG274" s="34">
        <v>160501.8125</v>
      </c>
      <c r="AH274" s="34">
        <v>184910.01560000001</v>
      </c>
      <c r="AI274" s="35">
        <v>76942.890629999994</v>
      </c>
      <c r="AJ274" s="35">
        <v>69911.742190000004</v>
      </c>
      <c r="AK274" s="35">
        <v>37400.203130000002</v>
      </c>
      <c r="AL274" s="35">
        <v>72680.460940000004</v>
      </c>
      <c r="AM274" s="32">
        <v>515</v>
      </c>
      <c r="AN274" s="32" t="s">
        <v>39</v>
      </c>
      <c r="AO274" s="32">
        <v>0.937164157</v>
      </c>
      <c r="AP274" s="32">
        <v>1</v>
      </c>
      <c r="AQ274" s="32">
        <v>184910.01560000001</v>
      </c>
      <c r="AR274" s="32" t="s">
        <v>4546</v>
      </c>
      <c r="AS274" s="32">
        <v>1</v>
      </c>
      <c r="AT274" s="32" t="s">
        <v>426</v>
      </c>
      <c r="AU274" s="32">
        <v>0.24867748000000001</v>
      </c>
      <c r="AV274" s="32">
        <v>1</v>
      </c>
      <c r="AX274" s="32">
        <f t="shared" si="16"/>
        <v>0.74385205134207144</v>
      </c>
      <c r="AY274" s="32">
        <f t="shared" si="17"/>
        <v>0.86950849706585343</v>
      </c>
      <c r="AZ274" s="32">
        <f t="shared" si="18"/>
        <v>0.35266269501267428</v>
      </c>
      <c r="BA274" s="32">
        <f t="shared" si="19"/>
        <v>0.4689803463750305</v>
      </c>
    </row>
    <row r="275" spans="1:53">
      <c r="A275" s="32">
        <v>463.35114379999999</v>
      </c>
      <c r="B275" s="32">
        <v>7.100059001</v>
      </c>
      <c r="C275" s="32" t="s">
        <v>4125</v>
      </c>
      <c r="D275" s="32">
        <v>1</v>
      </c>
      <c r="E275" s="32" t="s">
        <v>4126</v>
      </c>
      <c r="F275" s="32">
        <v>7</v>
      </c>
      <c r="G275" s="32">
        <v>0</v>
      </c>
      <c r="H275" s="32" t="s">
        <v>4127</v>
      </c>
      <c r="I275" s="32">
        <v>0.52621480399999998</v>
      </c>
      <c r="J275" s="32">
        <v>43.662439990000003</v>
      </c>
      <c r="L275" s="32" t="s">
        <v>3563</v>
      </c>
      <c r="M275" s="32" t="s">
        <v>4126</v>
      </c>
      <c r="N275" s="32">
        <v>0</v>
      </c>
      <c r="O275" s="32" t="s">
        <v>39</v>
      </c>
      <c r="S275" s="32">
        <v>0.24</v>
      </c>
      <c r="T275" s="32">
        <v>0.24</v>
      </c>
      <c r="U275" s="32">
        <v>52525</v>
      </c>
      <c r="V275" s="32" t="s">
        <v>4128</v>
      </c>
      <c r="W275" s="32">
        <v>1.1969280369999999</v>
      </c>
      <c r="X275" s="32">
        <v>0.25909052100000002</v>
      </c>
      <c r="Y275" s="32" t="s">
        <v>41</v>
      </c>
      <c r="Z275" s="32" t="s">
        <v>71</v>
      </c>
      <c r="AA275" s="32">
        <v>11</v>
      </c>
      <c r="AB275" s="33">
        <v>32903.003909999999</v>
      </c>
      <c r="AC275" s="33">
        <v>29188.873049999998</v>
      </c>
      <c r="AD275" s="33">
        <v>45330.117189999997</v>
      </c>
      <c r="AE275" s="33">
        <v>40075.625</v>
      </c>
      <c r="AF275" s="34">
        <v>35501.007810000003</v>
      </c>
      <c r="AG275" s="34">
        <v>34037.152340000001</v>
      </c>
      <c r="AH275" s="34">
        <v>31489.197270000001</v>
      </c>
      <c r="AI275" s="35">
        <v>43126.652340000001</v>
      </c>
      <c r="AJ275" s="35">
        <v>33167.644529999998</v>
      </c>
      <c r="AK275" s="35">
        <v>52524.585939999997</v>
      </c>
      <c r="AL275" s="35">
        <v>32411.085940000001</v>
      </c>
      <c r="AM275" s="32">
        <v>762</v>
      </c>
      <c r="AN275" s="32" t="s">
        <v>39</v>
      </c>
      <c r="AO275" s="32">
        <v>0.83051492900000001</v>
      </c>
      <c r="AP275" s="32">
        <v>1</v>
      </c>
      <c r="AQ275" s="32">
        <v>52524.585939999997</v>
      </c>
      <c r="AR275" s="32" t="s">
        <v>4129</v>
      </c>
      <c r="AS275" s="32">
        <v>1</v>
      </c>
      <c r="AT275" s="32" t="s">
        <v>4130</v>
      </c>
      <c r="AU275" s="32">
        <v>0.46637809099999999</v>
      </c>
      <c r="AV275" s="32">
        <v>1</v>
      </c>
      <c r="AX275" s="32">
        <f t="shared" si="16"/>
        <v>1.5959040488381799</v>
      </c>
      <c r="AY275" s="32">
        <f t="shared" si="17"/>
        <v>1.4599770093640045</v>
      </c>
      <c r="AZ275" s="32">
        <f t="shared" si="18"/>
        <v>0.29736914837928802</v>
      </c>
      <c r="BA275" s="32">
        <f t="shared" si="19"/>
        <v>0.4984719378725575</v>
      </c>
    </row>
    <row r="276" spans="1:53">
      <c r="A276" s="32">
        <v>160.10999169999999</v>
      </c>
      <c r="B276" s="32">
        <v>4.6153075709999998</v>
      </c>
      <c r="C276" s="32" t="s">
        <v>3232</v>
      </c>
      <c r="D276" s="32">
        <v>14</v>
      </c>
      <c r="E276" s="32" t="s">
        <v>3233</v>
      </c>
      <c r="F276" s="32">
        <v>7</v>
      </c>
      <c r="G276" s="32">
        <v>0</v>
      </c>
      <c r="H276" s="32" t="s">
        <v>3234</v>
      </c>
      <c r="I276" s="32">
        <v>0.32282020099999997</v>
      </c>
      <c r="J276" s="32">
        <v>-9.2746614699999999</v>
      </c>
      <c r="L276" s="32" t="s">
        <v>3563</v>
      </c>
      <c r="M276" s="32" t="s">
        <v>3233</v>
      </c>
      <c r="N276" s="32">
        <v>0</v>
      </c>
      <c r="O276" s="32" t="s">
        <v>39</v>
      </c>
      <c r="S276" s="32">
        <v>0.25</v>
      </c>
      <c r="T276" s="32">
        <v>0.28999999999999998</v>
      </c>
      <c r="U276" s="32">
        <v>844411</v>
      </c>
      <c r="V276" s="32" t="s">
        <v>4315</v>
      </c>
      <c r="W276" s="32">
        <v>0.93440477600000005</v>
      </c>
      <c r="X276" s="32">
        <v>0.64901792700000005</v>
      </c>
      <c r="Y276" s="32" t="s">
        <v>41</v>
      </c>
      <c r="Z276" s="32" t="s">
        <v>71</v>
      </c>
      <c r="AA276" s="32">
        <v>11</v>
      </c>
      <c r="AB276" s="33">
        <v>578048.0625</v>
      </c>
      <c r="AC276" s="33">
        <v>419682.75</v>
      </c>
      <c r="AD276" s="33">
        <v>844410.9375</v>
      </c>
      <c r="AE276" s="33">
        <v>776170.125</v>
      </c>
      <c r="AF276" s="34">
        <v>698900.75</v>
      </c>
      <c r="AG276" s="34">
        <v>667299.8125</v>
      </c>
      <c r="AH276" s="34">
        <v>549731</v>
      </c>
      <c r="AI276" s="35">
        <v>430657.90629999997</v>
      </c>
      <c r="AJ276" s="35">
        <v>681674.8125</v>
      </c>
      <c r="AK276" s="35">
        <v>522240.375</v>
      </c>
      <c r="AL276" s="35">
        <v>752434.375</v>
      </c>
      <c r="AM276" s="32">
        <v>239</v>
      </c>
      <c r="AN276" s="32" t="s">
        <v>39</v>
      </c>
      <c r="AO276" s="32">
        <v>0.82786064199999998</v>
      </c>
      <c r="AP276" s="32">
        <v>1</v>
      </c>
      <c r="AQ276" s="32">
        <v>844410.9375</v>
      </c>
      <c r="AR276" s="32" t="s">
        <v>311</v>
      </c>
      <c r="AS276" s="32">
        <v>1</v>
      </c>
      <c r="AT276" s="32" t="s">
        <v>635</v>
      </c>
      <c r="AU276" s="32">
        <v>6.3336551000000005E-2</v>
      </c>
      <c r="AV276" s="32">
        <v>1</v>
      </c>
      <c r="AX276" s="32">
        <f t="shared" si="16"/>
        <v>1.2458730340478954</v>
      </c>
      <c r="AY276" s="32">
        <f t="shared" si="17"/>
        <v>1.3665998964929102</v>
      </c>
      <c r="AZ276" s="32">
        <f t="shared" si="18"/>
        <v>0.67685336405156071</v>
      </c>
      <c r="BA276" s="32">
        <f t="shared" si="19"/>
        <v>0.89985721701703991</v>
      </c>
    </row>
    <row r="277" spans="1:53">
      <c r="A277" s="32">
        <v>521.34817480000004</v>
      </c>
      <c r="B277" s="32">
        <v>4.4140287919999999</v>
      </c>
      <c r="C277" s="32" t="s">
        <v>2505</v>
      </c>
      <c r="D277" s="32">
        <v>11</v>
      </c>
      <c r="E277" s="32" t="s">
        <v>2506</v>
      </c>
      <c r="F277" s="32">
        <v>7</v>
      </c>
      <c r="G277" s="32">
        <v>0</v>
      </c>
      <c r="H277" s="32" t="s">
        <v>2507</v>
      </c>
      <c r="I277" s="32">
        <v>6.6682400000000003E-2</v>
      </c>
      <c r="J277" s="32">
        <v>9.379838951</v>
      </c>
      <c r="L277" s="32" t="s">
        <v>3664</v>
      </c>
      <c r="M277" s="32" t="s">
        <v>2506</v>
      </c>
      <c r="N277" s="32">
        <v>0</v>
      </c>
      <c r="O277" s="32" t="s">
        <v>39</v>
      </c>
      <c r="Q277" s="32">
        <v>4.3</v>
      </c>
      <c r="R277" s="32" t="s">
        <v>77</v>
      </c>
      <c r="S277" s="32">
        <v>0.61</v>
      </c>
      <c r="T277" s="32">
        <v>1.08</v>
      </c>
      <c r="U277" s="32">
        <v>2321060</v>
      </c>
      <c r="V277" s="32" t="s">
        <v>4552</v>
      </c>
      <c r="W277" s="32">
        <v>0.54455680799999995</v>
      </c>
      <c r="X277" s="32">
        <v>0.54473948599999999</v>
      </c>
      <c r="Y277" s="32" t="s">
        <v>41</v>
      </c>
      <c r="Z277" s="32" t="s">
        <v>42</v>
      </c>
      <c r="AA277" s="32">
        <v>11</v>
      </c>
      <c r="AB277" s="33">
        <v>541117.25</v>
      </c>
      <c r="AC277" s="33">
        <v>1533887.875</v>
      </c>
      <c r="AD277" s="33">
        <v>438800.15629999997</v>
      </c>
      <c r="AE277" s="33">
        <v>701772.3125</v>
      </c>
      <c r="AF277" s="34">
        <v>2321060</v>
      </c>
      <c r="AG277" s="34">
        <v>453766.5625</v>
      </c>
      <c r="AH277" s="34">
        <v>329107.4375</v>
      </c>
      <c r="AI277" s="35">
        <v>106495.1563</v>
      </c>
      <c r="AJ277" s="35">
        <v>853118.25</v>
      </c>
      <c r="AK277" s="35">
        <v>791962.0625</v>
      </c>
      <c r="AL277" s="35">
        <v>502115.71879999997</v>
      </c>
      <c r="AM277" s="32">
        <v>178</v>
      </c>
      <c r="AN277" s="32" t="s">
        <v>39</v>
      </c>
      <c r="AO277" s="32">
        <v>0.95055460800000002</v>
      </c>
      <c r="AP277" s="32">
        <v>1</v>
      </c>
      <c r="AQ277" s="32">
        <v>2321060</v>
      </c>
      <c r="AR277" s="32" t="s">
        <v>4553</v>
      </c>
      <c r="AS277" s="32">
        <v>1</v>
      </c>
      <c r="AT277" s="32" t="s">
        <v>4554</v>
      </c>
      <c r="AU277" s="32">
        <v>0.16312037300000001</v>
      </c>
      <c r="AV277" s="32">
        <v>1</v>
      </c>
      <c r="AX277" s="32">
        <f t="shared" si="16"/>
        <v>0.72607574374970596</v>
      </c>
      <c r="AY277" s="32">
        <f t="shared" si="17"/>
        <v>1.0359684174341335</v>
      </c>
      <c r="AZ277" s="32">
        <f t="shared" si="18"/>
        <v>0.45013935065305</v>
      </c>
      <c r="BA277" s="32">
        <f t="shared" si="19"/>
        <v>0.72264769934513651</v>
      </c>
    </row>
    <row r="278" spans="1:53">
      <c r="A278" s="32">
        <v>479.33726639999998</v>
      </c>
      <c r="B278" s="32">
        <v>4.4369031039999998</v>
      </c>
      <c r="C278" s="32" t="s">
        <v>3162</v>
      </c>
      <c r="D278" s="32">
        <v>5</v>
      </c>
      <c r="E278" s="32" t="s">
        <v>3163</v>
      </c>
      <c r="F278" s="32">
        <v>7</v>
      </c>
      <c r="G278" s="32">
        <v>0</v>
      </c>
      <c r="H278" s="32" t="s">
        <v>954</v>
      </c>
      <c r="I278" s="32">
        <v>-0.633451286</v>
      </c>
      <c r="J278" s="32">
        <v>9.8470282919999992</v>
      </c>
      <c r="L278" s="32" t="s">
        <v>3563</v>
      </c>
      <c r="M278" s="32" t="s">
        <v>3163</v>
      </c>
      <c r="N278" s="32">
        <v>0</v>
      </c>
      <c r="O278" s="32" t="s">
        <v>39</v>
      </c>
      <c r="S278" s="32">
        <v>0.51</v>
      </c>
      <c r="T278" s="32">
        <v>0.51</v>
      </c>
      <c r="U278" s="32">
        <v>342972</v>
      </c>
      <c r="V278" s="32" t="s">
        <v>4418</v>
      </c>
      <c r="W278" s="32">
        <v>0.77015523200000002</v>
      </c>
      <c r="X278" s="32">
        <v>0.42878100200000002</v>
      </c>
      <c r="Y278" s="32" t="s">
        <v>41</v>
      </c>
      <c r="Z278" s="32" t="s">
        <v>42</v>
      </c>
      <c r="AA278" s="32">
        <v>11</v>
      </c>
      <c r="AB278" s="33">
        <v>226579.9063</v>
      </c>
      <c r="AC278" s="33">
        <v>342971.71879999997</v>
      </c>
      <c r="AD278" s="33">
        <v>153497.57810000001</v>
      </c>
      <c r="AE278" s="33">
        <v>303943.8125</v>
      </c>
      <c r="AF278" s="34">
        <v>177892.1875</v>
      </c>
      <c r="AG278" s="34">
        <v>331804.46879999997</v>
      </c>
      <c r="AH278" s="34">
        <v>232878.92189999999</v>
      </c>
      <c r="AI278" s="35">
        <v>137187.89060000001</v>
      </c>
      <c r="AJ278" s="35">
        <v>333845.25</v>
      </c>
      <c r="AK278" s="35">
        <v>129130.16409999999</v>
      </c>
      <c r="AL278" s="35">
        <v>162367.98439999999</v>
      </c>
      <c r="AM278" s="32">
        <v>586</v>
      </c>
      <c r="AN278" s="32" t="s">
        <v>39</v>
      </c>
      <c r="AO278" s="32">
        <v>0.92369694499999999</v>
      </c>
      <c r="AP278" s="32">
        <v>1</v>
      </c>
      <c r="AQ278" s="32">
        <v>342971.71879999997</v>
      </c>
      <c r="AR278" s="32" t="s">
        <v>805</v>
      </c>
      <c r="AS278" s="32">
        <v>1</v>
      </c>
      <c r="AT278" s="32" t="s">
        <v>4419</v>
      </c>
      <c r="AU278" s="32">
        <v>0.21019152599999999</v>
      </c>
      <c r="AV278" s="32">
        <v>1</v>
      </c>
      <c r="AX278" s="32">
        <f t="shared" si="16"/>
        <v>1.0268736428800587</v>
      </c>
      <c r="AY278" s="32">
        <f t="shared" si="17"/>
        <v>1.3830148012535326</v>
      </c>
      <c r="AZ278" s="32">
        <f t="shared" si="18"/>
        <v>0.4435049750602324</v>
      </c>
      <c r="BA278" s="32">
        <f t="shared" si="19"/>
        <v>0.88831152215044118</v>
      </c>
    </row>
    <row r="279" spans="1:53">
      <c r="A279" s="32">
        <v>495.33230090000001</v>
      </c>
      <c r="B279" s="32">
        <v>4.4796712239999996</v>
      </c>
      <c r="C279" s="32" t="s">
        <v>952</v>
      </c>
      <c r="D279" s="32">
        <v>5</v>
      </c>
      <c r="E279" s="32" t="s">
        <v>953</v>
      </c>
      <c r="F279" s="32">
        <v>7</v>
      </c>
      <c r="G279" s="32">
        <v>0</v>
      </c>
      <c r="H279" s="32" t="s">
        <v>954</v>
      </c>
      <c r="I279" s="32">
        <v>-0.38170648600000001</v>
      </c>
      <c r="J279" s="32">
        <v>10.707732780000001</v>
      </c>
      <c r="L279" s="32" t="s">
        <v>3664</v>
      </c>
      <c r="M279" s="32" t="s">
        <v>953</v>
      </c>
      <c r="N279" s="32">
        <v>0</v>
      </c>
      <c r="O279" s="32" t="s">
        <v>39</v>
      </c>
      <c r="Q279" s="32">
        <v>0.1</v>
      </c>
      <c r="R279" s="32" t="s">
        <v>165</v>
      </c>
      <c r="S279" s="32">
        <v>0.67</v>
      </c>
      <c r="T279" s="32">
        <v>0.98</v>
      </c>
      <c r="U279" s="32">
        <v>5829824</v>
      </c>
      <c r="V279" s="32" t="s">
        <v>4502</v>
      </c>
      <c r="W279" s="32">
        <v>0.66968749599999999</v>
      </c>
      <c r="X279" s="32">
        <v>0.63138519999999998</v>
      </c>
      <c r="Y279" s="32" t="s">
        <v>41</v>
      </c>
      <c r="Z279" s="32" t="s">
        <v>42</v>
      </c>
      <c r="AA279" s="32">
        <v>11</v>
      </c>
      <c r="AB279" s="33">
        <v>2231798.25</v>
      </c>
      <c r="AC279" s="33">
        <v>4534822</v>
      </c>
      <c r="AD279" s="33">
        <v>1076681.875</v>
      </c>
      <c r="AE279" s="33">
        <v>2377393</v>
      </c>
      <c r="AF279" s="34">
        <v>5829823.5</v>
      </c>
      <c r="AG279" s="34">
        <v>1537218.5</v>
      </c>
      <c r="AH279" s="34">
        <v>852458.25</v>
      </c>
      <c r="AI279" s="35">
        <v>356411.46879999997</v>
      </c>
      <c r="AJ279" s="35">
        <v>3357234</v>
      </c>
      <c r="AK279" s="35">
        <v>2006507.875</v>
      </c>
      <c r="AL279" s="35">
        <v>1619175.375</v>
      </c>
      <c r="AM279" s="32">
        <v>101</v>
      </c>
      <c r="AN279" s="32" t="s">
        <v>39</v>
      </c>
      <c r="AO279" s="32">
        <v>0.96666619099999995</v>
      </c>
      <c r="AP279" s="32">
        <v>1</v>
      </c>
      <c r="AQ279" s="32">
        <v>5829823.5</v>
      </c>
      <c r="AR279" s="32" t="s">
        <v>4503</v>
      </c>
      <c r="AS279" s="32">
        <v>1</v>
      </c>
      <c r="AT279" s="32" t="s">
        <v>4504</v>
      </c>
      <c r="AU279" s="32">
        <v>9.3021330999999999E-2</v>
      </c>
      <c r="AV279" s="32">
        <v>1</v>
      </c>
      <c r="AX279" s="32">
        <f t="shared" si="16"/>
        <v>0.89291666105856005</v>
      </c>
      <c r="AY279" s="32">
        <f t="shared" si="17"/>
        <v>1.2434691665104578</v>
      </c>
      <c r="AZ279" s="32">
        <f t="shared" si="18"/>
        <v>0.57115977087521741</v>
      </c>
      <c r="BA279" s="32">
        <f t="shared" si="19"/>
        <v>0.91024942461549541</v>
      </c>
    </row>
    <row r="280" spans="1:53">
      <c r="A280" s="32">
        <v>143.04048119999999</v>
      </c>
      <c r="B280" s="32">
        <v>5.1675393769999998</v>
      </c>
      <c r="C280" s="32" t="s">
        <v>4535</v>
      </c>
      <c r="D280" s="32">
        <v>1</v>
      </c>
      <c r="E280" s="32" t="s">
        <v>4536</v>
      </c>
      <c r="F280" s="32">
        <v>7</v>
      </c>
      <c r="G280" s="32">
        <v>0</v>
      </c>
      <c r="H280" s="32" t="s">
        <v>4537</v>
      </c>
      <c r="I280" s="32">
        <v>-6.1778661999999998E-2</v>
      </c>
      <c r="J280" s="32">
        <v>-17.924406579999999</v>
      </c>
      <c r="L280" s="32" t="s">
        <v>3932</v>
      </c>
      <c r="M280" s="32" t="s">
        <v>4536</v>
      </c>
      <c r="N280" s="32">
        <v>0</v>
      </c>
      <c r="O280" s="32" t="s">
        <v>39</v>
      </c>
      <c r="S280" s="32">
        <v>0.47</v>
      </c>
      <c r="T280" s="32">
        <v>0.83</v>
      </c>
      <c r="U280" s="32">
        <v>439393</v>
      </c>
      <c r="V280" s="32" t="s">
        <v>4538</v>
      </c>
      <c r="W280" s="32">
        <v>0.57370349099999995</v>
      </c>
      <c r="X280" s="32">
        <v>4.3696207000000001E-2</v>
      </c>
      <c r="Y280" s="32" t="s">
        <v>41</v>
      </c>
      <c r="Z280" s="32" t="s">
        <v>42</v>
      </c>
      <c r="AA280" s="32">
        <v>11</v>
      </c>
      <c r="AB280" s="33">
        <v>402072.875</v>
      </c>
      <c r="AC280" s="33">
        <v>77090.203129999994</v>
      </c>
      <c r="AD280" s="33">
        <v>439393.40629999997</v>
      </c>
      <c r="AE280" s="33">
        <v>63155.5625</v>
      </c>
      <c r="AF280" s="34">
        <v>60595.796880000002</v>
      </c>
      <c r="AG280" s="34">
        <v>72343.484379999994</v>
      </c>
      <c r="AH280" s="34">
        <v>57921.507810000003</v>
      </c>
      <c r="AI280" s="35">
        <v>22744.195309999999</v>
      </c>
      <c r="AJ280" s="35">
        <v>58204.710939999997</v>
      </c>
      <c r="AK280" s="35">
        <v>22842.265630000002</v>
      </c>
      <c r="AL280" s="35">
        <v>42205.496090000001</v>
      </c>
      <c r="AM280" s="32">
        <v>501</v>
      </c>
      <c r="AN280" s="32" t="s">
        <v>39</v>
      </c>
      <c r="AO280" s="32">
        <v>0.80152081500000005</v>
      </c>
      <c r="AP280" s="32">
        <v>1</v>
      </c>
      <c r="AQ280" s="32">
        <v>439393.40629999997</v>
      </c>
      <c r="AR280" s="32" t="s">
        <v>4539</v>
      </c>
      <c r="AS280" s="32">
        <v>1</v>
      </c>
      <c r="AT280" s="32" t="s">
        <v>1579</v>
      </c>
      <c r="AU280" s="32">
        <v>2.0896817369999998</v>
      </c>
      <c r="AV280" s="32">
        <v>1</v>
      </c>
      <c r="AX280" s="32">
        <f t="shared" si="16"/>
        <v>0.76493798795128287</v>
      </c>
      <c r="AY280" s="32">
        <f t="shared" si="17"/>
        <v>5.1436025792073394</v>
      </c>
      <c r="AZ280" s="32">
        <f t="shared" si="18"/>
        <v>5.3529774370013786E-2</v>
      </c>
      <c r="BA280" s="32">
        <f t="shared" si="19"/>
        <v>0.1908017360197006</v>
      </c>
    </row>
    <row r="281" spans="1:53">
      <c r="A281" s="32">
        <v>291.09512530000001</v>
      </c>
      <c r="B281" s="32">
        <v>9.8886500500000007</v>
      </c>
      <c r="C281" s="32" t="s">
        <v>4164</v>
      </c>
      <c r="D281" s="32">
        <v>3</v>
      </c>
      <c r="E281" s="32" t="s">
        <v>4165</v>
      </c>
      <c r="F281" s="32">
        <v>7</v>
      </c>
      <c r="G281" s="32">
        <v>0</v>
      </c>
      <c r="H281" s="32" t="s">
        <v>4166</v>
      </c>
      <c r="I281" s="32">
        <v>-1.0124620580000001</v>
      </c>
      <c r="J281" s="32">
        <v>10.917110559999999</v>
      </c>
      <c r="L281" s="32" t="s">
        <v>3563</v>
      </c>
      <c r="M281" s="32" t="s">
        <v>4165</v>
      </c>
      <c r="N281" s="32">
        <v>0</v>
      </c>
      <c r="O281" s="32" t="s">
        <v>39</v>
      </c>
      <c r="P281" s="32" t="s">
        <v>4167</v>
      </c>
      <c r="S281" s="32">
        <v>0.39</v>
      </c>
      <c r="T281" s="32">
        <v>0.39</v>
      </c>
      <c r="U281" s="32">
        <v>204527</v>
      </c>
      <c r="V281" s="32" t="s">
        <v>4168</v>
      </c>
      <c r="W281" s="32">
        <v>1.1420525370000001</v>
      </c>
      <c r="X281" s="32">
        <v>0.59608176000000002</v>
      </c>
      <c r="Y281" s="32" t="s">
        <v>41</v>
      </c>
      <c r="Z281" s="32" t="s">
        <v>42</v>
      </c>
      <c r="AA281" s="32">
        <v>11</v>
      </c>
      <c r="AB281" s="33">
        <v>106145.05469999999</v>
      </c>
      <c r="AC281" s="33">
        <v>120694.4688</v>
      </c>
      <c r="AD281" s="33">
        <v>183300.57810000001</v>
      </c>
      <c r="AE281" s="33">
        <v>120641.7969</v>
      </c>
      <c r="AF281" s="34">
        <v>130709.9844</v>
      </c>
      <c r="AG281" s="34">
        <v>89817.71875</v>
      </c>
      <c r="AH281" s="34">
        <v>118032.44530000001</v>
      </c>
      <c r="AI281" s="35">
        <v>204527.1563</v>
      </c>
      <c r="AJ281" s="35">
        <v>102066.94530000001</v>
      </c>
      <c r="AK281" s="35">
        <v>101669.0469</v>
      </c>
      <c r="AL281" s="35">
        <v>107274.82030000001</v>
      </c>
      <c r="AM281" s="32">
        <v>745</v>
      </c>
      <c r="AN281" s="32" t="s">
        <v>39</v>
      </c>
      <c r="AO281" s="32">
        <v>0.864842632</v>
      </c>
      <c r="AP281" s="32">
        <v>1</v>
      </c>
      <c r="AQ281" s="32">
        <v>204527.1563</v>
      </c>
      <c r="AR281" s="32" t="s">
        <v>4169</v>
      </c>
      <c r="AS281" s="32">
        <v>1</v>
      </c>
      <c r="AT281" s="32" t="s">
        <v>4170</v>
      </c>
      <c r="AU281" s="32">
        <v>8.6017818999999995E-2</v>
      </c>
      <c r="AV281" s="32">
        <v>1</v>
      </c>
      <c r="AX281" s="32">
        <f t="shared" si="16"/>
        <v>1.5227367165339509</v>
      </c>
      <c r="AY281" s="32">
        <f t="shared" si="17"/>
        <v>1.5677624815857147</v>
      </c>
      <c r="AZ281" s="32">
        <f t="shared" si="18"/>
        <v>0.63285040328465436</v>
      </c>
      <c r="BA281" s="32">
        <f t="shared" si="19"/>
        <v>0.4227723780691483</v>
      </c>
    </row>
    <row r="282" spans="1:53">
      <c r="A282" s="32">
        <v>184.11000960000001</v>
      </c>
      <c r="B282" s="32">
        <v>4.614328789</v>
      </c>
      <c r="C282" s="32" t="s">
        <v>1045</v>
      </c>
      <c r="D282" s="32">
        <v>9</v>
      </c>
      <c r="E282" s="32" t="s">
        <v>1046</v>
      </c>
      <c r="F282" s="32">
        <v>7</v>
      </c>
      <c r="G282" s="32">
        <v>0</v>
      </c>
      <c r="H282" s="32" t="s">
        <v>1047</v>
      </c>
      <c r="I282" s="32">
        <v>0.37804745899999997</v>
      </c>
      <c r="J282" s="32">
        <v>-28.346680979999999</v>
      </c>
      <c r="K282" s="32">
        <v>0.35088976300000002</v>
      </c>
      <c r="L282" s="32" t="s">
        <v>3563</v>
      </c>
      <c r="M282" s="32" t="s">
        <v>1046</v>
      </c>
      <c r="N282" s="32">
        <v>0</v>
      </c>
      <c r="O282" s="32" t="s">
        <v>39</v>
      </c>
      <c r="Q282" s="32">
        <v>0.2</v>
      </c>
      <c r="R282" s="32" t="s">
        <v>208</v>
      </c>
      <c r="S282" s="32">
        <v>7.0000000000000007E-2</v>
      </c>
      <c r="T282" s="32">
        <v>0.17</v>
      </c>
      <c r="U282" s="32">
        <v>1866153</v>
      </c>
      <c r="V282" s="32" t="s">
        <v>4354</v>
      </c>
      <c r="W282" s="32">
        <v>0.90166076699999997</v>
      </c>
      <c r="X282" s="32">
        <v>4.6079470999999997E-2</v>
      </c>
      <c r="Y282" s="32" t="s">
        <v>41</v>
      </c>
      <c r="Z282" s="32" t="s">
        <v>92</v>
      </c>
      <c r="AA282" s="32">
        <v>11</v>
      </c>
      <c r="AB282" s="33">
        <v>1381347.375</v>
      </c>
      <c r="AC282" s="33">
        <v>1622773.125</v>
      </c>
      <c r="AD282" s="33">
        <v>1866152.75</v>
      </c>
      <c r="AE282" s="33">
        <v>1291290.125</v>
      </c>
      <c r="AF282" s="34">
        <v>1675600.625</v>
      </c>
      <c r="AG282" s="34">
        <v>1750536.625</v>
      </c>
      <c r="AH282" s="34">
        <v>1663332</v>
      </c>
      <c r="AI282" s="35">
        <v>1609403.125</v>
      </c>
      <c r="AJ282" s="35">
        <v>1404389.625</v>
      </c>
      <c r="AK282" s="35">
        <v>1476820.25</v>
      </c>
      <c r="AL282" s="35">
        <v>1628020</v>
      </c>
      <c r="AM282" s="32">
        <v>208</v>
      </c>
      <c r="AN282" s="32" t="s">
        <v>39</v>
      </c>
      <c r="AO282" s="32">
        <v>0.87712030299999999</v>
      </c>
      <c r="AP282" s="32">
        <v>1</v>
      </c>
      <c r="AQ282" s="32">
        <v>1866152.75</v>
      </c>
      <c r="AR282" s="32" t="s">
        <v>4355</v>
      </c>
      <c r="AS282" s="32">
        <v>1</v>
      </c>
      <c r="AT282" s="32" t="s">
        <v>4356</v>
      </c>
      <c r="AU282" s="32">
        <v>2.0264771490000002</v>
      </c>
      <c r="AV282" s="32">
        <v>1</v>
      </c>
      <c r="AX282" s="32">
        <f t="shared" si="16"/>
        <v>1.2022143566345351</v>
      </c>
      <c r="AY282" s="32">
        <f t="shared" si="17"/>
        <v>1.210649494542088</v>
      </c>
      <c r="AZ282" s="32">
        <f t="shared" si="18"/>
        <v>5.6249262829269668E-2</v>
      </c>
      <c r="BA282" s="32">
        <f t="shared" si="19"/>
        <v>0.35881038756792111</v>
      </c>
    </row>
    <row r="283" spans="1:53">
      <c r="A283" s="32">
        <v>342.14651350000003</v>
      </c>
      <c r="B283" s="32">
        <v>3.8127666360000001</v>
      </c>
      <c r="C283" s="32" t="s">
        <v>4110</v>
      </c>
      <c r="D283" s="32">
        <v>2</v>
      </c>
      <c r="E283" s="32" t="s">
        <v>4111</v>
      </c>
      <c r="F283" s="32">
        <v>7</v>
      </c>
      <c r="G283" s="32">
        <v>0</v>
      </c>
      <c r="H283" s="32" t="s">
        <v>4112</v>
      </c>
      <c r="I283" s="32">
        <v>-0.60360678300000004</v>
      </c>
      <c r="J283" s="32">
        <v>-30.519774219999999</v>
      </c>
      <c r="L283" s="32" t="s">
        <v>3563</v>
      </c>
      <c r="M283" s="32" t="s">
        <v>4111</v>
      </c>
      <c r="N283" s="32">
        <v>0</v>
      </c>
      <c r="O283" s="32" t="s">
        <v>39</v>
      </c>
      <c r="P283" s="32" t="s">
        <v>4113</v>
      </c>
      <c r="S283" s="32">
        <v>0.42</v>
      </c>
      <c r="T283" s="32">
        <v>0.69</v>
      </c>
      <c r="U283" s="32">
        <v>410323</v>
      </c>
      <c r="V283" s="32" t="s">
        <v>4114</v>
      </c>
      <c r="W283" s="32">
        <v>1.226504196</v>
      </c>
      <c r="X283" s="32">
        <v>0.44805207499999999</v>
      </c>
      <c r="Y283" s="32" t="s">
        <v>41</v>
      </c>
      <c r="Z283" s="32" t="s">
        <v>42</v>
      </c>
      <c r="AA283" s="32">
        <v>11</v>
      </c>
      <c r="AB283" s="33">
        <v>113138.61719999999</v>
      </c>
      <c r="AC283" s="33">
        <v>93193.726559999996</v>
      </c>
      <c r="AD283" s="33">
        <v>410322.71879999997</v>
      </c>
      <c r="AE283" s="33">
        <v>232048.6875</v>
      </c>
      <c r="AF283" s="34">
        <v>206347.76560000001</v>
      </c>
      <c r="AG283" s="34">
        <v>206415.45310000001</v>
      </c>
      <c r="AH283" s="34">
        <v>220266.95310000001</v>
      </c>
      <c r="AI283" s="35">
        <v>274745.40629999997</v>
      </c>
      <c r="AJ283" s="35">
        <v>106881.47659999999</v>
      </c>
      <c r="AK283" s="35">
        <v>368489.125</v>
      </c>
      <c r="AL283" s="35">
        <v>285102.875</v>
      </c>
      <c r="AM283" s="32">
        <v>521</v>
      </c>
      <c r="AN283" s="32" t="s">
        <v>39</v>
      </c>
      <c r="AO283" s="32">
        <v>0.80303320899999997</v>
      </c>
      <c r="AP283" s="32">
        <v>1</v>
      </c>
      <c r="AQ283" s="32">
        <v>410322.71879999997</v>
      </c>
      <c r="AR283" s="32" t="s">
        <v>4115</v>
      </c>
      <c r="AS283" s="32">
        <v>1</v>
      </c>
      <c r="AT283" s="32" t="s">
        <v>4116</v>
      </c>
      <c r="AU283" s="32">
        <v>0.18904879499999999</v>
      </c>
      <c r="AV283" s="32">
        <v>1</v>
      </c>
      <c r="AX283" s="32">
        <f t="shared" si="16"/>
        <v>1.6353389285638469</v>
      </c>
      <c r="AY283" s="32">
        <f t="shared" si="17"/>
        <v>1.3407003139309133</v>
      </c>
      <c r="AZ283" s="32">
        <f t="shared" si="18"/>
        <v>0.49501380859753685</v>
      </c>
      <c r="BA283" s="32">
        <f t="shared" si="19"/>
        <v>0.98973672846841021</v>
      </c>
    </row>
    <row r="284" spans="1:53">
      <c r="A284" s="32">
        <v>174.13680629999999</v>
      </c>
      <c r="B284" s="32">
        <v>14.594522830000001</v>
      </c>
      <c r="C284" s="32" t="s">
        <v>1784</v>
      </c>
      <c r="D284" s="32">
        <v>1</v>
      </c>
      <c r="E284" s="32" t="s">
        <v>1785</v>
      </c>
      <c r="F284" s="32">
        <v>7</v>
      </c>
      <c r="G284" s="32">
        <v>0</v>
      </c>
      <c r="H284" s="32" t="s">
        <v>1786</v>
      </c>
      <c r="I284" s="32">
        <v>-0.13584001200000001</v>
      </c>
      <c r="J284" s="32">
        <v>35.85847596</v>
      </c>
      <c r="L284" s="32" t="s">
        <v>3563</v>
      </c>
      <c r="M284" s="32" t="s">
        <v>1785</v>
      </c>
      <c r="N284" s="32">
        <v>0</v>
      </c>
      <c r="O284" s="32" t="s">
        <v>39</v>
      </c>
      <c r="Q284" s="32">
        <v>0.2</v>
      </c>
      <c r="R284" s="32" t="s">
        <v>77</v>
      </c>
      <c r="S284" s="32">
        <v>0.46</v>
      </c>
      <c r="T284" s="32">
        <v>0.46</v>
      </c>
      <c r="U284" s="32">
        <v>1365061</v>
      </c>
      <c r="V284" s="32" t="s">
        <v>4046</v>
      </c>
      <c r="W284" s="32">
        <v>1.4436389220000001</v>
      </c>
      <c r="X284" s="32">
        <v>0.29913929</v>
      </c>
      <c r="Y284" s="32" t="s">
        <v>41</v>
      </c>
      <c r="Z284" s="32" t="s">
        <v>42</v>
      </c>
      <c r="AA284" s="32">
        <v>11</v>
      </c>
      <c r="AB284" s="33">
        <v>421080.6875</v>
      </c>
      <c r="AC284" s="33">
        <v>1365060.875</v>
      </c>
      <c r="AD284" s="33">
        <v>946974.75</v>
      </c>
      <c r="AE284" s="33">
        <v>934878.25</v>
      </c>
      <c r="AF284" s="34">
        <v>588136.75</v>
      </c>
      <c r="AG284" s="34">
        <v>784970.9375</v>
      </c>
      <c r="AH284" s="34">
        <v>411939.4375</v>
      </c>
      <c r="AI284" s="35">
        <v>1054937.625</v>
      </c>
      <c r="AJ284" s="35">
        <v>971546.0625</v>
      </c>
      <c r="AK284" s="35">
        <v>1133951.25</v>
      </c>
      <c r="AL284" s="35">
        <v>275516.40629999997</v>
      </c>
      <c r="AM284" s="32">
        <v>250</v>
      </c>
      <c r="AN284" s="32" t="s">
        <v>39</v>
      </c>
      <c r="AO284" s="32">
        <v>0.98148303000000003</v>
      </c>
      <c r="AP284" s="32">
        <v>1</v>
      </c>
      <c r="AQ284" s="32">
        <v>1365060.875</v>
      </c>
      <c r="AR284" s="32" t="s">
        <v>4047</v>
      </c>
      <c r="AS284" s="32">
        <v>1</v>
      </c>
      <c r="AT284" s="32" t="s">
        <v>1789</v>
      </c>
      <c r="AU284" s="32">
        <v>0.365729627</v>
      </c>
      <c r="AV284" s="32">
        <v>1</v>
      </c>
      <c r="AX284" s="32">
        <f t="shared" si="16"/>
        <v>1.9248518964450307</v>
      </c>
      <c r="AY284" s="32">
        <f t="shared" si="17"/>
        <v>2.0548446655154833</v>
      </c>
      <c r="AZ284" s="32">
        <f t="shared" si="18"/>
        <v>0.33976990696076326</v>
      </c>
      <c r="BA284" s="32">
        <f t="shared" si="19"/>
        <v>0.24704760538942486</v>
      </c>
    </row>
    <row r="285" spans="1:53">
      <c r="A285" s="32">
        <v>127.9124085</v>
      </c>
      <c r="B285" s="32">
        <v>8.2069347960000005</v>
      </c>
      <c r="C285" s="32" t="s">
        <v>4372</v>
      </c>
      <c r="D285" s="32">
        <v>1</v>
      </c>
      <c r="E285" s="32" t="s">
        <v>4373</v>
      </c>
      <c r="F285" s="32">
        <v>7</v>
      </c>
      <c r="G285" s="32">
        <v>0</v>
      </c>
      <c r="H285" s="32" t="s">
        <v>4374</v>
      </c>
      <c r="I285" s="32">
        <v>0.92614850400000004</v>
      </c>
      <c r="J285" s="32">
        <v>32.025138140000003</v>
      </c>
      <c r="L285" s="32" t="s">
        <v>3563</v>
      </c>
      <c r="M285" s="32" t="s">
        <v>4373</v>
      </c>
      <c r="N285" s="32">
        <v>0</v>
      </c>
      <c r="O285" s="32" t="s">
        <v>39</v>
      </c>
      <c r="S285" s="32">
        <v>0.13</v>
      </c>
      <c r="T285" s="32">
        <v>0.16</v>
      </c>
      <c r="U285" s="32">
        <v>82518</v>
      </c>
      <c r="V285" s="32" t="s">
        <v>4375</v>
      </c>
      <c r="W285" s="32">
        <v>0.87120399599999998</v>
      </c>
      <c r="X285" s="32">
        <v>0.29355458600000001</v>
      </c>
      <c r="Y285" s="32" t="s">
        <v>41</v>
      </c>
      <c r="Z285" s="32" t="s">
        <v>71</v>
      </c>
      <c r="AA285" s="32">
        <v>11</v>
      </c>
      <c r="AB285" s="33">
        <v>74351.78125</v>
      </c>
      <c r="AC285" s="33">
        <v>79855.90625</v>
      </c>
      <c r="AD285" s="33">
        <v>59078.15625</v>
      </c>
      <c r="AE285" s="33">
        <v>57945.765630000002</v>
      </c>
      <c r="AF285" s="34">
        <v>61134.933590000001</v>
      </c>
      <c r="AG285" s="34">
        <v>77392.140629999994</v>
      </c>
      <c r="AH285" s="34">
        <v>82517.570309999996</v>
      </c>
      <c r="AI285" s="35">
        <v>57752.039060000003</v>
      </c>
      <c r="AJ285" s="35">
        <v>70369.890629999994</v>
      </c>
      <c r="AK285" s="35">
        <v>55803.574220000002</v>
      </c>
      <c r="AL285" s="35">
        <v>72841.132809999996</v>
      </c>
      <c r="AM285" s="32">
        <v>698</v>
      </c>
      <c r="AN285" s="32" t="s">
        <v>39</v>
      </c>
      <c r="AO285" s="32">
        <v>0.938247045</v>
      </c>
      <c r="AP285" s="32">
        <v>1</v>
      </c>
      <c r="AQ285" s="32">
        <v>82517.570309999996</v>
      </c>
      <c r="AR285" s="32" t="s">
        <v>4376</v>
      </c>
      <c r="AS285" s="32">
        <v>1</v>
      </c>
      <c r="AT285" s="32" t="s">
        <v>500</v>
      </c>
      <c r="AU285" s="32">
        <v>0.45126424799999998</v>
      </c>
      <c r="AV285" s="32">
        <v>1.6296986999999999E-2</v>
      </c>
      <c r="AX285" s="32">
        <f t="shared" si="16"/>
        <v>1.1616053275841833</v>
      </c>
      <c r="AY285" s="32">
        <f t="shared" si="17"/>
        <v>1.2270444731050187</v>
      </c>
      <c r="AZ285" s="32">
        <f t="shared" si="18"/>
        <v>0.258001182809318</v>
      </c>
      <c r="BA285" s="32">
        <f t="shared" si="19"/>
        <v>0.51753119425621352</v>
      </c>
    </row>
    <row r="286" spans="1:53">
      <c r="A286" s="32">
        <v>208.07363369999999</v>
      </c>
      <c r="B286" s="32">
        <v>4.2758133950000001</v>
      </c>
      <c r="C286" s="32" t="s">
        <v>4530</v>
      </c>
      <c r="D286" s="32">
        <v>5</v>
      </c>
      <c r="E286" s="32" t="s">
        <v>4531</v>
      </c>
      <c r="F286" s="32">
        <v>7</v>
      </c>
      <c r="G286" s="32">
        <v>0</v>
      </c>
      <c r="H286" s="32" t="s">
        <v>4532</v>
      </c>
      <c r="I286" s="32">
        <v>0.35401480600000002</v>
      </c>
      <c r="J286" s="32">
        <v>-21.291448559999999</v>
      </c>
      <c r="K286" s="32">
        <v>0.35401480600000002</v>
      </c>
      <c r="L286" s="32" t="s">
        <v>3690</v>
      </c>
      <c r="M286" s="32" t="s">
        <v>4531</v>
      </c>
      <c r="N286" s="32">
        <v>0</v>
      </c>
      <c r="O286" s="32" t="s">
        <v>39</v>
      </c>
      <c r="R286" s="32" t="s">
        <v>411</v>
      </c>
      <c r="S286" s="32">
        <v>0.96</v>
      </c>
      <c r="T286" s="32">
        <v>0.96</v>
      </c>
      <c r="U286" s="32">
        <v>102487</v>
      </c>
      <c r="V286" s="32" t="s">
        <v>1894</v>
      </c>
      <c r="W286" s="32">
        <v>0.57801845399999996</v>
      </c>
      <c r="X286" s="32">
        <v>0.22565370400000001</v>
      </c>
      <c r="Y286" s="32" t="s">
        <v>41</v>
      </c>
      <c r="Z286" s="32" t="s">
        <v>71</v>
      </c>
      <c r="AA286" s="32">
        <v>10</v>
      </c>
      <c r="AB286" s="33">
        <v>79491.101559999996</v>
      </c>
      <c r="AC286" s="33">
        <v>80557.125</v>
      </c>
      <c r="AD286" s="33">
        <v>9579.0693360000005</v>
      </c>
      <c r="AE286" s="33">
        <v>77500.6875</v>
      </c>
      <c r="AF286" s="34">
        <v>85477.09375</v>
      </c>
      <c r="AG286" s="34">
        <v>97753.539059999996</v>
      </c>
      <c r="AH286" s="34">
        <v>86987.09375</v>
      </c>
      <c r="AI286" s="35">
        <v>19474.35742</v>
      </c>
      <c r="AJ286" s="35">
        <v>86293.351559999996</v>
      </c>
      <c r="AK286" s="35">
        <v>0</v>
      </c>
      <c r="AL286" s="35">
        <v>102486.7344</v>
      </c>
      <c r="AM286" s="32">
        <v>646</v>
      </c>
      <c r="AN286" s="32" t="s">
        <v>39</v>
      </c>
      <c r="AO286" s="32">
        <v>0.93671283699999996</v>
      </c>
      <c r="AP286" s="32">
        <v>1</v>
      </c>
      <c r="AQ286" s="32">
        <v>102486.7344</v>
      </c>
      <c r="AR286" s="32" t="s">
        <v>4533</v>
      </c>
      <c r="AS286" s="32">
        <v>1</v>
      </c>
      <c r="AT286" s="32" t="s">
        <v>4534</v>
      </c>
      <c r="AU286" s="32">
        <v>0.56867523499999995</v>
      </c>
      <c r="AV286" s="32">
        <v>1</v>
      </c>
      <c r="AX286" s="32">
        <f t="shared" si="16"/>
        <v>0.77069127192793008</v>
      </c>
      <c r="AY286" s="32">
        <f t="shared" si="17"/>
        <v>0.91455133807117917</v>
      </c>
      <c r="AZ286" s="32">
        <f t="shared" si="18"/>
        <v>0.25722194324258157</v>
      </c>
      <c r="BA286" s="32">
        <f t="shared" si="19"/>
        <v>0.23296261602927043</v>
      </c>
    </row>
    <row r="287" spans="1:53">
      <c r="A287" s="32">
        <v>210.05273080000001</v>
      </c>
      <c r="B287" s="32">
        <v>4.4632124580000001</v>
      </c>
      <c r="C287" s="32" t="s">
        <v>1513</v>
      </c>
      <c r="D287" s="32">
        <v>2</v>
      </c>
      <c r="E287" s="32" t="s">
        <v>1514</v>
      </c>
      <c r="F287" s="32">
        <v>7</v>
      </c>
      <c r="G287" s="32">
        <v>0</v>
      </c>
      <c r="H287" s="32" t="s">
        <v>1515</v>
      </c>
      <c r="I287" s="32">
        <v>-0.47211818100000003</v>
      </c>
      <c r="J287" s="32">
        <v>-47.149760919999999</v>
      </c>
      <c r="L287" s="32" t="s">
        <v>3900</v>
      </c>
      <c r="M287" s="32" t="s">
        <v>1514</v>
      </c>
      <c r="N287" s="32">
        <v>0</v>
      </c>
      <c r="O287" s="32" t="s">
        <v>39</v>
      </c>
      <c r="S287" s="32">
        <v>1.33</v>
      </c>
      <c r="T287" s="32">
        <v>1.33</v>
      </c>
      <c r="U287" s="32">
        <v>151175</v>
      </c>
      <c r="V287" s="32" t="s">
        <v>4316</v>
      </c>
      <c r="W287" s="32">
        <v>0.93399667399999997</v>
      </c>
      <c r="X287" s="32">
        <v>0.922912709</v>
      </c>
      <c r="Y287" s="32" t="s">
        <v>41</v>
      </c>
      <c r="Z287" s="32" t="s">
        <v>71</v>
      </c>
      <c r="AA287" s="32">
        <v>8</v>
      </c>
      <c r="AB287" s="33">
        <v>62583.921880000002</v>
      </c>
      <c r="AC287" s="33">
        <v>69655.554690000004</v>
      </c>
      <c r="AD287" s="33">
        <v>0</v>
      </c>
      <c r="AE287" s="33">
        <v>48222.121090000001</v>
      </c>
      <c r="AF287" s="34">
        <v>66976.226559999996</v>
      </c>
      <c r="AG287" s="34">
        <v>62623.136720000002</v>
      </c>
      <c r="AH287" s="34">
        <v>43841.78125</v>
      </c>
      <c r="AI287" s="35">
        <v>0</v>
      </c>
      <c r="AJ287" s="35">
        <v>151174.8438</v>
      </c>
      <c r="AK287" s="35">
        <v>0</v>
      </c>
      <c r="AL287" s="35">
        <v>64816.425779999998</v>
      </c>
      <c r="AM287" s="32">
        <v>561</v>
      </c>
      <c r="AN287" s="32" t="s">
        <v>39</v>
      </c>
      <c r="AO287" s="32">
        <v>0.89755968100000005</v>
      </c>
      <c r="AP287" s="32">
        <v>1</v>
      </c>
      <c r="AQ287" s="32">
        <v>151174.8438</v>
      </c>
      <c r="AR287" s="32" t="s">
        <v>4317</v>
      </c>
      <c r="AS287" s="32">
        <v>1</v>
      </c>
      <c r="AT287" s="32" t="s">
        <v>1304</v>
      </c>
      <c r="AU287" s="32">
        <v>2.7568409999999999E-3</v>
      </c>
      <c r="AV287" s="32">
        <v>1</v>
      </c>
      <c r="AX287" s="32">
        <f t="shared" si="16"/>
        <v>1.2453288991219735</v>
      </c>
      <c r="AY287" s="32">
        <f t="shared" si="17"/>
        <v>1.0404774377442239</v>
      </c>
      <c r="AZ287" s="32">
        <f t="shared" si="18"/>
        <v>0.93240306672700712</v>
      </c>
      <c r="BA287" s="32">
        <f t="shared" si="19"/>
        <v>0.54338679701363279</v>
      </c>
    </row>
    <row r="288" spans="1:53">
      <c r="A288" s="32">
        <v>334.21404510000002</v>
      </c>
      <c r="B288" s="32">
        <v>3.7306600190000001</v>
      </c>
      <c r="C288" s="32" t="s">
        <v>4506</v>
      </c>
      <c r="D288" s="32">
        <v>32</v>
      </c>
      <c r="E288" s="32" t="s">
        <v>4507</v>
      </c>
      <c r="F288" s="32">
        <v>7</v>
      </c>
      <c r="G288" s="32">
        <v>0</v>
      </c>
      <c r="H288" s="32" t="s">
        <v>4508</v>
      </c>
      <c r="I288" s="32">
        <v>-1.0917530609999999</v>
      </c>
      <c r="J288" s="32">
        <v>-11.31811239</v>
      </c>
      <c r="L288" s="32" t="s">
        <v>3690</v>
      </c>
      <c r="M288" s="32" t="s">
        <v>4507</v>
      </c>
      <c r="N288" s="32">
        <v>0</v>
      </c>
      <c r="O288" s="32" t="s">
        <v>39</v>
      </c>
      <c r="P288" s="32" t="s">
        <v>4509</v>
      </c>
      <c r="S288" s="32">
        <v>0.8</v>
      </c>
      <c r="T288" s="32">
        <v>0.8</v>
      </c>
      <c r="U288" s="32">
        <v>328030</v>
      </c>
      <c r="V288" s="32" t="s">
        <v>436</v>
      </c>
      <c r="W288" s="32">
        <v>0.65463057099999999</v>
      </c>
      <c r="X288" s="32">
        <v>0.27978399999999998</v>
      </c>
      <c r="Y288" s="32" t="s">
        <v>41</v>
      </c>
      <c r="Z288" s="32" t="s">
        <v>42</v>
      </c>
      <c r="AA288" s="32">
        <v>10</v>
      </c>
      <c r="AB288" s="33">
        <v>185553.14060000001</v>
      </c>
      <c r="AC288" s="33">
        <v>204165.42189999999</v>
      </c>
      <c r="AD288" s="33">
        <v>244331.125</v>
      </c>
      <c r="AE288" s="33">
        <v>328030.1875</v>
      </c>
      <c r="AF288" s="34">
        <v>222670.45310000001</v>
      </c>
      <c r="AG288" s="34">
        <v>242050.375</v>
      </c>
      <c r="AH288" s="34">
        <v>191776.0313</v>
      </c>
      <c r="AI288" s="35">
        <v>0</v>
      </c>
      <c r="AJ288" s="35">
        <v>195990.1563</v>
      </c>
      <c r="AK288" s="35">
        <v>112442.6563</v>
      </c>
      <c r="AL288" s="35">
        <v>264584.40629999997</v>
      </c>
      <c r="AM288" s="32">
        <v>602</v>
      </c>
      <c r="AN288" s="32" t="s">
        <v>39</v>
      </c>
      <c r="AO288" s="32">
        <v>0.86641292000000003</v>
      </c>
      <c r="AP288" s="32">
        <v>1</v>
      </c>
      <c r="AQ288" s="32">
        <v>328030.1875</v>
      </c>
      <c r="AR288" s="32" t="s">
        <v>43</v>
      </c>
      <c r="AS288" s="32">
        <v>1</v>
      </c>
      <c r="AT288" s="32" t="s">
        <v>4510</v>
      </c>
      <c r="AU288" s="32">
        <v>0.41895496500000001</v>
      </c>
      <c r="AV288" s="32">
        <v>1</v>
      </c>
      <c r="AX288" s="32">
        <f t="shared" si="16"/>
        <v>0.87284076183350578</v>
      </c>
      <c r="AY288" s="32">
        <f t="shared" si="17"/>
        <v>1.4654752132086131</v>
      </c>
      <c r="AZ288" s="32">
        <f t="shared" si="18"/>
        <v>0.3203496439173798</v>
      </c>
      <c r="BA288" s="32">
        <f t="shared" si="19"/>
        <v>0.60563958899218617</v>
      </c>
    </row>
    <row r="289" spans="1:53">
      <c r="A289" s="32">
        <v>189.1000234</v>
      </c>
      <c r="B289" s="32">
        <v>7.3739515359999999</v>
      </c>
      <c r="C289" s="32" t="s">
        <v>1230</v>
      </c>
      <c r="D289" s="32">
        <v>5</v>
      </c>
      <c r="E289" s="32" t="s">
        <v>1231</v>
      </c>
      <c r="F289" s="32">
        <v>7</v>
      </c>
      <c r="G289" s="32">
        <v>0</v>
      </c>
      <c r="H289" s="32" t="s">
        <v>1232</v>
      </c>
      <c r="I289" s="32">
        <v>-0.45780619099999997</v>
      </c>
      <c r="J289" s="32">
        <v>-3.910296341</v>
      </c>
      <c r="L289" s="32" t="s">
        <v>3563</v>
      </c>
      <c r="M289" s="32" t="s">
        <v>1231</v>
      </c>
      <c r="N289" s="32">
        <v>0</v>
      </c>
      <c r="O289" s="32" t="s">
        <v>39</v>
      </c>
      <c r="S289" s="32">
        <v>7.0000000000000007E-2</v>
      </c>
      <c r="T289" s="32">
        <v>0.12</v>
      </c>
      <c r="U289" s="32">
        <v>1754437</v>
      </c>
      <c r="V289" s="32" t="s">
        <v>1396</v>
      </c>
      <c r="W289" s="32">
        <v>1.0534412479999999</v>
      </c>
      <c r="X289" s="32">
        <v>0.28744120000000001</v>
      </c>
      <c r="Y289" s="32" t="s">
        <v>41</v>
      </c>
      <c r="Z289" s="32" t="s">
        <v>42</v>
      </c>
      <c r="AA289" s="32">
        <v>11</v>
      </c>
      <c r="AB289" s="33">
        <v>1333769.875</v>
      </c>
      <c r="AC289" s="33">
        <v>1469673.125</v>
      </c>
      <c r="AD289" s="33">
        <v>1754436.625</v>
      </c>
      <c r="AE289" s="33">
        <v>1543883.5</v>
      </c>
      <c r="AF289" s="34">
        <v>1524165.5</v>
      </c>
      <c r="AG289" s="34">
        <v>1510777.5</v>
      </c>
      <c r="AH289" s="34">
        <v>1429671.375</v>
      </c>
      <c r="AI289" s="35">
        <v>1628833</v>
      </c>
      <c r="AJ289" s="35">
        <v>1487383.5</v>
      </c>
      <c r="AK289" s="35">
        <v>1701343.75</v>
      </c>
      <c r="AL289" s="35">
        <v>1453385</v>
      </c>
      <c r="AM289" s="32">
        <v>216</v>
      </c>
      <c r="AN289" s="32" t="s">
        <v>39</v>
      </c>
      <c r="AO289" s="32">
        <v>0.97807624199999998</v>
      </c>
      <c r="AP289" s="32">
        <v>1</v>
      </c>
      <c r="AQ289" s="32">
        <v>1754436.625</v>
      </c>
      <c r="AR289" s="32" t="s">
        <v>4219</v>
      </c>
      <c r="AS289" s="32">
        <v>1</v>
      </c>
      <c r="AT289" s="32" t="s">
        <v>4220</v>
      </c>
      <c r="AU289" s="32">
        <v>0.38757863999999997</v>
      </c>
      <c r="AV289" s="32">
        <v>0.39179512</v>
      </c>
      <c r="AX289" s="32">
        <f t="shared" si="16"/>
        <v>1.4045883302071303</v>
      </c>
      <c r="AY289" s="32">
        <f t="shared" si="17"/>
        <v>1.3666943239638698</v>
      </c>
      <c r="AZ289" s="32">
        <f t="shared" si="18"/>
        <v>0.32881801315542686</v>
      </c>
      <c r="BA289" s="32">
        <f t="shared" si="19"/>
        <v>0.74166277410009296</v>
      </c>
    </row>
    <row r="290" spans="1:53">
      <c r="A290" s="32">
        <v>162.06802690000001</v>
      </c>
      <c r="B290" s="32">
        <v>4.0776924130000003</v>
      </c>
      <c r="C290" s="32" t="s">
        <v>1790</v>
      </c>
      <c r="D290" s="32">
        <v>11</v>
      </c>
      <c r="E290" s="32" t="s">
        <v>1791</v>
      </c>
      <c r="F290" s="32">
        <v>7</v>
      </c>
      <c r="G290" s="32">
        <v>0</v>
      </c>
      <c r="H290" s="32" t="s">
        <v>1792</v>
      </c>
      <c r="I290" s="32">
        <v>-0.32764557300000002</v>
      </c>
      <c r="J290" s="32">
        <v>-23.095392449999999</v>
      </c>
      <c r="K290" s="32">
        <v>-0.32764557300000002</v>
      </c>
      <c r="L290" s="32" t="s">
        <v>3563</v>
      </c>
      <c r="M290" s="32" t="s">
        <v>1791</v>
      </c>
      <c r="N290" s="32">
        <v>0</v>
      </c>
      <c r="O290" s="32" t="s">
        <v>39</v>
      </c>
      <c r="Q290" s="32">
        <v>1.5</v>
      </c>
      <c r="R290" s="32" t="s">
        <v>290</v>
      </c>
      <c r="S290" s="32">
        <v>0.19</v>
      </c>
      <c r="T290" s="32">
        <v>0.23</v>
      </c>
      <c r="U290" s="32">
        <v>1819894</v>
      </c>
      <c r="V290" s="32" t="s">
        <v>1314</v>
      </c>
      <c r="W290" s="32">
        <v>0.87327852100000003</v>
      </c>
      <c r="X290" s="32">
        <v>0.24004656699999999</v>
      </c>
      <c r="Y290" s="32" t="s">
        <v>41</v>
      </c>
      <c r="Z290" s="32" t="s">
        <v>42</v>
      </c>
      <c r="AA290" s="32">
        <v>11</v>
      </c>
      <c r="AB290" s="33">
        <v>1165623.625</v>
      </c>
      <c r="AC290" s="33">
        <v>1262738.625</v>
      </c>
      <c r="AD290" s="33">
        <v>1819893.875</v>
      </c>
      <c r="AE290" s="33">
        <v>1796145.375</v>
      </c>
      <c r="AF290" s="34">
        <v>1556870.625</v>
      </c>
      <c r="AG290" s="34">
        <v>1702191</v>
      </c>
      <c r="AH290" s="34">
        <v>1783069.75</v>
      </c>
      <c r="AI290" s="35">
        <v>1056632.875</v>
      </c>
      <c r="AJ290" s="35">
        <v>1694506.75</v>
      </c>
      <c r="AK290" s="35">
        <v>1547149.375</v>
      </c>
      <c r="AL290" s="35">
        <v>1572624.375</v>
      </c>
      <c r="AM290" s="32">
        <v>214</v>
      </c>
      <c r="AN290" s="32" t="s">
        <v>39</v>
      </c>
      <c r="AO290" s="32">
        <v>0.96400363200000005</v>
      </c>
      <c r="AP290" s="32">
        <v>1</v>
      </c>
      <c r="AQ290" s="32">
        <v>1819893.875</v>
      </c>
      <c r="AR290" s="32" t="s">
        <v>4368</v>
      </c>
      <c r="AS290" s="32">
        <v>1</v>
      </c>
      <c r="AT290" s="32" t="s">
        <v>1028</v>
      </c>
      <c r="AU290" s="32">
        <v>0.49100990900000002</v>
      </c>
      <c r="AV290" s="32">
        <v>1</v>
      </c>
      <c r="AX290" s="32">
        <f t="shared" si="16"/>
        <v>1.1643713617041562</v>
      </c>
      <c r="AY290" s="32">
        <f t="shared" si="17"/>
        <v>1.198779057993109</v>
      </c>
      <c r="AZ290" s="32">
        <f t="shared" si="18"/>
        <v>0.27911420941076526</v>
      </c>
      <c r="BA290" s="32">
        <f t="shared" si="19"/>
        <v>0.45926391484873164</v>
      </c>
    </row>
    <row r="291" spans="1:53">
      <c r="A291" s="32">
        <v>176.08384359999999</v>
      </c>
      <c r="B291" s="32">
        <v>4.0532242280000004</v>
      </c>
      <c r="C291" s="32" t="s">
        <v>3133</v>
      </c>
      <c r="D291" s="32">
        <v>8</v>
      </c>
      <c r="E291" s="32" t="s">
        <v>3134</v>
      </c>
      <c r="F291" s="32">
        <v>7</v>
      </c>
      <c r="G291" s="32">
        <v>0</v>
      </c>
      <c r="H291" s="32" t="s">
        <v>3135</v>
      </c>
      <c r="I291" s="32">
        <v>0.64510130499999996</v>
      </c>
      <c r="J291" s="32">
        <v>-18.129465580000002</v>
      </c>
      <c r="K291" s="32">
        <v>0.64510130499999996</v>
      </c>
      <c r="L291" s="32" t="s">
        <v>3563</v>
      </c>
      <c r="M291" s="32" t="s">
        <v>3134</v>
      </c>
      <c r="N291" s="32">
        <v>0</v>
      </c>
      <c r="O291" s="32" t="s">
        <v>39</v>
      </c>
      <c r="S291" s="32">
        <v>0.15</v>
      </c>
      <c r="T291" s="32">
        <v>0.15</v>
      </c>
      <c r="U291" s="32">
        <v>62042</v>
      </c>
      <c r="V291" s="32" t="s">
        <v>4308</v>
      </c>
      <c r="W291" s="32">
        <v>0.95286748200000004</v>
      </c>
      <c r="X291" s="32">
        <v>0.60033483700000001</v>
      </c>
      <c r="Y291" s="32" t="s">
        <v>41</v>
      </c>
      <c r="Z291" s="32" t="s">
        <v>71</v>
      </c>
      <c r="AA291" s="32">
        <v>11</v>
      </c>
      <c r="AB291" s="33">
        <v>56620.742189999997</v>
      </c>
      <c r="AC291" s="33">
        <v>52456.023439999997</v>
      </c>
      <c r="AD291" s="33">
        <v>41997.59375</v>
      </c>
      <c r="AE291" s="33">
        <v>46826.863279999998</v>
      </c>
      <c r="AF291" s="34">
        <v>53389.402340000001</v>
      </c>
      <c r="AG291" s="34">
        <v>61414.039060000003</v>
      </c>
      <c r="AH291" s="34">
        <v>56655.488279999998</v>
      </c>
      <c r="AI291" s="35">
        <v>61268.074220000002</v>
      </c>
      <c r="AJ291" s="35">
        <v>48315.0625</v>
      </c>
      <c r="AK291" s="35">
        <v>62041.796880000002</v>
      </c>
      <c r="AL291" s="35">
        <v>46211.917970000002</v>
      </c>
      <c r="AM291" s="32">
        <v>738</v>
      </c>
      <c r="AN291" s="32" t="s">
        <v>39</v>
      </c>
      <c r="AO291" s="32">
        <v>0.89831974800000003</v>
      </c>
      <c r="AP291" s="32">
        <v>1</v>
      </c>
      <c r="AQ291" s="32">
        <v>62041.796880000002</v>
      </c>
      <c r="AR291" s="32" t="s">
        <v>2652</v>
      </c>
      <c r="AS291" s="32">
        <v>1</v>
      </c>
      <c r="AT291" s="32" t="s">
        <v>683</v>
      </c>
      <c r="AU291" s="32">
        <v>8.4220408999999996E-2</v>
      </c>
      <c r="AV291" s="32">
        <v>1</v>
      </c>
      <c r="AX291" s="32">
        <f t="shared" si="16"/>
        <v>1.2704899766757953</v>
      </c>
      <c r="AY291" s="32">
        <f t="shared" si="17"/>
        <v>1.1542193983675868</v>
      </c>
      <c r="AZ291" s="32">
        <f t="shared" si="18"/>
        <v>0.63387191565861289</v>
      </c>
      <c r="BA291" s="32">
        <f t="shared" si="19"/>
        <v>0.13126543517079206</v>
      </c>
    </row>
    <row r="292" spans="1:53">
      <c r="A292" s="32">
        <v>129.05785850000001</v>
      </c>
      <c r="B292" s="32">
        <v>5.0052378800000001</v>
      </c>
      <c r="C292" s="32" t="s">
        <v>3024</v>
      </c>
      <c r="D292" s="32">
        <v>3</v>
      </c>
      <c r="E292" s="32" t="s">
        <v>4380</v>
      </c>
      <c r="F292" s="32">
        <v>7</v>
      </c>
      <c r="G292" s="32">
        <v>0</v>
      </c>
      <c r="H292" s="32" t="s">
        <v>4381</v>
      </c>
      <c r="I292" s="32">
        <v>6.6000611000000001E-2</v>
      </c>
      <c r="J292" s="32">
        <v>-13.64081421</v>
      </c>
      <c r="L292" s="32" t="s">
        <v>3563</v>
      </c>
      <c r="M292" s="32" t="s">
        <v>3025</v>
      </c>
      <c r="N292" s="32">
        <v>0</v>
      </c>
      <c r="O292" s="32" t="s">
        <v>39</v>
      </c>
      <c r="S292" s="32">
        <v>0.25</v>
      </c>
      <c r="T292" s="32">
        <v>0.4</v>
      </c>
      <c r="U292" s="32">
        <v>120950</v>
      </c>
      <c r="V292" s="32" t="s">
        <v>1006</v>
      </c>
      <c r="W292" s="32">
        <v>0.86631486899999999</v>
      </c>
      <c r="X292" s="32">
        <v>0.63702779799999998</v>
      </c>
      <c r="Y292" s="32" t="s">
        <v>41</v>
      </c>
      <c r="Z292" s="32" t="s">
        <v>42</v>
      </c>
      <c r="AA292" s="32">
        <v>11</v>
      </c>
      <c r="AB292" s="33">
        <v>76178.78125</v>
      </c>
      <c r="AC292" s="33">
        <v>97174.632809999996</v>
      </c>
      <c r="AD292" s="33">
        <v>66871.234379999994</v>
      </c>
      <c r="AE292" s="33">
        <v>91550.695309999996</v>
      </c>
      <c r="AF292" s="34">
        <v>83408.085940000004</v>
      </c>
      <c r="AG292" s="34">
        <v>120949.97659999999</v>
      </c>
      <c r="AH292" s="34">
        <v>52840.605470000002</v>
      </c>
      <c r="AI292" s="35">
        <v>77445.320309999996</v>
      </c>
      <c r="AJ292" s="35">
        <v>88323.289059999996</v>
      </c>
      <c r="AK292" s="35">
        <v>46723.769529999998</v>
      </c>
      <c r="AL292" s="35">
        <v>84594.328129999994</v>
      </c>
      <c r="AM292" s="32">
        <v>851</v>
      </c>
      <c r="AN292" s="32" t="s">
        <v>39</v>
      </c>
      <c r="AO292" s="32">
        <v>0.89685471699999997</v>
      </c>
      <c r="AP292" s="32">
        <v>1</v>
      </c>
      <c r="AQ292" s="32">
        <v>120949.97659999999</v>
      </c>
      <c r="AR292" s="32" t="s">
        <v>4382</v>
      </c>
      <c r="AS292" s="32">
        <v>1</v>
      </c>
      <c r="AT292" s="32" t="s">
        <v>620</v>
      </c>
      <c r="AU292" s="32">
        <v>8.6339435000000006E-2</v>
      </c>
      <c r="AV292" s="32">
        <v>0.88858032899999995</v>
      </c>
      <c r="AX292" s="32">
        <f t="shared" si="16"/>
        <v>1.1550864914216783</v>
      </c>
      <c r="AY292" s="32">
        <f t="shared" si="17"/>
        <v>1.2899574726300695</v>
      </c>
      <c r="AZ292" s="32">
        <f t="shared" si="18"/>
        <v>0.58993280337568477</v>
      </c>
      <c r="BA292" s="32">
        <f t="shared" si="19"/>
        <v>0.88556805258697124</v>
      </c>
    </row>
    <row r="293" spans="1:53">
      <c r="A293" s="32">
        <v>144.11501340000001</v>
      </c>
      <c r="B293" s="32">
        <v>4.049807554</v>
      </c>
      <c r="C293" s="32" t="s">
        <v>1388</v>
      </c>
      <c r="D293" s="32">
        <v>11</v>
      </c>
      <c r="E293" s="32" t="s">
        <v>1389</v>
      </c>
      <c r="F293" s="32">
        <v>7</v>
      </c>
      <c r="G293" s="32">
        <v>0</v>
      </c>
      <c r="H293" s="32" t="s">
        <v>1390</v>
      </c>
      <c r="I293" s="32">
        <v>-0.11523573199999999</v>
      </c>
      <c r="J293" s="32">
        <v>-28.501016409999998</v>
      </c>
      <c r="K293" s="32">
        <v>-0.11523573199999999</v>
      </c>
      <c r="L293" s="32" t="s">
        <v>3563</v>
      </c>
      <c r="M293" s="32" t="s">
        <v>1389</v>
      </c>
      <c r="N293" s="32">
        <v>0</v>
      </c>
      <c r="O293" s="32" t="s">
        <v>39</v>
      </c>
      <c r="Q293" s="32">
        <v>0.1</v>
      </c>
      <c r="R293" s="32" t="s">
        <v>4108</v>
      </c>
      <c r="S293" s="32">
        <v>0.22</v>
      </c>
      <c r="T293" s="32">
        <v>0.31</v>
      </c>
      <c r="U293" s="32">
        <v>16395080</v>
      </c>
      <c r="V293" s="32" t="s">
        <v>78</v>
      </c>
      <c r="W293" s="32">
        <v>1.2296027300000001</v>
      </c>
      <c r="X293" s="32">
        <v>0.358267905</v>
      </c>
      <c r="Y293" s="32" t="s">
        <v>41</v>
      </c>
      <c r="Z293" s="32" t="s">
        <v>71</v>
      </c>
      <c r="AA293" s="32">
        <v>11</v>
      </c>
      <c r="AB293" s="33">
        <v>8901096</v>
      </c>
      <c r="AC293" s="33">
        <v>12666648</v>
      </c>
      <c r="AD293" s="33">
        <v>16050142</v>
      </c>
      <c r="AE293" s="33">
        <v>12701770</v>
      </c>
      <c r="AF293" s="34">
        <v>13997560</v>
      </c>
      <c r="AG293" s="34">
        <v>12785279</v>
      </c>
      <c r="AH293" s="34">
        <v>7437812.5</v>
      </c>
      <c r="AI293" s="35">
        <v>16022523</v>
      </c>
      <c r="AJ293" s="35">
        <v>13965937</v>
      </c>
      <c r="AK293" s="35">
        <v>16395080</v>
      </c>
      <c r="AL293" s="35">
        <v>9720202</v>
      </c>
      <c r="AM293" s="32">
        <v>36</v>
      </c>
      <c r="AN293" s="32" t="s">
        <v>39</v>
      </c>
      <c r="AO293" s="32">
        <v>0.97578348599999998</v>
      </c>
      <c r="AP293" s="32">
        <v>1</v>
      </c>
      <c r="AQ293" s="32">
        <v>16395080</v>
      </c>
      <c r="AR293" s="32" t="s">
        <v>4109</v>
      </c>
      <c r="AS293" s="32">
        <v>1</v>
      </c>
      <c r="AT293" s="32" t="s">
        <v>1393</v>
      </c>
      <c r="AU293" s="32">
        <v>0.31810724200000001</v>
      </c>
      <c r="AV293" s="32">
        <v>1</v>
      </c>
      <c r="AX293" s="32">
        <f t="shared" si="16"/>
        <v>1.6394703064025535</v>
      </c>
      <c r="AY293" s="32">
        <f t="shared" si="17"/>
        <v>1.470447048619165</v>
      </c>
      <c r="AZ293" s="32">
        <f t="shared" si="18"/>
        <v>0.33839246321505878</v>
      </c>
      <c r="BA293" s="32">
        <f t="shared" si="19"/>
        <v>0.64761148539658819</v>
      </c>
    </row>
    <row r="294" spans="1:53">
      <c r="A294" s="32">
        <v>126.10447379999999</v>
      </c>
      <c r="B294" s="32">
        <v>3.9166075739999999</v>
      </c>
      <c r="C294" s="32" t="s">
        <v>4208</v>
      </c>
      <c r="D294" s="32">
        <v>6</v>
      </c>
      <c r="E294" s="32" t="s">
        <v>4209</v>
      </c>
      <c r="F294" s="32">
        <v>7</v>
      </c>
      <c r="G294" s="32">
        <v>0</v>
      </c>
      <c r="H294" s="32" t="s">
        <v>4210</v>
      </c>
      <c r="I294" s="32">
        <v>3.0420405000000001E-2</v>
      </c>
      <c r="J294" s="32">
        <v>-31.441039929999999</v>
      </c>
      <c r="K294" s="32">
        <v>7.0070071999999997E-2</v>
      </c>
      <c r="L294" s="32" t="s">
        <v>3563</v>
      </c>
      <c r="M294" s="32" t="s">
        <v>4209</v>
      </c>
      <c r="N294" s="32">
        <v>0</v>
      </c>
      <c r="O294" s="32" t="s">
        <v>39</v>
      </c>
      <c r="S294" s="32">
        <v>0.36</v>
      </c>
      <c r="T294" s="32">
        <v>0.38</v>
      </c>
      <c r="U294" s="32">
        <v>113870</v>
      </c>
      <c r="V294" s="32" t="s">
        <v>4211</v>
      </c>
      <c r="W294" s="32">
        <v>1.07562852</v>
      </c>
      <c r="X294" s="32">
        <v>0.77205488799999999</v>
      </c>
      <c r="Y294" s="32" t="s">
        <v>41</v>
      </c>
      <c r="Z294" s="32" t="s">
        <v>71</v>
      </c>
      <c r="AA294" s="32">
        <v>11</v>
      </c>
      <c r="AB294" s="33">
        <v>33841.390630000002</v>
      </c>
      <c r="AC294" s="33">
        <v>59441.121090000001</v>
      </c>
      <c r="AD294" s="33">
        <v>92354.851559999996</v>
      </c>
      <c r="AE294" s="33">
        <v>73978.734379999994</v>
      </c>
      <c r="AF294" s="34">
        <v>86297.265629999994</v>
      </c>
      <c r="AG294" s="34">
        <v>79196.992190000004</v>
      </c>
      <c r="AH294" s="34">
        <v>50021.769529999998</v>
      </c>
      <c r="AI294" s="35">
        <v>113870.1406</v>
      </c>
      <c r="AJ294" s="35">
        <v>64054.53125</v>
      </c>
      <c r="AK294" s="35">
        <v>81721.671879999994</v>
      </c>
      <c r="AL294" s="35">
        <v>49440.570310000003</v>
      </c>
      <c r="AM294" s="32">
        <v>620</v>
      </c>
      <c r="AN294" s="32" t="s">
        <v>39</v>
      </c>
      <c r="AO294" s="32">
        <v>0.94424070299999996</v>
      </c>
      <c r="AP294" s="32">
        <v>1</v>
      </c>
      <c r="AQ294" s="32">
        <v>113870.1406</v>
      </c>
      <c r="AR294" s="32" t="s">
        <v>4212</v>
      </c>
      <c r="AS294" s="32">
        <v>1</v>
      </c>
      <c r="AT294" s="32" t="s">
        <v>324</v>
      </c>
      <c r="AU294" s="32">
        <v>2.5913700000000001E-2</v>
      </c>
      <c r="AV294" s="32">
        <v>1</v>
      </c>
      <c r="AX294" s="32">
        <f t="shared" si="16"/>
        <v>1.434171359970551</v>
      </c>
      <c r="AY294" s="32">
        <f t="shared" si="17"/>
        <v>1.2046254789133666</v>
      </c>
      <c r="AZ294" s="32">
        <f t="shared" si="18"/>
        <v>0.78481048170385515</v>
      </c>
      <c r="BA294" s="32">
        <f t="shared" si="19"/>
        <v>0.70532847806324561</v>
      </c>
    </row>
    <row r="295" spans="1:53">
      <c r="A295" s="32">
        <v>101.0476812</v>
      </c>
      <c r="B295" s="32">
        <v>7.4328000159999998</v>
      </c>
      <c r="C295" s="32" t="s">
        <v>3763</v>
      </c>
      <c r="D295" s="32">
        <v>5</v>
      </c>
      <c r="E295" s="32" t="s">
        <v>4435</v>
      </c>
      <c r="F295" s="32">
        <v>7</v>
      </c>
      <c r="G295" s="32">
        <v>0</v>
      </c>
      <c r="H295" s="32" t="s">
        <v>4436</v>
      </c>
      <c r="I295" s="32">
        <v>1.1407169E-2</v>
      </c>
      <c r="J295" s="32">
        <v>6.8019605370000003</v>
      </c>
      <c r="K295" s="32">
        <v>1.1407169E-2</v>
      </c>
      <c r="L295" s="32" t="s">
        <v>3563</v>
      </c>
      <c r="M295" s="32" t="s">
        <v>4435</v>
      </c>
      <c r="N295" s="32">
        <v>0</v>
      </c>
      <c r="O295" s="32" t="s">
        <v>39</v>
      </c>
      <c r="S295" s="32">
        <v>0.18</v>
      </c>
      <c r="T295" s="32">
        <v>0.22</v>
      </c>
      <c r="U295" s="32">
        <v>285081</v>
      </c>
      <c r="V295" s="32" t="s">
        <v>40</v>
      </c>
      <c r="W295" s="32">
        <v>0.74856075799999999</v>
      </c>
      <c r="X295" s="32">
        <v>2.5281528000000001E-2</v>
      </c>
      <c r="Y295" s="32" t="s">
        <v>41</v>
      </c>
      <c r="Z295" s="32" t="s">
        <v>42</v>
      </c>
      <c r="AA295" s="32">
        <v>11</v>
      </c>
      <c r="AB295" s="33">
        <v>183674.1563</v>
      </c>
      <c r="AC295" s="33">
        <v>232402.39060000001</v>
      </c>
      <c r="AD295" s="33">
        <v>180011.5625</v>
      </c>
      <c r="AE295" s="33">
        <v>285081.03129999997</v>
      </c>
      <c r="AF295" s="34">
        <v>244486.1563</v>
      </c>
      <c r="AG295" s="34">
        <v>257090.60939999999</v>
      </c>
      <c r="AH295" s="34">
        <v>225303.25</v>
      </c>
      <c r="AI295" s="35">
        <v>171709.75</v>
      </c>
      <c r="AJ295" s="35">
        <v>221700.7813</v>
      </c>
      <c r="AK295" s="35">
        <v>144418.39060000001</v>
      </c>
      <c r="AL295" s="35">
        <v>187656.2188</v>
      </c>
      <c r="AM295" s="32">
        <v>649</v>
      </c>
      <c r="AN295" s="32" t="s">
        <v>39</v>
      </c>
      <c r="AO295" s="32">
        <v>0.922644676</v>
      </c>
      <c r="AP295" s="32">
        <v>1</v>
      </c>
      <c r="AQ295" s="32">
        <v>285081.03129999997</v>
      </c>
      <c r="AR295" s="32" t="s">
        <v>4437</v>
      </c>
      <c r="AS295" s="32">
        <v>1</v>
      </c>
      <c r="AT295" s="32" t="s">
        <v>4438</v>
      </c>
      <c r="AU295" s="32">
        <v>2.8597809129999998</v>
      </c>
      <c r="AV295" s="32">
        <v>4.6681763000000001E-2</v>
      </c>
      <c r="AX295" s="32">
        <f t="shared" si="16"/>
        <v>0.99808101066218391</v>
      </c>
      <c r="AY295" s="32">
        <f t="shared" si="17"/>
        <v>1.2122621638612754</v>
      </c>
      <c r="AZ295" s="32">
        <f t="shared" si="18"/>
        <v>3.1612774168392276E-2</v>
      </c>
      <c r="BA295" s="32">
        <f t="shared" si="19"/>
        <v>0.49904368535514476</v>
      </c>
    </row>
    <row r="296" spans="1:53">
      <c r="A296" s="32">
        <v>102.0680569</v>
      </c>
      <c r="B296" s="32">
        <v>6.8997438840000003</v>
      </c>
      <c r="C296" s="32" t="s">
        <v>3050</v>
      </c>
      <c r="D296" s="32">
        <v>5</v>
      </c>
      <c r="E296" s="32" t="s">
        <v>4449</v>
      </c>
      <c r="F296" s="32">
        <v>7</v>
      </c>
      <c r="G296" s="32">
        <v>0</v>
      </c>
      <c r="H296" s="32" t="s">
        <v>4450</v>
      </c>
      <c r="I296" s="32">
        <v>-0.226465316</v>
      </c>
      <c r="J296" s="32">
        <v>0.81354963899999999</v>
      </c>
      <c r="L296" s="32" t="s">
        <v>3563</v>
      </c>
      <c r="M296" s="32" t="s">
        <v>3051</v>
      </c>
      <c r="N296" s="32">
        <v>0</v>
      </c>
      <c r="O296" s="32" t="s">
        <v>39</v>
      </c>
      <c r="S296" s="32">
        <v>0.52</v>
      </c>
      <c r="T296" s="32">
        <v>0.52</v>
      </c>
      <c r="U296" s="32">
        <v>2935434</v>
      </c>
      <c r="V296" s="32" t="s">
        <v>4451</v>
      </c>
      <c r="W296" s="32">
        <v>0.74234084499999997</v>
      </c>
      <c r="X296" s="32">
        <v>0.288778855</v>
      </c>
      <c r="Y296" s="32" t="s">
        <v>41</v>
      </c>
      <c r="Z296" s="32" t="s">
        <v>71</v>
      </c>
      <c r="AA296" s="32">
        <v>11</v>
      </c>
      <c r="AB296" s="33">
        <v>2221762.25</v>
      </c>
      <c r="AC296" s="33">
        <v>2744031.5</v>
      </c>
      <c r="AD296" s="33">
        <v>1242830.125</v>
      </c>
      <c r="AE296" s="33">
        <v>2061640.5</v>
      </c>
      <c r="AF296" s="34">
        <v>1875859.625</v>
      </c>
      <c r="AG296" s="34">
        <v>2550987.25</v>
      </c>
      <c r="AH296" s="34">
        <v>2274092.5</v>
      </c>
      <c r="AI296" s="35">
        <v>1114615.875</v>
      </c>
      <c r="AJ296" s="35">
        <v>2935434</v>
      </c>
      <c r="AK296" s="35">
        <v>1177862.25</v>
      </c>
      <c r="AL296" s="35">
        <v>1404595.875</v>
      </c>
      <c r="AM296" s="32">
        <v>110</v>
      </c>
      <c r="AN296" s="32" t="s">
        <v>39</v>
      </c>
      <c r="AO296" s="32">
        <v>0.81154083200000005</v>
      </c>
      <c r="AP296" s="32">
        <v>1</v>
      </c>
      <c r="AQ296" s="32">
        <v>2935434</v>
      </c>
      <c r="AR296" s="32" t="s">
        <v>4452</v>
      </c>
      <c r="AS296" s="32">
        <v>1</v>
      </c>
      <c r="AT296" s="32" t="s">
        <v>4453</v>
      </c>
      <c r="AU296" s="32">
        <v>0.38703601500000001</v>
      </c>
      <c r="AV296" s="32">
        <v>0.86749604999999996</v>
      </c>
      <c r="AX296" s="32">
        <f t="shared" si="16"/>
        <v>0.98978779374496284</v>
      </c>
      <c r="AY296" s="32">
        <f t="shared" si="17"/>
        <v>1.2341947766092123</v>
      </c>
      <c r="AZ296" s="32">
        <f t="shared" si="18"/>
        <v>0.33108707828723627</v>
      </c>
      <c r="BA296" s="32">
        <f t="shared" si="19"/>
        <v>0.69731971412121263</v>
      </c>
    </row>
    <row r="297" spans="1:53">
      <c r="A297" s="32">
        <v>204.12223420000001</v>
      </c>
      <c r="B297" s="32">
        <v>13.936870430000001</v>
      </c>
      <c r="C297" s="32" t="s">
        <v>4080</v>
      </c>
      <c r="D297" s="32">
        <v>1</v>
      </c>
      <c r="E297" s="32" t="s">
        <v>4081</v>
      </c>
      <c r="F297" s="32">
        <v>7</v>
      </c>
      <c r="G297" s="32">
        <v>0</v>
      </c>
      <c r="H297" s="32" t="s">
        <v>4082</v>
      </c>
      <c r="I297" s="32">
        <v>-2.8245629000000001E-2</v>
      </c>
      <c r="J297" s="32">
        <v>8.2444974349999995</v>
      </c>
      <c r="L297" s="32" t="s">
        <v>3900</v>
      </c>
      <c r="M297" s="32" t="s">
        <v>4081</v>
      </c>
      <c r="N297" s="32">
        <v>0</v>
      </c>
      <c r="O297" s="32" t="s">
        <v>39</v>
      </c>
      <c r="S297" s="32">
        <v>0.7</v>
      </c>
      <c r="T297" s="32">
        <v>0.7</v>
      </c>
      <c r="U297" s="32">
        <v>47592</v>
      </c>
      <c r="V297" s="32" t="s">
        <v>1912</v>
      </c>
      <c r="W297" s="32">
        <v>1.2846643289999999</v>
      </c>
      <c r="X297" s="32">
        <v>0.61509912700000002</v>
      </c>
      <c r="Y297" s="32" t="s">
        <v>41</v>
      </c>
      <c r="Z297" s="32" t="s">
        <v>42</v>
      </c>
      <c r="AA297" s="32">
        <v>9</v>
      </c>
      <c r="AB297" s="33">
        <v>0</v>
      </c>
      <c r="AC297" s="33">
        <v>47592.347659999999</v>
      </c>
      <c r="AD297" s="33">
        <v>34396.21875</v>
      </c>
      <c r="AE297" s="33">
        <v>40358.082029999998</v>
      </c>
      <c r="AF297" s="34">
        <v>28100.527340000001</v>
      </c>
      <c r="AG297" s="34">
        <v>25492.537110000001</v>
      </c>
      <c r="AH297" s="34">
        <v>9472.1279300000006</v>
      </c>
      <c r="AI297" s="35">
        <v>32214.960940000001</v>
      </c>
      <c r="AJ297" s="35">
        <v>31439.54883</v>
      </c>
      <c r="AK297" s="35">
        <v>44368.960939999997</v>
      </c>
      <c r="AL297" s="35">
        <v>0</v>
      </c>
      <c r="AM297" s="32">
        <v>907</v>
      </c>
      <c r="AN297" s="32" t="s">
        <v>39</v>
      </c>
      <c r="AO297" s="32">
        <v>0.84531487800000005</v>
      </c>
      <c r="AP297" s="32">
        <v>1</v>
      </c>
      <c r="AQ297" s="32">
        <v>47592.347659999999</v>
      </c>
      <c r="AR297" s="32" t="s">
        <v>4083</v>
      </c>
      <c r="AS297" s="32">
        <v>1</v>
      </c>
      <c r="AT297" s="32" t="s">
        <v>1435</v>
      </c>
      <c r="AU297" s="32">
        <v>7.7688713000000006E-2</v>
      </c>
      <c r="AV297" s="32">
        <v>6.7832847000000002E-2</v>
      </c>
      <c r="AX297" s="32">
        <f t="shared" si="16"/>
        <v>1.7128857715854315</v>
      </c>
      <c r="AY297" s="32">
        <f t="shared" si="17"/>
        <v>1.9400027784391574</v>
      </c>
      <c r="AZ297" s="32">
        <f t="shared" si="18"/>
        <v>0.64521477710245378</v>
      </c>
      <c r="BA297" s="32">
        <f t="shared" si="19"/>
        <v>0.50716182587383929</v>
      </c>
    </row>
    <row r="298" spans="1:53">
      <c r="A298" s="32">
        <v>275.20940100000001</v>
      </c>
      <c r="B298" s="32">
        <v>3.8351560650000001</v>
      </c>
      <c r="C298" s="32" t="s">
        <v>4182</v>
      </c>
      <c r="D298" s="32">
        <v>6</v>
      </c>
      <c r="E298" s="32" t="s">
        <v>4183</v>
      </c>
      <c r="F298" s="32">
        <v>7</v>
      </c>
      <c r="G298" s="32">
        <v>0</v>
      </c>
      <c r="H298" s="32" t="s">
        <v>4184</v>
      </c>
      <c r="I298" s="32">
        <v>2.41996155</v>
      </c>
      <c r="J298" s="32">
        <v>-4.2982327749999998</v>
      </c>
      <c r="L298" s="32" t="s">
        <v>3563</v>
      </c>
      <c r="M298" s="32" t="s">
        <v>4183</v>
      </c>
      <c r="N298" s="32">
        <v>0</v>
      </c>
      <c r="O298" s="32" t="s">
        <v>39</v>
      </c>
      <c r="S298" s="32">
        <v>0.51</v>
      </c>
      <c r="T298" s="32">
        <v>0.51</v>
      </c>
      <c r="U298" s="32">
        <v>240119</v>
      </c>
      <c r="V298" s="32" t="s">
        <v>4185</v>
      </c>
      <c r="W298" s="32">
        <v>1.1277825180000001</v>
      </c>
      <c r="X298" s="32">
        <v>0.68545831199999996</v>
      </c>
      <c r="Y298" s="32" t="s">
        <v>424</v>
      </c>
      <c r="Z298" s="32" t="s">
        <v>42</v>
      </c>
      <c r="AA298" s="32">
        <v>11</v>
      </c>
      <c r="AB298" s="33">
        <v>172189.4063</v>
      </c>
      <c r="AC298" s="33">
        <v>131646.04689999999</v>
      </c>
      <c r="AD298" s="33">
        <v>75115.820309999996</v>
      </c>
      <c r="AE298" s="33">
        <v>175894.2188</v>
      </c>
      <c r="AF298" s="34">
        <v>132414.26560000001</v>
      </c>
      <c r="AG298" s="34">
        <v>122561.03909999999</v>
      </c>
      <c r="AH298" s="34">
        <v>134382.5938</v>
      </c>
      <c r="AI298" s="35">
        <v>240118.89060000001</v>
      </c>
      <c r="AJ298" s="35">
        <v>138655.8438</v>
      </c>
      <c r="AK298" s="35">
        <v>59180.65625</v>
      </c>
      <c r="AL298" s="35">
        <v>147525.98439999999</v>
      </c>
      <c r="AM298" s="32">
        <v>705</v>
      </c>
      <c r="AN298" s="32" t="s">
        <v>39</v>
      </c>
      <c r="AO298" s="32">
        <v>0.87645775299999995</v>
      </c>
      <c r="AP298" s="32">
        <v>1</v>
      </c>
      <c r="AQ298" s="32">
        <v>240118.89060000001</v>
      </c>
      <c r="AR298" s="32" t="s">
        <v>499</v>
      </c>
      <c r="AS298" s="32">
        <v>1</v>
      </c>
      <c r="AT298" s="32" t="s">
        <v>1612</v>
      </c>
      <c r="AU298" s="32">
        <v>4.9790187E-2</v>
      </c>
      <c r="AV298" s="32">
        <v>1</v>
      </c>
      <c r="AX298" s="32">
        <f t="shared" si="16"/>
        <v>1.5037100243903232</v>
      </c>
      <c r="AY298" s="32">
        <f t="shared" si="17"/>
        <v>1.4250269339534152</v>
      </c>
      <c r="AZ298" s="32">
        <f t="shared" si="18"/>
        <v>0.72120598217774967</v>
      </c>
      <c r="BA298" s="32">
        <f t="shared" si="19"/>
        <v>0.76207372431191767</v>
      </c>
    </row>
    <row r="299" spans="1:53">
      <c r="A299" s="32">
        <v>250.09916699999999</v>
      </c>
      <c r="B299" s="32">
        <v>4.1345703690000004</v>
      </c>
      <c r="C299" s="32" t="s">
        <v>1456</v>
      </c>
      <c r="D299" s="32">
        <v>1</v>
      </c>
      <c r="E299" s="32" t="s">
        <v>1457</v>
      </c>
      <c r="F299" s="32">
        <v>7</v>
      </c>
      <c r="G299" s="32">
        <v>0</v>
      </c>
      <c r="H299" s="32" t="s">
        <v>1458</v>
      </c>
      <c r="I299" s="32">
        <v>-0.85151662100000003</v>
      </c>
      <c r="J299" s="32">
        <v>-13.36020083</v>
      </c>
      <c r="K299" s="32">
        <v>1.7474547789999999</v>
      </c>
      <c r="L299" s="32" t="s">
        <v>3900</v>
      </c>
      <c r="M299" s="32" t="s">
        <v>1457</v>
      </c>
      <c r="N299" s="32">
        <v>0</v>
      </c>
      <c r="O299" s="32" t="s">
        <v>39</v>
      </c>
      <c r="Q299" s="32">
        <v>1.8</v>
      </c>
      <c r="R299" s="32" t="s">
        <v>208</v>
      </c>
      <c r="S299" s="32">
        <v>1.1599999999999999</v>
      </c>
      <c r="T299" s="32">
        <v>1.1599999999999999</v>
      </c>
      <c r="U299" s="32">
        <v>6411507</v>
      </c>
      <c r="V299" s="32" t="s">
        <v>2147</v>
      </c>
      <c r="W299" s="32">
        <v>0.53693199400000002</v>
      </c>
      <c r="X299" s="32">
        <v>0.240075969</v>
      </c>
      <c r="Y299" s="32" t="s">
        <v>41</v>
      </c>
      <c r="Z299" s="32" t="s">
        <v>42</v>
      </c>
      <c r="AA299" s="32">
        <v>9</v>
      </c>
      <c r="AB299" s="33">
        <v>3344303.75</v>
      </c>
      <c r="AC299" s="33">
        <v>5495968</v>
      </c>
      <c r="AD299" s="33">
        <v>0</v>
      </c>
      <c r="AE299" s="33">
        <v>6411506.5</v>
      </c>
      <c r="AF299" s="34">
        <v>3927362.5</v>
      </c>
      <c r="AG299" s="34">
        <v>5579367.5</v>
      </c>
      <c r="AH299" s="34">
        <v>5790098.5</v>
      </c>
      <c r="AI299" s="35">
        <v>44325.171880000002</v>
      </c>
      <c r="AJ299" s="35">
        <v>6092758</v>
      </c>
      <c r="AK299" s="35">
        <v>0</v>
      </c>
      <c r="AL299" s="35">
        <v>4814059</v>
      </c>
      <c r="AM299" s="32">
        <v>93</v>
      </c>
      <c r="AN299" s="32" t="s">
        <v>39</v>
      </c>
      <c r="AO299" s="32">
        <v>0.98049833099999995</v>
      </c>
      <c r="AP299" s="32">
        <v>1</v>
      </c>
      <c r="AQ299" s="32">
        <v>6411506.5</v>
      </c>
      <c r="AR299" s="32" t="s">
        <v>4555</v>
      </c>
      <c r="AS299" s="32">
        <v>1</v>
      </c>
      <c r="AT299" s="32" t="s">
        <v>4556</v>
      </c>
      <c r="AU299" s="32">
        <v>0.50017607900000005</v>
      </c>
      <c r="AV299" s="32">
        <v>1</v>
      </c>
      <c r="AX299" s="32">
        <f t="shared" si="16"/>
        <v>0.71590932537944052</v>
      </c>
      <c r="AY299" s="32">
        <f t="shared" si="17"/>
        <v>0.9970549287389866</v>
      </c>
      <c r="AZ299" s="32">
        <f t="shared" si="18"/>
        <v>0.27878592361849791</v>
      </c>
      <c r="BA299" s="32">
        <f t="shared" si="19"/>
        <v>0.49678237392011426</v>
      </c>
    </row>
    <row r="300" spans="1:53">
      <c r="A300" s="32">
        <v>249.9970252</v>
      </c>
      <c r="B300" s="32">
        <v>3.700728792</v>
      </c>
      <c r="C300" s="32" t="s">
        <v>4252</v>
      </c>
      <c r="D300" s="32">
        <v>1</v>
      </c>
      <c r="E300" s="32" t="s">
        <v>4253</v>
      </c>
      <c r="F300" s="32">
        <v>7</v>
      </c>
      <c r="G300" s="32">
        <v>0</v>
      </c>
      <c r="H300" s="32" t="s">
        <v>4254</v>
      </c>
      <c r="I300" s="32">
        <v>1.0609507899999999</v>
      </c>
      <c r="J300" s="32">
        <v>-46.90792476</v>
      </c>
      <c r="L300" s="32" t="s">
        <v>3563</v>
      </c>
      <c r="M300" s="32" t="s">
        <v>4253</v>
      </c>
      <c r="N300" s="32">
        <v>0</v>
      </c>
      <c r="O300" s="32" t="s">
        <v>39</v>
      </c>
      <c r="R300" s="32" t="s">
        <v>1570</v>
      </c>
      <c r="S300" s="32">
        <v>0.37</v>
      </c>
      <c r="T300" s="32">
        <v>0.37</v>
      </c>
      <c r="U300" s="32">
        <v>254334</v>
      </c>
      <c r="V300" s="32" t="s">
        <v>4255</v>
      </c>
      <c r="W300" s="32">
        <v>1.0157749700000001</v>
      </c>
      <c r="X300" s="32">
        <v>0.94637843600000005</v>
      </c>
      <c r="Y300" s="32" t="s">
        <v>41</v>
      </c>
      <c r="Z300" s="32" t="s">
        <v>71</v>
      </c>
      <c r="AA300" s="32">
        <v>11</v>
      </c>
      <c r="AB300" s="33">
        <v>172038.0938</v>
      </c>
      <c r="AC300" s="33">
        <v>254333.5313</v>
      </c>
      <c r="AD300" s="33">
        <v>204695.4063</v>
      </c>
      <c r="AE300" s="33">
        <v>176882.9063</v>
      </c>
      <c r="AF300" s="34">
        <v>180265.5625</v>
      </c>
      <c r="AG300" s="34">
        <v>192621.6563</v>
      </c>
      <c r="AH300" s="34">
        <v>128081.0781</v>
      </c>
      <c r="AI300" s="35">
        <v>163989.95310000001</v>
      </c>
      <c r="AJ300" s="35">
        <v>245987.3438</v>
      </c>
      <c r="AK300" s="35">
        <v>176142.3438</v>
      </c>
      <c r="AL300" s="35">
        <v>92375.101559999996</v>
      </c>
      <c r="AM300" s="32">
        <v>441</v>
      </c>
      <c r="AN300" s="32" t="s">
        <v>39</v>
      </c>
      <c r="AO300" s="32">
        <v>0.91086288199999998</v>
      </c>
      <c r="AP300" s="32">
        <v>1</v>
      </c>
      <c r="AQ300" s="32">
        <v>254333.5313</v>
      </c>
      <c r="AR300" s="32" t="s">
        <v>1798</v>
      </c>
      <c r="AS300" s="32">
        <v>1</v>
      </c>
      <c r="AT300" s="32" t="s">
        <v>1133</v>
      </c>
      <c r="AU300" s="32">
        <v>1.3523649999999999E-3</v>
      </c>
      <c r="AV300" s="32">
        <v>1</v>
      </c>
      <c r="AX300" s="32">
        <f t="shared" si="16"/>
        <v>1.3543666265081773</v>
      </c>
      <c r="AY300" s="32">
        <f t="shared" si="17"/>
        <v>1.6127765822699907</v>
      </c>
      <c r="AZ300" s="32">
        <f t="shared" si="18"/>
        <v>0.95093933831537059</v>
      </c>
      <c r="BA300" s="32">
        <f t="shared" si="19"/>
        <v>0.26355416408199689</v>
      </c>
    </row>
    <row r="301" spans="1:53">
      <c r="A301" s="32">
        <v>206.05779960000001</v>
      </c>
      <c r="B301" s="32">
        <v>4.0564000189999998</v>
      </c>
      <c r="C301" s="32" t="s">
        <v>2798</v>
      </c>
      <c r="D301" s="32">
        <v>6</v>
      </c>
      <c r="E301" s="32" t="s">
        <v>2799</v>
      </c>
      <c r="F301" s="32">
        <v>7</v>
      </c>
      <c r="G301" s="32">
        <v>0</v>
      </c>
      <c r="H301" s="32" t="s">
        <v>2800</v>
      </c>
      <c r="I301" s="32">
        <v>-0.53565555899999995</v>
      </c>
      <c r="J301" s="32">
        <v>-35.430903669999999</v>
      </c>
      <c r="K301" s="32">
        <v>-0.53565555899999995</v>
      </c>
      <c r="L301" s="32" t="s">
        <v>3690</v>
      </c>
      <c r="M301" s="32" t="s">
        <v>2799</v>
      </c>
      <c r="N301" s="32">
        <v>0</v>
      </c>
      <c r="O301" s="32" t="s">
        <v>39</v>
      </c>
      <c r="S301" s="32">
        <v>0.86</v>
      </c>
      <c r="T301" s="32">
        <v>0.86</v>
      </c>
      <c r="U301" s="32">
        <v>85341</v>
      </c>
      <c r="V301" s="32" t="s">
        <v>4547</v>
      </c>
      <c r="W301" s="32">
        <v>0.55426028199999999</v>
      </c>
      <c r="X301" s="32">
        <v>0.16199960599999999</v>
      </c>
      <c r="Y301" s="32" t="s">
        <v>41</v>
      </c>
      <c r="Z301" s="32" t="s">
        <v>71</v>
      </c>
      <c r="AA301" s="32">
        <v>10</v>
      </c>
      <c r="AB301" s="33">
        <v>64953.347659999999</v>
      </c>
      <c r="AC301" s="33">
        <v>66457.804690000004</v>
      </c>
      <c r="AD301" s="33">
        <v>83078.75</v>
      </c>
      <c r="AE301" s="33">
        <v>67458.78125</v>
      </c>
      <c r="AF301" s="34">
        <v>67905.6875</v>
      </c>
      <c r="AG301" s="34">
        <v>59213.484380000002</v>
      </c>
      <c r="AH301" s="34">
        <v>85340.742190000004</v>
      </c>
      <c r="AI301" s="35">
        <v>0</v>
      </c>
      <c r="AJ301" s="35">
        <v>71467.851559999996</v>
      </c>
      <c r="AK301" s="35">
        <v>22596.070309999999</v>
      </c>
      <c r="AL301" s="35">
        <v>62946.867189999997</v>
      </c>
      <c r="AM301" s="32">
        <v>689</v>
      </c>
      <c r="AN301" s="32" t="s">
        <v>39</v>
      </c>
      <c r="AO301" s="32">
        <v>0.83491912999999995</v>
      </c>
      <c r="AP301" s="32">
        <v>1</v>
      </c>
      <c r="AQ301" s="32">
        <v>85340.742190000004</v>
      </c>
      <c r="AR301" s="32" t="s">
        <v>1959</v>
      </c>
      <c r="AS301" s="32">
        <v>1</v>
      </c>
      <c r="AT301" s="32" t="s">
        <v>4548</v>
      </c>
      <c r="AU301" s="32">
        <v>0.75711136899999998</v>
      </c>
      <c r="AV301" s="32">
        <v>1</v>
      </c>
      <c r="AX301" s="32">
        <f t="shared" si="16"/>
        <v>0.73901370876140438</v>
      </c>
      <c r="AY301" s="32">
        <f t="shared" si="17"/>
        <v>1.3270676721967667</v>
      </c>
      <c r="AZ301" s="32">
        <f t="shared" si="18"/>
        <v>0.19268816592934024</v>
      </c>
      <c r="BA301" s="32">
        <f t="shared" si="19"/>
        <v>0.96898920936251054</v>
      </c>
    </row>
    <row r="302" spans="1:53">
      <c r="A302" s="32">
        <v>418.16311000000002</v>
      </c>
      <c r="B302" s="32">
        <v>4.1612591139999999</v>
      </c>
      <c r="C302" s="32" t="s">
        <v>2754</v>
      </c>
      <c r="D302" s="32">
        <v>3</v>
      </c>
      <c r="E302" s="32" t="s">
        <v>2755</v>
      </c>
      <c r="F302" s="32">
        <v>7</v>
      </c>
      <c r="G302" s="32">
        <v>0</v>
      </c>
      <c r="H302" s="32" t="s">
        <v>2756</v>
      </c>
      <c r="I302" s="32">
        <v>0.813066713</v>
      </c>
      <c r="J302" s="32">
        <v>3.8752480739999999</v>
      </c>
      <c r="L302" s="32" t="s">
        <v>3563</v>
      </c>
      <c r="M302" s="32" t="s">
        <v>2755</v>
      </c>
      <c r="N302" s="32">
        <v>0</v>
      </c>
      <c r="O302" s="32" t="s">
        <v>39</v>
      </c>
      <c r="P302" s="32" t="s">
        <v>4141</v>
      </c>
      <c r="S302" s="32">
        <v>0.17</v>
      </c>
      <c r="T302" s="32">
        <v>0.22</v>
      </c>
      <c r="U302" s="32">
        <v>113086</v>
      </c>
      <c r="V302" s="32" t="s">
        <v>4142</v>
      </c>
      <c r="W302" s="32">
        <v>1.1786727770000001</v>
      </c>
      <c r="X302" s="32">
        <v>0.17880290900000001</v>
      </c>
      <c r="Y302" s="32" t="s">
        <v>41</v>
      </c>
      <c r="Z302" s="32" t="s">
        <v>71</v>
      </c>
      <c r="AA302" s="32">
        <v>11</v>
      </c>
      <c r="AB302" s="33">
        <v>70395.320309999996</v>
      </c>
      <c r="AC302" s="33">
        <v>82544.273440000004</v>
      </c>
      <c r="AD302" s="33">
        <v>112602.74219999999</v>
      </c>
      <c r="AE302" s="33">
        <v>74758.75</v>
      </c>
      <c r="AF302" s="34">
        <v>73352.679690000004</v>
      </c>
      <c r="AG302" s="34">
        <v>87877.664059999996</v>
      </c>
      <c r="AH302" s="34">
        <v>76765.109379999994</v>
      </c>
      <c r="AI302" s="35">
        <v>98393.382809999996</v>
      </c>
      <c r="AJ302" s="35">
        <v>78374.59375</v>
      </c>
      <c r="AK302" s="35">
        <v>113085.5156</v>
      </c>
      <c r="AL302" s="35">
        <v>84171.523440000004</v>
      </c>
      <c r="AM302" s="32">
        <v>621</v>
      </c>
      <c r="AN302" s="32" t="s">
        <v>39</v>
      </c>
      <c r="AO302" s="32">
        <v>0.95856189999999997</v>
      </c>
      <c r="AP302" s="32">
        <v>1</v>
      </c>
      <c r="AQ302" s="32">
        <v>113085.5156</v>
      </c>
      <c r="AR302" s="32" t="s">
        <v>4143</v>
      </c>
      <c r="AS302" s="32">
        <v>1</v>
      </c>
      <c r="AT302" s="32" t="s">
        <v>4144</v>
      </c>
      <c r="AU302" s="32">
        <v>0.672412436</v>
      </c>
      <c r="AV302" s="32">
        <v>1</v>
      </c>
      <c r="AX302" s="32">
        <f t="shared" si="16"/>
        <v>1.5715637029237559</v>
      </c>
      <c r="AY302" s="32">
        <f t="shared" si="17"/>
        <v>1.4298638124154317</v>
      </c>
      <c r="AZ302" s="32">
        <f t="shared" si="18"/>
        <v>0.21131474500824232</v>
      </c>
      <c r="BA302" s="32">
        <f t="shared" si="19"/>
        <v>0.6481031574688132</v>
      </c>
    </row>
    <row r="303" spans="1:53">
      <c r="A303" s="32">
        <v>264.17179950000002</v>
      </c>
      <c r="B303" s="32">
        <v>3.6996303209999999</v>
      </c>
      <c r="C303" s="32" t="s">
        <v>4266</v>
      </c>
      <c r="D303" s="32">
        <v>1</v>
      </c>
      <c r="E303" s="32" t="s">
        <v>4267</v>
      </c>
      <c r="F303" s="32">
        <v>7</v>
      </c>
      <c r="G303" s="32">
        <v>0</v>
      </c>
      <c r="H303" s="32" t="s">
        <v>4268</v>
      </c>
      <c r="I303" s="32">
        <v>-2.8410580849999998</v>
      </c>
      <c r="J303" s="32">
        <v>-17.46326702</v>
      </c>
      <c r="L303" s="32" t="s">
        <v>3563</v>
      </c>
      <c r="M303" s="32" t="s">
        <v>4267</v>
      </c>
      <c r="N303" s="32">
        <v>0</v>
      </c>
      <c r="O303" s="32" t="s">
        <v>39</v>
      </c>
      <c r="S303" s="32">
        <v>0.28000000000000003</v>
      </c>
      <c r="T303" s="32">
        <v>0.49</v>
      </c>
      <c r="U303" s="32">
        <v>353767</v>
      </c>
      <c r="V303" s="32" t="s">
        <v>4269</v>
      </c>
      <c r="W303" s="32">
        <v>0.98950497400000004</v>
      </c>
      <c r="X303" s="32">
        <v>0.94898951099999995</v>
      </c>
      <c r="Y303" s="32" t="s">
        <v>41</v>
      </c>
      <c r="Z303" s="32" t="s">
        <v>42</v>
      </c>
      <c r="AA303" s="32">
        <v>11</v>
      </c>
      <c r="AB303" s="33">
        <v>136456.6563</v>
      </c>
      <c r="AC303" s="33">
        <v>149984.75</v>
      </c>
      <c r="AD303" s="33">
        <v>353766.8125</v>
      </c>
      <c r="AE303" s="33">
        <v>183958.8438</v>
      </c>
      <c r="AF303" s="34">
        <v>157089.89060000001</v>
      </c>
      <c r="AG303" s="34">
        <v>201061.125</v>
      </c>
      <c r="AH303" s="34">
        <v>174711.54689999999</v>
      </c>
      <c r="AI303" s="35">
        <v>153297.5</v>
      </c>
      <c r="AJ303" s="35">
        <v>140497.17189999999</v>
      </c>
      <c r="AK303" s="35">
        <v>247746.85939999999</v>
      </c>
      <c r="AL303" s="35">
        <v>161485.3438</v>
      </c>
      <c r="AM303" s="32">
        <v>574</v>
      </c>
      <c r="AN303" s="32" t="s">
        <v>39</v>
      </c>
      <c r="AO303" s="32">
        <v>0.91442885100000004</v>
      </c>
      <c r="AP303" s="32">
        <v>1</v>
      </c>
      <c r="AQ303" s="32">
        <v>353766.8125</v>
      </c>
      <c r="AR303" s="32" t="s">
        <v>4270</v>
      </c>
      <c r="AS303" s="32">
        <v>1</v>
      </c>
      <c r="AT303" s="32" t="s">
        <v>4271</v>
      </c>
      <c r="AU303" s="32">
        <v>1.21178E-3</v>
      </c>
      <c r="AV303" s="32">
        <v>1</v>
      </c>
      <c r="AX303" s="32">
        <f t="shared" si="16"/>
        <v>1.3193399660160963</v>
      </c>
      <c r="AY303" s="32">
        <f t="shared" si="17"/>
        <v>1.5466784882265023</v>
      </c>
      <c r="AZ303" s="32">
        <f t="shared" si="18"/>
        <v>0.95403264866727477</v>
      </c>
      <c r="BA303" s="32">
        <f t="shared" si="19"/>
        <v>0.65779878833611072</v>
      </c>
    </row>
    <row r="304" spans="1:53">
      <c r="A304" s="32">
        <v>218.16693380000001</v>
      </c>
      <c r="B304" s="32">
        <v>4.1027075799999997</v>
      </c>
      <c r="C304" s="32" t="s">
        <v>4074</v>
      </c>
      <c r="D304" s="32">
        <v>21</v>
      </c>
      <c r="E304" s="32" t="s">
        <v>4075</v>
      </c>
      <c r="F304" s="32">
        <v>7</v>
      </c>
      <c r="G304" s="32">
        <v>0</v>
      </c>
      <c r="H304" s="32" t="s">
        <v>4076</v>
      </c>
      <c r="I304" s="32">
        <v>-0.62423229099999999</v>
      </c>
      <c r="J304" s="32">
        <v>-22.747173719999999</v>
      </c>
      <c r="K304" s="32">
        <v>-0.60131408900000005</v>
      </c>
      <c r="L304" s="32" t="s">
        <v>3563</v>
      </c>
      <c r="M304" s="32" t="s">
        <v>4075</v>
      </c>
      <c r="N304" s="32">
        <v>0</v>
      </c>
      <c r="O304" s="32" t="s">
        <v>39</v>
      </c>
      <c r="P304" s="32" t="s">
        <v>4077</v>
      </c>
      <c r="S304" s="32">
        <v>0.04</v>
      </c>
      <c r="T304" s="32">
        <v>0.3</v>
      </c>
      <c r="U304" s="32">
        <v>242535</v>
      </c>
      <c r="V304" s="32" t="s">
        <v>4078</v>
      </c>
      <c r="W304" s="32">
        <v>1.2850077980000001</v>
      </c>
      <c r="X304" s="32">
        <v>5.688882E-2</v>
      </c>
      <c r="Y304" s="32" t="s">
        <v>41</v>
      </c>
      <c r="Z304" s="32" t="s">
        <v>42</v>
      </c>
      <c r="AA304" s="32">
        <v>11</v>
      </c>
      <c r="AB304" s="33">
        <v>184255.0938</v>
      </c>
      <c r="AC304" s="33">
        <v>176111.5</v>
      </c>
      <c r="AD304" s="33">
        <v>110831.64840000001</v>
      </c>
      <c r="AE304" s="33">
        <v>242535.0938</v>
      </c>
      <c r="AF304" s="34">
        <v>159477.5313</v>
      </c>
      <c r="AG304" s="34">
        <v>206882.5</v>
      </c>
      <c r="AH304" s="34">
        <v>172652.9063</v>
      </c>
      <c r="AI304" s="35">
        <v>234915.29689999999</v>
      </c>
      <c r="AJ304" s="35">
        <v>221415.26560000001</v>
      </c>
      <c r="AK304" s="35">
        <v>225757.85939999999</v>
      </c>
      <c r="AL304" s="35">
        <v>241426.01560000001</v>
      </c>
      <c r="AM304" s="32">
        <v>701</v>
      </c>
      <c r="AN304" s="32" t="s">
        <v>39</v>
      </c>
      <c r="AO304" s="32">
        <v>0.83876236100000001</v>
      </c>
      <c r="AP304" s="32">
        <v>1</v>
      </c>
      <c r="AQ304" s="32">
        <v>242535.0938</v>
      </c>
      <c r="AR304" s="32" t="s">
        <v>4079</v>
      </c>
      <c r="AS304" s="32">
        <v>1</v>
      </c>
      <c r="AT304" s="32" t="s">
        <v>1167</v>
      </c>
      <c r="AU304" s="32">
        <v>3.8570343390000001</v>
      </c>
      <c r="AV304" s="32">
        <v>1</v>
      </c>
      <c r="AX304" s="32">
        <f t="shared" si="16"/>
        <v>1.7133437308796795</v>
      </c>
      <c r="AY304" s="32">
        <f t="shared" si="17"/>
        <v>1.3241488027689226</v>
      </c>
      <c r="AZ304" s="32">
        <f t="shared" si="18"/>
        <v>1.0854686735848974E-2</v>
      </c>
      <c r="BA304" s="32">
        <f t="shared" si="19"/>
        <v>0.9723810165008322</v>
      </c>
    </row>
    <row r="305" spans="1:53">
      <c r="A305" s="32">
        <v>214.12065799999999</v>
      </c>
      <c r="B305" s="32">
        <v>4.1112545130000004</v>
      </c>
      <c r="C305" s="32" t="s">
        <v>1738</v>
      </c>
      <c r="D305" s="32">
        <v>1</v>
      </c>
      <c r="E305" s="32" t="s">
        <v>1739</v>
      </c>
      <c r="F305" s="32">
        <v>7</v>
      </c>
      <c r="G305" s="32">
        <v>0</v>
      </c>
      <c r="H305" s="32" t="s">
        <v>1740</v>
      </c>
      <c r="I305" s="32">
        <v>-2.43798564</v>
      </c>
      <c r="J305" s="32">
        <v>2.7060964620000001</v>
      </c>
      <c r="L305" s="32" t="s">
        <v>3563</v>
      </c>
      <c r="M305" s="32" t="s">
        <v>1739</v>
      </c>
      <c r="N305" s="32">
        <v>0</v>
      </c>
      <c r="O305" s="32" t="s">
        <v>39</v>
      </c>
      <c r="S305" s="32">
        <v>0.67</v>
      </c>
      <c r="T305" s="32">
        <v>0.67</v>
      </c>
      <c r="U305" s="32">
        <v>227578</v>
      </c>
      <c r="V305" s="32" t="s">
        <v>4577</v>
      </c>
      <c r="W305" s="32">
        <v>0.45383832000000002</v>
      </c>
      <c r="X305" s="32">
        <v>3.0239123999999999E-2</v>
      </c>
      <c r="Y305" s="32" t="s">
        <v>424</v>
      </c>
      <c r="Z305" s="32" t="s">
        <v>71</v>
      </c>
      <c r="AA305" s="32">
        <v>11</v>
      </c>
      <c r="AB305" s="33">
        <v>182093.67189999999</v>
      </c>
      <c r="AC305" s="33">
        <v>175633.45310000001</v>
      </c>
      <c r="AD305" s="33">
        <v>45587.648439999997</v>
      </c>
      <c r="AE305" s="33">
        <v>156679.95310000001</v>
      </c>
      <c r="AF305" s="34">
        <v>195086.6875</v>
      </c>
      <c r="AG305" s="34">
        <v>183376.98439999999</v>
      </c>
      <c r="AH305" s="34">
        <v>227578.32810000001</v>
      </c>
      <c r="AI305" s="35">
        <v>38664.886720000002</v>
      </c>
      <c r="AJ305" s="35">
        <v>137749.8125</v>
      </c>
      <c r="AK305" s="35">
        <v>38354.59375</v>
      </c>
      <c r="AL305" s="35">
        <v>151957.48439999999</v>
      </c>
      <c r="AM305" s="32">
        <v>473</v>
      </c>
      <c r="AN305" s="32" t="s">
        <v>39</v>
      </c>
      <c r="AO305" s="32">
        <v>0.95572273299999999</v>
      </c>
      <c r="AP305" s="32">
        <v>1</v>
      </c>
      <c r="AQ305" s="32">
        <v>227578.32810000001</v>
      </c>
      <c r="AR305" s="32" t="s">
        <v>4578</v>
      </c>
      <c r="AS305" s="32">
        <v>1</v>
      </c>
      <c r="AT305" s="32" t="s">
        <v>4579</v>
      </c>
      <c r="AU305" s="32">
        <v>2.8128184969999999</v>
      </c>
      <c r="AV305" s="32">
        <v>1</v>
      </c>
      <c r="AX305" s="32">
        <f t="shared" si="16"/>
        <v>0.60511775977572513</v>
      </c>
      <c r="AY305" s="32">
        <f t="shared" si="17"/>
        <v>0.92401966619475229</v>
      </c>
      <c r="AZ305" s="32">
        <f t="shared" si="18"/>
        <v>3.4029986334676576E-2</v>
      </c>
      <c r="BA305" s="32">
        <f t="shared" si="19"/>
        <v>0.17598629736179167</v>
      </c>
    </row>
    <row r="306" spans="1:53">
      <c r="A306" s="32">
        <v>163.08446129999999</v>
      </c>
      <c r="B306" s="32">
        <v>7.5584272439999998</v>
      </c>
      <c r="C306" s="32" t="s">
        <v>1417</v>
      </c>
      <c r="D306" s="32">
        <v>9</v>
      </c>
      <c r="E306" s="32" t="s">
        <v>3424</v>
      </c>
      <c r="F306" s="32">
        <v>7</v>
      </c>
      <c r="G306" s="32">
        <v>0</v>
      </c>
      <c r="H306" s="32" t="s">
        <v>3425</v>
      </c>
      <c r="I306" s="32">
        <v>8.1432710000000005E-3</v>
      </c>
      <c r="J306" s="32">
        <v>-36.369415199999999</v>
      </c>
      <c r="L306" s="32" t="s">
        <v>3563</v>
      </c>
      <c r="M306" s="32" t="s">
        <v>1418</v>
      </c>
      <c r="N306" s="32">
        <v>0</v>
      </c>
      <c r="O306" s="32" t="s">
        <v>39</v>
      </c>
      <c r="S306" s="32">
        <v>0.16</v>
      </c>
      <c r="T306" s="32">
        <v>0.16</v>
      </c>
      <c r="U306" s="32">
        <v>644952</v>
      </c>
      <c r="V306" s="32" t="s">
        <v>4264</v>
      </c>
      <c r="W306" s="32">
        <v>0.99048562399999995</v>
      </c>
      <c r="X306" s="32">
        <v>0.93206899600000004</v>
      </c>
      <c r="Y306" s="32" t="s">
        <v>41</v>
      </c>
      <c r="Z306" s="32" t="s">
        <v>92</v>
      </c>
      <c r="AA306" s="32">
        <v>11</v>
      </c>
      <c r="AB306" s="33">
        <v>432379.78129999997</v>
      </c>
      <c r="AC306" s="33">
        <v>432330.84379999997</v>
      </c>
      <c r="AD306" s="33">
        <v>491864.40629999997</v>
      </c>
      <c r="AE306" s="33">
        <v>570043</v>
      </c>
      <c r="AF306" s="34">
        <v>467888.5625</v>
      </c>
      <c r="AG306" s="34">
        <v>597316.6875</v>
      </c>
      <c r="AH306" s="34">
        <v>521029.15629999997</v>
      </c>
      <c r="AI306" s="35">
        <v>456125.75</v>
      </c>
      <c r="AJ306" s="35">
        <v>505253.6875</v>
      </c>
      <c r="AK306" s="35">
        <v>488525.25</v>
      </c>
      <c r="AL306" s="35">
        <v>644951.8125</v>
      </c>
      <c r="AM306" s="32">
        <v>383</v>
      </c>
      <c r="AN306" s="32" t="s">
        <v>39</v>
      </c>
      <c r="AO306" s="32">
        <v>0.96387041900000003</v>
      </c>
      <c r="AP306" s="32">
        <v>1</v>
      </c>
      <c r="AQ306" s="32">
        <v>644951.8125</v>
      </c>
      <c r="AR306" s="32" t="s">
        <v>4265</v>
      </c>
      <c r="AS306" s="32">
        <v>1</v>
      </c>
      <c r="AT306" s="32" t="s">
        <v>646</v>
      </c>
      <c r="AU306" s="32">
        <v>2.263424E-3</v>
      </c>
      <c r="AV306" s="32">
        <v>0.32118355700000001</v>
      </c>
      <c r="AX306" s="32">
        <f t="shared" si="16"/>
        <v>1.3206474980494187</v>
      </c>
      <c r="AY306" s="32">
        <f t="shared" si="17"/>
        <v>1.2145859551073337</v>
      </c>
      <c r="AZ306" s="32">
        <f t="shared" si="18"/>
        <v>0.93478312718111423</v>
      </c>
      <c r="BA306" s="32">
        <f t="shared" si="19"/>
        <v>0.38762543073771139</v>
      </c>
    </row>
    <row r="307" spans="1:53">
      <c r="A307" s="32">
        <v>151.0997084</v>
      </c>
      <c r="B307" s="32">
        <v>4.6906999530000002</v>
      </c>
      <c r="C307" s="32" t="s">
        <v>2619</v>
      </c>
      <c r="D307" s="32">
        <v>8</v>
      </c>
      <c r="E307" s="32" t="s">
        <v>4495</v>
      </c>
      <c r="F307" s="32">
        <v>7</v>
      </c>
      <c r="G307" s="32">
        <v>0</v>
      </c>
      <c r="H307" s="32" t="s">
        <v>4496</v>
      </c>
      <c r="I307" s="32">
        <v>-1.0623151000000001E-2</v>
      </c>
      <c r="J307" s="32">
        <v>-27.305062580000001</v>
      </c>
      <c r="L307" s="32" t="s">
        <v>3563</v>
      </c>
      <c r="M307" s="32" t="s">
        <v>4495</v>
      </c>
      <c r="N307" s="32">
        <v>0</v>
      </c>
      <c r="O307" s="32" t="s">
        <v>39</v>
      </c>
      <c r="S307" s="32">
        <v>0.52</v>
      </c>
      <c r="T307" s="32">
        <v>0.52</v>
      </c>
      <c r="U307" s="32">
        <v>271666</v>
      </c>
      <c r="V307" s="32" t="s">
        <v>4497</v>
      </c>
      <c r="W307" s="32">
        <v>0.68284618900000005</v>
      </c>
      <c r="X307" s="32">
        <v>0.17156729800000001</v>
      </c>
      <c r="Y307" s="32" t="s">
        <v>41</v>
      </c>
      <c r="Z307" s="32" t="s">
        <v>42</v>
      </c>
      <c r="AA307" s="32">
        <v>11</v>
      </c>
      <c r="AB307" s="33">
        <v>210478.76560000001</v>
      </c>
      <c r="AC307" s="33">
        <v>151328.42189999999</v>
      </c>
      <c r="AD307" s="33">
        <v>147413.07810000001</v>
      </c>
      <c r="AE307" s="33">
        <v>169352.7813</v>
      </c>
      <c r="AF307" s="34">
        <v>205743.48439999999</v>
      </c>
      <c r="AG307" s="34">
        <v>229625.64060000001</v>
      </c>
      <c r="AH307" s="34">
        <v>246985.60939999999</v>
      </c>
      <c r="AI307" s="35">
        <v>85428.695309999996</v>
      </c>
      <c r="AJ307" s="35">
        <v>127907.4844</v>
      </c>
      <c r="AK307" s="35">
        <v>271665.5</v>
      </c>
      <c r="AL307" s="35">
        <v>136256.0938</v>
      </c>
      <c r="AM307" s="32">
        <v>662</v>
      </c>
      <c r="AN307" s="32" t="s">
        <v>39</v>
      </c>
      <c r="AO307" s="32">
        <v>0.85810212699999999</v>
      </c>
      <c r="AP307" s="32">
        <v>1</v>
      </c>
      <c r="AQ307" s="32">
        <v>271665.5</v>
      </c>
      <c r="AR307" s="32" t="s">
        <v>1303</v>
      </c>
      <c r="AS307" s="32">
        <v>1</v>
      </c>
      <c r="AT307" s="32" t="s">
        <v>232</v>
      </c>
      <c r="AU307" s="32">
        <v>0.74974056200000005</v>
      </c>
      <c r="AV307" s="32">
        <v>1</v>
      </c>
      <c r="AX307" s="32">
        <f t="shared" si="16"/>
        <v>0.91046158572678026</v>
      </c>
      <c r="AY307" s="32">
        <f t="shared" si="17"/>
        <v>0.99445788633191623</v>
      </c>
      <c r="AZ307" s="32">
        <f t="shared" si="18"/>
        <v>0.19922686026916639</v>
      </c>
      <c r="BA307" s="32">
        <f t="shared" si="19"/>
        <v>3.2936001458546846E-2</v>
      </c>
    </row>
    <row r="308" spans="1:53">
      <c r="A308" s="32">
        <v>143.09459240000001</v>
      </c>
      <c r="B308" s="32">
        <v>8.6170379639999997</v>
      </c>
      <c r="C308" s="32" t="s">
        <v>2939</v>
      </c>
      <c r="D308" s="32">
        <v>2</v>
      </c>
      <c r="E308" s="32" t="s">
        <v>2940</v>
      </c>
      <c r="F308" s="32">
        <v>7</v>
      </c>
      <c r="G308" s="32">
        <v>0</v>
      </c>
      <c r="H308" s="32" t="s">
        <v>2941</v>
      </c>
      <c r="I308" s="32">
        <v>-0.26251079399999999</v>
      </c>
      <c r="J308" s="32">
        <v>0.49295660299999999</v>
      </c>
      <c r="K308" s="32">
        <v>-0.26251079399999999</v>
      </c>
      <c r="L308" s="32" t="s">
        <v>3563</v>
      </c>
      <c r="M308" s="32" t="s">
        <v>2940</v>
      </c>
      <c r="N308" s="32">
        <v>0</v>
      </c>
      <c r="O308" s="32" t="s">
        <v>39</v>
      </c>
      <c r="S308" s="32">
        <v>0.25</v>
      </c>
      <c r="T308" s="32">
        <v>0.49</v>
      </c>
      <c r="U308" s="32">
        <v>669470</v>
      </c>
      <c r="V308" s="32" t="s">
        <v>4416</v>
      </c>
      <c r="W308" s="32">
        <v>0.77705193500000003</v>
      </c>
      <c r="X308" s="32">
        <v>0.51945727900000005</v>
      </c>
      <c r="Y308" s="32" t="s">
        <v>41</v>
      </c>
      <c r="Z308" s="32" t="s">
        <v>42</v>
      </c>
      <c r="AA308" s="32">
        <v>11</v>
      </c>
      <c r="AB308" s="33">
        <v>320125.4375</v>
      </c>
      <c r="AC308" s="33">
        <v>349467</v>
      </c>
      <c r="AD308" s="33">
        <v>425527.90629999997</v>
      </c>
      <c r="AE308" s="33">
        <v>439394.53129999997</v>
      </c>
      <c r="AF308" s="34">
        <v>669470.1875</v>
      </c>
      <c r="AG308" s="34">
        <v>484895.0625</v>
      </c>
      <c r="AH308" s="34">
        <v>222719.82810000001</v>
      </c>
      <c r="AI308" s="35">
        <v>285504.5625</v>
      </c>
      <c r="AJ308" s="35">
        <v>332526.21879999997</v>
      </c>
      <c r="AK308" s="35">
        <v>484945.125</v>
      </c>
      <c r="AL308" s="35">
        <v>323779.59379999997</v>
      </c>
      <c r="AM308" s="32">
        <v>368</v>
      </c>
      <c r="AN308" s="32" t="s">
        <v>39</v>
      </c>
      <c r="AO308" s="32">
        <v>0.95356429099999995</v>
      </c>
      <c r="AP308" s="32">
        <v>1</v>
      </c>
      <c r="AQ308" s="32">
        <v>669470.1875</v>
      </c>
      <c r="AR308" s="32" t="s">
        <v>4417</v>
      </c>
      <c r="AS308" s="32">
        <v>1</v>
      </c>
      <c r="AT308" s="32" t="s">
        <v>1579</v>
      </c>
      <c r="AU308" s="32">
        <v>0.18018330900000001</v>
      </c>
      <c r="AV308" s="32">
        <v>1</v>
      </c>
      <c r="AX308" s="32">
        <f t="shared" si="16"/>
        <v>1.0360692471292561</v>
      </c>
      <c r="AY308" s="32">
        <f t="shared" si="17"/>
        <v>1.1143210390582474</v>
      </c>
      <c r="AZ308" s="32">
        <f t="shared" si="18"/>
        <v>0.43365830720433413</v>
      </c>
      <c r="BA308" s="32">
        <f t="shared" si="19"/>
        <v>0.5366757575465364</v>
      </c>
    </row>
    <row r="309" spans="1:53">
      <c r="A309" s="32">
        <v>308.19834259999999</v>
      </c>
      <c r="B309" s="32">
        <v>3.5755348439999999</v>
      </c>
      <c r="C309" s="32" t="s">
        <v>984</v>
      </c>
      <c r="D309" s="32">
        <v>1</v>
      </c>
      <c r="E309" s="32" t="s">
        <v>985</v>
      </c>
      <c r="F309" s="32">
        <v>7</v>
      </c>
      <c r="G309" s="32">
        <v>0</v>
      </c>
      <c r="H309" s="32" t="s">
        <v>986</v>
      </c>
      <c r="I309" s="32">
        <v>-1.3544546639999999</v>
      </c>
      <c r="J309" s="32">
        <v>-8.1872217509999992</v>
      </c>
      <c r="K309" s="32">
        <v>-1.3544546639999999</v>
      </c>
      <c r="L309" s="32" t="s">
        <v>3563</v>
      </c>
      <c r="M309" s="32" t="s">
        <v>985</v>
      </c>
      <c r="N309" s="32">
        <v>0</v>
      </c>
      <c r="O309" s="32" t="s">
        <v>39</v>
      </c>
      <c r="Q309" s="32">
        <v>-0.9</v>
      </c>
      <c r="R309" s="32" t="s">
        <v>77</v>
      </c>
      <c r="S309" s="32">
        <v>0.64</v>
      </c>
      <c r="T309" s="32">
        <v>0.64</v>
      </c>
      <c r="U309" s="32">
        <v>8215447</v>
      </c>
      <c r="V309" s="32" t="s">
        <v>4158</v>
      </c>
      <c r="W309" s="32">
        <v>1.150164913</v>
      </c>
      <c r="X309" s="32">
        <v>0.75478249600000002</v>
      </c>
      <c r="Y309" s="32" t="s">
        <v>41</v>
      </c>
      <c r="Z309" s="32" t="s">
        <v>42</v>
      </c>
      <c r="AA309" s="32">
        <v>11</v>
      </c>
      <c r="AB309" s="33">
        <v>3205474</v>
      </c>
      <c r="AC309" s="33">
        <v>6193642</v>
      </c>
      <c r="AD309" s="33">
        <v>1852220.625</v>
      </c>
      <c r="AE309" s="33">
        <v>7318035</v>
      </c>
      <c r="AF309" s="34">
        <v>6047931</v>
      </c>
      <c r="AG309" s="34">
        <v>4791695</v>
      </c>
      <c r="AH309" s="34">
        <v>2126794.75</v>
      </c>
      <c r="AI309" s="35">
        <v>2290936.75</v>
      </c>
      <c r="AJ309" s="35">
        <v>8215447</v>
      </c>
      <c r="AK309" s="35">
        <v>2193812</v>
      </c>
      <c r="AL309" s="35">
        <v>7184500.5</v>
      </c>
      <c r="AM309" s="32">
        <v>85</v>
      </c>
      <c r="AN309" s="32" t="s">
        <v>39</v>
      </c>
      <c r="AO309" s="32">
        <v>0.97517715299999996</v>
      </c>
      <c r="AP309" s="32">
        <v>1</v>
      </c>
      <c r="AQ309" s="32">
        <v>8215447</v>
      </c>
      <c r="AR309" s="32" t="s">
        <v>4159</v>
      </c>
      <c r="AS309" s="32">
        <v>1</v>
      </c>
      <c r="AT309" s="32" t="s">
        <v>4160</v>
      </c>
      <c r="AU309" s="32">
        <v>2.9840887E-2</v>
      </c>
      <c r="AV309" s="32">
        <v>1</v>
      </c>
      <c r="AX309" s="32">
        <f t="shared" si="16"/>
        <v>1.5335532166808639</v>
      </c>
      <c r="AY309" s="32">
        <f t="shared" si="17"/>
        <v>1.4321123757302108</v>
      </c>
      <c r="AZ309" s="32">
        <f t="shared" si="18"/>
        <v>0.77130402497800166</v>
      </c>
      <c r="BA309" s="32">
        <f t="shared" si="19"/>
        <v>0.86497821749411463</v>
      </c>
    </row>
    <row r="310" spans="1:53">
      <c r="A310" s="32">
        <v>178.09939890000001</v>
      </c>
      <c r="B310" s="32">
        <v>3.8367257779999999</v>
      </c>
      <c r="C310" s="32" t="s">
        <v>4386</v>
      </c>
      <c r="D310" s="32">
        <v>5</v>
      </c>
      <c r="E310" s="32" t="s">
        <v>4387</v>
      </c>
      <c r="F310" s="32">
        <v>7</v>
      </c>
      <c r="G310" s="32">
        <v>0</v>
      </c>
      <c r="H310" s="32" t="s">
        <v>4388</v>
      </c>
      <c r="I310" s="32">
        <v>0.105986135</v>
      </c>
      <c r="J310" s="32">
        <v>-25.465649490000001</v>
      </c>
      <c r="K310" s="32">
        <v>0.105986135</v>
      </c>
      <c r="L310" s="32" t="s">
        <v>3563</v>
      </c>
      <c r="M310" s="32" t="s">
        <v>4387</v>
      </c>
      <c r="N310" s="32">
        <v>0</v>
      </c>
      <c r="O310" s="32" t="s">
        <v>39</v>
      </c>
      <c r="S310" s="32">
        <v>0.11</v>
      </c>
      <c r="T310" s="32">
        <v>0.39</v>
      </c>
      <c r="U310" s="32">
        <v>303234</v>
      </c>
      <c r="V310" s="32" t="s">
        <v>4389</v>
      </c>
      <c r="W310" s="32">
        <v>0.85393850699999996</v>
      </c>
      <c r="X310" s="32">
        <v>0.47506869099999999</v>
      </c>
      <c r="Y310" s="32" t="s">
        <v>41</v>
      </c>
      <c r="Z310" s="32" t="s">
        <v>71</v>
      </c>
      <c r="AA310" s="32">
        <v>11</v>
      </c>
      <c r="AB310" s="33">
        <v>139861.26560000001</v>
      </c>
      <c r="AC310" s="33">
        <v>141180.0313</v>
      </c>
      <c r="AD310" s="33">
        <v>303233.96879999997</v>
      </c>
      <c r="AE310" s="33">
        <v>204015.2813</v>
      </c>
      <c r="AF310" s="34">
        <v>226899.64060000001</v>
      </c>
      <c r="AG310" s="34">
        <v>230857.73439999999</v>
      </c>
      <c r="AH310" s="34">
        <v>131313.4375</v>
      </c>
      <c r="AI310" s="35">
        <v>143455.60939999999</v>
      </c>
      <c r="AJ310" s="35">
        <v>161708.67189999999</v>
      </c>
      <c r="AK310" s="35">
        <v>182928.0625</v>
      </c>
      <c r="AL310" s="35">
        <v>182614.6563</v>
      </c>
      <c r="AM310" s="32">
        <v>403</v>
      </c>
      <c r="AN310" s="32" t="s">
        <v>39</v>
      </c>
      <c r="AO310" s="32">
        <v>0.94083865099999997</v>
      </c>
      <c r="AP310" s="32">
        <v>1</v>
      </c>
      <c r="AQ310" s="32">
        <v>303233.96879999997</v>
      </c>
      <c r="AR310" s="32" t="s">
        <v>4390</v>
      </c>
      <c r="AS310" s="32">
        <v>1</v>
      </c>
      <c r="AT310" s="32" t="s">
        <v>4391</v>
      </c>
      <c r="AU310" s="32">
        <v>0.23260598599999999</v>
      </c>
      <c r="AV310" s="32">
        <v>1</v>
      </c>
      <c r="AX310" s="32">
        <f t="shared" si="16"/>
        <v>1.1385846758448925</v>
      </c>
      <c r="AY310" s="32">
        <f t="shared" si="17"/>
        <v>1.3381931853905935</v>
      </c>
      <c r="AZ310" s="32">
        <f t="shared" si="18"/>
        <v>0.37478837140518889</v>
      </c>
      <c r="BA310" s="32">
        <f t="shared" si="19"/>
        <v>0.98974648431044154</v>
      </c>
    </row>
    <row r="311" spans="1:53">
      <c r="A311" s="32">
        <v>271.1569485</v>
      </c>
      <c r="B311" s="32">
        <v>3.6632937430000001</v>
      </c>
      <c r="C311" s="32" t="s">
        <v>4587</v>
      </c>
      <c r="D311" s="32">
        <v>1</v>
      </c>
      <c r="E311" s="32" t="s">
        <v>4588</v>
      </c>
      <c r="F311" s="32">
        <v>7</v>
      </c>
      <c r="G311" s="32">
        <v>0</v>
      </c>
      <c r="H311" s="32" t="s">
        <v>4589</v>
      </c>
      <c r="I311" s="32">
        <v>-1.038006794</v>
      </c>
      <c r="J311" s="32">
        <v>-49.641640959999997</v>
      </c>
      <c r="K311" s="32">
        <v>-1.038006794</v>
      </c>
      <c r="L311" s="32" t="s">
        <v>3900</v>
      </c>
      <c r="M311" s="32" t="s">
        <v>4588</v>
      </c>
      <c r="N311" s="32">
        <v>0</v>
      </c>
      <c r="O311" s="32" t="s">
        <v>39</v>
      </c>
      <c r="Q311" s="32">
        <v>3</v>
      </c>
      <c r="R311" s="32" t="s">
        <v>77</v>
      </c>
      <c r="S311" s="32">
        <v>1.1599999999999999</v>
      </c>
      <c r="T311" s="32">
        <v>1.1599999999999999</v>
      </c>
      <c r="U311" s="32">
        <v>1093556</v>
      </c>
      <c r="V311" s="32" t="s">
        <v>4590</v>
      </c>
      <c r="W311" s="32">
        <v>0.44269117299999999</v>
      </c>
      <c r="X311" s="32">
        <v>0.116500704</v>
      </c>
      <c r="Y311" s="32" t="s">
        <v>41</v>
      </c>
      <c r="Z311" s="32" t="s">
        <v>42</v>
      </c>
      <c r="AA311" s="32">
        <v>8</v>
      </c>
      <c r="AB311" s="33">
        <v>847137.625</v>
      </c>
      <c r="AC311" s="33">
        <v>598639.6875</v>
      </c>
      <c r="AD311" s="33">
        <v>0</v>
      </c>
      <c r="AE311" s="33">
        <v>1053660.75</v>
      </c>
      <c r="AF311" s="34">
        <v>1093556.375</v>
      </c>
      <c r="AG311" s="34">
        <v>987261.375</v>
      </c>
      <c r="AH311" s="34">
        <v>951061.6875</v>
      </c>
      <c r="AI311" s="35">
        <v>0</v>
      </c>
      <c r="AJ311" s="35">
        <v>938596.75</v>
      </c>
      <c r="AK311" s="35">
        <v>0</v>
      </c>
      <c r="AL311" s="35">
        <v>850984.9375</v>
      </c>
      <c r="AM311" s="32">
        <v>285</v>
      </c>
      <c r="AN311" s="32" t="s">
        <v>39</v>
      </c>
      <c r="AO311" s="32">
        <v>0.92856803700000001</v>
      </c>
      <c r="AP311" s="32">
        <v>1</v>
      </c>
      <c r="AQ311" s="32">
        <v>1093556.375</v>
      </c>
      <c r="AR311" s="32" t="s">
        <v>1049</v>
      </c>
      <c r="AS311" s="32">
        <v>1</v>
      </c>
      <c r="AT311" s="32" t="s">
        <v>4591</v>
      </c>
      <c r="AU311" s="32">
        <v>1.159258098</v>
      </c>
      <c r="AV311" s="32">
        <v>1</v>
      </c>
      <c r="AX311" s="32">
        <f t="shared" si="16"/>
        <v>0.59025489779225426</v>
      </c>
      <c r="AY311" s="32">
        <f t="shared" si="17"/>
        <v>0.82438570333158245</v>
      </c>
      <c r="AZ311" s="32">
        <f t="shared" si="18"/>
        <v>0.12741400407996276</v>
      </c>
      <c r="BA311" s="32">
        <f t="shared" si="19"/>
        <v>0.21570095952054349</v>
      </c>
    </row>
    <row r="312" spans="1:53">
      <c r="A312" s="32">
        <v>118.0266723</v>
      </c>
      <c r="B312" s="32">
        <v>6.9233379020000001</v>
      </c>
      <c r="C312" s="32" t="s">
        <v>609</v>
      </c>
      <c r="D312" s="32">
        <v>7</v>
      </c>
      <c r="E312" s="32" t="s">
        <v>1475</v>
      </c>
      <c r="F312" s="32">
        <v>7</v>
      </c>
      <c r="G312" s="32">
        <v>0</v>
      </c>
      <c r="H312" s="32" t="s">
        <v>1476</v>
      </c>
      <c r="I312" s="32">
        <v>0.52758888000000004</v>
      </c>
      <c r="J312" s="32">
        <v>19.015285989999999</v>
      </c>
      <c r="L312" s="32" t="s">
        <v>3563</v>
      </c>
      <c r="M312" s="32" t="s">
        <v>1475</v>
      </c>
      <c r="N312" s="32">
        <v>0</v>
      </c>
      <c r="O312" s="32" t="s">
        <v>39</v>
      </c>
      <c r="R312" s="32" t="s">
        <v>1570</v>
      </c>
      <c r="S312" s="32">
        <v>0.34</v>
      </c>
      <c r="T312" s="32">
        <v>0.34</v>
      </c>
      <c r="U312" s="32">
        <v>191844</v>
      </c>
      <c r="V312" s="32" t="s">
        <v>4394</v>
      </c>
      <c r="W312" s="32">
        <v>0.84322733999999999</v>
      </c>
      <c r="X312" s="32">
        <v>0.46975834</v>
      </c>
      <c r="Y312" s="32" t="s">
        <v>41</v>
      </c>
      <c r="Z312" s="32" t="s">
        <v>71</v>
      </c>
      <c r="AA312" s="32">
        <v>11</v>
      </c>
      <c r="AB312" s="33">
        <v>109706.49219999999</v>
      </c>
      <c r="AC312" s="33">
        <v>140554.375</v>
      </c>
      <c r="AD312" s="33">
        <v>106238.625</v>
      </c>
      <c r="AE312" s="33">
        <v>154238.57810000001</v>
      </c>
      <c r="AF312" s="34">
        <v>117082.6563</v>
      </c>
      <c r="AG312" s="34">
        <v>166223.8438</v>
      </c>
      <c r="AH312" s="34">
        <v>191844.29689999999</v>
      </c>
      <c r="AI312" s="35">
        <v>73723.765629999994</v>
      </c>
      <c r="AJ312" s="35">
        <v>154790.76560000001</v>
      </c>
      <c r="AK312" s="35">
        <v>125392.00780000001</v>
      </c>
      <c r="AL312" s="35">
        <v>180306.98439999999</v>
      </c>
      <c r="AM312" s="32">
        <v>508</v>
      </c>
      <c r="AN312" s="32" t="s">
        <v>39</v>
      </c>
      <c r="AO312" s="32">
        <v>0.81589215199999998</v>
      </c>
      <c r="AP312" s="32">
        <v>1</v>
      </c>
      <c r="AQ312" s="32">
        <v>191844.29689999999</v>
      </c>
      <c r="AR312" s="32" t="s">
        <v>4395</v>
      </c>
      <c r="AS312" s="32">
        <v>1</v>
      </c>
      <c r="AT312" s="32" t="s">
        <v>1566</v>
      </c>
      <c r="AU312" s="32">
        <v>0.174272067</v>
      </c>
      <c r="AV312" s="32">
        <v>3.7057777E-2</v>
      </c>
      <c r="AX312" s="32">
        <f t="shared" si="16"/>
        <v>1.1243031197735738</v>
      </c>
      <c r="AY312" s="32">
        <f t="shared" si="17"/>
        <v>1.0748967980790318</v>
      </c>
      <c r="AZ312" s="32">
        <f t="shared" si="18"/>
        <v>0.48200193748695902</v>
      </c>
      <c r="BA312" s="32">
        <f t="shared" si="19"/>
        <v>0.2397988508646933</v>
      </c>
    </row>
    <row r="313" spans="1:53">
      <c r="A313" s="32">
        <v>164.04749369999999</v>
      </c>
      <c r="B313" s="32">
        <v>3.9495045520000001</v>
      </c>
      <c r="C313" s="32" t="s">
        <v>3929</v>
      </c>
      <c r="D313" s="32">
        <v>13</v>
      </c>
      <c r="E313" s="32" t="s">
        <v>4540</v>
      </c>
      <c r="F313" s="32">
        <v>7</v>
      </c>
      <c r="G313" s="32">
        <v>0</v>
      </c>
      <c r="H313" s="32" t="s">
        <v>4541</v>
      </c>
      <c r="I313" s="32">
        <v>0.93671306099999996</v>
      </c>
      <c r="J313" s="32">
        <v>-46.429707370000003</v>
      </c>
      <c r="K313" s="32">
        <v>0.90623402600000003</v>
      </c>
      <c r="L313" s="32" t="s">
        <v>3690</v>
      </c>
      <c r="M313" s="32" t="s">
        <v>4540</v>
      </c>
      <c r="N313" s="32">
        <v>0</v>
      </c>
      <c r="O313" s="32" t="s">
        <v>39</v>
      </c>
      <c r="S313" s="32">
        <v>0.83</v>
      </c>
      <c r="T313" s="32">
        <v>0.83</v>
      </c>
      <c r="U313" s="32">
        <v>143981</v>
      </c>
      <c r="V313" s="32" t="s">
        <v>4542</v>
      </c>
      <c r="W313" s="32">
        <v>0.56478256900000001</v>
      </c>
      <c r="X313" s="32">
        <v>0.15934979599999999</v>
      </c>
      <c r="Y313" s="32" t="s">
        <v>41</v>
      </c>
      <c r="Z313" s="32" t="s">
        <v>71</v>
      </c>
      <c r="AA313" s="32">
        <v>11</v>
      </c>
      <c r="AB313" s="33">
        <v>88038.984379999994</v>
      </c>
      <c r="AC313" s="33">
        <v>116186.1406</v>
      </c>
      <c r="AD313" s="33">
        <v>25369.990229999999</v>
      </c>
      <c r="AE313" s="33">
        <v>115316.28909999999</v>
      </c>
      <c r="AF313" s="34">
        <v>116915.47659999999</v>
      </c>
      <c r="AG313" s="34">
        <v>117579.6875</v>
      </c>
      <c r="AH313" s="34">
        <v>143684.23439999999</v>
      </c>
      <c r="AI313" s="35">
        <v>19498.119139999999</v>
      </c>
      <c r="AJ313" s="35">
        <v>143980.9063</v>
      </c>
      <c r="AK313" s="35">
        <v>26984.515630000002</v>
      </c>
      <c r="AL313" s="35">
        <v>94321.96875</v>
      </c>
      <c r="AM313" s="32">
        <v>570</v>
      </c>
      <c r="AN313" s="32" t="s">
        <v>39</v>
      </c>
      <c r="AO313" s="32">
        <v>0.89932431899999998</v>
      </c>
      <c r="AP313" s="32">
        <v>1</v>
      </c>
      <c r="AQ313" s="32">
        <v>143980.9063</v>
      </c>
      <c r="AR313" s="32" t="s">
        <v>4543</v>
      </c>
      <c r="AS313" s="32">
        <v>1</v>
      </c>
      <c r="AT313" s="32" t="s">
        <v>4544</v>
      </c>
      <c r="AU313" s="32">
        <v>0.80921048500000003</v>
      </c>
      <c r="AV313" s="32">
        <v>0.43553266000000002</v>
      </c>
      <c r="AX313" s="32">
        <f t="shared" si="16"/>
        <v>0.75304342581739026</v>
      </c>
      <c r="AY313" s="32">
        <f t="shared" si="17"/>
        <v>0.91203118329038224</v>
      </c>
      <c r="AZ313" s="32">
        <f t="shared" si="18"/>
        <v>0.18497720863020747</v>
      </c>
      <c r="BA313" s="32">
        <f t="shared" si="19"/>
        <v>0.18994362573888976</v>
      </c>
    </row>
    <row r="314" spans="1:53">
      <c r="A314" s="32">
        <v>235.0665228</v>
      </c>
      <c r="B314" s="32">
        <v>4.0369394239999998</v>
      </c>
      <c r="C314" s="32" t="s">
        <v>2049</v>
      </c>
      <c r="D314" s="32">
        <v>1</v>
      </c>
      <c r="E314" s="32" t="s">
        <v>2050</v>
      </c>
      <c r="F314" s="32">
        <v>7</v>
      </c>
      <c r="G314" s="32">
        <v>0</v>
      </c>
      <c r="H314" s="32" t="s">
        <v>2051</v>
      </c>
      <c r="I314" s="32">
        <v>-0.75388862400000001</v>
      </c>
      <c r="J314" s="32">
        <v>-38.603523150000001</v>
      </c>
      <c r="K314" s="32">
        <v>0.628698549</v>
      </c>
      <c r="L314" s="32" t="s">
        <v>3563</v>
      </c>
      <c r="M314" s="32" t="s">
        <v>2050</v>
      </c>
      <c r="N314" s="32">
        <v>0</v>
      </c>
      <c r="O314" s="32" t="s">
        <v>39</v>
      </c>
      <c r="S314" s="32">
        <v>0.24</v>
      </c>
      <c r="T314" s="32">
        <v>0.63</v>
      </c>
      <c r="U314" s="32">
        <v>982473</v>
      </c>
      <c r="V314" s="32" t="s">
        <v>4592</v>
      </c>
      <c r="W314" s="32">
        <v>0.42335664200000001</v>
      </c>
      <c r="X314" s="32">
        <v>0.25426307100000001</v>
      </c>
      <c r="Y314" s="32" t="s">
        <v>41</v>
      </c>
      <c r="Z314" s="32" t="s">
        <v>42</v>
      </c>
      <c r="AA314" s="32">
        <v>11</v>
      </c>
      <c r="AB314" s="33">
        <v>321579.15629999997</v>
      </c>
      <c r="AC314" s="33">
        <v>366582.78129999997</v>
      </c>
      <c r="AD314" s="33">
        <v>330671.78129999997</v>
      </c>
      <c r="AE314" s="33">
        <v>795781.5625</v>
      </c>
      <c r="AF314" s="34">
        <v>186825.73439999999</v>
      </c>
      <c r="AG314" s="34">
        <v>837927.6875</v>
      </c>
      <c r="AH314" s="34">
        <v>982473.0625</v>
      </c>
      <c r="AI314" s="35">
        <v>250449.9375</v>
      </c>
      <c r="AJ314" s="35">
        <v>379856.59379999997</v>
      </c>
      <c r="AK314" s="35">
        <v>275150.71879999997</v>
      </c>
      <c r="AL314" s="35">
        <v>227572.9688</v>
      </c>
      <c r="AM314" s="32">
        <v>295</v>
      </c>
      <c r="AN314" s="32" t="s">
        <v>39</v>
      </c>
      <c r="AO314" s="32">
        <v>0.88142052400000004</v>
      </c>
      <c r="AP314" s="32">
        <v>1</v>
      </c>
      <c r="AQ314" s="32">
        <v>982473.0625</v>
      </c>
      <c r="AR314" s="32" t="s">
        <v>4593</v>
      </c>
      <c r="AS314" s="32">
        <v>1</v>
      </c>
      <c r="AT314" s="32" t="s">
        <v>4594</v>
      </c>
      <c r="AU314" s="32">
        <v>0.80824297199999995</v>
      </c>
      <c r="AV314" s="32">
        <v>1</v>
      </c>
      <c r="AX314" s="32">
        <f t="shared" si="16"/>
        <v>0.5644755226706194</v>
      </c>
      <c r="AY314" s="32">
        <f t="shared" si="17"/>
        <v>0.90404112117045166</v>
      </c>
      <c r="AZ314" s="32">
        <f t="shared" si="18"/>
        <v>0.1235760230902546</v>
      </c>
      <c r="BA314" s="32">
        <f t="shared" si="19"/>
        <v>0.42033687809620757</v>
      </c>
    </row>
    <row r="315" spans="1:53">
      <c r="A315" s="32">
        <v>105.0789894</v>
      </c>
      <c r="B315" s="32">
        <v>8.7973302669999995</v>
      </c>
      <c r="C315" s="32" t="s">
        <v>396</v>
      </c>
      <c r="D315" s="32">
        <v>2</v>
      </c>
      <c r="E315" s="32" t="s">
        <v>1937</v>
      </c>
      <c r="F315" s="32">
        <v>7</v>
      </c>
      <c r="G315" s="32">
        <v>0</v>
      </c>
      <c r="H315" s="32" t="s">
        <v>1938</v>
      </c>
      <c r="I315" s="32">
        <v>8.9604038999999996E-2</v>
      </c>
      <c r="J315" s="32">
        <v>-24.526889929999999</v>
      </c>
      <c r="L315" s="32" t="s">
        <v>3563</v>
      </c>
      <c r="M315" s="32" t="s">
        <v>397</v>
      </c>
      <c r="N315" s="32">
        <v>0</v>
      </c>
      <c r="O315" s="32" t="s">
        <v>39</v>
      </c>
      <c r="S315" s="32">
        <v>0.24</v>
      </c>
      <c r="T315" s="32">
        <v>0.43</v>
      </c>
      <c r="U315" s="32">
        <v>523469</v>
      </c>
      <c r="V315" s="32" t="s">
        <v>4447</v>
      </c>
      <c r="W315" s="32">
        <v>0.74412286699999997</v>
      </c>
      <c r="X315" s="32">
        <v>0.42021151400000001</v>
      </c>
      <c r="Y315" s="32" t="s">
        <v>41</v>
      </c>
      <c r="Z315" s="32" t="s">
        <v>42</v>
      </c>
      <c r="AA315" s="32">
        <v>11</v>
      </c>
      <c r="AB315" s="33">
        <v>334094.6875</v>
      </c>
      <c r="AC315" s="33">
        <v>334080.1875</v>
      </c>
      <c r="AD315" s="33">
        <v>356889.375</v>
      </c>
      <c r="AE315" s="33">
        <v>339895.21879999997</v>
      </c>
      <c r="AF315" s="34">
        <v>198896.23439999999</v>
      </c>
      <c r="AG315" s="34">
        <v>437549.3125</v>
      </c>
      <c r="AH315" s="34">
        <v>523469.1875</v>
      </c>
      <c r="AI315" s="35">
        <v>226754.2813</v>
      </c>
      <c r="AJ315" s="35">
        <v>241528.7188</v>
      </c>
      <c r="AK315" s="35">
        <v>303032.96879999997</v>
      </c>
      <c r="AL315" s="35">
        <v>379509.46879999997</v>
      </c>
      <c r="AM315" s="32">
        <v>437</v>
      </c>
      <c r="AN315" s="32" t="s">
        <v>39</v>
      </c>
      <c r="AO315" s="32">
        <v>0.94421999700000003</v>
      </c>
      <c r="AP315" s="32">
        <v>1</v>
      </c>
      <c r="AQ315" s="32">
        <v>523469.1875</v>
      </c>
      <c r="AR315" s="32" t="s">
        <v>4448</v>
      </c>
      <c r="AS315" s="32">
        <v>1</v>
      </c>
      <c r="AT315" s="32" t="s">
        <v>401</v>
      </c>
      <c r="AU315" s="32">
        <v>0.295538246</v>
      </c>
      <c r="AV315" s="32">
        <v>0.29719912300000001</v>
      </c>
      <c r="AX315" s="32">
        <f t="shared" si="16"/>
        <v>0.99216382339974174</v>
      </c>
      <c r="AY315" s="32">
        <f t="shared" si="17"/>
        <v>1.1767756959360167</v>
      </c>
      <c r="AZ315" s="32">
        <f t="shared" si="18"/>
        <v>0.32685508151318471</v>
      </c>
      <c r="BA315" s="32">
        <f t="shared" si="19"/>
        <v>0.60144545639111668</v>
      </c>
    </row>
    <row r="316" spans="1:53">
      <c r="A316" s="32">
        <v>189.1000353</v>
      </c>
      <c r="B316" s="32">
        <v>4.635551499</v>
      </c>
      <c r="C316" s="32" t="s">
        <v>1230</v>
      </c>
      <c r="D316" s="32">
        <v>5</v>
      </c>
      <c r="E316" s="32" t="s">
        <v>1394</v>
      </c>
      <c r="F316" s="32">
        <v>7</v>
      </c>
      <c r="G316" s="32">
        <v>0</v>
      </c>
      <c r="H316" s="32" t="s">
        <v>1395</v>
      </c>
      <c r="I316" s="32">
        <v>-0.394780193</v>
      </c>
      <c r="J316" s="32">
        <v>-47.221106159999998</v>
      </c>
      <c r="L316" s="32" t="s">
        <v>3563</v>
      </c>
      <c r="M316" s="32" t="s">
        <v>1394</v>
      </c>
      <c r="N316" s="32">
        <v>0</v>
      </c>
      <c r="O316" s="32" t="s">
        <v>39</v>
      </c>
      <c r="Q316" s="32">
        <v>-0.6</v>
      </c>
      <c r="R316" s="32" t="s">
        <v>4498</v>
      </c>
      <c r="S316" s="32">
        <v>0.34</v>
      </c>
      <c r="T316" s="32">
        <v>0.34</v>
      </c>
      <c r="U316" s="32">
        <v>4477945</v>
      </c>
      <c r="V316" s="32" t="s">
        <v>4499</v>
      </c>
      <c r="W316" s="32">
        <v>0.67100347299999996</v>
      </c>
      <c r="X316" s="32">
        <v>6.0544202999999998E-2</v>
      </c>
      <c r="Y316" s="32" t="s">
        <v>41</v>
      </c>
      <c r="Z316" s="32" t="s">
        <v>92</v>
      </c>
      <c r="AA316" s="32">
        <v>11</v>
      </c>
      <c r="AB316" s="33">
        <v>3759159.5</v>
      </c>
      <c r="AC316" s="33">
        <v>3592899.75</v>
      </c>
      <c r="AD316" s="33">
        <v>2228444.5</v>
      </c>
      <c r="AE316" s="33">
        <v>4100308.5</v>
      </c>
      <c r="AF316" s="34">
        <v>4477944.5</v>
      </c>
      <c r="AG316" s="34">
        <v>3574616.75</v>
      </c>
      <c r="AH316" s="34">
        <v>4217096.5</v>
      </c>
      <c r="AI316" s="35">
        <v>1966279.25</v>
      </c>
      <c r="AJ316" s="35">
        <v>3889265.75</v>
      </c>
      <c r="AK316" s="35">
        <v>1979268.375</v>
      </c>
      <c r="AL316" s="35">
        <v>3142497.25</v>
      </c>
      <c r="AM316" s="32">
        <v>113</v>
      </c>
      <c r="AN316" s="32" t="s">
        <v>39</v>
      </c>
      <c r="AO316" s="32">
        <v>0.977775214</v>
      </c>
      <c r="AP316" s="32">
        <v>1</v>
      </c>
      <c r="AQ316" s="32">
        <v>4477944.5</v>
      </c>
      <c r="AR316" s="32" t="s">
        <v>4500</v>
      </c>
      <c r="AS316" s="32">
        <v>1</v>
      </c>
      <c r="AT316" s="32" t="s">
        <v>4501</v>
      </c>
      <c r="AU316" s="32">
        <v>1.6417006869999999</v>
      </c>
      <c r="AV316" s="32">
        <v>1</v>
      </c>
      <c r="AX316" s="32">
        <f t="shared" si="16"/>
        <v>0.89467129798302647</v>
      </c>
      <c r="AY316" s="32">
        <f t="shared" si="17"/>
        <v>1.1150117247565443</v>
      </c>
      <c r="AZ316" s="32">
        <f t="shared" si="18"/>
        <v>7.5197480692508395E-2</v>
      </c>
      <c r="BA316" s="32">
        <f t="shared" si="19"/>
        <v>0.26658341261019752</v>
      </c>
    </row>
    <row r="317" spans="1:53">
      <c r="A317" s="32">
        <v>329.29261430000003</v>
      </c>
      <c r="B317" s="32">
        <v>3.5420954619999998</v>
      </c>
      <c r="C317" s="32" t="s">
        <v>3383</v>
      </c>
      <c r="D317" s="32">
        <v>3</v>
      </c>
      <c r="E317" s="32" t="s">
        <v>3384</v>
      </c>
      <c r="F317" s="32">
        <v>7</v>
      </c>
      <c r="G317" s="32">
        <v>0</v>
      </c>
      <c r="H317" s="32" t="s">
        <v>3385</v>
      </c>
      <c r="I317" s="32">
        <v>-1.1410782020000001</v>
      </c>
      <c r="J317" s="32">
        <v>-3.2475441630000002</v>
      </c>
      <c r="L317" s="32" t="s">
        <v>3563</v>
      </c>
      <c r="M317" s="32" t="s">
        <v>3384</v>
      </c>
      <c r="N317" s="32">
        <v>0</v>
      </c>
      <c r="O317" s="32" t="s">
        <v>39</v>
      </c>
      <c r="S317" s="32">
        <v>0.38</v>
      </c>
      <c r="T317" s="32">
        <v>0.38</v>
      </c>
      <c r="U317" s="32">
        <v>270400</v>
      </c>
      <c r="V317" s="32" t="s">
        <v>4051</v>
      </c>
      <c r="W317" s="32">
        <v>1.39715071</v>
      </c>
      <c r="X317" s="32">
        <v>0.230663164</v>
      </c>
      <c r="Y317" s="32" t="s">
        <v>41</v>
      </c>
      <c r="Z317" s="32" t="s">
        <v>42</v>
      </c>
      <c r="AA317" s="32">
        <v>11</v>
      </c>
      <c r="AB317" s="33">
        <v>130653</v>
      </c>
      <c r="AC317" s="33">
        <v>116566.44530000001</v>
      </c>
      <c r="AD317" s="33">
        <v>103277.63280000001</v>
      </c>
      <c r="AE317" s="33">
        <v>116226.11719999999</v>
      </c>
      <c r="AF317" s="34">
        <v>119944.9844</v>
      </c>
      <c r="AG317" s="34">
        <v>146405.6875</v>
      </c>
      <c r="AH317" s="34">
        <v>159497.51560000001</v>
      </c>
      <c r="AI317" s="35">
        <v>270400.21879999997</v>
      </c>
      <c r="AJ317" s="35">
        <v>139233.2813</v>
      </c>
      <c r="AK317" s="35">
        <v>254701.375</v>
      </c>
      <c r="AL317" s="35">
        <v>128963.9219</v>
      </c>
      <c r="AM317" s="32">
        <v>664</v>
      </c>
      <c r="AN317" s="32" t="s">
        <v>39</v>
      </c>
      <c r="AO317" s="32">
        <v>0.90767627799999995</v>
      </c>
      <c r="AP317" s="32">
        <v>1</v>
      </c>
      <c r="AQ317" s="32">
        <v>270400.21879999997</v>
      </c>
      <c r="AR317" s="32" t="s">
        <v>4052</v>
      </c>
      <c r="AS317" s="32">
        <v>1</v>
      </c>
      <c r="AT317" s="32" t="s">
        <v>4053</v>
      </c>
      <c r="AU317" s="32">
        <v>0.53283637399999995</v>
      </c>
      <c r="AV317" s="32">
        <v>1</v>
      </c>
      <c r="AX317" s="32">
        <f t="shared" si="16"/>
        <v>1.8628676140602334</v>
      </c>
      <c r="AY317" s="32">
        <f t="shared" si="17"/>
        <v>1.0959849284318017</v>
      </c>
      <c r="AZ317" s="32">
        <f t="shared" si="18"/>
        <v>0.26725768966122015</v>
      </c>
      <c r="BA317" s="32">
        <f t="shared" si="19"/>
        <v>8.4545978673264022E-2</v>
      </c>
    </row>
    <row r="318" spans="1:53">
      <c r="A318" s="32">
        <v>183.12591610000001</v>
      </c>
      <c r="B318" s="32">
        <v>6.9005833479999996</v>
      </c>
      <c r="C318" s="32" t="s">
        <v>4464</v>
      </c>
      <c r="D318" s="32">
        <v>1</v>
      </c>
      <c r="E318" s="32" t="s">
        <v>4465</v>
      </c>
      <c r="F318" s="32">
        <v>7</v>
      </c>
      <c r="G318" s="32">
        <v>0</v>
      </c>
      <c r="H318" s="32" t="s">
        <v>4466</v>
      </c>
      <c r="I318" s="32">
        <v>-7.6052856000000002E-2</v>
      </c>
      <c r="J318" s="32">
        <v>-2.993952105</v>
      </c>
      <c r="L318" s="32" t="s">
        <v>3563</v>
      </c>
      <c r="M318" s="32" t="s">
        <v>4465</v>
      </c>
      <c r="N318" s="32">
        <v>0</v>
      </c>
      <c r="O318" s="32" t="s">
        <v>39</v>
      </c>
      <c r="S318" s="32">
        <v>0.73</v>
      </c>
      <c r="T318" s="32">
        <v>0.73</v>
      </c>
      <c r="U318" s="32">
        <v>247763</v>
      </c>
      <c r="V318" s="32" t="s">
        <v>4467</v>
      </c>
      <c r="W318" s="32">
        <v>0.72543975999999999</v>
      </c>
      <c r="X318" s="32">
        <v>0.45800324799999997</v>
      </c>
      <c r="Y318" s="32" t="s">
        <v>41</v>
      </c>
      <c r="Z318" s="32" t="s">
        <v>42</v>
      </c>
      <c r="AA318" s="32">
        <v>11</v>
      </c>
      <c r="AB318" s="33">
        <v>94719.101559999996</v>
      </c>
      <c r="AC318" s="33">
        <v>184787.125</v>
      </c>
      <c r="AD318" s="33">
        <v>33360.929689999997</v>
      </c>
      <c r="AE318" s="33">
        <v>136302.29689999999</v>
      </c>
      <c r="AF318" s="34">
        <v>226281.64060000001</v>
      </c>
      <c r="AG318" s="34">
        <v>111812.03909999999</v>
      </c>
      <c r="AH318" s="34">
        <v>247762.95310000001</v>
      </c>
      <c r="AI318" s="35">
        <v>65257.964840000001</v>
      </c>
      <c r="AJ318" s="35">
        <v>223175.85939999999</v>
      </c>
      <c r="AK318" s="35">
        <v>40290.566409999999</v>
      </c>
      <c r="AL318" s="35">
        <v>237947.20310000001</v>
      </c>
      <c r="AM318" s="32">
        <v>693</v>
      </c>
      <c r="AN318" s="32" t="s">
        <v>39</v>
      </c>
      <c r="AO318" s="32">
        <v>0.89907312800000005</v>
      </c>
      <c r="AP318" s="32">
        <v>1</v>
      </c>
      <c r="AQ318" s="32">
        <v>247762.95310000001</v>
      </c>
      <c r="AR318" s="32" t="s">
        <v>4468</v>
      </c>
      <c r="AS318" s="32">
        <v>1</v>
      </c>
      <c r="AT318" s="32" t="s">
        <v>4434</v>
      </c>
      <c r="AU318" s="32">
        <v>0.17948086499999999</v>
      </c>
      <c r="AV318" s="32">
        <v>0.331533578</v>
      </c>
      <c r="AX318" s="32">
        <f t="shared" si="16"/>
        <v>0.96725301383325057</v>
      </c>
      <c r="AY318" s="32">
        <f t="shared" si="17"/>
        <v>0.76668834660669893</v>
      </c>
      <c r="AZ318" s="32">
        <f t="shared" si="18"/>
        <v>0.4817737176167286</v>
      </c>
      <c r="BA318" s="32">
        <f t="shared" si="19"/>
        <v>0.17042941471778009</v>
      </c>
    </row>
    <row r="319" spans="1:53">
      <c r="A319" s="32">
        <v>244.20376970000001</v>
      </c>
      <c r="B319" s="32">
        <v>3.6916954039999998</v>
      </c>
      <c r="C319" s="32" t="s">
        <v>3361</v>
      </c>
      <c r="D319" s="32">
        <v>12</v>
      </c>
      <c r="E319" s="32" t="s">
        <v>3362</v>
      </c>
      <c r="F319" s="32">
        <v>7</v>
      </c>
      <c r="G319" s="32">
        <v>0</v>
      </c>
      <c r="H319" s="32" t="s">
        <v>3363</v>
      </c>
      <c r="I319" s="32">
        <v>-0.32888268599999998</v>
      </c>
      <c r="J319" s="32">
        <v>-12.737934320000001</v>
      </c>
      <c r="L319" s="32" t="s">
        <v>3563</v>
      </c>
      <c r="M319" s="32" t="s">
        <v>3362</v>
      </c>
      <c r="N319" s="32">
        <v>0</v>
      </c>
      <c r="O319" s="32" t="s">
        <v>39</v>
      </c>
      <c r="S319" s="32">
        <v>0.33</v>
      </c>
      <c r="T319" s="32">
        <v>0.33</v>
      </c>
      <c r="U319" s="32">
        <v>253703</v>
      </c>
      <c r="V319" s="32" t="s">
        <v>4505</v>
      </c>
      <c r="W319" s="32">
        <v>0.658763078</v>
      </c>
      <c r="X319" s="32">
        <v>4.8049301000000003E-2</v>
      </c>
      <c r="Y319" s="32" t="s">
        <v>41</v>
      </c>
      <c r="Z319" s="32" t="s">
        <v>71</v>
      </c>
      <c r="AA319" s="32">
        <v>11</v>
      </c>
      <c r="AB319" s="33">
        <v>194276.23439999999</v>
      </c>
      <c r="AC319" s="33">
        <v>187888.4063</v>
      </c>
      <c r="AD319" s="33">
        <v>186235.26560000001</v>
      </c>
      <c r="AE319" s="33">
        <v>235940.5938</v>
      </c>
      <c r="AF319" s="34">
        <v>212783.25</v>
      </c>
      <c r="AG319" s="34">
        <v>253702.51560000001</v>
      </c>
      <c r="AH319" s="34">
        <v>208047.25</v>
      </c>
      <c r="AI319" s="35">
        <v>84131.65625</v>
      </c>
      <c r="AJ319" s="35">
        <v>166529.6563</v>
      </c>
      <c r="AK319" s="35">
        <v>140221.2188</v>
      </c>
      <c r="AL319" s="35">
        <v>201594.0625</v>
      </c>
      <c r="AM319" s="32">
        <v>442</v>
      </c>
      <c r="AN319" s="32" t="s">
        <v>39</v>
      </c>
      <c r="AO319" s="32">
        <v>0.96036649299999999</v>
      </c>
      <c r="AP319" s="32">
        <v>1</v>
      </c>
      <c r="AQ319" s="32">
        <v>253702.51560000001</v>
      </c>
      <c r="AR319" s="32" t="s">
        <v>2269</v>
      </c>
      <c r="AS319" s="32">
        <v>1</v>
      </c>
      <c r="AT319" s="32" t="s">
        <v>3954</v>
      </c>
      <c r="AU319" s="32">
        <v>1.9100645359999999</v>
      </c>
      <c r="AV319" s="32">
        <v>1</v>
      </c>
      <c r="AX319" s="32">
        <f t="shared" si="16"/>
        <v>0.87835077030735043</v>
      </c>
      <c r="AY319" s="32">
        <f t="shared" si="17"/>
        <v>1.1924405203272901</v>
      </c>
      <c r="AZ319" s="32">
        <f t="shared" si="18"/>
        <v>6.0115746282504358E-2</v>
      </c>
      <c r="BA319" s="32">
        <f t="shared" si="19"/>
        <v>0.25410835224225797</v>
      </c>
    </row>
    <row r="320" spans="1:53">
      <c r="A320" s="32">
        <v>199.1935909</v>
      </c>
      <c r="B320" s="32">
        <v>4.1007878849999999</v>
      </c>
      <c r="C320" s="32" t="s">
        <v>4330</v>
      </c>
      <c r="D320" s="32">
        <v>1</v>
      </c>
      <c r="E320" s="32" t="s">
        <v>4331</v>
      </c>
      <c r="F320" s="32">
        <v>7</v>
      </c>
      <c r="G320" s="32">
        <v>0</v>
      </c>
      <c r="H320" s="32" t="s">
        <v>4332</v>
      </c>
      <c r="I320" s="32">
        <v>-9.5782148999999997E-2</v>
      </c>
      <c r="J320" s="32">
        <v>2.4307721000000001E-2</v>
      </c>
      <c r="L320" s="32" t="s">
        <v>3563</v>
      </c>
      <c r="M320" s="32" t="s">
        <v>4331</v>
      </c>
      <c r="N320" s="32">
        <v>0</v>
      </c>
      <c r="O320" s="32" t="s">
        <v>39</v>
      </c>
      <c r="S320" s="32">
        <v>0.4</v>
      </c>
      <c r="T320" s="32">
        <v>0.4</v>
      </c>
      <c r="U320" s="32">
        <v>816669</v>
      </c>
      <c r="V320" s="32" t="s">
        <v>4333</v>
      </c>
      <c r="W320" s="32">
        <v>0.91847385599999998</v>
      </c>
      <c r="X320" s="32">
        <v>0.74707565799999998</v>
      </c>
      <c r="Y320" s="32" t="s">
        <v>41</v>
      </c>
      <c r="Z320" s="32" t="s">
        <v>42</v>
      </c>
      <c r="AA320" s="32">
        <v>11</v>
      </c>
      <c r="AB320" s="33">
        <v>543346.5</v>
      </c>
      <c r="AC320" s="33">
        <v>540760.375</v>
      </c>
      <c r="AD320" s="33">
        <v>687096.625</v>
      </c>
      <c r="AE320" s="33">
        <v>451566.8125</v>
      </c>
      <c r="AF320" s="34">
        <v>424094.625</v>
      </c>
      <c r="AG320" s="34">
        <v>722468.125</v>
      </c>
      <c r="AH320" s="34">
        <v>656269.5</v>
      </c>
      <c r="AI320" s="35">
        <v>816669.25</v>
      </c>
      <c r="AJ320" s="35">
        <v>365597.375</v>
      </c>
      <c r="AK320" s="35">
        <v>657416.8125</v>
      </c>
      <c r="AL320" s="35">
        <v>368122.28129999997</v>
      </c>
      <c r="AM320" s="32">
        <v>323</v>
      </c>
      <c r="AN320" s="32" t="s">
        <v>39</v>
      </c>
      <c r="AO320" s="32">
        <v>0.94988476499999996</v>
      </c>
      <c r="AP320" s="32">
        <v>1</v>
      </c>
      <c r="AQ320" s="32">
        <v>816669.25</v>
      </c>
      <c r="AR320" s="32" t="s">
        <v>4334</v>
      </c>
      <c r="AS320" s="32">
        <v>1</v>
      </c>
      <c r="AT320" s="32" t="s">
        <v>4335</v>
      </c>
      <c r="AU320" s="32">
        <v>3.2236331E-2</v>
      </c>
      <c r="AV320" s="32">
        <v>1</v>
      </c>
      <c r="AX320" s="32">
        <f t="shared" si="16"/>
        <v>1.2246318085334895</v>
      </c>
      <c r="AY320" s="32">
        <f t="shared" si="17"/>
        <v>1.232932410932853</v>
      </c>
      <c r="AZ320" s="32">
        <f t="shared" si="18"/>
        <v>0.76070867535690889</v>
      </c>
      <c r="BA320" s="32">
        <f t="shared" si="19"/>
        <v>0.65439946809218563</v>
      </c>
    </row>
    <row r="321" spans="1:53">
      <c r="A321" s="32">
        <v>168.00927720000001</v>
      </c>
      <c r="B321" s="32">
        <v>4.619086341</v>
      </c>
      <c r="C321" s="32" t="s">
        <v>1236</v>
      </c>
      <c r="D321" s="32">
        <v>1</v>
      </c>
      <c r="E321" s="32" t="s">
        <v>1237</v>
      </c>
      <c r="F321" s="32">
        <v>7</v>
      </c>
      <c r="G321" s="32">
        <v>0</v>
      </c>
      <c r="H321" s="32" t="s">
        <v>1238</v>
      </c>
      <c r="I321" s="32">
        <v>1.41201558</v>
      </c>
      <c r="J321" s="32">
        <v>-30.202791909999998</v>
      </c>
      <c r="L321" s="32" t="s">
        <v>3563</v>
      </c>
      <c r="M321" s="32" t="s">
        <v>1237</v>
      </c>
      <c r="N321" s="32">
        <v>0</v>
      </c>
      <c r="O321" s="32" t="s">
        <v>39</v>
      </c>
      <c r="S321" s="32">
        <v>0.18</v>
      </c>
      <c r="T321" s="32">
        <v>0.41</v>
      </c>
      <c r="U321" s="32">
        <v>545450</v>
      </c>
      <c r="V321" s="32" t="s">
        <v>4150</v>
      </c>
      <c r="W321" s="32">
        <v>1.1707374749999999</v>
      </c>
      <c r="X321" s="32">
        <v>0.226026954</v>
      </c>
      <c r="Y321" s="32" t="s">
        <v>41</v>
      </c>
      <c r="Z321" s="32" t="s">
        <v>71</v>
      </c>
      <c r="AA321" s="32">
        <v>11</v>
      </c>
      <c r="AB321" s="33">
        <v>254953.8125</v>
      </c>
      <c r="AC321" s="33">
        <v>266197.8125</v>
      </c>
      <c r="AD321" s="33">
        <v>545450.1875</v>
      </c>
      <c r="AE321" s="33">
        <v>282857.75</v>
      </c>
      <c r="AF321" s="34">
        <v>283595.71879999997</v>
      </c>
      <c r="AG321" s="34">
        <v>341289.625</v>
      </c>
      <c r="AH321" s="34">
        <v>319588.90629999997</v>
      </c>
      <c r="AI321" s="35">
        <v>416906.4375</v>
      </c>
      <c r="AJ321" s="35">
        <v>281750.40629999997</v>
      </c>
      <c r="AK321" s="35">
        <v>428587.875</v>
      </c>
      <c r="AL321" s="35">
        <v>347063.8125</v>
      </c>
      <c r="AM321" s="32">
        <v>294</v>
      </c>
      <c r="AN321" s="32" t="s">
        <v>39</v>
      </c>
      <c r="AO321" s="32">
        <v>0.824749344</v>
      </c>
      <c r="AP321" s="32">
        <v>1</v>
      </c>
      <c r="AQ321" s="32">
        <v>545450.1875</v>
      </c>
      <c r="AR321" s="32" t="s">
        <v>4151</v>
      </c>
      <c r="AS321" s="32">
        <v>1</v>
      </c>
      <c r="AT321" s="32" t="s">
        <v>4152</v>
      </c>
      <c r="AU321" s="32">
        <v>0.525769665</v>
      </c>
      <c r="AV321" s="32">
        <v>1</v>
      </c>
      <c r="AX321" s="32">
        <f t="shared" si="16"/>
        <v>1.5609832995911765</v>
      </c>
      <c r="AY321" s="32">
        <f t="shared" si="17"/>
        <v>1.4287944455416555</v>
      </c>
      <c r="AZ321" s="32">
        <f t="shared" si="18"/>
        <v>0.26378197776124734</v>
      </c>
      <c r="BA321" s="32">
        <f t="shared" si="19"/>
        <v>0.79809545971210771</v>
      </c>
    </row>
    <row r="322" spans="1:53">
      <c r="A322" s="32">
        <v>274.21418949999997</v>
      </c>
      <c r="B322" s="32">
        <v>3.6253409410000002</v>
      </c>
      <c r="C322" s="32" t="s">
        <v>2727</v>
      </c>
      <c r="D322" s="32">
        <v>4</v>
      </c>
      <c r="E322" s="32" t="s">
        <v>2728</v>
      </c>
      <c r="F322" s="32">
        <v>7</v>
      </c>
      <c r="G322" s="32">
        <v>0</v>
      </c>
      <c r="H322" s="32" t="s">
        <v>2729</v>
      </c>
      <c r="I322" s="32">
        <v>-0.80423232700000002</v>
      </c>
      <c r="J322" s="32">
        <v>-7.2014651440000002</v>
      </c>
      <c r="L322" s="32" t="s">
        <v>3563</v>
      </c>
      <c r="M322" s="32" t="s">
        <v>2728</v>
      </c>
      <c r="N322" s="32">
        <v>0</v>
      </c>
      <c r="O322" s="32" t="s">
        <v>39</v>
      </c>
      <c r="S322" s="32">
        <v>0.11</v>
      </c>
      <c r="T322" s="32">
        <v>0.25</v>
      </c>
      <c r="U322" s="32">
        <v>243694</v>
      </c>
      <c r="V322" s="32" t="s">
        <v>771</v>
      </c>
      <c r="W322" s="32">
        <v>0.86242043999999995</v>
      </c>
      <c r="X322" s="32">
        <v>0.13319737700000001</v>
      </c>
      <c r="Y322" s="32" t="s">
        <v>41</v>
      </c>
      <c r="Z322" s="32" t="s">
        <v>42</v>
      </c>
      <c r="AA322" s="32">
        <v>11</v>
      </c>
      <c r="AB322" s="33">
        <v>241220.32810000001</v>
      </c>
      <c r="AC322" s="33">
        <v>164270.20310000001</v>
      </c>
      <c r="AD322" s="33">
        <v>146897.10939999999</v>
      </c>
      <c r="AE322" s="33">
        <v>243693.64060000001</v>
      </c>
      <c r="AF322" s="34">
        <v>202945.4375</v>
      </c>
      <c r="AG322" s="34">
        <v>198652.67189999999</v>
      </c>
      <c r="AH322" s="34">
        <v>168427.0938</v>
      </c>
      <c r="AI322" s="35">
        <v>178646.875</v>
      </c>
      <c r="AJ322" s="35">
        <v>154208.875</v>
      </c>
      <c r="AK322" s="35">
        <v>142906.39060000001</v>
      </c>
      <c r="AL322" s="35">
        <v>179706.375</v>
      </c>
      <c r="AM322" s="32">
        <v>699</v>
      </c>
      <c r="AN322" s="32" t="s">
        <v>39</v>
      </c>
      <c r="AO322" s="32">
        <v>0.92998164000000005</v>
      </c>
      <c r="AP322" s="32">
        <v>1</v>
      </c>
      <c r="AQ322" s="32">
        <v>243693.64060000001</v>
      </c>
      <c r="AR322" s="32" t="s">
        <v>4383</v>
      </c>
      <c r="AS322" s="32">
        <v>1</v>
      </c>
      <c r="AT322" s="32" t="s">
        <v>1992</v>
      </c>
      <c r="AU322" s="32">
        <v>0.99339860899999999</v>
      </c>
      <c r="AV322" s="32">
        <v>1</v>
      </c>
      <c r="AX322" s="32">
        <f t="shared" ref="AX322:AX385" si="20">(SUM(AI322:AL322))/(SUM(AF322:AH322))</f>
        <v>1.149893920339556</v>
      </c>
      <c r="AY322" s="32">
        <f t="shared" ref="AY322:AY385" si="21">(SUM(AB322:AE322))/(SUM(AF322:AH322))</f>
        <v>1.3965720756397602</v>
      </c>
      <c r="AZ322" s="32">
        <f t="shared" ref="AZ322:AZ385" si="22">_xlfn.T.TEST(AF322:AH322,AI322:AL322,2,2)</f>
        <v>0.12340741979234481</v>
      </c>
      <c r="BA322" s="32">
        <f t="shared" ref="BA322:BA385" si="23">_xlfn.T.TEST(AB322:AE322,AF322:AH322,2,2)</f>
        <v>0.78510188431592309</v>
      </c>
    </row>
    <row r="323" spans="1:53">
      <c r="A323" s="32">
        <v>273.266571</v>
      </c>
      <c r="B323" s="32">
        <v>7.3629849749999998</v>
      </c>
      <c r="C323" s="32" t="s">
        <v>1755</v>
      </c>
      <c r="D323" s="32">
        <v>1</v>
      </c>
      <c r="E323" s="32" t="s">
        <v>1756</v>
      </c>
      <c r="F323" s="32">
        <v>7</v>
      </c>
      <c r="G323" s="32">
        <v>0</v>
      </c>
      <c r="H323" s="32" t="s">
        <v>1757</v>
      </c>
      <c r="I323" s="32">
        <v>-0.76464142800000001</v>
      </c>
      <c r="J323" s="32">
        <v>41.428303370000002</v>
      </c>
      <c r="L323" s="32" t="s">
        <v>3690</v>
      </c>
      <c r="M323" s="32" t="s">
        <v>1756</v>
      </c>
      <c r="N323" s="32">
        <v>0</v>
      </c>
      <c r="O323" s="32" t="s">
        <v>39</v>
      </c>
      <c r="S323" s="32">
        <v>0.84</v>
      </c>
      <c r="T323" s="32">
        <v>0.84</v>
      </c>
      <c r="U323" s="32">
        <v>131405</v>
      </c>
      <c r="V323" s="32" t="s">
        <v>4456</v>
      </c>
      <c r="W323" s="32">
        <v>0.73627967400000005</v>
      </c>
      <c r="X323" s="32">
        <v>0.46104554800000003</v>
      </c>
      <c r="Y323" s="32" t="s">
        <v>41</v>
      </c>
      <c r="Z323" s="32" t="s">
        <v>42</v>
      </c>
      <c r="AA323" s="32">
        <v>10</v>
      </c>
      <c r="AB323" s="33">
        <v>97179.367190000004</v>
      </c>
      <c r="AC323" s="33">
        <v>89598.101559999996</v>
      </c>
      <c r="AD323" s="33">
        <v>46294.34375</v>
      </c>
      <c r="AE323" s="33">
        <v>107280.0469</v>
      </c>
      <c r="AF323" s="34">
        <v>91372.992190000004</v>
      </c>
      <c r="AG323" s="34">
        <v>107942.375</v>
      </c>
      <c r="AH323" s="34">
        <v>109658.74219999999</v>
      </c>
      <c r="AI323" s="35">
        <v>45860.855470000002</v>
      </c>
      <c r="AJ323" s="35">
        <v>126055.7813</v>
      </c>
      <c r="AK323" s="35">
        <v>0</v>
      </c>
      <c r="AL323" s="35">
        <v>131405.17189999999</v>
      </c>
      <c r="AM323" s="32">
        <v>842</v>
      </c>
      <c r="AN323" s="32" t="s">
        <v>39</v>
      </c>
      <c r="AO323" s="32">
        <v>0.83588320699999996</v>
      </c>
      <c r="AP323" s="32">
        <v>1</v>
      </c>
      <c r="AQ323" s="32">
        <v>131405.17189999999</v>
      </c>
      <c r="AR323" s="32" t="s">
        <v>4457</v>
      </c>
      <c r="AS323" s="32">
        <v>1</v>
      </c>
      <c r="AT323" s="32" t="s">
        <v>1760</v>
      </c>
      <c r="AU323" s="32">
        <v>0.17612883600000001</v>
      </c>
      <c r="AV323" s="32">
        <v>0.623395908</v>
      </c>
      <c r="AX323" s="32">
        <f t="shared" si="20"/>
        <v>0.98170623185496286</v>
      </c>
      <c r="AY323" s="32">
        <f t="shared" si="21"/>
        <v>1.1015546256349709</v>
      </c>
      <c r="AZ323" s="32">
        <f t="shared" si="22"/>
        <v>0.50813919085479609</v>
      </c>
      <c r="BA323" s="32">
        <f t="shared" si="23"/>
        <v>0.33061447767158192</v>
      </c>
    </row>
    <row r="324" spans="1:53">
      <c r="A324" s="32">
        <v>273.26646110000001</v>
      </c>
      <c r="B324" s="32">
        <v>4.608653028</v>
      </c>
      <c r="C324" s="32" t="s">
        <v>1755</v>
      </c>
      <c r="D324" s="32">
        <v>1</v>
      </c>
      <c r="E324" s="32" t="s">
        <v>1756</v>
      </c>
      <c r="F324" s="32">
        <v>7</v>
      </c>
      <c r="G324" s="32">
        <v>0</v>
      </c>
      <c r="H324" s="32" t="s">
        <v>1757</v>
      </c>
      <c r="I324" s="32">
        <v>-1.167133092</v>
      </c>
      <c r="J324" s="32">
        <v>6.423304237</v>
      </c>
      <c r="L324" s="32" t="s">
        <v>3563</v>
      </c>
      <c r="M324" s="32" t="s">
        <v>1756</v>
      </c>
      <c r="N324" s="32">
        <v>0</v>
      </c>
      <c r="O324" s="32" t="s">
        <v>39</v>
      </c>
      <c r="P324" s="32" t="s">
        <v>4479</v>
      </c>
      <c r="S324" s="32">
        <v>0.15</v>
      </c>
      <c r="T324" s="32">
        <v>0.17</v>
      </c>
      <c r="U324" s="32">
        <v>210789</v>
      </c>
      <c r="V324" s="32" t="s">
        <v>4480</v>
      </c>
      <c r="W324" s="32">
        <v>0.71103427900000005</v>
      </c>
      <c r="X324" s="32">
        <v>7.0788486999999997E-2</v>
      </c>
      <c r="Y324" s="32" t="s">
        <v>41</v>
      </c>
      <c r="Z324" s="32" t="s">
        <v>42</v>
      </c>
      <c r="AA324" s="32">
        <v>11</v>
      </c>
      <c r="AB324" s="33">
        <v>160771.23439999999</v>
      </c>
      <c r="AC324" s="33">
        <v>112288.8281</v>
      </c>
      <c r="AD324" s="33">
        <v>115609.08590000001</v>
      </c>
      <c r="AE324" s="33">
        <v>124851.6875</v>
      </c>
      <c r="AF324" s="34">
        <v>151112.17189999999</v>
      </c>
      <c r="AG324" s="34">
        <v>210788.5</v>
      </c>
      <c r="AH324" s="34">
        <v>189707.0625</v>
      </c>
      <c r="AI324" s="35">
        <v>108599.3281</v>
      </c>
      <c r="AJ324" s="35">
        <v>138993.70310000001</v>
      </c>
      <c r="AK324" s="35">
        <v>121851</v>
      </c>
      <c r="AL324" s="35">
        <v>153505.3125</v>
      </c>
      <c r="AM324" s="32">
        <v>735</v>
      </c>
      <c r="AN324" s="32" t="s">
        <v>39</v>
      </c>
      <c r="AO324" s="32">
        <v>0.81845196499999995</v>
      </c>
      <c r="AP324" s="32">
        <v>1</v>
      </c>
      <c r="AQ324" s="32">
        <v>210788.5</v>
      </c>
      <c r="AR324" s="32" t="s">
        <v>4481</v>
      </c>
      <c r="AS324" s="32">
        <v>1</v>
      </c>
      <c r="AT324" s="32" t="s">
        <v>1760</v>
      </c>
      <c r="AU324" s="32">
        <v>2.1697384479999999</v>
      </c>
      <c r="AV324" s="32">
        <v>1</v>
      </c>
      <c r="AX324" s="32">
        <f t="shared" si="20"/>
        <v>0.94804570546645339</v>
      </c>
      <c r="AY324" s="32">
        <f t="shared" si="21"/>
        <v>0.93095292882100689</v>
      </c>
      <c r="AZ324" s="32">
        <f t="shared" si="22"/>
        <v>3.5991208769073524E-2</v>
      </c>
      <c r="BA324" s="32">
        <f t="shared" si="23"/>
        <v>3.7047496353543742E-2</v>
      </c>
    </row>
    <row r="325" spans="1:53">
      <c r="A325" s="32">
        <v>214.06294930000001</v>
      </c>
      <c r="B325" s="32">
        <v>3.5005529919999998</v>
      </c>
      <c r="C325" s="32" t="s">
        <v>4246</v>
      </c>
      <c r="D325" s="32">
        <v>9</v>
      </c>
      <c r="E325" s="32" t="s">
        <v>4247</v>
      </c>
      <c r="F325" s="32">
        <v>7</v>
      </c>
      <c r="G325" s="32">
        <v>0</v>
      </c>
      <c r="H325" s="32" t="s">
        <v>4248</v>
      </c>
      <c r="I325" s="32">
        <v>-0.23677794399999999</v>
      </c>
      <c r="J325" s="32">
        <v>-35.822970099999999</v>
      </c>
      <c r="L325" s="32" t="s">
        <v>3563</v>
      </c>
      <c r="M325" s="32" t="s">
        <v>4247</v>
      </c>
      <c r="N325" s="32">
        <v>0</v>
      </c>
      <c r="O325" s="32" t="s">
        <v>39</v>
      </c>
      <c r="S325" s="32">
        <v>0.15</v>
      </c>
      <c r="T325" s="32">
        <v>0.5</v>
      </c>
      <c r="U325" s="32">
        <v>439840</v>
      </c>
      <c r="V325" s="32" t="s">
        <v>4249</v>
      </c>
      <c r="W325" s="32">
        <v>1.027003602</v>
      </c>
      <c r="X325" s="32">
        <v>0.93593442199999999</v>
      </c>
      <c r="Y325" s="32" t="s">
        <v>41</v>
      </c>
      <c r="Z325" s="32" t="s">
        <v>92</v>
      </c>
      <c r="AA325" s="32">
        <v>11</v>
      </c>
      <c r="AB325" s="33">
        <v>156968.4375</v>
      </c>
      <c r="AC325" s="33">
        <v>228403.29689999999</v>
      </c>
      <c r="AD325" s="33">
        <v>137197.375</v>
      </c>
      <c r="AE325" s="33">
        <v>379546.28129999997</v>
      </c>
      <c r="AF325" s="34">
        <v>439839.9375</v>
      </c>
      <c r="AG325" s="34">
        <v>222875.8438</v>
      </c>
      <c r="AH325" s="34">
        <v>175253.89060000001</v>
      </c>
      <c r="AI325" s="35">
        <v>329755.625</v>
      </c>
      <c r="AJ325" s="35">
        <v>293879.25</v>
      </c>
      <c r="AK325" s="35">
        <v>297992.28129999997</v>
      </c>
      <c r="AL325" s="35">
        <v>225836.67189999999</v>
      </c>
      <c r="AM325" s="32">
        <v>500</v>
      </c>
      <c r="AN325" s="32" t="s">
        <v>39</v>
      </c>
      <c r="AO325" s="32">
        <v>0.95926677800000004</v>
      </c>
      <c r="AP325" s="32">
        <v>1</v>
      </c>
      <c r="AQ325" s="32">
        <v>439839.9375</v>
      </c>
      <c r="AR325" s="32" t="s">
        <v>4250</v>
      </c>
      <c r="AS325" s="32">
        <v>1</v>
      </c>
      <c r="AT325" s="32" t="s">
        <v>4251</v>
      </c>
      <c r="AU325" s="32">
        <v>2.6093399999999999E-3</v>
      </c>
      <c r="AV325" s="32">
        <v>1</v>
      </c>
      <c r="AX325" s="32">
        <f t="shared" si="20"/>
        <v>1.369338135589391</v>
      </c>
      <c r="AY325" s="32">
        <f t="shared" si="21"/>
        <v>1.0765489742063776</v>
      </c>
      <c r="AZ325" s="32">
        <f t="shared" si="22"/>
        <v>0.92158634940206718</v>
      </c>
      <c r="BA325" s="32">
        <f t="shared" si="23"/>
        <v>0.59255828823342127</v>
      </c>
    </row>
    <row r="326" spans="1:53">
      <c r="A326" s="32">
        <v>236.14088369999999</v>
      </c>
      <c r="B326" s="32">
        <v>3.9732060749999998</v>
      </c>
      <c r="C326" s="32" t="s">
        <v>4198</v>
      </c>
      <c r="D326" s="32">
        <v>2</v>
      </c>
      <c r="E326" s="32" t="s">
        <v>4199</v>
      </c>
      <c r="F326" s="32">
        <v>7</v>
      </c>
      <c r="G326" s="32">
        <v>0</v>
      </c>
      <c r="H326" s="32" t="s">
        <v>4200</v>
      </c>
      <c r="I326" s="32">
        <v>-1.550986924</v>
      </c>
      <c r="J326" s="32">
        <v>-14.772956389999999</v>
      </c>
      <c r="L326" s="32" t="s">
        <v>3563</v>
      </c>
      <c r="M326" s="32" t="s">
        <v>4199</v>
      </c>
      <c r="N326" s="32">
        <v>0</v>
      </c>
      <c r="O326" s="32" t="s">
        <v>39</v>
      </c>
      <c r="P326" s="32" t="s">
        <v>4201</v>
      </c>
      <c r="S326" s="32">
        <v>0.22</v>
      </c>
      <c r="T326" s="32">
        <v>0.22</v>
      </c>
      <c r="U326" s="32">
        <v>236636</v>
      </c>
      <c r="V326" s="32" t="s">
        <v>4202</v>
      </c>
      <c r="W326" s="32">
        <v>1.116286839</v>
      </c>
      <c r="X326" s="32">
        <v>0.51097940399999997</v>
      </c>
      <c r="Y326" s="32" t="s">
        <v>41</v>
      </c>
      <c r="Z326" s="32" t="s">
        <v>42</v>
      </c>
      <c r="AA326" s="32">
        <v>11</v>
      </c>
      <c r="AB326" s="33">
        <v>158307.5625</v>
      </c>
      <c r="AC326" s="33">
        <v>232197.8125</v>
      </c>
      <c r="AD326" s="33">
        <v>198457.6875</v>
      </c>
      <c r="AE326" s="33">
        <v>227520.98439999999</v>
      </c>
      <c r="AF326" s="34">
        <v>174512.23439999999</v>
      </c>
      <c r="AG326" s="34">
        <v>207935.85939999999</v>
      </c>
      <c r="AH326" s="34">
        <v>140589.45310000001</v>
      </c>
      <c r="AI326" s="35">
        <v>236635.9688</v>
      </c>
      <c r="AJ326" s="35">
        <v>209287.48439999999</v>
      </c>
      <c r="AK326" s="35">
        <v>137000.57810000001</v>
      </c>
      <c r="AL326" s="35">
        <v>195555.875</v>
      </c>
      <c r="AM326" s="32">
        <v>710</v>
      </c>
      <c r="AN326" s="32" t="s">
        <v>39</v>
      </c>
      <c r="AO326" s="32">
        <v>0.84039330000000001</v>
      </c>
      <c r="AP326" s="32">
        <v>1</v>
      </c>
      <c r="AQ326" s="32">
        <v>236635.9688</v>
      </c>
      <c r="AR326" s="32" t="s">
        <v>4203</v>
      </c>
      <c r="AS326" s="32">
        <v>1</v>
      </c>
      <c r="AT326" s="32" t="s">
        <v>4204</v>
      </c>
      <c r="AU326" s="32">
        <v>0.141688077</v>
      </c>
      <c r="AV326" s="32">
        <v>1</v>
      </c>
      <c r="AX326" s="32">
        <f t="shared" si="20"/>
        <v>1.48838245153524</v>
      </c>
      <c r="AY326" s="32">
        <f t="shared" si="21"/>
        <v>1.561042895943576</v>
      </c>
      <c r="AZ326" s="32">
        <f t="shared" si="22"/>
        <v>0.52539682557528122</v>
      </c>
      <c r="BA326" s="32">
        <f t="shared" si="23"/>
        <v>0.30173079495497568</v>
      </c>
    </row>
    <row r="327" spans="1:53">
      <c r="A327" s="32">
        <v>170.094278</v>
      </c>
      <c r="B327" s="32">
        <v>4.614328789</v>
      </c>
      <c r="C327" s="32" t="s">
        <v>1075</v>
      </c>
      <c r="D327" s="32">
        <v>2</v>
      </c>
      <c r="E327" s="32" t="s">
        <v>1076</v>
      </c>
      <c r="F327" s="32">
        <v>7</v>
      </c>
      <c r="G327" s="32">
        <v>0</v>
      </c>
      <c r="H327" s="32" t="s">
        <v>1077</v>
      </c>
      <c r="I327" s="32">
        <v>-0.12930096999999999</v>
      </c>
      <c r="J327" s="32">
        <v>-5.448818395</v>
      </c>
      <c r="L327" s="32" t="s">
        <v>3563</v>
      </c>
      <c r="M327" s="32" t="s">
        <v>1076</v>
      </c>
      <c r="N327" s="32">
        <v>0</v>
      </c>
      <c r="O327" s="32" t="s">
        <v>39</v>
      </c>
      <c r="Q327" s="32">
        <v>2.6</v>
      </c>
      <c r="R327" s="32" t="s">
        <v>4392</v>
      </c>
      <c r="S327" s="32">
        <v>0.16</v>
      </c>
      <c r="T327" s="32">
        <v>0.16</v>
      </c>
      <c r="U327" s="32">
        <v>2244207</v>
      </c>
      <c r="V327" s="32" t="s">
        <v>2607</v>
      </c>
      <c r="W327" s="32">
        <v>0.84902160199999999</v>
      </c>
      <c r="X327" s="32">
        <v>0.10946144200000001</v>
      </c>
      <c r="Y327" s="32" t="s">
        <v>41</v>
      </c>
      <c r="Z327" s="32" t="s">
        <v>92</v>
      </c>
      <c r="AA327" s="32">
        <v>11</v>
      </c>
      <c r="AB327" s="33">
        <v>1615296.75</v>
      </c>
      <c r="AC327" s="33">
        <v>2071846</v>
      </c>
      <c r="AD327" s="33">
        <v>1890057.375</v>
      </c>
      <c r="AE327" s="33">
        <v>1706730.375</v>
      </c>
      <c r="AF327" s="34">
        <v>2109995</v>
      </c>
      <c r="AG327" s="34">
        <v>2244207.25</v>
      </c>
      <c r="AH327" s="34">
        <v>1967355.875</v>
      </c>
      <c r="AI327" s="35">
        <v>1729056.125</v>
      </c>
      <c r="AJ327" s="35">
        <v>2075050.75</v>
      </c>
      <c r="AK327" s="35">
        <v>1430210.125</v>
      </c>
      <c r="AL327" s="35">
        <v>1921868.875</v>
      </c>
      <c r="AM327" s="32">
        <v>185</v>
      </c>
      <c r="AN327" s="32" t="s">
        <v>39</v>
      </c>
      <c r="AO327" s="32">
        <v>0.85077543300000003</v>
      </c>
      <c r="AP327" s="32">
        <v>1</v>
      </c>
      <c r="AQ327" s="32">
        <v>2244207.25</v>
      </c>
      <c r="AR327" s="32" t="s">
        <v>1027</v>
      </c>
      <c r="AS327" s="32">
        <v>1</v>
      </c>
      <c r="AT327" s="32" t="s">
        <v>4393</v>
      </c>
      <c r="AU327" s="32">
        <v>1.049542787</v>
      </c>
      <c r="AV327" s="32">
        <v>1</v>
      </c>
      <c r="AX327" s="32">
        <f t="shared" si="20"/>
        <v>1.1320288026300478</v>
      </c>
      <c r="AY327" s="32">
        <f t="shared" si="21"/>
        <v>1.1522365777503627</v>
      </c>
      <c r="AZ327" s="32">
        <f t="shared" si="22"/>
        <v>0.1331120877513895</v>
      </c>
      <c r="BA327" s="32">
        <f t="shared" si="23"/>
        <v>9.1398249932425235E-2</v>
      </c>
    </row>
    <row r="328" spans="1:53">
      <c r="A328" s="32">
        <v>139.0269548</v>
      </c>
      <c r="B328" s="32">
        <v>4.5555348709999999</v>
      </c>
      <c r="C328" s="32" t="s">
        <v>552</v>
      </c>
      <c r="D328" s="32">
        <v>7</v>
      </c>
      <c r="E328" s="32" t="s">
        <v>4568</v>
      </c>
      <c r="F328" s="32">
        <v>7</v>
      </c>
      <c r="G328" s="32">
        <v>0</v>
      </c>
      <c r="H328" s="32" t="s">
        <v>4569</v>
      </c>
      <c r="I328" s="32">
        <v>0.106641799</v>
      </c>
      <c r="J328" s="32">
        <v>-45.59713438</v>
      </c>
      <c r="L328" s="32" t="s">
        <v>3690</v>
      </c>
      <c r="M328" s="32" t="s">
        <v>4568</v>
      </c>
      <c r="N328" s="32">
        <v>0</v>
      </c>
      <c r="O328" s="32" t="s">
        <v>39</v>
      </c>
      <c r="Q328" s="32">
        <v>0.1</v>
      </c>
      <c r="R328" s="32" t="s">
        <v>77</v>
      </c>
      <c r="S328" s="32">
        <v>1.04</v>
      </c>
      <c r="T328" s="32">
        <v>1.04</v>
      </c>
      <c r="U328" s="32">
        <v>2384503</v>
      </c>
      <c r="V328" s="32" t="s">
        <v>3035</v>
      </c>
      <c r="W328" s="32">
        <v>0.50168330100000003</v>
      </c>
      <c r="X328" s="32">
        <v>0.14962472399999999</v>
      </c>
      <c r="Y328" s="32" t="s">
        <v>41</v>
      </c>
      <c r="Z328" s="32" t="s">
        <v>50</v>
      </c>
      <c r="AA328" s="32">
        <v>11</v>
      </c>
      <c r="AB328" s="33">
        <v>1718691.625</v>
      </c>
      <c r="AC328" s="33">
        <v>2321480.5</v>
      </c>
      <c r="AD328" s="33">
        <v>133681.8438</v>
      </c>
      <c r="AE328" s="33">
        <v>1918009.25</v>
      </c>
      <c r="AF328" s="34">
        <v>1851154.5</v>
      </c>
      <c r="AG328" s="34">
        <v>2163066</v>
      </c>
      <c r="AH328" s="34">
        <v>2384502.75</v>
      </c>
      <c r="AI328" s="35">
        <v>108413.4219</v>
      </c>
      <c r="AJ328" s="35">
        <v>1970280</v>
      </c>
      <c r="AK328" s="35">
        <v>113828.25780000001</v>
      </c>
      <c r="AL328" s="35">
        <v>2087655.125</v>
      </c>
      <c r="AM328" s="32">
        <v>131</v>
      </c>
      <c r="AN328" s="32" t="s">
        <v>39</v>
      </c>
      <c r="AO328" s="32">
        <v>0.92201350000000004</v>
      </c>
      <c r="AP328" s="32">
        <v>1</v>
      </c>
      <c r="AQ328" s="32">
        <v>2384502.75</v>
      </c>
      <c r="AR328" s="32" t="s">
        <v>4570</v>
      </c>
      <c r="AS328" s="32">
        <v>1</v>
      </c>
      <c r="AT328" s="32" t="s">
        <v>4571</v>
      </c>
      <c r="AU328" s="32">
        <v>0.86888779500000002</v>
      </c>
      <c r="AV328" s="32">
        <v>1</v>
      </c>
      <c r="AX328" s="32">
        <f t="shared" si="20"/>
        <v>0.6689110682666265</v>
      </c>
      <c r="AY328" s="32">
        <f t="shared" si="21"/>
        <v>0.95204355318852085</v>
      </c>
      <c r="AZ328" s="32">
        <f t="shared" si="22"/>
        <v>0.17263632339427032</v>
      </c>
      <c r="BA328" s="32">
        <f t="shared" si="23"/>
        <v>0.3428045754007264</v>
      </c>
    </row>
    <row r="329" spans="1:53">
      <c r="A329" s="32">
        <v>266.16447249999999</v>
      </c>
      <c r="B329" s="32">
        <v>3.797498483</v>
      </c>
      <c r="C329" s="32" t="s">
        <v>1082</v>
      </c>
      <c r="D329" s="32">
        <v>1</v>
      </c>
      <c r="E329" s="32" t="s">
        <v>1083</v>
      </c>
      <c r="F329" s="32">
        <v>7</v>
      </c>
      <c r="G329" s="32">
        <v>0</v>
      </c>
      <c r="H329" s="32" t="s">
        <v>1084</v>
      </c>
      <c r="I329" s="32">
        <v>-0.85489036299999999</v>
      </c>
      <c r="J329" s="32">
        <v>-6.1501492349999998</v>
      </c>
      <c r="L329" s="32" t="s">
        <v>3563</v>
      </c>
      <c r="M329" s="32" t="s">
        <v>1083</v>
      </c>
      <c r="N329" s="32">
        <v>0</v>
      </c>
      <c r="O329" s="32" t="s">
        <v>39</v>
      </c>
      <c r="Q329" s="32">
        <v>0.2</v>
      </c>
      <c r="R329" s="32" t="s">
        <v>1883</v>
      </c>
      <c r="S329" s="32">
        <v>0.21</v>
      </c>
      <c r="T329" s="32">
        <v>0.22</v>
      </c>
      <c r="U329" s="32">
        <v>17031036</v>
      </c>
      <c r="V329" s="32" t="s">
        <v>3022</v>
      </c>
      <c r="W329" s="32">
        <v>1.0483948700000001</v>
      </c>
      <c r="X329" s="32">
        <v>0.78412535699999997</v>
      </c>
      <c r="Y329" s="32" t="s">
        <v>41</v>
      </c>
      <c r="Z329" s="32" t="s">
        <v>42</v>
      </c>
      <c r="AA329" s="32">
        <v>11</v>
      </c>
      <c r="AB329" s="33">
        <v>8904123</v>
      </c>
      <c r="AC329" s="33">
        <v>11006837</v>
      </c>
      <c r="AD329" s="33">
        <v>13621784</v>
      </c>
      <c r="AE329" s="33">
        <v>13501904</v>
      </c>
      <c r="AF329" s="34">
        <v>10573598</v>
      </c>
      <c r="AG329" s="34">
        <v>15634168</v>
      </c>
      <c r="AH329" s="34">
        <v>11288357</v>
      </c>
      <c r="AI329" s="35">
        <v>17031036</v>
      </c>
      <c r="AJ329" s="35">
        <v>11511463</v>
      </c>
      <c r="AK329" s="35">
        <v>11193510</v>
      </c>
      <c r="AL329" s="35">
        <v>12678315</v>
      </c>
      <c r="AM329" s="32">
        <v>54</v>
      </c>
      <c r="AN329" s="32" t="s">
        <v>39</v>
      </c>
      <c r="AO329" s="32">
        <v>0.97086224499999996</v>
      </c>
      <c r="AP329" s="32">
        <v>1</v>
      </c>
      <c r="AQ329" s="32">
        <v>17031036</v>
      </c>
      <c r="AR329" s="32" t="s">
        <v>4227</v>
      </c>
      <c r="AS329" s="32">
        <v>1</v>
      </c>
      <c r="AT329" s="32" t="s">
        <v>4228</v>
      </c>
      <c r="AU329" s="32">
        <v>2.4781272999999999E-2</v>
      </c>
      <c r="AV329" s="32">
        <v>1</v>
      </c>
      <c r="AX329" s="32">
        <f t="shared" si="20"/>
        <v>1.3978598267346201</v>
      </c>
      <c r="AY329" s="32">
        <f t="shared" si="21"/>
        <v>1.2543869668872165</v>
      </c>
      <c r="AZ329" s="32">
        <f t="shared" si="22"/>
        <v>0.78204489441281189</v>
      </c>
      <c r="BA329" s="32">
        <f t="shared" si="23"/>
        <v>0.70976082523033723</v>
      </c>
    </row>
    <row r="330" spans="1:53">
      <c r="A330" s="32">
        <v>202.12072219999999</v>
      </c>
      <c r="B330" s="32">
        <v>7.1447167140000003</v>
      </c>
      <c r="C330" s="32" t="s">
        <v>1180</v>
      </c>
      <c r="D330" s="32">
        <v>2</v>
      </c>
      <c r="E330" s="32" t="s">
        <v>1631</v>
      </c>
      <c r="F330" s="32">
        <v>7</v>
      </c>
      <c r="G330" s="32">
        <v>0</v>
      </c>
      <c r="H330" s="32" t="s">
        <v>1632</v>
      </c>
      <c r="I330" s="32">
        <v>1.049741587</v>
      </c>
      <c r="J330" s="32">
        <v>37.76779844</v>
      </c>
      <c r="L330" s="32" t="s">
        <v>3563</v>
      </c>
      <c r="M330" s="32" t="s">
        <v>1181</v>
      </c>
      <c r="N330" s="32">
        <v>0</v>
      </c>
      <c r="O330" s="32" t="s">
        <v>39</v>
      </c>
      <c r="S330" s="32">
        <v>0.21</v>
      </c>
      <c r="T330" s="32">
        <v>0.21</v>
      </c>
      <c r="U330" s="32">
        <v>123387</v>
      </c>
      <c r="V330" s="32" t="s">
        <v>4309</v>
      </c>
      <c r="W330" s="32">
        <v>0.94656799999999996</v>
      </c>
      <c r="X330" s="32">
        <v>0.73178744699999998</v>
      </c>
      <c r="Y330" s="32" t="s">
        <v>41</v>
      </c>
      <c r="Z330" s="32" t="s">
        <v>71</v>
      </c>
      <c r="AA330" s="32">
        <v>11</v>
      </c>
      <c r="AB330" s="33">
        <v>87582.601559999996</v>
      </c>
      <c r="AC330" s="33">
        <v>116486.11719999999</v>
      </c>
      <c r="AD330" s="33">
        <v>98658.914059999996</v>
      </c>
      <c r="AE330" s="33">
        <v>109682.00780000001</v>
      </c>
      <c r="AF330" s="34">
        <v>90288.765629999994</v>
      </c>
      <c r="AG330" s="34">
        <v>90354.742190000004</v>
      </c>
      <c r="AH330" s="34">
        <v>123387.49219999999</v>
      </c>
      <c r="AI330" s="35">
        <v>70496.328129999994</v>
      </c>
      <c r="AJ330" s="35">
        <v>97568.960940000004</v>
      </c>
      <c r="AK330" s="35">
        <v>96441.34375</v>
      </c>
      <c r="AL330" s="35">
        <v>119208.05469999999</v>
      </c>
      <c r="AM330" s="32">
        <v>603</v>
      </c>
      <c r="AN330" s="32" t="s">
        <v>39</v>
      </c>
      <c r="AO330" s="32">
        <v>0.97047462399999995</v>
      </c>
      <c r="AP330" s="32">
        <v>1</v>
      </c>
      <c r="AQ330" s="32">
        <v>123387.49219999999</v>
      </c>
      <c r="AR330" s="32" t="s">
        <v>4310</v>
      </c>
      <c r="AS330" s="32">
        <v>1</v>
      </c>
      <c r="AT330" s="32" t="s">
        <v>1179</v>
      </c>
      <c r="AU330" s="32">
        <v>3.8496812999999998E-2</v>
      </c>
      <c r="AV330" s="32">
        <v>0.24888002300000001</v>
      </c>
      <c r="AX330" s="32">
        <f t="shared" si="20"/>
        <v>1.2620906667239795</v>
      </c>
      <c r="AY330" s="32">
        <f t="shared" si="21"/>
        <v>1.3564723353634025</v>
      </c>
      <c r="AZ330" s="32">
        <f t="shared" si="22"/>
        <v>0.73232417856458665</v>
      </c>
      <c r="BA330" s="32">
        <f t="shared" si="23"/>
        <v>0.88819497043466333</v>
      </c>
    </row>
    <row r="331" spans="1:53">
      <c r="A331" s="32">
        <v>154.03001620000001</v>
      </c>
      <c r="B331" s="32">
        <v>4.0298894020000002</v>
      </c>
      <c r="C331" s="32" t="s">
        <v>1040</v>
      </c>
      <c r="D331" s="32">
        <v>1</v>
      </c>
      <c r="E331" s="32" t="s">
        <v>1041</v>
      </c>
      <c r="F331" s="32">
        <v>7</v>
      </c>
      <c r="G331" s="32">
        <v>0</v>
      </c>
      <c r="H331" s="32" t="s">
        <v>1042</v>
      </c>
      <c r="I331" s="32">
        <v>0.23485405200000001</v>
      </c>
      <c r="J331" s="32">
        <v>-33.178308219999998</v>
      </c>
      <c r="L331" s="32" t="s">
        <v>3563</v>
      </c>
      <c r="M331" s="32" t="s">
        <v>1041</v>
      </c>
      <c r="N331" s="32">
        <v>0</v>
      </c>
      <c r="O331" s="32" t="s">
        <v>39</v>
      </c>
      <c r="Q331" s="32">
        <v>-0.1</v>
      </c>
      <c r="R331" s="32" t="s">
        <v>738</v>
      </c>
      <c r="S331" s="32">
        <v>0.11</v>
      </c>
      <c r="T331" s="32">
        <v>0.12</v>
      </c>
      <c r="U331" s="32">
        <v>1532482</v>
      </c>
      <c r="V331" s="32" t="s">
        <v>4096</v>
      </c>
      <c r="W331" s="32">
        <v>1.2602488169999999</v>
      </c>
      <c r="X331" s="32">
        <v>4.8635650000000002E-2</v>
      </c>
      <c r="Y331" s="32" t="s">
        <v>41</v>
      </c>
      <c r="Z331" s="32" t="s">
        <v>71</v>
      </c>
      <c r="AA331" s="32">
        <v>11</v>
      </c>
      <c r="AB331" s="33">
        <v>1127566.125</v>
      </c>
      <c r="AC331" s="33">
        <v>1298582.5</v>
      </c>
      <c r="AD331" s="33">
        <v>1314440.375</v>
      </c>
      <c r="AE331" s="33">
        <v>1218026.25</v>
      </c>
      <c r="AF331" s="34">
        <v>1072433.875</v>
      </c>
      <c r="AG331" s="34">
        <v>1203703.125</v>
      </c>
      <c r="AH331" s="34">
        <v>946301.875</v>
      </c>
      <c r="AI331" s="35">
        <v>1410996.375</v>
      </c>
      <c r="AJ331" s="35">
        <v>1174110.5</v>
      </c>
      <c r="AK331" s="35">
        <v>1532482.25</v>
      </c>
      <c r="AL331" s="35">
        <v>1297177.25</v>
      </c>
      <c r="AM331" s="32">
        <v>168</v>
      </c>
      <c r="AN331" s="32" t="s">
        <v>39</v>
      </c>
      <c r="AO331" s="32">
        <v>0.95818157699999995</v>
      </c>
      <c r="AP331" s="32">
        <v>1</v>
      </c>
      <c r="AQ331" s="32">
        <v>1532482.25</v>
      </c>
      <c r="AR331" s="32" t="s">
        <v>4097</v>
      </c>
      <c r="AS331" s="32">
        <v>1</v>
      </c>
      <c r="AT331" s="32" t="s">
        <v>4098</v>
      </c>
      <c r="AU331" s="32">
        <v>1.9472891670000001</v>
      </c>
      <c r="AV331" s="32">
        <v>1</v>
      </c>
      <c r="AX331" s="32">
        <f t="shared" si="20"/>
        <v>1.6803317564867697</v>
      </c>
      <c r="AY331" s="32">
        <f t="shared" si="21"/>
        <v>1.5387771319634418</v>
      </c>
      <c r="AZ331" s="32">
        <f t="shared" si="22"/>
        <v>5.1896196035885668E-2</v>
      </c>
      <c r="BA331" s="32">
        <f t="shared" si="23"/>
        <v>9.4209371598256028E-2</v>
      </c>
    </row>
    <row r="332" spans="1:53">
      <c r="A332" s="32">
        <v>326.20957570000002</v>
      </c>
      <c r="B332" s="32">
        <v>3.5516712300000002</v>
      </c>
      <c r="C332" s="32" t="s">
        <v>1034</v>
      </c>
      <c r="D332" s="32">
        <v>4</v>
      </c>
      <c r="E332" s="32" t="s">
        <v>1035</v>
      </c>
      <c r="F332" s="32">
        <v>7</v>
      </c>
      <c r="G332" s="32">
        <v>0</v>
      </c>
      <c r="H332" s="32" t="s">
        <v>1036</v>
      </c>
      <c r="I332" s="32">
        <v>0.78400548800000003</v>
      </c>
      <c r="J332" s="32">
        <v>-39.734508079999998</v>
      </c>
      <c r="L332" s="32" t="s">
        <v>3563</v>
      </c>
      <c r="M332" s="32" t="s">
        <v>1035</v>
      </c>
      <c r="N332" s="32">
        <v>0</v>
      </c>
      <c r="O332" s="32" t="s">
        <v>39</v>
      </c>
      <c r="Q332" s="32">
        <v>3.9</v>
      </c>
      <c r="R332" s="32" t="s">
        <v>77</v>
      </c>
      <c r="S332" s="32">
        <v>0.22</v>
      </c>
      <c r="T332" s="32">
        <v>0.43</v>
      </c>
      <c r="U332" s="32">
        <v>1597715</v>
      </c>
      <c r="V332" s="32" t="s">
        <v>4044</v>
      </c>
      <c r="W332" s="32">
        <v>1.447231028</v>
      </c>
      <c r="X332" s="32">
        <v>0.21369886599999999</v>
      </c>
      <c r="Y332" s="32" t="s">
        <v>41</v>
      </c>
      <c r="Z332" s="32" t="s">
        <v>71</v>
      </c>
      <c r="AA332" s="32">
        <v>11</v>
      </c>
      <c r="AB332" s="33">
        <v>758738.25</v>
      </c>
      <c r="AC332" s="33">
        <v>1299780.5</v>
      </c>
      <c r="AD332" s="33">
        <v>783176.3125</v>
      </c>
      <c r="AE332" s="33">
        <v>1205956.125</v>
      </c>
      <c r="AF332" s="34">
        <v>1166895.875</v>
      </c>
      <c r="AG332" s="34">
        <v>966897</v>
      </c>
      <c r="AH332" s="34">
        <v>447644.21879999997</v>
      </c>
      <c r="AI332" s="35">
        <v>1084903.75</v>
      </c>
      <c r="AJ332" s="35">
        <v>1597715</v>
      </c>
      <c r="AK332" s="35">
        <v>973540.6875</v>
      </c>
      <c r="AL332" s="35">
        <v>1325088.375</v>
      </c>
      <c r="AM332" s="32">
        <v>164</v>
      </c>
      <c r="AN332" s="32" t="s">
        <v>39</v>
      </c>
      <c r="AO332" s="32">
        <v>0.96521886700000004</v>
      </c>
      <c r="AP332" s="32">
        <v>1</v>
      </c>
      <c r="AQ332" s="32">
        <v>1597715</v>
      </c>
      <c r="AR332" s="32" t="s">
        <v>3435</v>
      </c>
      <c r="AS332" s="32">
        <v>1</v>
      </c>
      <c r="AT332" s="32" t="s">
        <v>4045</v>
      </c>
      <c r="AU332" s="32">
        <v>0.69030202799999996</v>
      </c>
      <c r="AV332" s="32">
        <v>1</v>
      </c>
      <c r="AX332" s="32">
        <f t="shared" si="20"/>
        <v>1.9296413708719755</v>
      </c>
      <c r="AY332" s="32">
        <f t="shared" si="21"/>
        <v>1.5679836619770819</v>
      </c>
      <c r="AZ332" s="32">
        <f t="shared" si="22"/>
        <v>0.17399794628464665</v>
      </c>
      <c r="BA332" s="32">
        <f t="shared" si="23"/>
        <v>0.56287434209864595</v>
      </c>
    </row>
    <row r="333" spans="1:53">
      <c r="A333" s="32">
        <v>330.24089240000001</v>
      </c>
      <c r="B333" s="32">
        <v>3.6722014920000001</v>
      </c>
      <c r="C333" s="32" t="s">
        <v>1778</v>
      </c>
      <c r="D333" s="32">
        <v>10</v>
      </c>
      <c r="E333" s="32" t="s">
        <v>1779</v>
      </c>
      <c r="F333" s="32">
        <v>7</v>
      </c>
      <c r="G333" s="32">
        <v>0</v>
      </c>
      <c r="H333" s="32" t="s">
        <v>1780</v>
      </c>
      <c r="I333" s="32">
        <v>0.82490962800000001</v>
      </c>
      <c r="J333" s="32">
        <v>-12.24618729</v>
      </c>
      <c r="L333" s="32" t="s">
        <v>3563</v>
      </c>
      <c r="M333" s="32" t="s">
        <v>1779</v>
      </c>
      <c r="N333" s="32">
        <v>0</v>
      </c>
      <c r="O333" s="32" t="s">
        <v>39</v>
      </c>
      <c r="S333" s="32">
        <v>0.16</v>
      </c>
      <c r="T333" s="32">
        <v>0.28000000000000003</v>
      </c>
      <c r="U333" s="32">
        <v>158356</v>
      </c>
      <c r="V333" s="32" t="s">
        <v>4487</v>
      </c>
      <c r="W333" s="32">
        <v>0.692575371</v>
      </c>
      <c r="X333" s="32">
        <v>6.0677193999999997E-2</v>
      </c>
      <c r="Y333" s="32" t="s">
        <v>41</v>
      </c>
      <c r="Z333" s="32" t="s">
        <v>71</v>
      </c>
      <c r="AA333" s="32">
        <v>11</v>
      </c>
      <c r="AB333" s="33">
        <v>138715.98439999999</v>
      </c>
      <c r="AC333" s="33">
        <v>104780.53909999999</v>
      </c>
      <c r="AD333" s="33">
        <v>70417.640629999994</v>
      </c>
      <c r="AE333" s="33">
        <v>131715.92189999999</v>
      </c>
      <c r="AF333" s="34">
        <v>121326.41409999999</v>
      </c>
      <c r="AG333" s="34">
        <v>119353.42969999999</v>
      </c>
      <c r="AH333" s="34">
        <v>158355.60939999999</v>
      </c>
      <c r="AI333" s="35">
        <v>73425.210940000004</v>
      </c>
      <c r="AJ333" s="35">
        <v>109836.625</v>
      </c>
      <c r="AK333" s="35">
        <v>89182.109379999994</v>
      </c>
      <c r="AL333" s="35">
        <v>96038.890629999994</v>
      </c>
      <c r="AM333" s="32">
        <v>552</v>
      </c>
      <c r="AN333" s="32" t="s">
        <v>39</v>
      </c>
      <c r="AO333" s="32">
        <v>0.92594392700000006</v>
      </c>
      <c r="AP333" s="32">
        <v>1</v>
      </c>
      <c r="AQ333" s="32">
        <v>158355.60939999999</v>
      </c>
      <c r="AR333" s="32" t="s">
        <v>4488</v>
      </c>
      <c r="AS333" s="32">
        <v>1</v>
      </c>
      <c r="AT333" s="32" t="s">
        <v>1783</v>
      </c>
      <c r="AU333" s="32">
        <v>2.349008392</v>
      </c>
      <c r="AV333" s="32">
        <v>1</v>
      </c>
      <c r="AX333" s="32">
        <f t="shared" si="20"/>
        <v>0.92343382773388116</v>
      </c>
      <c r="AY333" s="32">
        <f t="shared" si="21"/>
        <v>1.1167681529456641</v>
      </c>
      <c r="AZ333" s="32">
        <f t="shared" si="22"/>
        <v>3.2079520465124384E-2</v>
      </c>
      <c r="BA333" s="32">
        <f t="shared" si="23"/>
        <v>0.35465228426081169</v>
      </c>
    </row>
    <row r="334" spans="1:53">
      <c r="A334" s="32">
        <v>167.07934</v>
      </c>
      <c r="B334" s="32">
        <v>9.3219453750000003</v>
      </c>
      <c r="C334" s="32" t="s">
        <v>4311</v>
      </c>
      <c r="D334" s="32">
        <v>1</v>
      </c>
      <c r="E334" s="32" t="s">
        <v>4312</v>
      </c>
      <c r="F334" s="32">
        <v>7</v>
      </c>
      <c r="G334" s="32">
        <v>0</v>
      </c>
      <c r="H334" s="32" t="s">
        <v>4313</v>
      </c>
      <c r="I334" s="32">
        <v>1.9149943300000001</v>
      </c>
      <c r="J334" s="32">
        <v>38.820981600000003</v>
      </c>
      <c r="L334" s="32" t="s">
        <v>3563</v>
      </c>
      <c r="M334" s="32" t="s">
        <v>4312</v>
      </c>
      <c r="N334" s="32">
        <v>0</v>
      </c>
      <c r="O334" s="32" t="s">
        <v>39</v>
      </c>
      <c r="S334" s="32">
        <v>0.51</v>
      </c>
      <c r="T334" s="32">
        <v>0.54</v>
      </c>
      <c r="U334" s="32">
        <v>397071</v>
      </c>
      <c r="V334" s="32" t="s">
        <v>2744</v>
      </c>
      <c r="W334" s="32">
        <v>0.94161478300000001</v>
      </c>
      <c r="X334" s="32">
        <v>0.88837582100000001</v>
      </c>
      <c r="Y334" s="32" t="s">
        <v>424</v>
      </c>
      <c r="Z334" s="32" t="s">
        <v>42</v>
      </c>
      <c r="AA334" s="32">
        <v>11</v>
      </c>
      <c r="AB334" s="33">
        <v>132502.39060000001</v>
      </c>
      <c r="AC334" s="33">
        <v>397070.6875</v>
      </c>
      <c r="AD334" s="33">
        <v>185987.625</v>
      </c>
      <c r="AE334" s="33">
        <v>213652.54689999999</v>
      </c>
      <c r="AF334" s="34">
        <v>108122.9063</v>
      </c>
      <c r="AG334" s="34">
        <v>243652.32810000001</v>
      </c>
      <c r="AH334" s="34">
        <v>99924.5625</v>
      </c>
      <c r="AI334" s="35">
        <v>151852.67189999999</v>
      </c>
      <c r="AJ334" s="35">
        <v>223005.45310000001</v>
      </c>
      <c r="AK334" s="35">
        <v>144607.73439999999</v>
      </c>
      <c r="AL334" s="35">
        <v>47637.082029999998</v>
      </c>
      <c r="AM334" s="32">
        <v>533</v>
      </c>
      <c r="AN334" s="32" t="s">
        <v>39</v>
      </c>
      <c r="AO334" s="32">
        <v>0.92330127799999995</v>
      </c>
      <c r="AP334" s="32">
        <v>1</v>
      </c>
      <c r="AQ334" s="32">
        <v>397070.6875</v>
      </c>
      <c r="AR334" s="32" t="s">
        <v>431</v>
      </c>
      <c r="AS334" s="32">
        <v>1</v>
      </c>
      <c r="AT334" s="32" t="s">
        <v>4314</v>
      </c>
      <c r="AU334" s="32">
        <v>6.6019690000000001E-3</v>
      </c>
      <c r="AV334" s="32">
        <v>1</v>
      </c>
      <c r="AX334" s="32">
        <f t="shared" si="20"/>
        <v>1.2554863768414504</v>
      </c>
      <c r="AY334" s="32">
        <f t="shared" si="21"/>
        <v>2.0571478144935158</v>
      </c>
      <c r="AZ334" s="32">
        <f t="shared" si="22"/>
        <v>0.88499238402864344</v>
      </c>
      <c r="BA334" s="32">
        <f t="shared" si="23"/>
        <v>0.34469651954156005</v>
      </c>
    </row>
    <row r="335" spans="1:53">
      <c r="A335" s="32">
        <v>181.09503749999999</v>
      </c>
      <c r="B335" s="32">
        <v>7.2799196190000002</v>
      </c>
      <c r="C335" s="32" t="s">
        <v>1436</v>
      </c>
      <c r="D335" s="32">
        <v>1</v>
      </c>
      <c r="E335" s="32" t="s">
        <v>1437</v>
      </c>
      <c r="F335" s="32">
        <v>7</v>
      </c>
      <c r="G335" s="32">
        <v>0</v>
      </c>
      <c r="H335" s="32" t="s">
        <v>1438</v>
      </c>
      <c r="I335" s="32">
        <v>2.0293232040000002</v>
      </c>
      <c r="J335" s="32">
        <v>22.245562660000001</v>
      </c>
      <c r="L335" s="32" t="s">
        <v>3563</v>
      </c>
      <c r="M335" s="32" t="s">
        <v>1437</v>
      </c>
      <c r="N335" s="32">
        <v>0</v>
      </c>
      <c r="O335" s="32" t="s">
        <v>39</v>
      </c>
      <c r="R335" s="32" t="s">
        <v>1407</v>
      </c>
      <c r="S335" s="32">
        <v>0.18</v>
      </c>
      <c r="T335" s="32">
        <v>0.19</v>
      </c>
      <c r="U335" s="32">
        <v>382325</v>
      </c>
      <c r="V335" s="32" t="s">
        <v>4161</v>
      </c>
      <c r="W335" s="32">
        <v>1.1468917670000001</v>
      </c>
      <c r="X335" s="32">
        <v>0.34848017799999997</v>
      </c>
      <c r="Y335" s="32" t="s">
        <v>424</v>
      </c>
      <c r="Z335" s="32" t="s">
        <v>42</v>
      </c>
      <c r="AA335" s="32">
        <v>11</v>
      </c>
      <c r="AB335" s="33">
        <v>237347.82810000001</v>
      </c>
      <c r="AC335" s="33">
        <v>298856.65629999997</v>
      </c>
      <c r="AD335" s="33">
        <v>382325.46879999997</v>
      </c>
      <c r="AE335" s="33">
        <v>331902.53129999997</v>
      </c>
      <c r="AF335" s="34">
        <v>273593.03129999997</v>
      </c>
      <c r="AG335" s="34">
        <v>323202.71879999997</v>
      </c>
      <c r="AH335" s="34">
        <v>231312</v>
      </c>
      <c r="AI335" s="35">
        <v>299287.875</v>
      </c>
      <c r="AJ335" s="35">
        <v>245597</v>
      </c>
      <c r="AK335" s="35">
        <v>379368.9375</v>
      </c>
      <c r="AL335" s="35">
        <v>342079.46879999997</v>
      </c>
      <c r="AM335" s="32">
        <v>550</v>
      </c>
      <c r="AN335" s="32" t="s">
        <v>39</v>
      </c>
      <c r="AO335" s="32">
        <v>0.93357321699999996</v>
      </c>
      <c r="AP335" s="32">
        <v>1</v>
      </c>
      <c r="AQ335" s="32">
        <v>382325.46879999997</v>
      </c>
      <c r="AR335" s="32" t="s">
        <v>4162</v>
      </c>
      <c r="AS335" s="32">
        <v>1</v>
      </c>
      <c r="AT335" s="32" t="s">
        <v>4163</v>
      </c>
      <c r="AU335" s="32">
        <v>0.30302802000000001</v>
      </c>
      <c r="AV335" s="32">
        <v>1</v>
      </c>
      <c r="AX335" s="32">
        <f t="shared" si="20"/>
        <v>1.5291890229829164</v>
      </c>
      <c r="AY335" s="32">
        <f t="shared" si="21"/>
        <v>1.5099876608436535</v>
      </c>
      <c r="AZ335" s="32">
        <f t="shared" si="22"/>
        <v>0.36428991164121183</v>
      </c>
      <c r="BA335" s="32">
        <f t="shared" si="23"/>
        <v>0.42650730079893312</v>
      </c>
    </row>
    <row r="336" spans="1:53">
      <c r="A336" s="32">
        <v>446.33915519999999</v>
      </c>
      <c r="B336" s="32">
        <v>3.6806259720000001</v>
      </c>
      <c r="C336" s="32" t="s">
        <v>4521</v>
      </c>
      <c r="D336" s="32">
        <v>22</v>
      </c>
      <c r="E336" s="32" t="s">
        <v>4522</v>
      </c>
      <c r="F336" s="32">
        <v>7</v>
      </c>
      <c r="G336" s="32">
        <v>0</v>
      </c>
      <c r="H336" s="32" t="s">
        <v>4523</v>
      </c>
      <c r="I336" s="32">
        <v>-1.018946165</v>
      </c>
      <c r="J336" s="32">
        <v>-8.6771660690000001</v>
      </c>
      <c r="L336" s="32" t="s">
        <v>3690</v>
      </c>
      <c r="M336" s="32" t="s">
        <v>4522</v>
      </c>
      <c r="N336" s="32">
        <v>0</v>
      </c>
      <c r="O336" s="32" t="s">
        <v>39</v>
      </c>
      <c r="P336" s="32" t="s">
        <v>4524</v>
      </c>
      <c r="S336" s="32">
        <v>1.1499999999999999</v>
      </c>
      <c r="T336" s="32">
        <v>1.1499999999999999</v>
      </c>
      <c r="U336" s="32">
        <v>208117</v>
      </c>
      <c r="V336" s="32" t="s">
        <v>4525</v>
      </c>
      <c r="W336" s="32">
        <v>0.60035892400000002</v>
      </c>
      <c r="X336" s="32">
        <v>0.36727169900000001</v>
      </c>
      <c r="Y336" s="32" t="s">
        <v>41</v>
      </c>
      <c r="Z336" s="32" t="s">
        <v>42</v>
      </c>
      <c r="AA336" s="32">
        <v>9</v>
      </c>
      <c r="AB336" s="33">
        <v>148832.1563</v>
      </c>
      <c r="AC336" s="33">
        <v>102624.69530000001</v>
      </c>
      <c r="AD336" s="33">
        <v>208116.75</v>
      </c>
      <c r="AE336" s="33">
        <v>203213.26560000001</v>
      </c>
      <c r="AF336" s="34">
        <v>75875.070309999996</v>
      </c>
      <c r="AG336" s="34">
        <v>148686.5</v>
      </c>
      <c r="AH336" s="34">
        <v>99395.007809999996</v>
      </c>
      <c r="AI336" s="35">
        <v>0</v>
      </c>
      <c r="AJ336" s="35">
        <v>129803.00780000001</v>
      </c>
      <c r="AK336" s="35">
        <v>0</v>
      </c>
      <c r="AL336" s="35">
        <v>129517.28909999999</v>
      </c>
      <c r="AM336" s="32">
        <v>737</v>
      </c>
      <c r="AN336" s="32" t="s">
        <v>39</v>
      </c>
      <c r="AO336" s="32">
        <v>0.85216133900000002</v>
      </c>
      <c r="AP336" s="32">
        <v>1</v>
      </c>
      <c r="AQ336" s="32">
        <v>208116.75</v>
      </c>
      <c r="AR336" s="32" t="s">
        <v>1918</v>
      </c>
      <c r="AS336" s="32">
        <v>1</v>
      </c>
      <c r="AT336" s="32" t="s">
        <v>4526</v>
      </c>
      <c r="AU336" s="32">
        <v>0.26664064300000001</v>
      </c>
      <c r="AV336" s="32">
        <v>1</v>
      </c>
      <c r="AX336" s="32">
        <f t="shared" si="20"/>
        <v>0.80047856538336015</v>
      </c>
      <c r="AY336" s="32">
        <f t="shared" si="21"/>
        <v>2.0459126684394429</v>
      </c>
      <c r="AZ336" s="32">
        <f t="shared" si="22"/>
        <v>0.40787828104241364</v>
      </c>
      <c r="BA336" s="32">
        <f t="shared" si="23"/>
        <v>0.15569936343494051</v>
      </c>
    </row>
    <row r="337" spans="1:53">
      <c r="A337" s="32">
        <v>277.22511850000001</v>
      </c>
      <c r="B337" s="32">
        <v>3.6144076030000001</v>
      </c>
      <c r="C337" s="32" t="s">
        <v>1069</v>
      </c>
      <c r="D337" s="32">
        <v>5</v>
      </c>
      <c r="E337" s="32" t="s">
        <v>1070</v>
      </c>
      <c r="F337" s="32">
        <v>7</v>
      </c>
      <c r="G337" s="32">
        <v>0</v>
      </c>
      <c r="H337" s="32" t="s">
        <v>1071</v>
      </c>
      <c r="I337" s="32">
        <v>2.6459759919999999</v>
      </c>
      <c r="J337" s="32">
        <v>-10.66820457</v>
      </c>
      <c r="L337" s="32" t="s">
        <v>3563</v>
      </c>
      <c r="M337" s="32" t="s">
        <v>1070</v>
      </c>
      <c r="N337" s="32">
        <v>0</v>
      </c>
      <c r="O337" s="32" t="s">
        <v>39</v>
      </c>
      <c r="R337" s="32" t="s">
        <v>1407</v>
      </c>
      <c r="S337" s="32">
        <v>0.17</v>
      </c>
      <c r="T337" s="32">
        <v>0.31</v>
      </c>
      <c r="U337" s="32">
        <v>278025</v>
      </c>
      <c r="V337" s="32" t="s">
        <v>4256</v>
      </c>
      <c r="W337" s="32">
        <v>1.001250411</v>
      </c>
      <c r="X337" s="32">
        <v>0.99070740800000001</v>
      </c>
      <c r="Y337" s="32" t="s">
        <v>424</v>
      </c>
      <c r="Z337" s="32" t="s">
        <v>42</v>
      </c>
      <c r="AA337" s="32">
        <v>11</v>
      </c>
      <c r="AB337" s="33">
        <v>157242.79689999999</v>
      </c>
      <c r="AC337" s="33">
        <v>169555.0313</v>
      </c>
      <c r="AD337" s="33">
        <v>152525.8438</v>
      </c>
      <c r="AE337" s="33">
        <v>278024.59379999997</v>
      </c>
      <c r="AF337" s="34">
        <v>180141.125</v>
      </c>
      <c r="AG337" s="34">
        <v>161013.9688</v>
      </c>
      <c r="AH337" s="34">
        <v>148034.125</v>
      </c>
      <c r="AI337" s="35">
        <v>146037.42189999999</v>
      </c>
      <c r="AJ337" s="35">
        <v>162065.3438</v>
      </c>
      <c r="AK337" s="35">
        <v>142413.73439999999</v>
      </c>
      <c r="AL337" s="35">
        <v>202551.375</v>
      </c>
      <c r="AM337" s="32">
        <v>655</v>
      </c>
      <c r="AN337" s="32" t="s">
        <v>39</v>
      </c>
      <c r="AO337" s="32">
        <v>0.93268852499999999</v>
      </c>
      <c r="AP337" s="32">
        <v>1</v>
      </c>
      <c r="AQ337" s="32">
        <v>278024.59379999997</v>
      </c>
      <c r="AR337" s="32" t="s">
        <v>4257</v>
      </c>
      <c r="AS337" s="32">
        <v>1</v>
      </c>
      <c r="AT337" s="32" t="s">
        <v>1074</v>
      </c>
      <c r="AU337" s="36">
        <v>4.0771500000000001E-5</v>
      </c>
      <c r="AV337" s="32">
        <v>1</v>
      </c>
      <c r="AX337" s="32">
        <f t="shared" si="20"/>
        <v>1.335000547849359</v>
      </c>
      <c r="AY337" s="32">
        <f t="shared" si="21"/>
        <v>1.5481703943880947</v>
      </c>
      <c r="AZ337" s="32">
        <f t="shared" si="22"/>
        <v>0.99143253806556397</v>
      </c>
      <c r="BA337" s="32">
        <f t="shared" si="23"/>
        <v>0.4992454375494696</v>
      </c>
    </row>
    <row r="338" spans="1:53">
      <c r="A338" s="32">
        <v>255.1579539</v>
      </c>
      <c r="B338" s="32">
        <v>6.900831835</v>
      </c>
      <c r="C338" s="32" t="s">
        <v>4489</v>
      </c>
      <c r="D338" s="32">
        <v>1</v>
      </c>
      <c r="E338" s="32" t="s">
        <v>4490</v>
      </c>
      <c r="F338" s="32">
        <v>7</v>
      </c>
      <c r="G338" s="32">
        <v>0</v>
      </c>
      <c r="H338" s="32" t="s">
        <v>4491</v>
      </c>
      <c r="I338" s="32">
        <v>-1.31730021</v>
      </c>
      <c r="J338" s="32">
        <v>-1.861474997</v>
      </c>
      <c r="L338" s="32" t="s">
        <v>3563</v>
      </c>
      <c r="M338" s="32" t="s">
        <v>4490</v>
      </c>
      <c r="N338" s="32">
        <v>0</v>
      </c>
      <c r="O338" s="32" t="s">
        <v>39</v>
      </c>
      <c r="S338" s="32">
        <v>0.3</v>
      </c>
      <c r="T338" s="32">
        <v>0.3</v>
      </c>
      <c r="U338" s="32">
        <v>937541</v>
      </c>
      <c r="V338" s="32" t="s">
        <v>4492</v>
      </c>
      <c r="W338" s="32">
        <v>0.69189753600000004</v>
      </c>
      <c r="X338" s="32">
        <v>5.7366577000000002E-2</v>
      </c>
      <c r="Y338" s="32" t="s">
        <v>41</v>
      </c>
      <c r="Z338" s="32" t="s">
        <v>42</v>
      </c>
      <c r="AA338" s="32">
        <v>11</v>
      </c>
      <c r="AB338" s="33">
        <v>583735</v>
      </c>
      <c r="AC338" s="33">
        <v>553533.3125</v>
      </c>
      <c r="AD338" s="33">
        <v>568955.5625</v>
      </c>
      <c r="AE338" s="33">
        <v>831139</v>
      </c>
      <c r="AF338" s="34">
        <v>926101.6875</v>
      </c>
      <c r="AG338" s="34">
        <v>937540.9375</v>
      </c>
      <c r="AH338" s="34">
        <v>935559.1875</v>
      </c>
      <c r="AI338" s="35">
        <v>516977.65629999997</v>
      </c>
      <c r="AJ338" s="35">
        <v>610842.6875</v>
      </c>
      <c r="AK338" s="35">
        <v>528784.1875</v>
      </c>
      <c r="AL338" s="35">
        <v>925743.25</v>
      </c>
      <c r="AM338" s="32">
        <v>301</v>
      </c>
      <c r="AN338" s="32" t="s">
        <v>39</v>
      </c>
      <c r="AO338" s="32">
        <v>0.87686888399999996</v>
      </c>
      <c r="AP338" s="32">
        <v>1</v>
      </c>
      <c r="AQ338" s="32">
        <v>937540.9375</v>
      </c>
      <c r="AR338" s="32" t="s">
        <v>4493</v>
      </c>
      <c r="AS338" s="32">
        <v>1</v>
      </c>
      <c r="AT338" s="32" t="s">
        <v>4494</v>
      </c>
      <c r="AU338" s="32">
        <v>2.254156413</v>
      </c>
      <c r="AV338" s="32">
        <v>1</v>
      </c>
      <c r="AX338" s="32">
        <f t="shared" si="20"/>
        <v>0.9225300475901288</v>
      </c>
      <c r="AY338" s="32">
        <f t="shared" si="21"/>
        <v>0.90645942842322302</v>
      </c>
      <c r="AZ338" s="32">
        <f t="shared" si="22"/>
        <v>5.2005488151818935E-2</v>
      </c>
      <c r="BA338" s="32">
        <f t="shared" si="23"/>
        <v>1.2259787126900647E-2</v>
      </c>
    </row>
    <row r="339" spans="1:53">
      <c r="A339" s="32">
        <v>172.11003840000001</v>
      </c>
      <c r="B339" s="32">
        <v>4.2785438769999997</v>
      </c>
      <c r="C339" s="32" t="s">
        <v>1678</v>
      </c>
      <c r="D339" s="32">
        <v>12</v>
      </c>
      <c r="E339" s="32" t="s">
        <v>1679</v>
      </c>
      <c r="F339" s="32">
        <v>7</v>
      </c>
      <c r="G339" s="32">
        <v>0</v>
      </c>
      <c r="H339" s="32" t="s">
        <v>1680</v>
      </c>
      <c r="I339" s="32">
        <v>0.57160696200000005</v>
      </c>
      <c r="J339" s="32">
        <v>-20.358338799999999</v>
      </c>
      <c r="L339" s="32" t="s">
        <v>3563</v>
      </c>
      <c r="M339" s="32" t="s">
        <v>1679</v>
      </c>
      <c r="N339" s="32">
        <v>0</v>
      </c>
      <c r="O339" s="32" t="s">
        <v>39</v>
      </c>
      <c r="Q339" s="32">
        <v>1.3</v>
      </c>
      <c r="R339" s="32" t="s">
        <v>1313</v>
      </c>
      <c r="S339" s="32">
        <v>0.16</v>
      </c>
      <c r="T339" s="32">
        <v>0.19</v>
      </c>
      <c r="U339" s="32">
        <v>965685</v>
      </c>
      <c r="V339" s="32" t="s">
        <v>4230</v>
      </c>
      <c r="W339" s="32">
        <v>1.04413523</v>
      </c>
      <c r="X339" s="32">
        <v>0.71631899600000004</v>
      </c>
      <c r="Y339" s="32" t="s">
        <v>41</v>
      </c>
      <c r="Z339" s="32" t="s">
        <v>71</v>
      </c>
      <c r="AA339" s="32">
        <v>11</v>
      </c>
      <c r="AB339" s="33">
        <v>675441.625</v>
      </c>
      <c r="AC339" s="33">
        <v>634613</v>
      </c>
      <c r="AD339" s="33">
        <v>965685.4375</v>
      </c>
      <c r="AE339" s="33">
        <v>787143.8125</v>
      </c>
      <c r="AF339" s="34">
        <v>656335.6875</v>
      </c>
      <c r="AG339" s="34">
        <v>858445.875</v>
      </c>
      <c r="AH339" s="34">
        <v>731089.75</v>
      </c>
      <c r="AI339" s="35">
        <v>821656.375</v>
      </c>
      <c r="AJ339" s="35">
        <v>597492.125</v>
      </c>
      <c r="AK339" s="35">
        <v>835883.0625</v>
      </c>
      <c r="AL339" s="35">
        <v>871626.25</v>
      </c>
      <c r="AM339" s="32">
        <v>226</v>
      </c>
      <c r="AN339" s="32" t="s">
        <v>39</v>
      </c>
      <c r="AO339" s="32">
        <v>0.98811793599999997</v>
      </c>
      <c r="AP339" s="32">
        <v>1</v>
      </c>
      <c r="AQ339" s="32">
        <v>965685.4375</v>
      </c>
      <c r="AR339" s="32" t="s">
        <v>4231</v>
      </c>
      <c r="AS339" s="32">
        <v>1</v>
      </c>
      <c r="AT339" s="32" t="s">
        <v>3994</v>
      </c>
      <c r="AU339" s="32">
        <v>4.2052794999999997E-2</v>
      </c>
      <c r="AV339" s="32">
        <v>1</v>
      </c>
      <c r="AX339" s="32">
        <f t="shared" si="20"/>
        <v>1.3921803066354452</v>
      </c>
      <c r="AY339" s="32">
        <f t="shared" si="21"/>
        <v>1.363784228398438</v>
      </c>
      <c r="AZ339" s="32">
        <f t="shared" si="22"/>
        <v>0.72478815863697998</v>
      </c>
      <c r="BA339" s="32">
        <f t="shared" si="23"/>
        <v>0.87165452348289685</v>
      </c>
    </row>
    <row r="340" spans="1:53">
      <c r="A340" s="32">
        <v>308.15802789999998</v>
      </c>
      <c r="B340" s="32">
        <v>13.63257428</v>
      </c>
      <c r="C340" s="32" t="s">
        <v>4458</v>
      </c>
      <c r="D340" s="32">
        <v>2</v>
      </c>
      <c r="E340" s="32" t="s">
        <v>4459</v>
      </c>
      <c r="F340" s="32">
        <v>7</v>
      </c>
      <c r="G340" s="32">
        <v>0</v>
      </c>
      <c r="H340" s="32" t="s">
        <v>4460</v>
      </c>
      <c r="I340" s="32">
        <v>-1.0452292949999999</v>
      </c>
      <c r="J340" s="32">
        <v>46.635391400000003</v>
      </c>
      <c r="L340" s="32" t="s">
        <v>3563</v>
      </c>
      <c r="M340" s="32" t="s">
        <v>4459</v>
      </c>
      <c r="N340" s="32">
        <v>0</v>
      </c>
      <c r="O340" s="32" t="s">
        <v>39</v>
      </c>
      <c r="S340" s="32">
        <v>0.43</v>
      </c>
      <c r="T340" s="32">
        <v>0.67</v>
      </c>
      <c r="U340" s="32">
        <v>192202</v>
      </c>
      <c r="V340" s="32" t="s">
        <v>4461</v>
      </c>
      <c r="W340" s="32">
        <v>0.73163864700000003</v>
      </c>
      <c r="X340" s="32">
        <v>0.40446938300000002</v>
      </c>
      <c r="Y340" s="32" t="s">
        <v>41</v>
      </c>
      <c r="Z340" s="32" t="s">
        <v>42</v>
      </c>
      <c r="AA340" s="32">
        <v>11</v>
      </c>
      <c r="AB340" s="33">
        <v>43638.847659999999</v>
      </c>
      <c r="AC340" s="33">
        <v>180037.42189999999</v>
      </c>
      <c r="AD340" s="33">
        <v>54668.714840000001</v>
      </c>
      <c r="AE340" s="33">
        <v>192201.70310000001</v>
      </c>
      <c r="AF340" s="34">
        <v>66835.195309999996</v>
      </c>
      <c r="AG340" s="34">
        <v>155349.04689999999</v>
      </c>
      <c r="AH340" s="34">
        <v>102482.9063</v>
      </c>
      <c r="AI340" s="35">
        <v>64478.328130000002</v>
      </c>
      <c r="AJ340" s="35">
        <v>128311.5938</v>
      </c>
      <c r="AK340" s="35">
        <v>50025.585939999997</v>
      </c>
      <c r="AL340" s="35">
        <v>73903.203129999994</v>
      </c>
      <c r="AM340" s="32">
        <v>762</v>
      </c>
      <c r="AN340" s="32" t="s">
        <v>39</v>
      </c>
      <c r="AO340" s="32">
        <v>0.91689060700000002</v>
      </c>
      <c r="AP340" s="32">
        <v>1</v>
      </c>
      <c r="AQ340" s="32">
        <v>192201.70310000001</v>
      </c>
      <c r="AR340" s="32" t="s">
        <v>4462</v>
      </c>
      <c r="AS340" s="32">
        <v>1</v>
      </c>
      <c r="AT340" s="32" t="s">
        <v>4463</v>
      </c>
      <c r="AU340" s="32">
        <v>0.26754390300000003</v>
      </c>
      <c r="AV340" s="32">
        <v>1</v>
      </c>
      <c r="AX340" s="32">
        <f t="shared" si="20"/>
        <v>0.97551819595398592</v>
      </c>
      <c r="AY340" s="32">
        <f t="shared" si="21"/>
        <v>1.4493202951376118</v>
      </c>
      <c r="AZ340" s="32">
        <f t="shared" si="22"/>
        <v>0.37053273068136161</v>
      </c>
      <c r="BA340" s="32">
        <f t="shared" si="23"/>
        <v>0.86251494414874108</v>
      </c>
    </row>
    <row r="341" spans="1:53">
      <c r="A341" s="32">
        <v>188.06854229999999</v>
      </c>
      <c r="B341" s="32">
        <v>4.5628984859999999</v>
      </c>
      <c r="C341" s="32" t="s">
        <v>4399</v>
      </c>
      <c r="D341" s="32">
        <v>1</v>
      </c>
      <c r="E341" s="32" t="s">
        <v>2713</v>
      </c>
      <c r="F341" s="32">
        <v>7</v>
      </c>
      <c r="G341" s="32">
        <v>0</v>
      </c>
      <c r="H341" s="32" t="s">
        <v>4400</v>
      </c>
      <c r="I341" s="32">
        <v>0.38436562499999999</v>
      </c>
      <c r="J341" s="32">
        <v>-43.256757020000002</v>
      </c>
      <c r="K341" s="32">
        <v>0.35777955299999997</v>
      </c>
      <c r="L341" s="32" t="s">
        <v>3563</v>
      </c>
      <c r="M341" s="32" t="s">
        <v>2713</v>
      </c>
      <c r="N341" s="32">
        <v>0</v>
      </c>
      <c r="O341" s="32" t="s">
        <v>39</v>
      </c>
      <c r="R341" s="32" t="s">
        <v>411</v>
      </c>
      <c r="S341" s="32">
        <v>0.33</v>
      </c>
      <c r="T341" s="32">
        <v>0.33</v>
      </c>
      <c r="U341" s="32">
        <v>588435</v>
      </c>
      <c r="V341" s="32" t="s">
        <v>4401</v>
      </c>
      <c r="W341" s="32">
        <v>0.83149170500000003</v>
      </c>
      <c r="X341" s="32">
        <v>0.32904301899999999</v>
      </c>
      <c r="Y341" s="32" t="s">
        <v>41</v>
      </c>
      <c r="Z341" s="32" t="s">
        <v>71</v>
      </c>
      <c r="AA341" s="32">
        <v>11</v>
      </c>
      <c r="AB341" s="33">
        <v>400626.8125</v>
      </c>
      <c r="AC341" s="33">
        <v>493784.90629999997</v>
      </c>
      <c r="AD341" s="33">
        <v>454660.15629999997</v>
      </c>
      <c r="AE341" s="33">
        <v>563220.8125</v>
      </c>
      <c r="AF341" s="34">
        <v>546061.0625</v>
      </c>
      <c r="AG341" s="34">
        <v>510921.40629999997</v>
      </c>
      <c r="AH341" s="34">
        <v>433041.3125</v>
      </c>
      <c r="AI341" s="35">
        <v>271852.21879999997</v>
      </c>
      <c r="AJ341" s="35">
        <v>443562.25</v>
      </c>
      <c r="AK341" s="35">
        <v>348073.5625</v>
      </c>
      <c r="AL341" s="35">
        <v>588435.1875</v>
      </c>
      <c r="AM341" s="32">
        <v>282</v>
      </c>
      <c r="AN341" s="32" t="s">
        <v>39</v>
      </c>
      <c r="AO341" s="32">
        <v>0.95949461300000005</v>
      </c>
      <c r="AP341" s="32">
        <v>1</v>
      </c>
      <c r="AQ341" s="32">
        <v>588435.1875</v>
      </c>
      <c r="AR341" s="32" t="s">
        <v>2900</v>
      </c>
      <c r="AS341" s="32">
        <v>1</v>
      </c>
      <c r="AT341" s="32" t="s">
        <v>4402</v>
      </c>
      <c r="AU341" s="32">
        <v>0.31894179</v>
      </c>
      <c r="AV341" s="32">
        <v>1</v>
      </c>
      <c r="AX341" s="32">
        <f t="shared" si="20"/>
        <v>1.1086556063949178</v>
      </c>
      <c r="AY341" s="32">
        <f t="shared" si="21"/>
        <v>1.2833974273427926</v>
      </c>
      <c r="AZ341" s="32">
        <f t="shared" si="22"/>
        <v>0.37218196335772125</v>
      </c>
      <c r="BA341" s="32">
        <f t="shared" si="23"/>
        <v>0.72080276832148771</v>
      </c>
    </row>
    <row r="342" spans="1:53">
      <c r="A342" s="32">
        <v>214.19343839999999</v>
      </c>
      <c r="B342" s="32">
        <v>3.5438742200000002</v>
      </c>
      <c r="C342" s="32" t="s">
        <v>3302</v>
      </c>
      <c r="D342" s="32">
        <v>15</v>
      </c>
      <c r="E342" s="32" t="s">
        <v>3303</v>
      </c>
      <c r="F342" s="32">
        <v>7</v>
      </c>
      <c r="G342" s="32">
        <v>0</v>
      </c>
      <c r="H342" s="32" t="s">
        <v>3304</v>
      </c>
      <c r="I342" s="32">
        <v>0.73962854</v>
      </c>
      <c r="J342" s="32">
        <v>-13.915628549999999</v>
      </c>
      <c r="L342" s="32" t="s">
        <v>3563</v>
      </c>
      <c r="M342" s="32" t="s">
        <v>3303</v>
      </c>
      <c r="N342" s="32">
        <v>0</v>
      </c>
      <c r="O342" s="32" t="s">
        <v>39</v>
      </c>
      <c r="Q342" s="32">
        <v>0.4</v>
      </c>
      <c r="R342" s="32" t="s">
        <v>1313</v>
      </c>
      <c r="S342" s="32">
        <v>0.13</v>
      </c>
      <c r="T342" s="32">
        <v>0.14000000000000001</v>
      </c>
      <c r="U342" s="32">
        <v>806932</v>
      </c>
      <c r="V342" s="32" t="s">
        <v>4469</v>
      </c>
      <c r="W342" s="32">
        <v>0.72422582499999999</v>
      </c>
      <c r="X342" s="32">
        <v>6.8746700000000003E-3</v>
      </c>
      <c r="Y342" s="32" t="s">
        <v>41</v>
      </c>
      <c r="Z342" s="32" t="s">
        <v>71</v>
      </c>
      <c r="AA342" s="32">
        <v>11</v>
      </c>
      <c r="AB342" s="33">
        <v>574825.1875</v>
      </c>
      <c r="AC342" s="33">
        <v>527283.5</v>
      </c>
      <c r="AD342" s="33">
        <v>631914.875</v>
      </c>
      <c r="AE342" s="33">
        <v>721450.25</v>
      </c>
      <c r="AF342" s="34">
        <v>701378.0625</v>
      </c>
      <c r="AG342" s="34">
        <v>806932.1875</v>
      </c>
      <c r="AH342" s="34">
        <v>737632.4375</v>
      </c>
      <c r="AI342" s="35">
        <v>484969.3125</v>
      </c>
      <c r="AJ342" s="35">
        <v>634908.5</v>
      </c>
      <c r="AK342" s="35">
        <v>493593.71879999997</v>
      </c>
      <c r="AL342" s="35">
        <v>555288.0625</v>
      </c>
      <c r="AM342" s="32">
        <v>244</v>
      </c>
      <c r="AN342" s="32" t="s">
        <v>39</v>
      </c>
      <c r="AO342" s="32">
        <v>0.95425579400000005</v>
      </c>
      <c r="AP342" s="32">
        <v>1</v>
      </c>
      <c r="AQ342" s="32">
        <v>806932.1875</v>
      </c>
      <c r="AR342" s="32" t="s">
        <v>4470</v>
      </c>
      <c r="AS342" s="32">
        <v>1</v>
      </c>
      <c r="AT342" s="32" t="s">
        <v>4471</v>
      </c>
      <c r="AU342" s="32">
        <v>5.5517048359999999</v>
      </c>
      <c r="AV342" s="32">
        <v>1</v>
      </c>
      <c r="AX342" s="32">
        <f t="shared" si="20"/>
        <v>0.96563443309147212</v>
      </c>
      <c r="AY342" s="32">
        <f t="shared" si="21"/>
        <v>1.0932931753629176</v>
      </c>
      <c r="AZ342" s="32">
        <f t="shared" si="22"/>
        <v>8.0347097021203021E-3</v>
      </c>
      <c r="BA342" s="32">
        <f t="shared" si="23"/>
        <v>6.0410412487020962E-2</v>
      </c>
    </row>
    <row r="343" spans="1:53">
      <c r="A343" s="32">
        <v>161.050994</v>
      </c>
      <c r="B343" s="32">
        <v>4.6052583309999999</v>
      </c>
      <c r="C343" s="32" t="s">
        <v>4622</v>
      </c>
      <c r="D343" s="32">
        <v>1</v>
      </c>
      <c r="E343" s="32" t="s">
        <v>4623</v>
      </c>
      <c r="F343" s="32">
        <v>7</v>
      </c>
      <c r="G343" s="32">
        <v>0</v>
      </c>
      <c r="H343" s="32" t="s">
        <v>4624</v>
      </c>
      <c r="I343" s="32">
        <v>-0.34762354600000001</v>
      </c>
      <c r="J343" s="32">
        <v>-49.108447210000001</v>
      </c>
      <c r="L343" s="32" t="s">
        <v>3664</v>
      </c>
      <c r="M343" s="32" t="s">
        <v>4623</v>
      </c>
      <c r="N343" s="32">
        <v>0</v>
      </c>
      <c r="O343" s="32" t="s">
        <v>39</v>
      </c>
      <c r="S343" s="32">
        <v>0.65</v>
      </c>
      <c r="T343" s="32">
        <v>0.91</v>
      </c>
      <c r="U343" s="32">
        <v>3026700</v>
      </c>
      <c r="V343" s="32" t="s">
        <v>1443</v>
      </c>
      <c r="W343" s="32">
        <v>0.21928399200000001</v>
      </c>
      <c r="X343" s="32">
        <v>0.27426672400000002</v>
      </c>
      <c r="Y343" s="32" t="s">
        <v>41</v>
      </c>
      <c r="Z343" s="32" t="s">
        <v>42</v>
      </c>
      <c r="AA343" s="32">
        <v>10</v>
      </c>
      <c r="AB343" s="33">
        <v>693392.125</v>
      </c>
      <c r="AC343" s="33">
        <v>1280524.125</v>
      </c>
      <c r="AD343" s="33">
        <v>139788.3125</v>
      </c>
      <c r="AE343" s="33">
        <v>1818378.25</v>
      </c>
      <c r="AF343" s="34">
        <v>0</v>
      </c>
      <c r="AG343" s="34">
        <v>3026700</v>
      </c>
      <c r="AH343" s="34">
        <v>2082799.625</v>
      </c>
      <c r="AI343" s="35">
        <v>321551.28129999997</v>
      </c>
      <c r="AJ343" s="35">
        <v>706492.75</v>
      </c>
      <c r="AK343" s="35">
        <v>124508.63280000001</v>
      </c>
      <c r="AL343" s="35">
        <v>341355.96879999997</v>
      </c>
      <c r="AM343" s="32">
        <v>145</v>
      </c>
      <c r="AN343" s="32" t="s">
        <v>39</v>
      </c>
      <c r="AO343" s="32">
        <v>0.89833931600000005</v>
      </c>
      <c r="AP343" s="32">
        <v>1</v>
      </c>
      <c r="AQ343" s="32">
        <v>3026700</v>
      </c>
      <c r="AR343" s="32" t="s">
        <v>4625</v>
      </c>
      <c r="AS343" s="32">
        <v>1</v>
      </c>
      <c r="AT343" s="32" t="s">
        <v>652</v>
      </c>
      <c r="AU343" s="32">
        <v>0.71955110499999997</v>
      </c>
      <c r="AV343" s="32">
        <v>1</v>
      </c>
      <c r="AX343" s="32">
        <f t="shared" si="20"/>
        <v>0.29237865594324214</v>
      </c>
      <c r="AY343" s="32">
        <f t="shared" si="21"/>
        <v>0.7695631864343272</v>
      </c>
      <c r="AZ343" s="32">
        <f t="shared" si="22"/>
        <v>0.14131269260300669</v>
      </c>
      <c r="BA343" s="32">
        <f t="shared" si="23"/>
        <v>0.4418529610064032</v>
      </c>
    </row>
    <row r="344" spans="1:53">
      <c r="A344" s="32">
        <v>163.08450690000001</v>
      </c>
      <c r="B344" s="32">
        <v>9.0698982929999996</v>
      </c>
      <c r="C344" s="32" t="s">
        <v>1417</v>
      </c>
      <c r="D344" s="32">
        <v>9</v>
      </c>
      <c r="E344" s="32" t="s">
        <v>1418</v>
      </c>
      <c r="F344" s="32">
        <v>7</v>
      </c>
      <c r="G344" s="32">
        <v>0</v>
      </c>
      <c r="H344" s="32" t="s">
        <v>1419</v>
      </c>
      <c r="I344" s="32">
        <v>0.28734335</v>
      </c>
      <c r="J344" s="32">
        <v>-13.35447224</v>
      </c>
      <c r="L344" s="32" t="s">
        <v>3690</v>
      </c>
      <c r="M344" s="32" t="s">
        <v>1418</v>
      </c>
      <c r="N344" s="32">
        <v>0</v>
      </c>
      <c r="O344" s="32" t="s">
        <v>39</v>
      </c>
      <c r="S344" s="32">
        <v>1.08</v>
      </c>
      <c r="T344" s="32">
        <v>1.08</v>
      </c>
      <c r="U344" s="32">
        <v>2008048</v>
      </c>
      <c r="V344" s="32" t="s">
        <v>3446</v>
      </c>
      <c r="W344" s="32">
        <v>3.2480954519999998</v>
      </c>
      <c r="X344" s="32">
        <v>0.29205458000000001</v>
      </c>
      <c r="Y344" s="32" t="s">
        <v>41</v>
      </c>
      <c r="Z344" s="32" t="s">
        <v>42</v>
      </c>
      <c r="AA344" s="32">
        <v>11</v>
      </c>
      <c r="AB344" s="33">
        <v>210394.0625</v>
      </c>
      <c r="AC344" s="33">
        <v>278330.21879999997</v>
      </c>
      <c r="AD344" s="33">
        <v>374395.21879999997</v>
      </c>
      <c r="AE344" s="33">
        <v>187096.23439999999</v>
      </c>
      <c r="AF344" s="34">
        <v>216328</v>
      </c>
      <c r="AG344" s="34">
        <v>314676.75</v>
      </c>
      <c r="AH344" s="34">
        <v>181186.35939999999</v>
      </c>
      <c r="AI344" s="35">
        <v>2008047.875</v>
      </c>
      <c r="AJ344" s="35">
        <v>167108.0625</v>
      </c>
      <c r="AK344" s="35">
        <v>414363.96879999997</v>
      </c>
      <c r="AL344" s="35">
        <v>494833.03129999997</v>
      </c>
      <c r="AM344" s="32">
        <v>196</v>
      </c>
      <c r="AN344" s="32" t="s">
        <v>39</v>
      </c>
      <c r="AO344" s="32">
        <v>0.94704825100000001</v>
      </c>
      <c r="AP344" s="32">
        <v>1</v>
      </c>
      <c r="AQ344" s="32">
        <v>2008047.875</v>
      </c>
      <c r="AR344" s="32" t="s">
        <v>3995</v>
      </c>
      <c r="AS344" s="32">
        <v>1</v>
      </c>
      <c r="AT344" s="32" t="s">
        <v>646</v>
      </c>
      <c r="AU344" s="32">
        <v>0.40443078199999999</v>
      </c>
      <c r="AV344" s="32">
        <v>1</v>
      </c>
      <c r="AX344" s="32">
        <f t="shared" si="20"/>
        <v>4.3307939356312328</v>
      </c>
      <c r="AY344" s="32">
        <f t="shared" si="21"/>
        <v>1.4746262915087158</v>
      </c>
      <c r="AZ344" s="32">
        <f t="shared" si="22"/>
        <v>0.33101432624841476</v>
      </c>
      <c r="BA344" s="32">
        <f t="shared" si="23"/>
        <v>0.69190390572637861</v>
      </c>
    </row>
    <row r="345" spans="1:53">
      <c r="A345" s="32">
        <v>143.1309991</v>
      </c>
      <c r="B345" s="32">
        <v>7.1360621130000004</v>
      </c>
      <c r="C345" s="32" t="s">
        <v>1574</v>
      </c>
      <c r="D345" s="32">
        <v>6</v>
      </c>
      <c r="E345" s="32" t="s">
        <v>1575</v>
      </c>
      <c r="F345" s="32">
        <v>7</v>
      </c>
      <c r="G345" s="32">
        <v>0</v>
      </c>
      <c r="H345" s="32" t="s">
        <v>1576</v>
      </c>
      <c r="I345" s="32">
        <v>-7.635198E-2</v>
      </c>
      <c r="J345" s="32">
        <v>30.011612150000001</v>
      </c>
      <c r="L345" s="32" t="s">
        <v>3563</v>
      </c>
      <c r="M345" s="32" t="s">
        <v>1575</v>
      </c>
      <c r="N345" s="32">
        <v>0</v>
      </c>
      <c r="O345" s="32" t="s">
        <v>39</v>
      </c>
      <c r="S345" s="32">
        <v>0.11</v>
      </c>
      <c r="T345" s="32">
        <v>0.11</v>
      </c>
      <c r="U345" s="32">
        <v>559190</v>
      </c>
      <c r="V345" s="32" t="s">
        <v>4299</v>
      </c>
      <c r="W345" s="32">
        <v>0.96295456999999995</v>
      </c>
      <c r="X345" s="32">
        <v>0.57949900799999998</v>
      </c>
      <c r="Y345" s="32" t="s">
        <v>41</v>
      </c>
      <c r="Z345" s="32" t="s">
        <v>42</v>
      </c>
      <c r="AA345" s="32">
        <v>11</v>
      </c>
      <c r="AB345" s="33">
        <v>423165.6875</v>
      </c>
      <c r="AC345" s="33">
        <v>516247.21879999997</v>
      </c>
      <c r="AD345" s="33">
        <v>486443.09379999997</v>
      </c>
      <c r="AE345" s="33">
        <v>529439.1875</v>
      </c>
      <c r="AF345" s="34">
        <v>528764.875</v>
      </c>
      <c r="AG345" s="34">
        <v>513030.25</v>
      </c>
      <c r="AH345" s="34">
        <v>474047.4375</v>
      </c>
      <c r="AI345" s="35">
        <v>489413.40629999997</v>
      </c>
      <c r="AJ345" s="35">
        <v>465662.34379999997</v>
      </c>
      <c r="AK345" s="35">
        <v>431984.78129999997</v>
      </c>
      <c r="AL345" s="35">
        <v>559189.5</v>
      </c>
      <c r="AM345" s="32">
        <v>419</v>
      </c>
      <c r="AN345" s="32" t="s">
        <v>39</v>
      </c>
      <c r="AO345" s="32">
        <v>0.95509305</v>
      </c>
      <c r="AP345" s="32">
        <v>1</v>
      </c>
      <c r="AQ345" s="32">
        <v>559189.5</v>
      </c>
      <c r="AR345" s="32" t="s">
        <v>4300</v>
      </c>
      <c r="AS345" s="32">
        <v>1</v>
      </c>
      <c r="AT345" s="32" t="s">
        <v>4301</v>
      </c>
      <c r="AU345" s="32">
        <v>9.4876093999999994E-2</v>
      </c>
      <c r="AV345" s="32">
        <v>0.45294643200000001</v>
      </c>
      <c r="AX345" s="32">
        <f t="shared" si="20"/>
        <v>1.2839394271857305</v>
      </c>
      <c r="AY345" s="32">
        <f t="shared" si="21"/>
        <v>1.2899065087440438</v>
      </c>
      <c r="AZ345" s="32">
        <f t="shared" si="22"/>
        <v>0.6121397355131184</v>
      </c>
      <c r="BA345" s="32">
        <f t="shared" si="23"/>
        <v>0.61964070932535176</v>
      </c>
    </row>
    <row r="346" spans="1:53">
      <c r="A346" s="32">
        <v>102.0316176</v>
      </c>
      <c r="B346" s="32">
        <v>10.66518934</v>
      </c>
      <c r="C346" s="32" t="s">
        <v>2348</v>
      </c>
      <c r="D346" s="32">
        <v>8</v>
      </c>
      <c r="E346" s="32" t="s">
        <v>2349</v>
      </c>
      <c r="F346" s="32">
        <v>6</v>
      </c>
      <c r="G346" s="32" t="s">
        <v>5</v>
      </c>
      <c r="H346" s="32" t="s">
        <v>2350</v>
      </c>
      <c r="I346" s="32">
        <v>-0.80783345799999995</v>
      </c>
      <c r="J346" s="32">
        <v>33.031506669999999</v>
      </c>
      <c r="L346" s="32" t="s">
        <v>3563</v>
      </c>
      <c r="M346" s="32" t="s">
        <v>3567</v>
      </c>
      <c r="N346" s="32">
        <v>-78.031800739999994</v>
      </c>
      <c r="O346" s="32" t="s">
        <v>2351</v>
      </c>
      <c r="Q346" s="32">
        <v>0.4</v>
      </c>
      <c r="R346" s="32" t="s">
        <v>290</v>
      </c>
      <c r="S346" s="32">
        <v>0.61</v>
      </c>
      <c r="T346" s="32">
        <v>0.69</v>
      </c>
      <c r="U346" s="32">
        <v>6303015</v>
      </c>
      <c r="V346" s="32" t="s">
        <v>2956</v>
      </c>
      <c r="W346" s="32">
        <v>2.023597665</v>
      </c>
      <c r="X346" s="32">
        <v>0.20413999399999999</v>
      </c>
      <c r="Y346" s="32" t="s">
        <v>41</v>
      </c>
      <c r="Z346" s="32" t="s">
        <v>71</v>
      </c>
      <c r="AA346" s="32">
        <v>11</v>
      </c>
      <c r="AB346" s="33">
        <v>1061804.625</v>
      </c>
      <c r="AC346" s="33">
        <v>3341739</v>
      </c>
      <c r="AD346" s="33">
        <v>6303014.5</v>
      </c>
      <c r="AE346" s="33">
        <v>2326923</v>
      </c>
      <c r="AF346" s="34">
        <v>1501317.25</v>
      </c>
      <c r="AG346" s="34">
        <v>2800486</v>
      </c>
      <c r="AH346" s="34">
        <v>1070733.125</v>
      </c>
      <c r="AI346" s="35">
        <v>6066417.5</v>
      </c>
      <c r="AJ346" s="35">
        <v>3155641.5</v>
      </c>
      <c r="AK346" s="35">
        <v>4432775.5</v>
      </c>
      <c r="AL346" s="35">
        <v>840968.25</v>
      </c>
      <c r="AM346" s="32">
        <v>33</v>
      </c>
      <c r="AN346" s="32" t="s">
        <v>2351</v>
      </c>
      <c r="AO346" s="32">
        <v>0.98731884800000003</v>
      </c>
      <c r="AP346" s="32">
        <v>1</v>
      </c>
      <c r="AQ346" s="32">
        <v>6303014.5</v>
      </c>
      <c r="AR346" s="32" t="s">
        <v>4635</v>
      </c>
      <c r="AS346" s="32">
        <v>0.99274914999999997</v>
      </c>
      <c r="AU346" s="32">
        <v>0.59240457999999996</v>
      </c>
      <c r="AV346" s="32">
        <v>1</v>
      </c>
      <c r="AX346" s="32">
        <f t="shared" si="20"/>
        <v>2.6981302197325747</v>
      </c>
      <c r="AY346" s="32">
        <f t="shared" si="21"/>
        <v>2.4259456270317017</v>
      </c>
      <c r="AZ346" s="32">
        <f t="shared" si="22"/>
        <v>0.23999650503283584</v>
      </c>
      <c r="BA346" s="32">
        <f t="shared" si="23"/>
        <v>0.33979112696897357</v>
      </c>
    </row>
    <row r="347" spans="1:53">
      <c r="A347" s="32">
        <v>194.0425644</v>
      </c>
      <c r="B347" s="32">
        <v>10.63383331</v>
      </c>
      <c r="C347" s="32" t="s">
        <v>439</v>
      </c>
      <c r="D347" s="32">
        <v>16</v>
      </c>
      <c r="E347" s="32" t="s">
        <v>4789</v>
      </c>
      <c r="F347" s="32">
        <v>6</v>
      </c>
      <c r="G347" s="32" t="s">
        <v>5</v>
      </c>
      <c r="H347" s="32" t="s">
        <v>4790</v>
      </c>
      <c r="I347" s="32">
        <v>-0.49242228500000002</v>
      </c>
      <c r="J347" s="32">
        <v>-8.7658515369999996</v>
      </c>
      <c r="L347" s="32" t="s">
        <v>3662</v>
      </c>
      <c r="N347" s="32">
        <v>14.0625695</v>
      </c>
      <c r="O347" s="32" t="s">
        <v>374</v>
      </c>
      <c r="P347" s="32" t="s">
        <v>4791</v>
      </c>
      <c r="S347" s="32">
        <v>1.33</v>
      </c>
      <c r="T347" s="32">
        <v>1.33</v>
      </c>
      <c r="U347" s="32">
        <v>244298</v>
      </c>
      <c r="V347" s="32" t="s">
        <v>4792</v>
      </c>
      <c r="W347" s="32">
        <v>0.35515691999999999</v>
      </c>
      <c r="X347" s="32">
        <v>0.33089701999999999</v>
      </c>
      <c r="Y347" s="32" t="s">
        <v>41</v>
      </c>
      <c r="Z347" s="32" t="s">
        <v>71</v>
      </c>
      <c r="AA347" s="32">
        <v>8</v>
      </c>
      <c r="AB347" s="33">
        <v>89760.765629999994</v>
      </c>
      <c r="AC347" s="33">
        <v>244298.3438</v>
      </c>
      <c r="AD347" s="33">
        <v>101558.30469999999</v>
      </c>
      <c r="AE347" s="33">
        <v>190823.48439999999</v>
      </c>
      <c r="AF347" s="34">
        <v>127301.5156</v>
      </c>
      <c r="AG347" s="34">
        <v>0</v>
      </c>
      <c r="AH347" s="34">
        <v>120724.3281</v>
      </c>
      <c r="AI347" s="35">
        <v>82263.195309999996</v>
      </c>
      <c r="AJ347" s="35">
        <v>0</v>
      </c>
      <c r="AK347" s="35">
        <v>0</v>
      </c>
      <c r="AL347" s="35">
        <v>35187.597659999999</v>
      </c>
      <c r="AM347" s="32">
        <v>99</v>
      </c>
      <c r="AN347" s="32" t="s">
        <v>374</v>
      </c>
      <c r="AO347" s="32">
        <v>0.89657578199999999</v>
      </c>
      <c r="AQ347" s="32">
        <v>244298.3438</v>
      </c>
      <c r="AR347" s="32" t="s">
        <v>4793</v>
      </c>
      <c r="AS347" s="32">
        <v>0.78496218399999995</v>
      </c>
      <c r="AU347" s="32">
        <v>0.42700988299999998</v>
      </c>
      <c r="AV347" s="32">
        <v>1</v>
      </c>
      <c r="AX347" s="32">
        <f t="shared" si="20"/>
        <v>0.47354255999250933</v>
      </c>
      <c r="AY347" s="32">
        <f t="shared" si="21"/>
        <v>2.525708164862499</v>
      </c>
      <c r="AZ347" s="32">
        <f t="shared" si="22"/>
        <v>0.25617990144896369</v>
      </c>
      <c r="BA347" s="32">
        <f t="shared" si="23"/>
        <v>0.24207439162050776</v>
      </c>
    </row>
    <row r="348" spans="1:53">
      <c r="A348" s="32">
        <v>304.24051800000001</v>
      </c>
      <c r="B348" s="32">
        <v>3.4277848679999998</v>
      </c>
      <c r="C348" s="32" t="s">
        <v>4641</v>
      </c>
      <c r="D348" s="32">
        <v>38</v>
      </c>
      <c r="E348" s="32" t="s">
        <v>4642</v>
      </c>
      <c r="F348" s="32">
        <v>6</v>
      </c>
      <c r="G348" s="32" t="s">
        <v>5</v>
      </c>
      <c r="H348" s="32" t="s">
        <v>4643</v>
      </c>
      <c r="I348" s="32">
        <v>0.94647320000000001</v>
      </c>
      <c r="J348" s="32">
        <v>-9.8189733360000009</v>
      </c>
      <c r="L348" s="32" t="s">
        <v>3563</v>
      </c>
      <c r="M348" s="32" t="s">
        <v>2481</v>
      </c>
      <c r="N348" s="32">
        <v>19.96905319</v>
      </c>
      <c r="O348" s="32" t="s">
        <v>4644</v>
      </c>
      <c r="Q348" s="32">
        <v>3</v>
      </c>
      <c r="R348" s="32" t="s">
        <v>77</v>
      </c>
      <c r="S348" s="32">
        <v>0.22</v>
      </c>
      <c r="T348" s="32">
        <v>0.68</v>
      </c>
      <c r="U348" s="32">
        <v>791483</v>
      </c>
      <c r="V348" s="32" t="s">
        <v>625</v>
      </c>
      <c r="W348" s="32">
        <v>1.6966792470000001</v>
      </c>
      <c r="X348" s="32">
        <v>0.21201943400000001</v>
      </c>
      <c r="Y348" s="32" t="s">
        <v>41</v>
      </c>
      <c r="Z348" s="32" t="s">
        <v>71</v>
      </c>
      <c r="AA348" s="32">
        <v>11</v>
      </c>
      <c r="AB348" s="33">
        <v>488891.59379999997</v>
      </c>
      <c r="AC348" s="33">
        <v>510912.59379999997</v>
      </c>
      <c r="AD348" s="33">
        <v>758647.75</v>
      </c>
      <c r="AE348" s="33">
        <v>758985.4375</v>
      </c>
      <c r="AF348" s="34">
        <v>123744.4375</v>
      </c>
      <c r="AG348" s="34">
        <v>672589.375</v>
      </c>
      <c r="AH348" s="34">
        <v>408231.625</v>
      </c>
      <c r="AI348" s="35">
        <v>682952</v>
      </c>
      <c r="AJ348" s="35">
        <v>791483.4375</v>
      </c>
      <c r="AK348" s="35">
        <v>783045.8125</v>
      </c>
      <c r="AL348" s="35">
        <v>467533.65629999997</v>
      </c>
      <c r="AM348" s="32">
        <v>4</v>
      </c>
      <c r="AN348" s="32" t="s">
        <v>4644</v>
      </c>
      <c r="AO348" s="32">
        <v>0.94890764400000005</v>
      </c>
      <c r="AP348" s="32">
        <v>1</v>
      </c>
      <c r="AQ348" s="32">
        <v>791483.4375</v>
      </c>
      <c r="AR348" s="32" t="s">
        <v>4645</v>
      </c>
      <c r="AS348" s="32">
        <v>0.84978760600000003</v>
      </c>
      <c r="AU348" s="32">
        <v>0.79788331099999998</v>
      </c>
      <c r="AV348" s="32">
        <v>1</v>
      </c>
      <c r="AX348" s="32">
        <f t="shared" si="20"/>
        <v>2.262238996293632</v>
      </c>
      <c r="AY348" s="32">
        <f t="shared" si="21"/>
        <v>2.0899133386433393</v>
      </c>
      <c r="AZ348" s="32">
        <f t="shared" si="22"/>
        <v>0.14042518581100483</v>
      </c>
      <c r="BA348" s="32">
        <f t="shared" si="23"/>
        <v>0.21244600189672525</v>
      </c>
    </row>
    <row r="349" spans="1:53">
      <c r="A349" s="32">
        <v>150.05276699999999</v>
      </c>
      <c r="B349" s="32">
        <v>10.6670424</v>
      </c>
      <c r="C349" s="32" t="s">
        <v>2358</v>
      </c>
      <c r="D349" s="32">
        <v>37</v>
      </c>
      <c r="E349" s="32" t="s">
        <v>2359</v>
      </c>
      <c r="F349" s="32">
        <v>6</v>
      </c>
      <c r="G349" s="32" t="s">
        <v>5</v>
      </c>
      <c r="H349" s="32" t="s">
        <v>2360</v>
      </c>
      <c r="I349" s="32">
        <v>-0.41974211299999997</v>
      </c>
      <c r="J349" s="32">
        <v>16.33950278</v>
      </c>
      <c r="L349" s="32" t="s">
        <v>3563</v>
      </c>
      <c r="M349" s="32" t="s">
        <v>3567</v>
      </c>
      <c r="N349" s="32">
        <v>-30.010651299999999</v>
      </c>
      <c r="O349" s="32" t="s">
        <v>487</v>
      </c>
      <c r="P349" s="32" t="e">
        <f>-CH2O</f>
        <v>#NAME?</v>
      </c>
      <c r="S349" s="32">
        <v>0.6</v>
      </c>
      <c r="T349" s="32">
        <v>0.69</v>
      </c>
      <c r="U349" s="32">
        <v>1358870</v>
      </c>
      <c r="V349" s="32" t="s">
        <v>2956</v>
      </c>
      <c r="W349" s="32">
        <v>2.0744763590000002</v>
      </c>
      <c r="X349" s="32">
        <v>0.198128049</v>
      </c>
      <c r="Y349" s="32" t="s">
        <v>41</v>
      </c>
      <c r="Z349" s="32" t="s">
        <v>71</v>
      </c>
      <c r="AA349" s="32">
        <v>11</v>
      </c>
      <c r="AB349" s="33">
        <v>216979.39060000001</v>
      </c>
      <c r="AC349" s="33">
        <v>743660.875</v>
      </c>
      <c r="AD349" s="33">
        <v>1358870</v>
      </c>
      <c r="AE349" s="33">
        <v>502779</v>
      </c>
      <c r="AF349" s="34">
        <v>299292.09379999997</v>
      </c>
      <c r="AG349" s="34">
        <v>634314.8125</v>
      </c>
      <c r="AH349" s="34">
        <v>203100.48439999999</v>
      </c>
      <c r="AI349" s="35">
        <v>1241800</v>
      </c>
      <c r="AJ349" s="35">
        <v>740845.3125</v>
      </c>
      <c r="AK349" s="35">
        <v>1013336.375</v>
      </c>
      <c r="AL349" s="35">
        <v>148115.125</v>
      </c>
      <c r="AM349" s="32">
        <v>33</v>
      </c>
      <c r="AN349" s="32" t="s">
        <v>487</v>
      </c>
      <c r="AO349" s="32">
        <v>0.98456385000000002</v>
      </c>
      <c r="AQ349" s="32">
        <v>1358870</v>
      </c>
      <c r="AR349" s="32" t="s">
        <v>4634</v>
      </c>
      <c r="AS349" s="32">
        <v>0.98911690900000004</v>
      </c>
      <c r="AU349" s="32">
        <v>0.60485319100000001</v>
      </c>
      <c r="AV349" s="32">
        <v>1</v>
      </c>
      <c r="AX349" s="32">
        <f t="shared" si="20"/>
        <v>2.7659684789801733</v>
      </c>
      <c r="AY349" s="32">
        <f t="shared" si="21"/>
        <v>2.4828634780512826</v>
      </c>
      <c r="AZ349" s="32">
        <f t="shared" si="22"/>
        <v>0.23265353935713592</v>
      </c>
      <c r="BA349" s="32">
        <f t="shared" si="23"/>
        <v>0.33670019751596519</v>
      </c>
    </row>
    <row r="350" spans="1:53">
      <c r="A350" s="32">
        <v>226.10653170000001</v>
      </c>
      <c r="B350" s="32">
        <v>10.727157500000001</v>
      </c>
      <c r="C350" s="32" t="s">
        <v>2313</v>
      </c>
      <c r="D350" s="32">
        <v>3</v>
      </c>
      <c r="E350" s="32" t="s">
        <v>2314</v>
      </c>
      <c r="F350" s="32">
        <v>6</v>
      </c>
      <c r="G350" s="32" t="s">
        <v>5</v>
      </c>
      <c r="H350" s="32" t="s">
        <v>2315</v>
      </c>
      <c r="I350" s="32">
        <v>-0.25775690600000001</v>
      </c>
      <c r="J350" s="32">
        <v>17.285189240000001</v>
      </c>
      <c r="L350" s="32" t="s">
        <v>3563</v>
      </c>
      <c r="N350" s="32">
        <v>24.061310070000001</v>
      </c>
      <c r="O350" s="32" t="s">
        <v>374</v>
      </c>
      <c r="S350" s="32">
        <v>0.61</v>
      </c>
      <c r="T350" s="32">
        <v>0.61</v>
      </c>
      <c r="U350" s="32">
        <v>1696588</v>
      </c>
      <c r="V350" s="32" t="s">
        <v>91</v>
      </c>
      <c r="W350" s="32">
        <v>0.88829990000000003</v>
      </c>
      <c r="X350" s="32">
        <v>0.756618032</v>
      </c>
      <c r="Y350" s="32" t="s">
        <v>41</v>
      </c>
      <c r="Z350" s="32" t="s">
        <v>42</v>
      </c>
      <c r="AA350" s="32">
        <v>11</v>
      </c>
      <c r="AB350" s="33">
        <v>447274.34379999997</v>
      </c>
      <c r="AC350" s="33">
        <v>1696587.625</v>
      </c>
      <c r="AD350" s="33">
        <v>1074800</v>
      </c>
      <c r="AE350" s="33">
        <v>1354433.25</v>
      </c>
      <c r="AF350" s="34">
        <v>944703.1875</v>
      </c>
      <c r="AG350" s="34">
        <v>434350.8125</v>
      </c>
      <c r="AH350" s="34">
        <v>738609.875</v>
      </c>
      <c r="AI350" s="35">
        <v>1137714.75</v>
      </c>
      <c r="AJ350" s="35">
        <v>436521.65629999997</v>
      </c>
      <c r="AK350" s="35">
        <v>671630.0625</v>
      </c>
      <c r="AL350" s="35">
        <v>262294.34379999997</v>
      </c>
      <c r="AM350" s="32">
        <v>7</v>
      </c>
      <c r="AN350" s="32" t="s">
        <v>374</v>
      </c>
      <c r="AO350" s="32">
        <v>0.95564410600000005</v>
      </c>
      <c r="AQ350" s="32">
        <v>1696587.625</v>
      </c>
      <c r="AR350" s="32" t="s">
        <v>4728</v>
      </c>
      <c r="AS350" s="32">
        <v>0.78133058799999999</v>
      </c>
      <c r="AU350" s="32">
        <v>2.9610844000000001E-2</v>
      </c>
      <c r="AV350" s="32">
        <v>1</v>
      </c>
      <c r="AX350" s="32">
        <f t="shared" si="20"/>
        <v>1.1843998673302201</v>
      </c>
      <c r="AY350" s="32">
        <f t="shared" si="21"/>
        <v>2.159500038125739</v>
      </c>
      <c r="AZ350" s="32">
        <f t="shared" si="22"/>
        <v>0.77093473338703156</v>
      </c>
      <c r="BA350" s="32">
        <f t="shared" si="23"/>
        <v>0.25059917511636809</v>
      </c>
    </row>
    <row r="351" spans="1:53">
      <c r="A351" s="32">
        <v>129.0789843</v>
      </c>
      <c r="B351" s="32">
        <v>6.928015137</v>
      </c>
      <c r="C351" s="32" t="s">
        <v>615</v>
      </c>
      <c r="D351" s="32">
        <v>9</v>
      </c>
      <c r="E351" s="32" t="s">
        <v>616</v>
      </c>
      <c r="F351" s="32">
        <v>6</v>
      </c>
      <c r="G351" s="32" t="s">
        <v>5</v>
      </c>
      <c r="H351" s="32" t="s">
        <v>617</v>
      </c>
      <c r="I351" s="32">
        <v>3.3679216999999997E-2</v>
      </c>
      <c r="J351" s="32">
        <v>-41.24777323</v>
      </c>
      <c r="L351" s="32" t="s">
        <v>3563</v>
      </c>
      <c r="M351" s="32" t="s">
        <v>61</v>
      </c>
      <c r="N351" s="32">
        <v>7.0310343</v>
      </c>
      <c r="O351" s="32" t="s">
        <v>374</v>
      </c>
      <c r="S351" s="32">
        <v>0.76</v>
      </c>
      <c r="T351" s="32">
        <v>0.76</v>
      </c>
      <c r="U351" s="32">
        <v>1007119</v>
      </c>
      <c r="V351" s="32" t="s">
        <v>223</v>
      </c>
      <c r="W351" s="32">
        <v>0.53329480399999996</v>
      </c>
      <c r="X351" s="32">
        <v>0.184339157</v>
      </c>
      <c r="Y351" s="32" t="s">
        <v>41</v>
      </c>
      <c r="Z351" s="32" t="s">
        <v>42</v>
      </c>
      <c r="AA351" s="32">
        <v>11</v>
      </c>
      <c r="AB351" s="33">
        <v>974883.1875</v>
      </c>
      <c r="AC351" s="33">
        <v>725558.25</v>
      </c>
      <c r="AD351" s="33">
        <v>108447.72659999999</v>
      </c>
      <c r="AE351" s="33">
        <v>1007119</v>
      </c>
      <c r="AF351" s="34">
        <v>450539.9375</v>
      </c>
      <c r="AG351" s="34">
        <v>980831.875</v>
      </c>
      <c r="AH351" s="34">
        <v>979164.875</v>
      </c>
      <c r="AI351" s="35">
        <v>227370.17189999999</v>
      </c>
      <c r="AJ351" s="35">
        <v>857765</v>
      </c>
      <c r="AK351" s="35">
        <v>127562.41409999999</v>
      </c>
      <c r="AL351" s="35">
        <v>501338</v>
      </c>
      <c r="AM351" s="32">
        <v>3</v>
      </c>
      <c r="AN351" s="32" t="s">
        <v>374</v>
      </c>
      <c r="AO351" s="32">
        <v>0.83092460899999998</v>
      </c>
      <c r="AQ351" s="32">
        <v>1007119</v>
      </c>
      <c r="AR351" s="32" t="s">
        <v>4782</v>
      </c>
      <c r="AS351" s="32">
        <v>0.77153216800000002</v>
      </c>
      <c r="AU351" s="32">
        <v>0.70206243700000004</v>
      </c>
      <c r="AV351" s="32">
        <v>0.12727153499999999</v>
      </c>
      <c r="AX351" s="32">
        <f t="shared" si="20"/>
        <v>0.71105973822686319</v>
      </c>
      <c r="AY351" s="32">
        <f t="shared" si="21"/>
        <v>1.1682079674217776</v>
      </c>
      <c r="AZ351" s="32">
        <f t="shared" si="22"/>
        <v>0.18390648883016092</v>
      </c>
      <c r="BA351" s="32">
        <f t="shared" si="23"/>
        <v>0.74313361363534469</v>
      </c>
    </row>
    <row r="352" spans="1:53">
      <c r="A352" s="32">
        <v>148.05246489999999</v>
      </c>
      <c r="B352" s="32">
        <v>4.4632560960000003</v>
      </c>
      <c r="C352" s="32" t="s">
        <v>2398</v>
      </c>
      <c r="D352" s="32">
        <v>7</v>
      </c>
      <c r="E352" s="32" t="s">
        <v>2399</v>
      </c>
      <c r="F352" s="32">
        <v>6</v>
      </c>
      <c r="G352" s="32" t="s">
        <v>5</v>
      </c>
      <c r="H352" s="32" t="s">
        <v>2400</v>
      </c>
      <c r="I352" s="32">
        <v>0.236057672</v>
      </c>
      <c r="J352" s="32">
        <v>-41.670844170000002</v>
      </c>
      <c r="L352" s="32" t="s">
        <v>3690</v>
      </c>
      <c r="M352" s="32" t="s">
        <v>660</v>
      </c>
      <c r="N352" s="32">
        <v>-16.990217390000002</v>
      </c>
      <c r="O352" s="32" t="s">
        <v>487</v>
      </c>
      <c r="Q352" s="32">
        <v>0.7</v>
      </c>
      <c r="R352" s="32" t="s">
        <v>1012</v>
      </c>
      <c r="S352" s="32">
        <v>1.0900000000000001</v>
      </c>
      <c r="T352" s="32">
        <v>1.0900000000000001</v>
      </c>
      <c r="U352" s="32">
        <v>1810487</v>
      </c>
      <c r="V352" s="32" t="s">
        <v>3943</v>
      </c>
      <c r="W352" s="32">
        <v>0.35345747999999999</v>
      </c>
      <c r="X352" s="32">
        <v>4.1753831999999998E-2</v>
      </c>
      <c r="Y352" s="32" t="s">
        <v>41</v>
      </c>
      <c r="Z352" s="32" t="s">
        <v>50</v>
      </c>
      <c r="AA352" s="32">
        <v>11</v>
      </c>
      <c r="AB352" s="33">
        <v>1060394.125</v>
      </c>
      <c r="AC352" s="33">
        <v>948165.5625</v>
      </c>
      <c r="AD352" s="33">
        <v>34560.277340000001</v>
      </c>
      <c r="AE352" s="33">
        <v>1259077.625</v>
      </c>
      <c r="AF352" s="34">
        <v>1189368.625</v>
      </c>
      <c r="AG352" s="34">
        <v>1257833.375</v>
      </c>
      <c r="AH352" s="34">
        <v>1810487</v>
      </c>
      <c r="AI352" s="35">
        <v>32376.652340000001</v>
      </c>
      <c r="AJ352" s="35">
        <v>1002717.688</v>
      </c>
      <c r="AK352" s="35">
        <v>28815.839840000001</v>
      </c>
      <c r="AL352" s="35">
        <v>942639.1875</v>
      </c>
      <c r="AM352" s="32">
        <v>47</v>
      </c>
      <c r="AN352" s="32" t="s">
        <v>487</v>
      </c>
      <c r="AO352" s="32">
        <v>0.96508929700000001</v>
      </c>
      <c r="AP352" s="32">
        <v>1</v>
      </c>
      <c r="AQ352" s="32">
        <v>1810487</v>
      </c>
      <c r="AR352" s="32" t="s">
        <v>4794</v>
      </c>
      <c r="AS352" s="32">
        <v>0.91180337</v>
      </c>
      <c r="AU352" s="32">
        <v>2.0415150120000001</v>
      </c>
      <c r="AV352" s="32">
        <v>1</v>
      </c>
      <c r="AX352" s="32">
        <f t="shared" si="20"/>
        <v>0.47127664037462574</v>
      </c>
      <c r="AY352" s="32">
        <f t="shared" si="21"/>
        <v>0.77558449897115544</v>
      </c>
      <c r="AZ352" s="32">
        <f t="shared" si="22"/>
        <v>5.2085411274470243E-2</v>
      </c>
      <c r="BA352" s="32">
        <f t="shared" si="23"/>
        <v>0.16078959426668407</v>
      </c>
    </row>
    <row r="353" spans="1:53">
      <c r="A353" s="32">
        <v>114.0429463</v>
      </c>
      <c r="B353" s="32">
        <v>6.9314303769999999</v>
      </c>
      <c r="C353" s="32" t="s">
        <v>4662</v>
      </c>
      <c r="D353" s="32">
        <v>6</v>
      </c>
      <c r="E353" s="32" t="s">
        <v>4663</v>
      </c>
      <c r="F353" s="32">
        <v>6</v>
      </c>
      <c r="G353" s="32" t="s">
        <v>5</v>
      </c>
      <c r="H353" s="32" t="s">
        <v>4664</v>
      </c>
      <c r="I353" s="32">
        <v>0.142990284</v>
      </c>
      <c r="J353" s="32">
        <v>-14.7531327</v>
      </c>
      <c r="L353" s="32" t="s">
        <v>3563</v>
      </c>
      <c r="M353" s="32" t="s">
        <v>116</v>
      </c>
      <c r="N353" s="32">
        <v>-105.0677934</v>
      </c>
      <c r="O353" s="32" t="s">
        <v>487</v>
      </c>
      <c r="S353" s="32">
        <v>0.56999999999999995</v>
      </c>
      <c r="T353" s="32">
        <v>0.56999999999999995</v>
      </c>
      <c r="U353" s="32">
        <v>265539</v>
      </c>
      <c r="V353" s="32" t="s">
        <v>270</v>
      </c>
      <c r="W353" s="32">
        <v>1.4149787149999999</v>
      </c>
      <c r="X353" s="32">
        <v>0.38922642600000001</v>
      </c>
      <c r="Y353" s="32" t="s">
        <v>41</v>
      </c>
      <c r="Z353" s="32" t="s">
        <v>71</v>
      </c>
      <c r="AA353" s="32">
        <v>11</v>
      </c>
      <c r="AB353" s="33">
        <v>94157.070309999996</v>
      </c>
      <c r="AC353" s="33">
        <v>203363.20310000001</v>
      </c>
      <c r="AD353" s="33">
        <v>265539.34379999997</v>
      </c>
      <c r="AE353" s="33">
        <v>183157.1875</v>
      </c>
      <c r="AF353" s="34">
        <v>110835.2031</v>
      </c>
      <c r="AG353" s="34">
        <v>102369.3125</v>
      </c>
      <c r="AH353" s="34">
        <v>66764.3125</v>
      </c>
      <c r="AI353" s="35">
        <v>122480.50780000001</v>
      </c>
      <c r="AJ353" s="35">
        <v>144706.82810000001</v>
      </c>
      <c r="AK353" s="35">
        <v>221511.14060000001</v>
      </c>
      <c r="AL353" s="35">
        <v>39501.433590000001</v>
      </c>
      <c r="AM353" s="32">
        <v>61</v>
      </c>
      <c r="AN353" s="32" t="s">
        <v>487</v>
      </c>
      <c r="AO353" s="32">
        <v>0.83362269300000003</v>
      </c>
      <c r="AQ353" s="32">
        <v>265539.34379999997</v>
      </c>
      <c r="AR353" s="32" t="s">
        <v>3182</v>
      </c>
      <c r="AS353" s="32">
        <v>0.80346050099999999</v>
      </c>
      <c r="AU353" s="32">
        <v>0.24372031599999999</v>
      </c>
      <c r="AV353" s="32">
        <v>1</v>
      </c>
      <c r="AX353" s="32">
        <f t="shared" si="20"/>
        <v>1.8866382863928559</v>
      </c>
      <c r="AY353" s="32">
        <f t="shared" si="21"/>
        <v>2.6653567462284209</v>
      </c>
      <c r="AZ353" s="32">
        <f t="shared" si="22"/>
        <v>0.43559165699729485</v>
      </c>
      <c r="BA353" s="32">
        <f t="shared" si="23"/>
        <v>8.4573771056778699E-2</v>
      </c>
    </row>
    <row r="354" spans="1:53">
      <c r="A354" s="32">
        <v>174.06393679999999</v>
      </c>
      <c r="B354" s="32">
        <v>9.9141848479999997</v>
      </c>
      <c r="C354" s="32" t="s">
        <v>828</v>
      </c>
      <c r="D354" s="32">
        <v>4</v>
      </c>
      <c r="E354" s="32" t="s">
        <v>829</v>
      </c>
      <c r="F354" s="32">
        <v>6</v>
      </c>
      <c r="G354" s="32" t="s">
        <v>5</v>
      </c>
      <c r="H354" s="32" t="s">
        <v>830</v>
      </c>
      <c r="I354" s="32">
        <v>-0.70787453199999995</v>
      </c>
      <c r="J354" s="32">
        <v>15.205289459999999</v>
      </c>
      <c r="L354" s="32" t="s">
        <v>3563</v>
      </c>
      <c r="M354" s="32" t="s">
        <v>2940</v>
      </c>
      <c r="N354" s="32">
        <v>30.969307820000001</v>
      </c>
      <c r="O354" s="32" t="s">
        <v>374</v>
      </c>
      <c r="S354" s="32">
        <v>0.39</v>
      </c>
      <c r="T354" s="32">
        <v>0.44</v>
      </c>
      <c r="U354" s="32">
        <v>262184</v>
      </c>
      <c r="V354" s="32" t="s">
        <v>4669</v>
      </c>
      <c r="W354" s="32">
        <v>1.375571407</v>
      </c>
      <c r="X354" s="32">
        <v>0.356219067</v>
      </c>
      <c r="Y354" s="32" t="s">
        <v>41</v>
      </c>
      <c r="Z354" s="32" t="s">
        <v>42</v>
      </c>
      <c r="AA354" s="32">
        <v>11</v>
      </c>
      <c r="AB354" s="33">
        <v>127960.5</v>
      </c>
      <c r="AC354" s="33">
        <v>256072.0313</v>
      </c>
      <c r="AD354" s="33">
        <v>262183.78129999997</v>
      </c>
      <c r="AE354" s="33">
        <v>176907.8125</v>
      </c>
      <c r="AF354" s="34">
        <v>96757.90625</v>
      </c>
      <c r="AG354" s="34">
        <v>193294.9375</v>
      </c>
      <c r="AH354" s="34">
        <v>95838.523440000004</v>
      </c>
      <c r="AI354" s="35">
        <v>253854.1875</v>
      </c>
      <c r="AJ354" s="35">
        <v>143883.10939999999</v>
      </c>
      <c r="AK354" s="35">
        <v>212106.875</v>
      </c>
      <c r="AL354" s="35">
        <v>97917.335940000004</v>
      </c>
      <c r="AM354" s="32">
        <v>453</v>
      </c>
      <c r="AN354" s="32" t="s">
        <v>374</v>
      </c>
      <c r="AO354" s="32">
        <v>0.94232342000000002</v>
      </c>
      <c r="AQ354" s="32">
        <v>262183.78129999997</v>
      </c>
      <c r="AR354" s="32" t="s">
        <v>4670</v>
      </c>
      <c r="AS354" s="32">
        <v>0.92907092800000002</v>
      </c>
      <c r="AU354" s="32">
        <v>0.29296592500000002</v>
      </c>
      <c r="AV354" s="32">
        <v>1</v>
      </c>
      <c r="AX354" s="32">
        <f t="shared" si="20"/>
        <v>1.8340952092134308</v>
      </c>
      <c r="AY354" s="32">
        <f t="shared" si="21"/>
        <v>2.1330462277346598</v>
      </c>
      <c r="AZ354" s="32">
        <f t="shared" si="22"/>
        <v>0.37138784109126072</v>
      </c>
      <c r="BA354" s="32">
        <f t="shared" si="23"/>
        <v>0.16106107791593441</v>
      </c>
    </row>
    <row r="355" spans="1:53">
      <c r="A355" s="32">
        <v>127.06330440000001</v>
      </c>
      <c r="B355" s="32">
        <v>7.0486924599999998</v>
      </c>
      <c r="C355" s="32" t="s">
        <v>513</v>
      </c>
      <c r="D355" s="32">
        <v>7</v>
      </c>
      <c r="E355" s="32" t="s">
        <v>514</v>
      </c>
      <c r="F355" s="32">
        <v>6</v>
      </c>
      <c r="G355" s="32" t="s">
        <v>5</v>
      </c>
      <c r="H355" s="32" t="s">
        <v>515</v>
      </c>
      <c r="I355" s="32">
        <v>-0.20135205</v>
      </c>
      <c r="J355" s="32">
        <v>-9.4951141739999994</v>
      </c>
      <c r="L355" s="32" t="s">
        <v>3563</v>
      </c>
      <c r="M355" s="32" t="s">
        <v>1575</v>
      </c>
      <c r="N355" s="32">
        <v>-16.067694660000001</v>
      </c>
      <c r="O355" s="32" t="s">
        <v>487</v>
      </c>
      <c r="S355" s="32">
        <v>0.09</v>
      </c>
      <c r="T355" s="32">
        <v>0.18</v>
      </c>
      <c r="U355" s="32">
        <v>465249</v>
      </c>
      <c r="V355" s="32" t="s">
        <v>4299</v>
      </c>
      <c r="W355" s="32">
        <v>0.849492362</v>
      </c>
      <c r="X355" s="32">
        <v>0.27979467299999999</v>
      </c>
      <c r="Y355" s="32" t="s">
        <v>41</v>
      </c>
      <c r="Z355" s="32" t="s">
        <v>42</v>
      </c>
      <c r="AA355" s="32">
        <v>11</v>
      </c>
      <c r="AB355" s="33">
        <v>326855.28129999997</v>
      </c>
      <c r="AC355" s="33">
        <v>333989.34379999997</v>
      </c>
      <c r="AD355" s="33">
        <v>344521.03129999997</v>
      </c>
      <c r="AE355" s="33">
        <v>380238.25</v>
      </c>
      <c r="AF355" s="34">
        <v>411449.25</v>
      </c>
      <c r="AG355" s="34">
        <v>465249.125</v>
      </c>
      <c r="AH355" s="34">
        <v>323443.21879999997</v>
      </c>
      <c r="AI355" s="35">
        <v>313490.75</v>
      </c>
      <c r="AJ355" s="35">
        <v>381124.4375</v>
      </c>
      <c r="AK355" s="35">
        <v>318392.25</v>
      </c>
      <c r="AL355" s="35">
        <v>346340.71879999997</v>
      </c>
      <c r="AM355" s="32">
        <v>419</v>
      </c>
      <c r="AN355" s="32" t="s">
        <v>487</v>
      </c>
      <c r="AO355" s="32">
        <v>0.93663521000000005</v>
      </c>
      <c r="AQ355" s="32">
        <v>465249.125</v>
      </c>
      <c r="AR355" s="32" t="s">
        <v>4741</v>
      </c>
      <c r="AS355" s="32">
        <v>0.42620984099999998</v>
      </c>
      <c r="AU355" s="32">
        <v>0.59511341600000001</v>
      </c>
      <c r="AV355" s="32">
        <v>0.77219494700000002</v>
      </c>
      <c r="AX355" s="32">
        <f t="shared" si="20"/>
        <v>1.1326564826371073</v>
      </c>
      <c r="AY355" s="32">
        <f t="shared" si="21"/>
        <v>1.154533692989318</v>
      </c>
      <c r="AZ355" s="32">
        <f t="shared" si="22"/>
        <v>0.18485409190447477</v>
      </c>
      <c r="BA355" s="32">
        <f t="shared" si="23"/>
        <v>0.21002759361897058</v>
      </c>
    </row>
    <row r="356" spans="1:53">
      <c r="A356" s="32">
        <v>117.0578028</v>
      </c>
      <c r="B356" s="32">
        <v>4.2956833120000004</v>
      </c>
      <c r="C356" s="32" t="s">
        <v>2143</v>
      </c>
      <c r="D356" s="32">
        <v>2</v>
      </c>
      <c r="E356" s="32" t="s">
        <v>2144</v>
      </c>
      <c r="F356" s="32">
        <v>6</v>
      </c>
      <c r="G356" s="32" t="s">
        <v>5</v>
      </c>
      <c r="H356" s="32" t="s">
        <v>2145</v>
      </c>
      <c r="I356" s="32">
        <v>-0.40297076199999998</v>
      </c>
      <c r="J356" s="32">
        <v>-39.785962670000004</v>
      </c>
      <c r="L356" s="32" t="s">
        <v>3563</v>
      </c>
      <c r="N356" s="32">
        <v>-179.09847110000001</v>
      </c>
      <c r="O356" s="32" t="s">
        <v>487</v>
      </c>
      <c r="S356" s="32">
        <v>0.42</v>
      </c>
      <c r="T356" s="32">
        <v>0.42</v>
      </c>
      <c r="U356" s="32">
        <v>432659</v>
      </c>
      <c r="V356" s="32" t="s">
        <v>4737</v>
      </c>
      <c r="W356" s="32">
        <v>0.87399892300000004</v>
      </c>
      <c r="X356" s="32">
        <v>0.55305244600000003</v>
      </c>
      <c r="Y356" s="32" t="s">
        <v>41</v>
      </c>
      <c r="Z356" s="32" t="s">
        <v>42</v>
      </c>
      <c r="AA356" s="32">
        <v>11</v>
      </c>
      <c r="AB356" s="33">
        <v>273506.625</v>
      </c>
      <c r="AC356" s="33">
        <v>354897.71879999997</v>
      </c>
      <c r="AD356" s="33">
        <v>179129.8125</v>
      </c>
      <c r="AE356" s="33">
        <v>321998.6875</v>
      </c>
      <c r="AF356" s="34">
        <v>353054.15629999997</v>
      </c>
      <c r="AG356" s="34">
        <v>316413.34379999997</v>
      </c>
      <c r="AH356" s="34">
        <v>385810.46879999997</v>
      </c>
      <c r="AI356" s="35">
        <v>144838.79689999999</v>
      </c>
      <c r="AJ356" s="35">
        <v>432659.0625</v>
      </c>
      <c r="AK356" s="35">
        <v>264916.96879999997</v>
      </c>
      <c r="AL356" s="35">
        <v>387334.25</v>
      </c>
      <c r="AM356" s="32">
        <v>59</v>
      </c>
      <c r="AN356" s="32" t="s">
        <v>487</v>
      </c>
      <c r="AO356" s="32">
        <v>0.94180273000000003</v>
      </c>
      <c r="AQ356" s="32">
        <v>432659.0625</v>
      </c>
      <c r="AR356" s="32" t="s">
        <v>2209</v>
      </c>
      <c r="AS356" s="32">
        <v>0.76964501399999996</v>
      </c>
      <c r="AU356" s="32">
        <v>0.109285548</v>
      </c>
      <c r="AV356" s="32">
        <v>0.89221838399999998</v>
      </c>
      <c r="AX356" s="32">
        <f t="shared" si="20"/>
        <v>1.1653318977954832</v>
      </c>
      <c r="AY356" s="32">
        <f t="shared" si="21"/>
        <v>1.0703652280141902</v>
      </c>
      <c r="AZ356" s="32">
        <f t="shared" si="22"/>
        <v>0.5963933656043825</v>
      </c>
      <c r="BA356" s="32">
        <f t="shared" si="23"/>
        <v>0.21021858117436462</v>
      </c>
    </row>
    <row r="357" spans="1:53">
      <c r="A357" s="32">
        <v>174.0528271</v>
      </c>
      <c r="B357" s="32">
        <v>6.9215469819999997</v>
      </c>
      <c r="C357" s="32" t="s">
        <v>2115</v>
      </c>
      <c r="D357" s="32">
        <v>6</v>
      </c>
      <c r="E357" s="32" t="s">
        <v>2216</v>
      </c>
      <c r="F357" s="32">
        <v>6</v>
      </c>
      <c r="G357" s="32" t="s">
        <v>5</v>
      </c>
      <c r="H357" s="32" t="s">
        <v>2217</v>
      </c>
      <c r="I357" s="32">
        <v>4.0656112000000001E-2</v>
      </c>
      <c r="J357" s="32">
        <v>-47.849904100000003</v>
      </c>
      <c r="L357" s="32" t="s">
        <v>3563</v>
      </c>
      <c r="M357" s="32" t="s">
        <v>2121</v>
      </c>
      <c r="N357" s="32">
        <v>14.015600600000001</v>
      </c>
      <c r="O357" s="32" t="s">
        <v>2511</v>
      </c>
      <c r="S357" s="32">
        <v>0.41</v>
      </c>
      <c r="T357" s="32">
        <v>0.41</v>
      </c>
      <c r="U357" s="32">
        <v>395665</v>
      </c>
      <c r="V357" s="32" t="s">
        <v>3918</v>
      </c>
      <c r="W357" s="32">
        <v>0.79623794199999998</v>
      </c>
      <c r="X357" s="32">
        <v>0.33875744699999999</v>
      </c>
      <c r="Y357" s="32" t="s">
        <v>41</v>
      </c>
      <c r="Z357" s="32" t="s">
        <v>71</v>
      </c>
      <c r="AA357" s="32">
        <v>11</v>
      </c>
      <c r="AB357" s="33">
        <v>250371.92189999999</v>
      </c>
      <c r="AC357" s="33">
        <v>375776.625</v>
      </c>
      <c r="AD357" s="33">
        <v>163074.92189999999</v>
      </c>
      <c r="AE357" s="33">
        <v>289590.84379999997</v>
      </c>
      <c r="AF357" s="34">
        <v>332360.21879999997</v>
      </c>
      <c r="AG357" s="34">
        <v>278399.3125</v>
      </c>
      <c r="AH357" s="34">
        <v>395665.09379999997</v>
      </c>
      <c r="AI357" s="35">
        <v>138027.625</v>
      </c>
      <c r="AJ357" s="35">
        <v>344825.15629999997</v>
      </c>
      <c r="AK357" s="35">
        <v>216279.67189999999</v>
      </c>
      <c r="AL357" s="35">
        <v>369338.84379999997</v>
      </c>
      <c r="AM357" s="32">
        <v>343</v>
      </c>
      <c r="AN357" s="32" t="s">
        <v>2511</v>
      </c>
      <c r="AO357" s="32">
        <v>0.82363418399999999</v>
      </c>
      <c r="AQ357" s="32">
        <v>395665.09379999997</v>
      </c>
      <c r="AR357" s="32" t="s">
        <v>853</v>
      </c>
      <c r="AS357" s="32">
        <v>0.89574231199999998</v>
      </c>
      <c r="AU357" s="32">
        <v>0.30426656400000002</v>
      </c>
      <c r="AV357" s="32">
        <v>1</v>
      </c>
      <c r="AX357" s="32">
        <f t="shared" si="20"/>
        <v>1.0616505899722348</v>
      </c>
      <c r="AY357" s="32">
        <f t="shared" si="21"/>
        <v>1.0719275797656553</v>
      </c>
      <c r="AZ357" s="32">
        <f t="shared" si="22"/>
        <v>0.37690177068358482</v>
      </c>
      <c r="BA357" s="32">
        <f t="shared" si="23"/>
        <v>0.31885419525489855</v>
      </c>
    </row>
    <row r="358" spans="1:53">
      <c r="A358" s="32">
        <v>110.0367723</v>
      </c>
      <c r="B358" s="32">
        <v>4.6162196770000001</v>
      </c>
      <c r="C358" s="32" t="s">
        <v>768</v>
      </c>
      <c r="D358" s="32">
        <v>5</v>
      </c>
      <c r="E358" s="32" t="s">
        <v>769</v>
      </c>
      <c r="F358" s="32">
        <v>6</v>
      </c>
      <c r="G358" s="32" t="s">
        <v>5</v>
      </c>
      <c r="H358" s="32" t="s">
        <v>770</v>
      </c>
      <c r="I358" s="32">
        <v>-6.9690189E-2</v>
      </c>
      <c r="J358" s="32">
        <v>-42.982242739999997</v>
      </c>
      <c r="L358" s="32" t="s">
        <v>3563</v>
      </c>
      <c r="M358" s="32" t="s">
        <v>3817</v>
      </c>
      <c r="N358" s="32">
        <v>-93.079014720000004</v>
      </c>
      <c r="O358" s="32" t="s">
        <v>487</v>
      </c>
      <c r="S358" s="32">
        <v>0.59</v>
      </c>
      <c r="T358" s="32">
        <v>0.59</v>
      </c>
      <c r="U358" s="32">
        <v>312944</v>
      </c>
      <c r="V358" s="32" t="s">
        <v>4749</v>
      </c>
      <c r="W358" s="32">
        <v>0.83582621099999999</v>
      </c>
      <c r="X358" s="32">
        <v>0.56763304400000003</v>
      </c>
      <c r="Y358" s="32" t="s">
        <v>41</v>
      </c>
      <c r="Z358" s="32" t="s">
        <v>42</v>
      </c>
      <c r="AA358" s="32">
        <v>11</v>
      </c>
      <c r="AB358" s="33">
        <v>245579.9688</v>
      </c>
      <c r="AC358" s="33">
        <v>267060.65629999997</v>
      </c>
      <c r="AD358" s="33">
        <v>96469.34375</v>
      </c>
      <c r="AE358" s="33">
        <v>193037.67189999999</v>
      </c>
      <c r="AF358" s="34">
        <v>224875.64060000001</v>
      </c>
      <c r="AG358" s="34">
        <v>213137.45310000001</v>
      </c>
      <c r="AH358" s="34">
        <v>283071.1875</v>
      </c>
      <c r="AI358" s="35">
        <v>99784</v>
      </c>
      <c r="AJ358" s="35">
        <v>312943.5</v>
      </c>
      <c r="AK358" s="35">
        <v>97191.929690000004</v>
      </c>
      <c r="AL358" s="35">
        <v>293682.09379999997</v>
      </c>
      <c r="AM358" s="32">
        <v>138</v>
      </c>
      <c r="AN358" s="32" t="s">
        <v>487</v>
      </c>
      <c r="AO358" s="32">
        <v>0.88429350299999998</v>
      </c>
      <c r="AQ358" s="32">
        <v>312943.5</v>
      </c>
      <c r="AR358" s="32" t="s">
        <v>4750</v>
      </c>
      <c r="AS358" s="32">
        <v>0.87099654900000001</v>
      </c>
      <c r="AU358" s="32">
        <v>0.10078864799999999</v>
      </c>
      <c r="AV358" s="32">
        <v>1</v>
      </c>
      <c r="AX358" s="32">
        <f t="shared" si="20"/>
        <v>1.1144349480932769</v>
      </c>
      <c r="AY358" s="32">
        <f t="shared" si="21"/>
        <v>1.1124187028666017</v>
      </c>
      <c r="AZ358" s="32">
        <f t="shared" si="22"/>
        <v>0.60921442405611403</v>
      </c>
      <c r="BA358" s="32">
        <f t="shared" si="23"/>
        <v>0.44876602363224649</v>
      </c>
    </row>
    <row r="359" spans="1:53">
      <c r="A359" s="32">
        <v>166.04775100000001</v>
      </c>
      <c r="B359" s="32">
        <v>9.5092029920000005</v>
      </c>
      <c r="C359" s="32" t="s">
        <v>695</v>
      </c>
      <c r="D359" s="32">
        <v>8</v>
      </c>
      <c r="E359" s="32" t="s">
        <v>696</v>
      </c>
      <c r="F359" s="32">
        <v>6</v>
      </c>
      <c r="G359" s="32" t="s">
        <v>5</v>
      </c>
      <c r="H359" s="32" t="s">
        <v>697</v>
      </c>
      <c r="I359" s="32">
        <v>6.6205212999999999E-2</v>
      </c>
      <c r="J359" s="32">
        <v>-6.6575676259999996</v>
      </c>
      <c r="L359" s="32" t="s">
        <v>3563</v>
      </c>
      <c r="N359" s="32">
        <v>-45.89121368</v>
      </c>
      <c r="O359" s="32" t="s">
        <v>487</v>
      </c>
      <c r="S359" s="32">
        <v>0.61</v>
      </c>
      <c r="T359" s="32">
        <v>0.64</v>
      </c>
      <c r="U359" s="32">
        <v>1095578</v>
      </c>
      <c r="V359" s="32" t="s">
        <v>480</v>
      </c>
      <c r="W359" s="32">
        <v>0.57930833999999998</v>
      </c>
      <c r="X359" s="32">
        <v>9.3578729999999999E-2</v>
      </c>
      <c r="Y359" s="32" t="s">
        <v>41</v>
      </c>
      <c r="Z359" s="32" t="s">
        <v>71</v>
      </c>
      <c r="AA359" s="32">
        <v>11</v>
      </c>
      <c r="AB359" s="33">
        <v>488906.84379999997</v>
      </c>
      <c r="AC359" s="33">
        <v>1095577.5</v>
      </c>
      <c r="AD359" s="33">
        <v>156693.20310000001</v>
      </c>
      <c r="AE359" s="33">
        <v>779444.6875</v>
      </c>
      <c r="AF359" s="34">
        <v>485348.40629999997</v>
      </c>
      <c r="AG359" s="34">
        <v>396360.625</v>
      </c>
      <c r="AH359" s="34">
        <v>452875.0625</v>
      </c>
      <c r="AI359" s="35">
        <v>170410.64060000001</v>
      </c>
      <c r="AJ359" s="35">
        <v>483916.8125</v>
      </c>
      <c r="AK359" s="35">
        <v>134616.4375</v>
      </c>
      <c r="AL359" s="35">
        <v>241903.70310000001</v>
      </c>
      <c r="AM359" s="32">
        <v>53</v>
      </c>
      <c r="AN359" s="32" t="s">
        <v>487</v>
      </c>
      <c r="AO359" s="32">
        <v>0.95603551099999995</v>
      </c>
      <c r="AQ359" s="32">
        <v>1095577.5</v>
      </c>
      <c r="AR359" s="32" t="s">
        <v>4773</v>
      </c>
      <c r="AS359" s="32">
        <v>0.77899064200000001</v>
      </c>
      <c r="AU359" s="32">
        <v>1.3089159480000001</v>
      </c>
      <c r="AV359" s="32">
        <v>1</v>
      </c>
      <c r="AX359" s="32">
        <f t="shared" si="20"/>
        <v>0.77241111930596884</v>
      </c>
      <c r="AY359" s="32">
        <f t="shared" si="21"/>
        <v>1.888694947069959</v>
      </c>
      <c r="AZ359" s="32">
        <f t="shared" si="22"/>
        <v>0.1074605207218554</v>
      </c>
      <c r="BA359" s="32">
        <f t="shared" si="23"/>
        <v>0.47213739873519539</v>
      </c>
    </row>
    <row r="360" spans="1:53">
      <c r="A360" s="32">
        <v>114.03170249999999</v>
      </c>
      <c r="B360" s="32">
        <v>10.635798510000001</v>
      </c>
      <c r="C360" s="32" t="s">
        <v>2337</v>
      </c>
      <c r="D360" s="32">
        <v>6</v>
      </c>
      <c r="E360" s="32" t="s">
        <v>2338</v>
      </c>
      <c r="F360" s="32">
        <v>6</v>
      </c>
      <c r="G360" s="32" t="s">
        <v>5</v>
      </c>
      <c r="H360" s="32" t="s">
        <v>2339</v>
      </c>
      <c r="I360" s="32">
        <v>0.109521546</v>
      </c>
      <c r="J360" s="32">
        <v>27.73322164</v>
      </c>
      <c r="L360" s="32" t="s">
        <v>3563</v>
      </c>
      <c r="M360" s="32" t="s">
        <v>3567</v>
      </c>
      <c r="N360" s="32">
        <v>-66.031715829999996</v>
      </c>
      <c r="O360" s="32" t="s">
        <v>487</v>
      </c>
      <c r="Q360" s="32">
        <v>0.7</v>
      </c>
      <c r="R360" s="32" t="s">
        <v>453</v>
      </c>
      <c r="S360" s="32">
        <v>0.57999999999999996</v>
      </c>
      <c r="T360" s="32">
        <v>0.68</v>
      </c>
      <c r="U360" s="32">
        <v>9081510</v>
      </c>
      <c r="V360" s="32" t="s">
        <v>2956</v>
      </c>
      <c r="W360" s="32">
        <v>1.859561622</v>
      </c>
      <c r="X360" s="32">
        <v>0.229331639</v>
      </c>
      <c r="Y360" s="32" t="s">
        <v>41</v>
      </c>
      <c r="Z360" s="32" t="s">
        <v>50</v>
      </c>
      <c r="AA360" s="32">
        <v>11</v>
      </c>
      <c r="AB360" s="33">
        <v>1472265.625</v>
      </c>
      <c r="AC360" s="33">
        <v>5303072.5</v>
      </c>
      <c r="AD360" s="33">
        <v>9081510</v>
      </c>
      <c r="AE360" s="33">
        <v>3309961.75</v>
      </c>
      <c r="AF360" s="34">
        <v>1973412.875</v>
      </c>
      <c r="AG360" s="34">
        <v>4620313</v>
      </c>
      <c r="AH360" s="34">
        <v>1907496</v>
      </c>
      <c r="AI360" s="35">
        <v>8402335</v>
      </c>
      <c r="AJ360" s="35">
        <v>5024490.5</v>
      </c>
      <c r="AK360" s="35">
        <v>6423687.5</v>
      </c>
      <c r="AL360" s="35">
        <v>1227548.25</v>
      </c>
      <c r="AM360" s="32">
        <v>33</v>
      </c>
      <c r="AN360" s="32" t="s">
        <v>487</v>
      </c>
      <c r="AO360" s="32">
        <v>0.98631063500000005</v>
      </c>
      <c r="AP360" s="32">
        <v>1</v>
      </c>
      <c r="AQ360" s="32">
        <v>9081510</v>
      </c>
      <c r="AR360" s="32" t="s">
        <v>4638</v>
      </c>
      <c r="AS360" s="32">
        <v>0.98928412799999998</v>
      </c>
      <c r="AU360" s="32">
        <v>0.512509416</v>
      </c>
      <c r="AV360" s="32">
        <v>1</v>
      </c>
      <c r="AX360" s="32">
        <f t="shared" si="20"/>
        <v>2.4794154957871863</v>
      </c>
      <c r="AY360" s="32">
        <f t="shared" si="21"/>
        <v>2.2545947108338469</v>
      </c>
      <c r="AZ360" s="32">
        <f t="shared" si="22"/>
        <v>0.26524185867370476</v>
      </c>
      <c r="BA360" s="32">
        <f t="shared" si="23"/>
        <v>0.38728882361178424</v>
      </c>
    </row>
    <row r="361" spans="1:53">
      <c r="A361" s="32">
        <v>120.057338</v>
      </c>
      <c r="B361" s="32">
        <v>3.9692833410000001</v>
      </c>
      <c r="C361" s="32" t="s">
        <v>2065</v>
      </c>
      <c r="D361" s="32">
        <v>8</v>
      </c>
      <c r="E361" s="32" t="s">
        <v>2066</v>
      </c>
      <c r="F361" s="32">
        <v>6</v>
      </c>
      <c r="G361" s="32" t="s">
        <v>5</v>
      </c>
      <c r="H361" s="32" t="s">
        <v>2067</v>
      </c>
      <c r="I361" s="32">
        <v>-1.515542275</v>
      </c>
      <c r="J361" s="32">
        <v>-38.531489319999999</v>
      </c>
      <c r="L361" s="32" t="s">
        <v>3563</v>
      </c>
      <c r="N361" s="32">
        <v>-283.14179560000002</v>
      </c>
      <c r="O361" s="32" t="s">
        <v>487</v>
      </c>
      <c r="R361" s="32" t="s">
        <v>2068</v>
      </c>
      <c r="S361" s="32">
        <v>0.38</v>
      </c>
      <c r="T361" s="32">
        <v>0.38</v>
      </c>
      <c r="U361" s="32">
        <v>2402398</v>
      </c>
      <c r="V361" s="32" t="s">
        <v>2069</v>
      </c>
      <c r="W361" s="32">
        <v>1.520380225</v>
      </c>
      <c r="X361" s="32">
        <v>0.17574894599999999</v>
      </c>
      <c r="Y361" s="32" t="s">
        <v>41</v>
      </c>
      <c r="Z361" s="32" t="s">
        <v>92</v>
      </c>
      <c r="AA361" s="32">
        <v>11</v>
      </c>
      <c r="AB361" s="33">
        <v>1607456.25</v>
      </c>
      <c r="AC361" s="33">
        <v>1380095.875</v>
      </c>
      <c r="AD361" s="33">
        <v>1352792.875</v>
      </c>
      <c r="AE361" s="33">
        <v>957268.9375</v>
      </c>
      <c r="AF361" s="34">
        <v>1377688.875</v>
      </c>
      <c r="AG361" s="34">
        <v>1046458.188</v>
      </c>
      <c r="AH361" s="34">
        <v>830124.3125</v>
      </c>
      <c r="AI361" s="35">
        <v>1915826</v>
      </c>
      <c r="AJ361" s="35">
        <v>1154449.75</v>
      </c>
      <c r="AK361" s="35">
        <v>2402398.25</v>
      </c>
      <c r="AL361" s="35">
        <v>1124299.125</v>
      </c>
      <c r="AM361" s="32">
        <v>14</v>
      </c>
      <c r="AN361" s="32" t="s">
        <v>487</v>
      </c>
      <c r="AO361" s="32">
        <v>0.96780373399999997</v>
      </c>
      <c r="AQ361" s="32">
        <v>2402398.25</v>
      </c>
      <c r="AR361" s="32" t="s">
        <v>4659</v>
      </c>
      <c r="AS361" s="32">
        <v>0.98298340900000003</v>
      </c>
      <c r="AU361" s="32">
        <v>0.689276153</v>
      </c>
      <c r="AV361" s="32">
        <v>1</v>
      </c>
      <c r="AX361" s="32">
        <f t="shared" si="20"/>
        <v>2.0271736323730569</v>
      </c>
      <c r="AY361" s="32">
        <f t="shared" si="21"/>
        <v>1.6278955643906778</v>
      </c>
      <c r="AZ361" s="32">
        <f t="shared" si="22"/>
        <v>0.20848269144354839</v>
      </c>
      <c r="BA361" s="32">
        <f t="shared" si="23"/>
        <v>0.30140844888598495</v>
      </c>
    </row>
    <row r="362" spans="1:53">
      <c r="A362" s="32">
        <v>194.04261199999999</v>
      </c>
      <c r="B362" s="32">
        <v>7.0087624870000003</v>
      </c>
      <c r="C362" s="32" t="s">
        <v>439</v>
      </c>
      <c r="D362" s="32">
        <v>16</v>
      </c>
      <c r="E362" s="32" t="s">
        <v>440</v>
      </c>
      <c r="F362" s="32">
        <v>6</v>
      </c>
      <c r="G362" s="32" t="s">
        <v>5</v>
      </c>
      <c r="H362" s="32" t="s">
        <v>441</v>
      </c>
      <c r="I362" s="32">
        <v>-0.24747877600000001</v>
      </c>
      <c r="J362" s="32">
        <v>-28.02039044</v>
      </c>
      <c r="L362" s="32" t="s">
        <v>3900</v>
      </c>
      <c r="N362" s="32">
        <v>93.031262229999996</v>
      </c>
      <c r="O362" s="32" t="s">
        <v>374</v>
      </c>
      <c r="S362" s="32">
        <v>1.17</v>
      </c>
      <c r="T362" s="32">
        <v>1.17</v>
      </c>
      <c r="U362" s="32">
        <v>105666</v>
      </c>
      <c r="V362" s="32" t="s">
        <v>4767</v>
      </c>
      <c r="W362" s="32">
        <v>0.62219990800000002</v>
      </c>
      <c r="X362" s="32">
        <v>0.37783106799999999</v>
      </c>
      <c r="Y362" s="32" t="s">
        <v>41</v>
      </c>
      <c r="Z362" s="32" t="s">
        <v>71</v>
      </c>
      <c r="AA362" s="32">
        <v>8</v>
      </c>
      <c r="AB362" s="33">
        <v>92885.601559999996</v>
      </c>
      <c r="AC362" s="33">
        <v>105666.10159999999</v>
      </c>
      <c r="AD362" s="33">
        <v>0</v>
      </c>
      <c r="AE362" s="33">
        <v>96420.195309999996</v>
      </c>
      <c r="AF362" s="34">
        <v>83939.492190000004</v>
      </c>
      <c r="AG362" s="34">
        <v>78293.382809999996</v>
      </c>
      <c r="AH362" s="34">
        <v>64672.199220000002</v>
      </c>
      <c r="AI362" s="35">
        <v>0</v>
      </c>
      <c r="AJ362" s="35">
        <v>103747.61719999999</v>
      </c>
      <c r="AK362" s="35">
        <v>0</v>
      </c>
      <c r="AL362" s="35">
        <v>84492.804690000004</v>
      </c>
      <c r="AM362" s="32">
        <v>471</v>
      </c>
      <c r="AN362" s="32" t="s">
        <v>374</v>
      </c>
      <c r="AO362" s="32">
        <v>0.94956799400000003</v>
      </c>
      <c r="AQ362" s="32">
        <v>105666.10159999999</v>
      </c>
      <c r="AR362" s="32" t="s">
        <v>4768</v>
      </c>
      <c r="AS362" s="32">
        <v>0.78123881699999997</v>
      </c>
      <c r="AU362" s="32">
        <v>0.26231492200000001</v>
      </c>
      <c r="AV362" s="32">
        <v>0.43252912399999999</v>
      </c>
      <c r="AX362" s="32">
        <f t="shared" si="20"/>
        <v>0.82959987799782753</v>
      </c>
      <c r="AY362" s="32">
        <f t="shared" si="21"/>
        <v>1.2999792952360532</v>
      </c>
      <c r="AZ362" s="32">
        <f t="shared" si="22"/>
        <v>0.42393938937299724</v>
      </c>
      <c r="BA362" s="32">
        <f t="shared" si="23"/>
        <v>0.95158766209141987</v>
      </c>
    </row>
    <row r="363" spans="1:53">
      <c r="A363" s="32">
        <v>190.09525590000001</v>
      </c>
      <c r="B363" s="32">
        <v>16.281028890000002</v>
      </c>
      <c r="C363" s="32" t="s">
        <v>2443</v>
      </c>
      <c r="D363" s="32">
        <v>5</v>
      </c>
      <c r="E363" s="32" t="s">
        <v>2444</v>
      </c>
      <c r="F363" s="32">
        <v>6</v>
      </c>
      <c r="G363" s="32" t="s">
        <v>5</v>
      </c>
      <c r="H363" s="32" t="s">
        <v>2445</v>
      </c>
      <c r="I363" s="32">
        <v>-0.54778096600000004</v>
      </c>
      <c r="J363" s="32">
        <v>29.752375730000001</v>
      </c>
      <c r="L363" s="32" t="s">
        <v>3563</v>
      </c>
      <c r="M363" s="32" t="s">
        <v>170</v>
      </c>
      <c r="N363" s="32">
        <v>43.98982788</v>
      </c>
      <c r="O363" s="32" t="s">
        <v>2178</v>
      </c>
      <c r="P363" s="32" t="s">
        <v>2178</v>
      </c>
      <c r="S363" s="32">
        <v>0.48</v>
      </c>
      <c r="T363" s="32">
        <v>0.48</v>
      </c>
      <c r="U363" s="32">
        <v>183280</v>
      </c>
      <c r="V363" s="32" t="s">
        <v>2203</v>
      </c>
      <c r="W363" s="32">
        <v>1.290281086</v>
      </c>
      <c r="X363" s="32">
        <v>0.459084671</v>
      </c>
      <c r="Y363" s="32" t="s">
        <v>41</v>
      </c>
      <c r="Z363" s="32" t="s">
        <v>42</v>
      </c>
      <c r="AA363" s="32">
        <v>11</v>
      </c>
      <c r="AB363" s="33">
        <v>75431.75</v>
      </c>
      <c r="AC363" s="33">
        <v>183280.20310000001</v>
      </c>
      <c r="AD363" s="33">
        <v>140021.98439999999</v>
      </c>
      <c r="AE363" s="33">
        <v>159756.9688</v>
      </c>
      <c r="AF363" s="34">
        <v>88974.664059999996</v>
      </c>
      <c r="AG363" s="34">
        <v>135031.625</v>
      </c>
      <c r="AH363" s="34">
        <v>73713.960940000004</v>
      </c>
      <c r="AI363" s="35">
        <v>155266.26560000001</v>
      </c>
      <c r="AJ363" s="35">
        <v>138270.8438</v>
      </c>
      <c r="AK363" s="35">
        <v>178904.01560000001</v>
      </c>
      <c r="AL363" s="35">
        <v>39749.285159999999</v>
      </c>
      <c r="AM363" s="32">
        <v>25</v>
      </c>
      <c r="AN363" s="32" t="s">
        <v>2178</v>
      </c>
      <c r="AO363" s="32">
        <v>0.97072320899999998</v>
      </c>
      <c r="AQ363" s="32">
        <v>183280.20310000001</v>
      </c>
      <c r="AR363" s="32" t="s">
        <v>4674</v>
      </c>
      <c r="AS363" s="32">
        <v>0.93524994699999997</v>
      </c>
      <c r="AU363" s="32">
        <v>0.174278025</v>
      </c>
      <c r="AV363" s="32">
        <v>1</v>
      </c>
      <c r="AX363" s="32">
        <f t="shared" si="20"/>
        <v>1.7203747818967636</v>
      </c>
      <c r="AY363" s="32">
        <f t="shared" si="21"/>
        <v>1.8758915669995575</v>
      </c>
      <c r="AZ363" s="32">
        <f t="shared" si="22"/>
        <v>0.49688393499579397</v>
      </c>
      <c r="BA363" s="32">
        <f t="shared" si="23"/>
        <v>0.25521452507217096</v>
      </c>
    </row>
    <row r="364" spans="1:53">
      <c r="A364" s="32">
        <v>130.0630543</v>
      </c>
      <c r="B364" s="32">
        <v>8.953592381</v>
      </c>
      <c r="C364" s="32" t="s">
        <v>916</v>
      </c>
      <c r="D364" s="32">
        <v>17</v>
      </c>
      <c r="E364" s="32" t="s">
        <v>917</v>
      </c>
      <c r="F364" s="32">
        <v>6</v>
      </c>
      <c r="G364" s="32" t="s">
        <v>5</v>
      </c>
      <c r="H364" s="32" t="s">
        <v>918</v>
      </c>
      <c r="I364" s="32">
        <v>0.41711627400000001</v>
      </c>
      <c r="J364" s="32">
        <v>29.918323399999998</v>
      </c>
      <c r="L364" s="32" t="s">
        <v>3563</v>
      </c>
      <c r="M364" s="32" t="s">
        <v>1801</v>
      </c>
      <c r="N364" s="32">
        <v>-58.002973879999999</v>
      </c>
      <c r="O364" s="32" t="s">
        <v>487</v>
      </c>
      <c r="S364" s="32">
        <v>0.42</v>
      </c>
      <c r="T364" s="32">
        <v>0.42</v>
      </c>
      <c r="U364" s="32">
        <v>232189</v>
      </c>
      <c r="V364" s="32" t="s">
        <v>1290</v>
      </c>
      <c r="W364" s="32">
        <v>1.029444053</v>
      </c>
      <c r="X364" s="32">
        <v>0.91449288500000003</v>
      </c>
      <c r="Y364" s="32" t="s">
        <v>41</v>
      </c>
      <c r="Z364" s="32" t="s">
        <v>42</v>
      </c>
      <c r="AA364" s="32">
        <v>11</v>
      </c>
      <c r="AB364" s="33">
        <v>127572.21090000001</v>
      </c>
      <c r="AC364" s="33">
        <v>229184.89060000001</v>
      </c>
      <c r="AD364" s="33">
        <v>232189.48439999999</v>
      </c>
      <c r="AE364" s="33">
        <v>159308.6875</v>
      </c>
      <c r="AF364" s="34">
        <v>137378.1563</v>
      </c>
      <c r="AG364" s="34">
        <v>152016.82810000001</v>
      </c>
      <c r="AH364" s="34">
        <v>89685.40625</v>
      </c>
      <c r="AI364" s="35">
        <v>183810.4063</v>
      </c>
      <c r="AJ364" s="35">
        <v>122783.7969</v>
      </c>
      <c r="AK364" s="35">
        <v>155508.73439999999</v>
      </c>
      <c r="AL364" s="35">
        <v>58219.800779999998</v>
      </c>
      <c r="AM364" s="32">
        <v>187</v>
      </c>
      <c r="AN364" s="32" t="s">
        <v>487</v>
      </c>
      <c r="AO364" s="32">
        <v>0.876235294</v>
      </c>
      <c r="AQ364" s="32">
        <v>232189.48439999999</v>
      </c>
      <c r="AR364" s="32" t="s">
        <v>4710</v>
      </c>
      <c r="AS364" s="32">
        <v>0.80134073100000003</v>
      </c>
      <c r="AU364" s="32">
        <v>3.4786779999999998E-3</v>
      </c>
      <c r="AV364" s="32">
        <v>0.34262184499999998</v>
      </c>
      <c r="AX364" s="32">
        <f t="shared" si="20"/>
        <v>1.3725920707420796</v>
      </c>
      <c r="AY364" s="32">
        <f t="shared" si="21"/>
        <v>1.9738696378279674</v>
      </c>
      <c r="AZ364" s="32">
        <f t="shared" si="22"/>
        <v>0.92087215361223218</v>
      </c>
      <c r="BA364" s="32">
        <f t="shared" si="23"/>
        <v>0.13946535976747881</v>
      </c>
    </row>
    <row r="365" spans="1:53">
      <c r="A365" s="32">
        <v>105.0425932</v>
      </c>
      <c r="B365" s="32">
        <v>8.031087887</v>
      </c>
      <c r="C365" s="32" t="s">
        <v>233</v>
      </c>
      <c r="D365" s="32">
        <v>3</v>
      </c>
      <c r="E365" s="32" t="s">
        <v>2297</v>
      </c>
      <c r="F365" s="32">
        <v>6</v>
      </c>
      <c r="G365" s="32" t="s">
        <v>5</v>
      </c>
      <c r="H365" s="32" t="s">
        <v>2298</v>
      </c>
      <c r="I365" s="32">
        <v>3.0928474000000001E-2</v>
      </c>
      <c r="J365" s="32">
        <v>-33.979776479999998</v>
      </c>
      <c r="L365" s="32" t="s">
        <v>3563</v>
      </c>
      <c r="M365" s="32" t="s">
        <v>1968</v>
      </c>
      <c r="N365" s="32">
        <v>-112.0887249</v>
      </c>
      <c r="O365" s="32" t="s">
        <v>487</v>
      </c>
      <c r="P365" s="32" t="s">
        <v>4777</v>
      </c>
      <c r="S365" s="32">
        <v>0.32</v>
      </c>
      <c r="T365" s="32">
        <v>0.78</v>
      </c>
      <c r="U365" s="32">
        <v>253762</v>
      </c>
      <c r="V365" s="32" t="s">
        <v>202</v>
      </c>
      <c r="W365" s="32">
        <v>0.54916474500000001</v>
      </c>
      <c r="X365" s="32">
        <v>0.42160437299999998</v>
      </c>
      <c r="Y365" s="32" t="s">
        <v>41</v>
      </c>
      <c r="Z365" s="32" t="s">
        <v>42</v>
      </c>
      <c r="AA365" s="32">
        <v>11</v>
      </c>
      <c r="AB365" s="33">
        <v>97558.703129999994</v>
      </c>
      <c r="AC365" s="33">
        <v>126205.44530000001</v>
      </c>
      <c r="AD365" s="33">
        <v>137693.4063</v>
      </c>
      <c r="AE365" s="33">
        <v>147882.48439999999</v>
      </c>
      <c r="AF365" s="34">
        <v>20038.677729999999</v>
      </c>
      <c r="AG365" s="34">
        <v>196401.79689999999</v>
      </c>
      <c r="AH365" s="34">
        <v>253761.54689999999</v>
      </c>
      <c r="AI365" s="35">
        <v>92479.09375</v>
      </c>
      <c r="AJ365" s="35">
        <v>112464.44530000001</v>
      </c>
      <c r="AK365" s="35">
        <v>47600.976560000003</v>
      </c>
      <c r="AL365" s="35">
        <v>91746.648440000004</v>
      </c>
      <c r="AM365" s="32">
        <v>123</v>
      </c>
      <c r="AN365" s="32" t="s">
        <v>487</v>
      </c>
      <c r="AO365" s="32">
        <v>0.90173216700000003</v>
      </c>
      <c r="AQ365" s="32">
        <v>253761.54689999999</v>
      </c>
      <c r="AR365" s="32" t="s">
        <v>4778</v>
      </c>
      <c r="AS365" s="32">
        <v>0.92307895699999998</v>
      </c>
      <c r="AU365" s="32">
        <v>0.32033790600000001</v>
      </c>
      <c r="AV365" s="32">
        <v>3.0962599E-2</v>
      </c>
      <c r="AX365" s="32">
        <f t="shared" si="20"/>
        <v>0.73221965939173117</v>
      </c>
      <c r="AY365" s="32">
        <f t="shared" si="21"/>
        <v>1.0832366000312972</v>
      </c>
      <c r="AZ365" s="32">
        <f t="shared" si="22"/>
        <v>0.29922241198951816</v>
      </c>
      <c r="BA365" s="32">
        <f t="shared" si="23"/>
        <v>0.64610469588102726</v>
      </c>
    </row>
    <row r="366" spans="1:53">
      <c r="A366" s="32">
        <v>86.036672260000003</v>
      </c>
      <c r="B366" s="32">
        <v>10.65135147</v>
      </c>
      <c r="C366" s="32" t="s">
        <v>2248</v>
      </c>
      <c r="D366" s="32">
        <v>7</v>
      </c>
      <c r="E366" s="32" t="s">
        <v>2249</v>
      </c>
      <c r="F366" s="32">
        <v>6</v>
      </c>
      <c r="G366" s="32" t="s">
        <v>5</v>
      </c>
      <c r="H366" s="32" t="s">
        <v>2250</v>
      </c>
      <c r="I366" s="32">
        <v>-1.252203704</v>
      </c>
      <c r="J366" s="32">
        <v>42.713458760000002</v>
      </c>
      <c r="L366" s="32" t="s">
        <v>3563</v>
      </c>
      <c r="M366" s="32" t="s">
        <v>3567</v>
      </c>
      <c r="N366" s="32">
        <v>-94.02674605</v>
      </c>
      <c r="O366" s="32" t="s">
        <v>2251</v>
      </c>
      <c r="S366" s="32">
        <v>0.5</v>
      </c>
      <c r="T366" s="32">
        <v>0.52</v>
      </c>
      <c r="U366" s="32">
        <v>616790</v>
      </c>
      <c r="V366" s="32" t="s">
        <v>2956</v>
      </c>
      <c r="W366" s="32">
        <v>1.6829655320000001</v>
      </c>
      <c r="X366" s="32">
        <v>0.23329106699999999</v>
      </c>
      <c r="Y366" s="32" t="s">
        <v>41</v>
      </c>
      <c r="Z366" s="32" t="s">
        <v>71</v>
      </c>
      <c r="AA366" s="32">
        <v>11</v>
      </c>
      <c r="AB366" s="33">
        <v>165860.39060000001</v>
      </c>
      <c r="AC366" s="33">
        <v>385877.25</v>
      </c>
      <c r="AD366" s="33">
        <v>616789.8125</v>
      </c>
      <c r="AE366" s="33">
        <v>295664.28129999997</v>
      </c>
      <c r="AF366" s="34">
        <v>170587.60939999999</v>
      </c>
      <c r="AG366" s="34">
        <v>344493.25</v>
      </c>
      <c r="AH366" s="34">
        <v>155725.6875</v>
      </c>
      <c r="AI366" s="35">
        <v>541737.1875</v>
      </c>
      <c r="AJ366" s="35">
        <v>397549.09379999997</v>
      </c>
      <c r="AK366" s="35">
        <v>457714.96879999997</v>
      </c>
      <c r="AL366" s="35">
        <v>108257.8125</v>
      </c>
      <c r="AM366" s="32">
        <v>33</v>
      </c>
      <c r="AN366" s="32" t="s">
        <v>2251</v>
      </c>
      <c r="AO366" s="32">
        <v>0.96261822900000005</v>
      </c>
      <c r="AQ366" s="32">
        <v>616789.8125</v>
      </c>
      <c r="AR366" s="32" t="s">
        <v>4646</v>
      </c>
      <c r="AS366" s="32">
        <v>0.98361545500000003</v>
      </c>
      <c r="AU366" s="32">
        <v>0.50208899500000004</v>
      </c>
      <c r="AV366" s="32">
        <v>1</v>
      </c>
      <c r="AX366" s="32">
        <f t="shared" si="20"/>
        <v>2.2439540424228972</v>
      </c>
      <c r="AY366" s="32">
        <f t="shared" si="21"/>
        <v>2.1827332204291578</v>
      </c>
      <c r="AZ366" s="32">
        <f t="shared" si="22"/>
        <v>0.26726396922843026</v>
      </c>
      <c r="BA366" s="32">
        <f t="shared" si="23"/>
        <v>0.30020842112862811</v>
      </c>
    </row>
    <row r="367" spans="1:53">
      <c r="A367" s="32">
        <v>182.07914210000001</v>
      </c>
      <c r="B367" s="32">
        <v>10.22328787</v>
      </c>
      <c r="C367" s="32" t="s">
        <v>2219</v>
      </c>
      <c r="D367" s="32">
        <v>6</v>
      </c>
      <c r="E367" s="32" t="s">
        <v>2220</v>
      </c>
      <c r="F367" s="32">
        <v>6</v>
      </c>
      <c r="G367" s="32" t="s">
        <v>5</v>
      </c>
      <c r="H367" s="32" t="s">
        <v>2221</v>
      </c>
      <c r="I367" s="32">
        <v>0.56093257600000002</v>
      </c>
      <c r="J367" s="32">
        <v>15.165499540000001</v>
      </c>
      <c r="L367" s="32" t="s">
        <v>3563</v>
      </c>
      <c r="M367" s="32" t="s">
        <v>759</v>
      </c>
      <c r="N367" s="32">
        <v>63.020868800000002</v>
      </c>
      <c r="O367" s="32" t="s">
        <v>374</v>
      </c>
      <c r="Q367" s="32">
        <v>0.4</v>
      </c>
      <c r="R367" s="32" t="s">
        <v>4632</v>
      </c>
      <c r="S367" s="32">
        <v>0.75</v>
      </c>
      <c r="T367" s="32">
        <v>0.78</v>
      </c>
      <c r="U367" s="32">
        <v>9202267</v>
      </c>
      <c r="V367" s="32" t="s">
        <v>825</v>
      </c>
      <c r="W367" s="32">
        <v>2.5832162420000002</v>
      </c>
      <c r="X367" s="32">
        <v>0.202185213</v>
      </c>
      <c r="Y367" s="32" t="s">
        <v>41</v>
      </c>
      <c r="Z367" s="32" t="s">
        <v>50</v>
      </c>
      <c r="AA367" s="32">
        <v>11</v>
      </c>
      <c r="AB367" s="33">
        <v>1654401.125</v>
      </c>
      <c r="AC367" s="33">
        <v>2876870.75</v>
      </c>
      <c r="AD367" s="33">
        <v>9202267</v>
      </c>
      <c r="AE367" s="33">
        <v>3455009.25</v>
      </c>
      <c r="AF367" s="34">
        <v>1733146.625</v>
      </c>
      <c r="AG367" s="34">
        <v>2362349.25</v>
      </c>
      <c r="AH367" s="34">
        <v>1018935.75</v>
      </c>
      <c r="AI367" s="35">
        <v>8438647</v>
      </c>
      <c r="AJ367" s="35">
        <v>2147157</v>
      </c>
      <c r="AK367" s="35">
        <v>5751920</v>
      </c>
      <c r="AL367" s="35">
        <v>1277853.125</v>
      </c>
      <c r="AM367" s="32">
        <v>30</v>
      </c>
      <c r="AN367" s="32" t="s">
        <v>374</v>
      </c>
      <c r="AO367" s="32">
        <v>0.97026161399999999</v>
      </c>
      <c r="AP367" s="32">
        <v>1</v>
      </c>
      <c r="AQ367" s="32">
        <v>9202267</v>
      </c>
      <c r="AR367" s="32" t="s">
        <v>4633</v>
      </c>
      <c r="AS367" s="32">
        <v>0.94318493999999997</v>
      </c>
      <c r="AU367" s="32">
        <v>0.63686516599999998</v>
      </c>
      <c r="AV367" s="32">
        <v>1</v>
      </c>
      <c r="AX367" s="32">
        <f t="shared" si="20"/>
        <v>3.4442883230450851</v>
      </c>
      <c r="AY367" s="32">
        <f t="shared" si="21"/>
        <v>3.3607934146543603</v>
      </c>
      <c r="AZ367" s="32">
        <f t="shared" si="22"/>
        <v>0.23255921808880259</v>
      </c>
      <c r="BA367" s="32">
        <f t="shared" si="23"/>
        <v>0.25384794061123667</v>
      </c>
    </row>
    <row r="368" spans="1:53">
      <c r="A368" s="32">
        <v>195.0531503</v>
      </c>
      <c r="B368" s="32">
        <v>9.3972195710000008</v>
      </c>
      <c r="C368" s="32" t="s">
        <v>2393</v>
      </c>
      <c r="D368" s="32">
        <v>9</v>
      </c>
      <c r="E368" s="32" t="s">
        <v>2394</v>
      </c>
      <c r="F368" s="32">
        <v>6</v>
      </c>
      <c r="G368" s="32" t="s">
        <v>5</v>
      </c>
      <c r="H368" s="32" t="s">
        <v>2395</v>
      </c>
      <c r="I368" s="32">
        <v>-4.9874982999999998E-2</v>
      </c>
      <c r="J368" s="32">
        <v>18.432590130000001</v>
      </c>
      <c r="L368" s="32" t="s">
        <v>3563</v>
      </c>
      <c r="N368" s="32">
        <v>-14.966716399999999</v>
      </c>
      <c r="O368" s="32" t="s">
        <v>487</v>
      </c>
      <c r="S368" s="32">
        <v>0.47</v>
      </c>
      <c r="T368" s="32">
        <v>0.5</v>
      </c>
      <c r="U368" s="32">
        <v>267010</v>
      </c>
      <c r="V368" s="32" t="s">
        <v>3959</v>
      </c>
      <c r="W368" s="32">
        <v>0.54499302800000005</v>
      </c>
      <c r="X368" s="32">
        <v>4.5525181999999997E-2</v>
      </c>
      <c r="Y368" s="32" t="s">
        <v>41</v>
      </c>
      <c r="Z368" s="32" t="s">
        <v>71</v>
      </c>
      <c r="AA368" s="32">
        <v>11</v>
      </c>
      <c r="AB368" s="33">
        <v>189242</v>
      </c>
      <c r="AC368" s="33">
        <v>267010.0625</v>
      </c>
      <c r="AD368" s="33">
        <v>57171.980470000002</v>
      </c>
      <c r="AE368" s="33">
        <v>247268.5625</v>
      </c>
      <c r="AF368" s="34">
        <v>187586.9063</v>
      </c>
      <c r="AG368" s="34">
        <v>125317.82030000001</v>
      </c>
      <c r="AH368" s="34">
        <v>158821.14060000001</v>
      </c>
      <c r="AI368" s="35">
        <v>52637.035159999999</v>
      </c>
      <c r="AJ368" s="35">
        <v>128375.78909999999</v>
      </c>
      <c r="AK368" s="35">
        <v>50346.324220000002</v>
      </c>
      <c r="AL368" s="35">
        <v>111423.92969999999</v>
      </c>
      <c r="AM368" s="32">
        <v>91</v>
      </c>
      <c r="AN368" s="32" t="s">
        <v>487</v>
      </c>
      <c r="AO368" s="32">
        <v>0.96691664899999996</v>
      </c>
      <c r="AQ368" s="32">
        <v>267010.0625</v>
      </c>
      <c r="AR368" s="32" t="s">
        <v>4781</v>
      </c>
      <c r="AS368" s="32">
        <v>0.85839379199999999</v>
      </c>
      <c r="AU368" s="32">
        <v>1.98413609</v>
      </c>
      <c r="AV368" s="32">
        <v>1</v>
      </c>
      <c r="AX368" s="32">
        <f t="shared" si="20"/>
        <v>0.72665737033807509</v>
      </c>
      <c r="AY368" s="32">
        <f t="shared" si="21"/>
        <v>1.6125734422519709</v>
      </c>
      <c r="AZ368" s="32">
        <f t="shared" si="22"/>
        <v>5.151239827032273E-2</v>
      </c>
      <c r="BA368" s="32">
        <f t="shared" si="23"/>
        <v>0.59449561388065675</v>
      </c>
    </row>
    <row r="369" spans="1:53">
      <c r="A369" s="32">
        <v>227.09037040000001</v>
      </c>
      <c r="B369" s="32">
        <v>8.2097151789999998</v>
      </c>
      <c r="C369" s="32" t="s">
        <v>603</v>
      </c>
      <c r="D369" s="32">
        <v>1</v>
      </c>
      <c r="E369" s="32" t="s">
        <v>604</v>
      </c>
      <c r="F369" s="32">
        <v>6</v>
      </c>
      <c r="G369" s="32" t="s">
        <v>5</v>
      </c>
      <c r="H369" s="32" t="s">
        <v>605</v>
      </c>
      <c r="I369" s="32">
        <v>-1.0553010759999999</v>
      </c>
      <c r="J369" s="32">
        <v>8.7019711589999993</v>
      </c>
      <c r="L369" s="32" t="s">
        <v>3563</v>
      </c>
      <c r="M369" s="32" t="s">
        <v>702</v>
      </c>
      <c r="N369" s="32">
        <v>62.011421830000003</v>
      </c>
      <c r="O369" s="32" t="s">
        <v>4656</v>
      </c>
      <c r="P369" s="32" t="s">
        <v>4657</v>
      </c>
      <c r="S369" s="32">
        <v>0.57999999999999996</v>
      </c>
      <c r="T369" s="32">
        <v>0.57999999999999996</v>
      </c>
      <c r="U369" s="32">
        <v>1248731</v>
      </c>
      <c r="V369" s="32" t="s">
        <v>152</v>
      </c>
      <c r="W369" s="32">
        <v>1.5613359659999999</v>
      </c>
      <c r="X369" s="32">
        <v>0.31740811499999999</v>
      </c>
      <c r="Y369" s="32" t="s">
        <v>41</v>
      </c>
      <c r="Z369" s="32" t="s">
        <v>42</v>
      </c>
      <c r="AA369" s="32">
        <v>11</v>
      </c>
      <c r="AB369" s="33">
        <v>369841.90629999997</v>
      </c>
      <c r="AC369" s="33">
        <v>923255.25</v>
      </c>
      <c r="AD369" s="33">
        <v>1157743.875</v>
      </c>
      <c r="AE369" s="33">
        <v>738194.5625</v>
      </c>
      <c r="AF369" s="34">
        <v>533456</v>
      </c>
      <c r="AG369" s="34">
        <v>693608.125</v>
      </c>
      <c r="AH369" s="34">
        <v>365686.75</v>
      </c>
      <c r="AI369" s="35">
        <v>1248730.75</v>
      </c>
      <c r="AJ369" s="35">
        <v>684843.5625</v>
      </c>
      <c r="AK369" s="35">
        <v>1174303.375</v>
      </c>
      <c r="AL369" s="35">
        <v>207881.2813</v>
      </c>
      <c r="AM369" s="32">
        <v>11</v>
      </c>
      <c r="AN369" s="32" t="s">
        <v>4656</v>
      </c>
      <c r="AO369" s="32">
        <v>0.97352322700000005</v>
      </c>
      <c r="AQ369" s="32">
        <v>1248730.75</v>
      </c>
      <c r="AR369" s="32" t="s">
        <v>4658</v>
      </c>
      <c r="AS369" s="32">
        <v>0.93542773700000004</v>
      </c>
      <c r="AU369" s="32">
        <v>0.34045304100000001</v>
      </c>
      <c r="AV369" s="32">
        <v>1</v>
      </c>
      <c r="AX369" s="32">
        <f t="shared" si="20"/>
        <v>2.0817812884893252</v>
      </c>
      <c r="AY369" s="32">
        <f t="shared" si="21"/>
        <v>2.0022187046671691</v>
      </c>
      <c r="AZ369" s="32">
        <f t="shared" si="22"/>
        <v>0.36161305569059704</v>
      </c>
      <c r="BA369" s="32">
        <f t="shared" si="23"/>
        <v>0.26479175375787295</v>
      </c>
    </row>
    <row r="370" spans="1:53">
      <c r="A370" s="32">
        <v>132.04222720000001</v>
      </c>
      <c r="B370" s="32">
        <v>10.59940158</v>
      </c>
      <c r="C370" s="32" t="s">
        <v>2385</v>
      </c>
      <c r="D370" s="32">
        <v>16</v>
      </c>
      <c r="E370" s="32" t="s">
        <v>2386</v>
      </c>
      <c r="F370" s="32">
        <v>6</v>
      </c>
      <c r="G370" s="32" t="s">
        <v>5</v>
      </c>
      <c r="H370" s="32" t="s">
        <v>2387</v>
      </c>
      <c r="I370" s="32">
        <v>-0.24825044600000001</v>
      </c>
      <c r="J370" s="32">
        <v>24.055781209999999</v>
      </c>
      <c r="L370" s="32" t="s">
        <v>3563</v>
      </c>
      <c r="M370" s="32" t="s">
        <v>3567</v>
      </c>
      <c r="N370" s="32">
        <v>-48.021191100000003</v>
      </c>
      <c r="O370" s="32" t="s">
        <v>487</v>
      </c>
      <c r="S370" s="32">
        <v>0.59</v>
      </c>
      <c r="T370" s="32">
        <v>0.59</v>
      </c>
      <c r="U370" s="32">
        <v>1674219</v>
      </c>
      <c r="V370" s="32" t="s">
        <v>2956</v>
      </c>
      <c r="W370" s="32">
        <v>1.8935311640000001</v>
      </c>
      <c r="X370" s="32">
        <v>0.21063979499999999</v>
      </c>
      <c r="Y370" s="32" t="s">
        <v>41</v>
      </c>
      <c r="Z370" s="32" t="s">
        <v>71</v>
      </c>
      <c r="AA370" s="32">
        <v>11</v>
      </c>
      <c r="AB370" s="33">
        <v>434784</v>
      </c>
      <c r="AC370" s="33">
        <v>871072.625</v>
      </c>
      <c r="AD370" s="33">
        <v>1674218.75</v>
      </c>
      <c r="AE370" s="33">
        <v>723582.8125</v>
      </c>
      <c r="AF370" s="34">
        <v>374953.5625</v>
      </c>
      <c r="AG370" s="34">
        <v>715894.4375</v>
      </c>
      <c r="AH370" s="34">
        <v>417601.84379999997</v>
      </c>
      <c r="AI370" s="35">
        <v>1547512.625</v>
      </c>
      <c r="AJ370" s="35">
        <v>829408.5</v>
      </c>
      <c r="AK370" s="35">
        <v>1192292.875</v>
      </c>
      <c r="AL370" s="35">
        <v>239181.7188</v>
      </c>
      <c r="AM370" s="32">
        <v>33</v>
      </c>
      <c r="AN370" s="32" t="s">
        <v>487</v>
      </c>
      <c r="AO370" s="32">
        <v>0.98579838099999995</v>
      </c>
      <c r="AQ370" s="32">
        <v>1674218.75</v>
      </c>
      <c r="AR370" s="32" t="s">
        <v>4637</v>
      </c>
      <c r="AS370" s="32">
        <v>0.99155088499999999</v>
      </c>
      <c r="AU370" s="32">
        <v>0.58281450300000004</v>
      </c>
      <c r="AV370" s="32">
        <v>1</v>
      </c>
      <c r="AX370" s="32">
        <f t="shared" si="20"/>
        <v>2.5247082191384691</v>
      </c>
      <c r="AY370" s="32">
        <f t="shared" si="21"/>
        <v>2.4552743352539701</v>
      </c>
      <c r="AZ370" s="32">
        <f t="shared" si="22"/>
        <v>0.24639980132437245</v>
      </c>
      <c r="BA370" s="32">
        <f t="shared" si="23"/>
        <v>0.251705141361798</v>
      </c>
    </row>
    <row r="371" spans="1:53">
      <c r="A371" s="32">
        <v>145.03755720000001</v>
      </c>
      <c r="B371" s="32">
        <v>6.9309682209999997</v>
      </c>
      <c r="C371" s="32" t="s">
        <v>490</v>
      </c>
      <c r="D371" s="32">
        <v>2</v>
      </c>
      <c r="E371" s="32" t="s">
        <v>491</v>
      </c>
      <c r="F371" s="32">
        <v>6</v>
      </c>
      <c r="G371" s="32" t="s">
        <v>5</v>
      </c>
      <c r="H371" s="32" t="s">
        <v>492</v>
      </c>
      <c r="I371" s="32">
        <v>0.32541785899999998</v>
      </c>
      <c r="J371" s="32">
        <v>-9.6366869669999993</v>
      </c>
      <c r="L371" s="32" t="s">
        <v>3563</v>
      </c>
      <c r="M371" s="32" t="s">
        <v>1203</v>
      </c>
      <c r="N371" s="32">
        <v>33.05450725</v>
      </c>
      <c r="O371" s="32" t="s">
        <v>374</v>
      </c>
      <c r="S371" s="32">
        <v>0.33</v>
      </c>
      <c r="T371" s="32">
        <v>0.33</v>
      </c>
      <c r="U371" s="32">
        <v>203769</v>
      </c>
      <c r="V371" s="32" t="s">
        <v>3912</v>
      </c>
      <c r="W371" s="32">
        <v>0.81377534699999998</v>
      </c>
      <c r="X371" s="32">
        <v>0.34125304299999998</v>
      </c>
      <c r="Y371" s="32" t="s">
        <v>41</v>
      </c>
      <c r="Z371" s="32" t="s">
        <v>71</v>
      </c>
      <c r="AA371" s="32">
        <v>11</v>
      </c>
      <c r="AB371" s="33">
        <v>134778.48439999999</v>
      </c>
      <c r="AC371" s="33">
        <v>180231.0313</v>
      </c>
      <c r="AD371" s="33">
        <v>149859.20310000001</v>
      </c>
      <c r="AE371" s="33">
        <v>180240.4063</v>
      </c>
      <c r="AF371" s="34">
        <v>128867.39840000001</v>
      </c>
      <c r="AG371" s="34">
        <v>188805.32810000001</v>
      </c>
      <c r="AH371" s="34">
        <v>187710.98439999999</v>
      </c>
      <c r="AI371" s="35">
        <v>115994.8281</v>
      </c>
      <c r="AJ371" s="35">
        <v>203768.5625</v>
      </c>
      <c r="AK371" s="35">
        <v>110052.5781</v>
      </c>
      <c r="AL371" s="35">
        <v>118542.4375</v>
      </c>
      <c r="AM371" s="32">
        <v>9</v>
      </c>
      <c r="AN371" s="32" t="s">
        <v>374</v>
      </c>
      <c r="AO371" s="32">
        <v>0.81806906700000004</v>
      </c>
      <c r="AQ371" s="32">
        <v>203768.5625</v>
      </c>
      <c r="AR371" s="32" t="s">
        <v>4751</v>
      </c>
      <c r="AS371" s="32">
        <v>0.81001575299999995</v>
      </c>
      <c r="AU371" s="32">
        <v>0.31098236000000001</v>
      </c>
      <c r="AV371" s="32">
        <v>1</v>
      </c>
      <c r="AX371" s="32">
        <f t="shared" si="20"/>
        <v>1.0850337958527978</v>
      </c>
      <c r="AY371" s="32">
        <f t="shared" si="21"/>
        <v>1.2764739171176958</v>
      </c>
      <c r="AZ371" s="32">
        <f t="shared" si="22"/>
        <v>0.36013228538098069</v>
      </c>
      <c r="BA371" s="32">
        <f t="shared" si="23"/>
        <v>0.75005955273537506</v>
      </c>
    </row>
    <row r="372" spans="1:53">
      <c r="A372" s="32">
        <v>116.0949358</v>
      </c>
      <c r="B372" s="32">
        <v>6.8257379240000002</v>
      </c>
      <c r="C372" s="32" t="s">
        <v>4745</v>
      </c>
      <c r="D372" s="32">
        <v>1</v>
      </c>
      <c r="E372" s="32" t="s">
        <v>4746</v>
      </c>
      <c r="F372" s="32">
        <v>6</v>
      </c>
      <c r="G372" s="32" t="s">
        <v>5</v>
      </c>
      <c r="H372" s="32" t="s">
        <v>4747</v>
      </c>
      <c r="I372" s="32">
        <v>-0.208760578</v>
      </c>
      <c r="J372" s="32">
        <v>-30.200964460000002</v>
      </c>
      <c r="L372" s="32" t="s">
        <v>3563</v>
      </c>
      <c r="M372" s="32" t="s">
        <v>1552</v>
      </c>
      <c r="N372" s="32">
        <v>-113.1454961</v>
      </c>
      <c r="O372" s="32" t="s">
        <v>487</v>
      </c>
      <c r="S372" s="32">
        <v>0.38</v>
      </c>
      <c r="T372" s="32">
        <v>0.38</v>
      </c>
      <c r="U372" s="32">
        <v>219287</v>
      </c>
      <c r="V372" s="32" t="s">
        <v>4557</v>
      </c>
      <c r="W372" s="32">
        <v>0.83685537700000001</v>
      </c>
      <c r="X372" s="32">
        <v>0.44344428899999999</v>
      </c>
      <c r="Y372" s="32" t="s">
        <v>41</v>
      </c>
      <c r="Z372" s="32" t="s">
        <v>42</v>
      </c>
      <c r="AA372" s="32">
        <v>11</v>
      </c>
      <c r="AB372" s="33">
        <v>189319.0625</v>
      </c>
      <c r="AC372" s="33">
        <v>173292.92189999999</v>
      </c>
      <c r="AD372" s="33">
        <v>76167.703129999994</v>
      </c>
      <c r="AE372" s="33">
        <v>181340.48439999999</v>
      </c>
      <c r="AF372" s="34">
        <v>175807.6875</v>
      </c>
      <c r="AG372" s="34">
        <v>219286.5625</v>
      </c>
      <c r="AH372" s="34">
        <v>146283</v>
      </c>
      <c r="AI372" s="35">
        <v>95527.03125</v>
      </c>
      <c r="AJ372" s="35">
        <v>190027.85939999999</v>
      </c>
      <c r="AK372" s="35">
        <v>109832.55469999999</v>
      </c>
      <c r="AL372" s="35">
        <v>208685.17189999999</v>
      </c>
      <c r="AM372" s="32">
        <v>265</v>
      </c>
      <c r="AN372" s="32" t="s">
        <v>487</v>
      </c>
      <c r="AO372" s="32">
        <v>0.88631565300000004</v>
      </c>
      <c r="AQ372" s="32">
        <v>219286.5625</v>
      </c>
      <c r="AR372" s="32" t="s">
        <v>4748</v>
      </c>
      <c r="AS372" s="32">
        <v>0.89576225799999998</v>
      </c>
      <c r="AU372" s="32">
        <v>0.19023957499999999</v>
      </c>
      <c r="AV372" s="32">
        <v>1</v>
      </c>
      <c r="AX372" s="32">
        <f t="shared" si="20"/>
        <v>1.1158071700463954</v>
      </c>
      <c r="AY372" s="32">
        <f t="shared" si="21"/>
        <v>1.1454492628384365</v>
      </c>
      <c r="AZ372" s="32">
        <f t="shared" si="22"/>
        <v>0.47253855776169151</v>
      </c>
      <c r="BA372" s="32">
        <f t="shared" si="23"/>
        <v>0.51167973316264082</v>
      </c>
    </row>
    <row r="373" spans="1:53">
      <c r="A373" s="32">
        <v>104.02216850000001</v>
      </c>
      <c r="B373" s="32">
        <v>8.9887365169999995</v>
      </c>
      <c r="C373" s="32" t="s">
        <v>4652</v>
      </c>
      <c r="D373" s="32">
        <v>1</v>
      </c>
      <c r="E373" s="32" t="s">
        <v>4653</v>
      </c>
      <c r="F373" s="32">
        <v>6</v>
      </c>
      <c r="G373" s="32" t="s">
        <v>5</v>
      </c>
      <c r="H373" s="32" t="s">
        <v>4654</v>
      </c>
      <c r="I373" s="32">
        <v>-0.20687112999999999</v>
      </c>
      <c r="J373" s="32">
        <v>-18.773994760000001</v>
      </c>
      <c r="L373" s="32" t="s">
        <v>3563</v>
      </c>
      <c r="M373" s="32" t="s">
        <v>666</v>
      </c>
      <c r="N373" s="32">
        <v>-32.01505719</v>
      </c>
      <c r="O373" s="32" t="s">
        <v>487</v>
      </c>
      <c r="S373" s="32">
        <v>0.43</v>
      </c>
      <c r="T373" s="32">
        <v>0.43</v>
      </c>
      <c r="U373" s="32">
        <v>60160</v>
      </c>
      <c r="V373" s="32" t="s">
        <v>2691</v>
      </c>
      <c r="W373" s="32">
        <v>1.578291106</v>
      </c>
      <c r="X373" s="32">
        <v>0.18536365099999999</v>
      </c>
      <c r="Y373" s="32" t="s">
        <v>41</v>
      </c>
      <c r="Z373" s="32" t="s">
        <v>71</v>
      </c>
      <c r="AA373" s="32">
        <v>11</v>
      </c>
      <c r="AB373" s="33">
        <v>23036.14258</v>
      </c>
      <c r="AC373" s="33">
        <v>55742.269529999998</v>
      </c>
      <c r="AD373" s="33">
        <v>48758.078130000002</v>
      </c>
      <c r="AE373" s="33">
        <v>41975.601560000003</v>
      </c>
      <c r="AF373" s="34">
        <v>25260.92383</v>
      </c>
      <c r="AG373" s="34">
        <v>32161.066409999999</v>
      </c>
      <c r="AH373" s="34">
        <v>24735.816409999999</v>
      </c>
      <c r="AI373" s="35">
        <v>57158.910159999999</v>
      </c>
      <c r="AJ373" s="35">
        <v>33661.027340000001</v>
      </c>
      <c r="AK373" s="35">
        <v>60160.46875</v>
      </c>
      <c r="AL373" s="35">
        <v>21911.507809999999</v>
      </c>
      <c r="AM373" s="32">
        <v>41</v>
      </c>
      <c r="AN373" s="32" t="s">
        <v>487</v>
      </c>
      <c r="AO373" s="32">
        <v>0.93823866600000005</v>
      </c>
      <c r="AQ373" s="32">
        <v>60160.46875</v>
      </c>
      <c r="AR373" s="32" t="s">
        <v>4655</v>
      </c>
      <c r="AS373" s="32">
        <v>0.75465650100000004</v>
      </c>
      <c r="AU373" s="32">
        <v>0.69785677400000001</v>
      </c>
      <c r="AV373" s="32">
        <v>1</v>
      </c>
      <c r="AX373" s="32">
        <f t="shared" si="20"/>
        <v>2.1043881416715013</v>
      </c>
      <c r="AY373" s="32">
        <f t="shared" si="21"/>
        <v>2.0632499662769419</v>
      </c>
      <c r="AZ373" s="32">
        <f t="shared" si="22"/>
        <v>0.21390242007806584</v>
      </c>
      <c r="BA373" s="32">
        <f t="shared" si="23"/>
        <v>0.14023154479500319</v>
      </c>
    </row>
    <row r="374" spans="1:53">
      <c r="A374" s="32">
        <v>139.0269571</v>
      </c>
      <c r="B374" s="32">
        <v>6.8702803179999998</v>
      </c>
      <c r="C374" s="32" t="s">
        <v>552</v>
      </c>
      <c r="D374" s="32">
        <v>7</v>
      </c>
      <c r="E374" s="32" t="s">
        <v>553</v>
      </c>
      <c r="F374" s="32">
        <v>6</v>
      </c>
      <c r="G374" s="32" t="s">
        <v>5</v>
      </c>
      <c r="H374" s="32" t="s">
        <v>554</v>
      </c>
      <c r="I374" s="32">
        <v>0.1230161</v>
      </c>
      <c r="J374" s="32">
        <v>-12.81959359</v>
      </c>
      <c r="L374" s="32" t="s">
        <v>3563</v>
      </c>
      <c r="M374" s="32" t="s">
        <v>1389</v>
      </c>
      <c r="N374" s="32">
        <v>-5.0880725760000001</v>
      </c>
      <c r="O374" s="32" t="s">
        <v>487</v>
      </c>
      <c r="S374" s="32">
        <v>0.17</v>
      </c>
      <c r="T374" s="32">
        <v>0.21</v>
      </c>
      <c r="U374" s="32">
        <v>163536</v>
      </c>
      <c r="V374" s="32" t="s">
        <v>4743</v>
      </c>
      <c r="W374" s="32">
        <v>0.84187560699999997</v>
      </c>
      <c r="X374" s="32">
        <v>0.14406231899999999</v>
      </c>
      <c r="Y374" s="32" t="s">
        <v>41</v>
      </c>
      <c r="Z374" s="32" t="s">
        <v>71</v>
      </c>
      <c r="AA374" s="32">
        <v>11</v>
      </c>
      <c r="AB374" s="33">
        <v>128610.19530000001</v>
      </c>
      <c r="AC374" s="33">
        <v>140008.14060000001</v>
      </c>
      <c r="AD374" s="33">
        <v>95704.554690000004</v>
      </c>
      <c r="AE374" s="33">
        <v>163535.75</v>
      </c>
      <c r="AF374" s="34">
        <v>142861.0938</v>
      </c>
      <c r="AG374" s="34">
        <v>150925.2813</v>
      </c>
      <c r="AH374" s="34">
        <v>124768.7031</v>
      </c>
      <c r="AI374" s="35">
        <v>102267.3438</v>
      </c>
      <c r="AJ374" s="35">
        <v>137987.42189999999</v>
      </c>
      <c r="AK374" s="35">
        <v>98012.445309999996</v>
      </c>
      <c r="AL374" s="35">
        <v>131561.20310000001</v>
      </c>
      <c r="AM374" s="32">
        <v>259</v>
      </c>
      <c r="AN374" s="32" t="s">
        <v>487</v>
      </c>
      <c r="AO374" s="32">
        <v>0.92486551100000003</v>
      </c>
      <c r="AQ374" s="32">
        <v>163535.75</v>
      </c>
      <c r="AR374" s="32" t="s">
        <v>4744</v>
      </c>
      <c r="AS374" s="32">
        <v>0.92588393099999999</v>
      </c>
      <c r="AU374" s="32">
        <v>0.82607601900000005</v>
      </c>
      <c r="AV374" s="32">
        <v>6.8582845000000003E-2</v>
      </c>
      <c r="AX374" s="32">
        <f t="shared" si="20"/>
        <v>1.1225008095242841</v>
      </c>
      <c r="AY374" s="32">
        <f t="shared" si="21"/>
        <v>1.2611449916222757</v>
      </c>
      <c r="AZ374" s="32">
        <f t="shared" si="22"/>
        <v>0.16599443591313201</v>
      </c>
      <c r="BA374" s="32">
        <f t="shared" si="23"/>
        <v>0.69055659636394406</v>
      </c>
    </row>
    <row r="375" spans="1:53">
      <c r="A375" s="32">
        <v>162.10035310000001</v>
      </c>
      <c r="B375" s="32">
        <v>14.83643928</v>
      </c>
      <c r="C375" s="32" t="s">
        <v>4690</v>
      </c>
      <c r="D375" s="32">
        <v>6</v>
      </c>
      <c r="E375" s="32" t="s">
        <v>4691</v>
      </c>
      <c r="F375" s="32">
        <v>6</v>
      </c>
      <c r="G375" s="32" t="s">
        <v>5</v>
      </c>
      <c r="H375" s="32" t="s">
        <v>4692</v>
      </c>
      <c r="I375" s="32">
        <v>-0.53592097599999999</v>
      </c>
      <c r="J375" s="32">
        <v>45.04147158</v>
      </c>
      <c r="L375" s="32" t="s">
        <v>3563</v>
      </c>
      <c r="M375" s="32" t="s">
        <v>3768</v>
      </c>
      <c r="N375" s="32">
        <v>-42.04697067</v>
      </c>
      <c r="O375" s="32" t="s">
        <v>3379</v>
      </c>
      <c r="P375" s="32" t="s">
        <v>4693</v>
      </c>
      <c r="S375" s="32">
        <v>0.24</v>
      </c>
      <c r="T375" s="32">
        <v>0.5</v>
      </c>
      <c r="U375" s="32">
        <v>81644</v>
      </c>
      <c r="V375" s="32" t="s">
        <v>3770</v>
      </c>
      <c r="W375" s="32">
        <v>1.166385759</v>
      </c>
      <c r="X375" s="32">
        <v>0.63966484499999998</v>
      </c>
      <c r="Y375" s="32" t="s">
        <v>41</v>
      </c>
      <c r="Z375" s="32" t="s">
        <v>42</v>
      </c>
      <c r="AA375" s="32">
        <v>11</v>
      </c>
      <c r="AB375" s="33">
        <v>24473.316409999999</v>
      </c>
      <c r="AC375" s="33">
        <v>81643.90625</v>
      </c>
      <c r="AD375" s="33">
        <v>70049.476559999996</v>
      </c>
      <c r="AE375" s="33">
        <v>60091.605470000002</v>
      </c>
      <c r="AF375" s="34">
        <v>38094.382810000003</v>
      </c>
      <c r="AG375" s="34">
        <v>66311.875</v>
      </c>
      <c r="AH375" s="34">
        <v>24432.714840000001</v>
      </c>
      <c r="AI375" s="35">
        <v>52924.558590000001</v>
      </c>
      <c r="AJ375" s="35">
        <v>53476.417970000002</v>
      </c>
      <c r="AK375" s="35">
        <v>61293.289060000003</v>
      </c>
      <c r="AL375" s="35">
        <v>32673.658200000002</v>
      </c>
      <c r="AM375" s="32">
        <v>488</v>
      </c>
      <c r="AN375" s="32" t="s">
        <v>3379</v>
      </c>
      <c r="AO375" s="32">
        <v>0.93809698399999997</v>
      </c>
      <c r="AQ375" s="32">
        <v>81643.90625</v>
      </c>
      <c r="AR375" s="32" t="s">
        <v>4694</v>
      </c>
      <c r="AS375" s="32">
        <v>0.92141708700000002</v>
      </c>
      <c r="AU375" s="32">
        <v>8.4317875E-2</v>
      </c>
      <c r="AV375" s="32">
        <v>1</v>
      </c>
      <c r="AX375" s="32">
        <f t="shared" si="20"/>
        <v>1.555181011605187</v>
      </c>
      <c r="AY375" s="32">
        <f t="shared" si="21"/>
        <v>1.833748747219617</v>
      </c>
      <c r="AZ375" s="32">
        <f t="shared" si="22"/>
        <v>0.59512052270059512</v>
      </c>
      <c r="BA375" s="32">
        <f t="shared" si="23"/>
        <v>0.40867001124490498</v>
      </c>
    </row>
    <row r="376" spans="1:53">
      <c r="A376" s="32">
        <v>175.04803799999999</v>
      </c>
      <c r="B376" s="32">
        <v>9.6818394520000002</v>
      </c>
      <c r="C376" s="32" t="s">
        <v>855</v>
      </c>
      <c r="D376" s="32">
        <v>4</v>
      </c>
      <c r="E376" s="32" t="s">
        <v>856</v>
      </c>
      <c r="F376" s="32">
        <v>6</v>
      </c>
      <c r="G376" s="32" t="s">
        <v>5</v>
      </c>
      <c r="H376" s="32" t="s">
        <v>857</v>
      </c>
      <c r="I376" s="32">
        <v>-0.18255992200000001</v>
      </c>
      <c r="J376" s="32">
        <v>-0.30510455199999997</v>
      </c>
      <c r="L376" s="32" t="s">
        <v>3690</v>
      </c>
      <c r="M376" s="32" t="s">
        <v>2468</v>
      </c>
      <c r="N376" s="32">
        <v>63.055478600000001</v>
      </c>
      <c r="O376" s="32" t="s">
        <v>374</v>
      </c>
      <c r="S376" s="32">
        <v>0.87</v>
      </c>
      <c r="T376" s="32">
        <v>0.87</v>
      </c>
      <c r="U376" s="32">
        <v>413264</v>
      </c>
      <c r="V376" s="32" t="s">
        <v>4787</v>
      </c>
      <c r="W376" s="32">
        <v>0.37525926199999998</v>
      </c>
      <c r="X376" s="32">
        <v>0.22771369399999999</v>
      </c>
      <c r="Y376" s="32" t="s">
        <v>41</v>
      </c>
      <c r="Z376" s="32" t="s">
        <v>50</v>
      </c>
      <c r="AA376" s="32">
        <v>11</v>
      </c>
      <c r="AB376" s="33">
        <v>251221.7188</v>
      </c>
      <c r="AC376" s="33">
        <v>311469.84379999997</v>
      </c>
      <c r="AD376" s="33">
        <v>51005.433590000001</v>
      </c>
      <c r="AE376" s="33">
        <v>347828.21879999997</v>
      </c>
      <c r="AF376" s="34">
        <v>76706.210940000004</v>
      </c>
      <c r="AG376" s="34">
        <v>325456</v>
      </c>
      <c r="AH376" s="34">
        <v>413264.1875</v>
      </c>
      <c r="AI376" s="35">
        <v>39394.042970000002</v>
      </c>
      <c r="AJ376" s="35">
        <v>166622.42189999999</v>
      </c>
      <c r="AK376" s="35">
        <v>12732.753909999999</v>
      </c>
      <c r="AL376" s="35">
        <v>189245.85939999999</v>
      </c>
      <c r="AM376" s="32">
        <v>228</v>
      </c>
      <c r="AN376" s="32" t="s">
        <v>374</v>
      </c>
      <c r="AO376" s="32">
        <v>0.94791368499999995</v>
      </c>
      <c r="AQ376" s="32">
        <v>413264.1875</v>
      </c>
      <c r="AR376" s="32" t="s">
        <v>2042</v>
      </c>
      <c r="AS376" s="32">
        <v>0.92409209400000003</v>
      </c>
      <c r="AU376" s="32">
        <v>0.75154252899999996</v>
      </c>
      <c r="AV376" s="32">
        <v>1</v>
      </c>
      <c r="AX376" s="32">
        <f t="shared" si="20"/>
        <v>0.50034568289736414</v>
      </c>
      <c r="AY376" s="32">
        <f t="shared" si="21"/>
        <v>1.1791686126785974</v>
      </c>
      <c r="AZ376" s="32">
        <f t="shared" si="22"/>
        <v>0.14815618377626133</v>
      </c>
      <c r="BA376" s="32">
        <f t="shared" si="23"/>
        <v>0.79571743128030092</v>
      </c>
    </row>
    <row r="377" spans="1:53">
      <c r="A377" s="32">
        <v>161.06882569999999</v>
      </c>
      <c r="B377" s="32">
        <v>10.00142995</v>
      </c>
      <c r="C377" s="32" t="s">
        <v>813</v>
      </c>
      <c r="D377" s="32">
        <v>10</v>
      </c>
      <c r="E377" s="32" t="s">
        <v>814</v>
      </c>
      <c r="F377" s="32">
        <v>6</v>
      </c>
      <c r="G377" s="32" t="s">
        <v>5</v>
      </c>
      <c r="H377" s="32" t="s">
        <v>815</v>
      </c>
      <c r="I377" s="32">
        <v>9.7264815000000004E-2</v>
      </c>
      <c r="J377" s="32">
        <v>18.486760350000001</v>
      </c>
      <c r="L377" s="32" t="s">
        <v>3690</v>
      </c>
      <c r="M377" s="32" t="s">
        <v>345</v>
      </c>
      <c r="N377" s="32">
        <v>14.01563895</v>
      </c>
      <c r="O377" s="32" t="s">
        <v>2511</v>
      </c>
      <c r="S377" s="32">
        <v>0.74</v>
      </c>
      <c r="T377" s="32">
        <v>0.74</v>
      </c>
      <c r="U377" s="32">
        <v>77185</v>
      </c>
      <c r="V377" s="32" t="s">
        <v>3969</v>
      </c>
      <c r="W377" s="32">
        <v>0.54798720599999995</v>
      </c>
      <c r="X377" s="32">
        <v>0.21564518999999999</v>
      </c>
      <c r="Y377" s="32" t="s">
        <v>41</v>
      </c>
      <c r="Z377" s="32" t="s">
        <v>71</v>
      </c>
      <c r="AA377" s="32">
        <v>10</v>
      </c>
      <c r="AB377" s="33">
        <v>49061.035159999999</v>
      </c>
      <c r="AC377" s="33">
        <v>71064.445309999996</v>
      </c>
      <c r="AD377" s="33">
        <v>47923.484380000002</v>
      </c>
      <c r="AE377" s="33">
        <v>77185.164059999996</v>
      </c>
      <c r="AF377" s="34">
        <v>26174.880860000001</v>
      </c>
      <c r="AG377" s="34">
        <v>61680.0625</v>
      </c>
      <c r="AH377" s="34">
        <v>62349.15625</v>
      </c>
      <c r="AI377" s="35">
        <v>46575.808590000001</v>
      </c>
      <c r="AJ377" s="35">
        <v>25512.121090000001</v>
      </c>
      <c r="AK377" s="35">
        <v>0</v>
      </c>
      <c r="AL377" s="35">
        <v>37658.636720000002</v>
      </c>
      <c r="AM377" s="32">
        <v>24</v>
      </c>
      <c r="AN377" s="32" t="s">
        <v>2511</v>
      </c>
      <c r="AO377" s="32">
        <v>0.82753075200000004</v>
      </c>
      <c r="AQ377" s="32">
        <v>77185.164059999996</v>
      </c>
      <c r="AR377" s="32" t="s">
        <v>4779</v>
      </c>
      <c r="AS377" s="32">
        <v>0.75377101899999999</v>
      </c>
      <c r="AU377" s="32">
        <v>0.61165742700000003</v>
      </c>
      <c r="AV377" s="32">
        <v>0.58940994099999999</v>
      </c>
      <c r="AX377" s="32">
        <f t="shared" si="20"/>
        <v>0.73064960733397655</v>
      </c>
      <c r="AY377" s="32">
        <f t="shared" si="21"/>
        <v>1.6326726736936097</v>
      </c>
      <c r="AZ377" s="32">
        <f t="shared" si="22"/>
        <v>0.20635927931674905</v>
      </c>
      <c r="BA377" s="32">
        <f t="shared" si="23"/>
        <v>0.43895035070516319</v>
      </c>
    </row>
    <row r="378" spans="1:53">
      <c r="A378" s="32">
        <v>131.05822090000001</v>
      </c>
      <c r="B378" s="32">
        <v>10.35397422</v>
      </c>
      <c r="C378" s="32" t="s">
        <v>469</v>
      </c>
      <c r="D378" s="32">
        <v>14</v>
      </c>
      <c r="E378" s="32" t="s">
        <v>472</v>
      </c>
      <c r="F378" s="32">
        <v>6</v>
      </c>
      <c r="G378" s="32" t="s">
        <v>5</v>
      </c>
      <c r="H378" s="32" t="s">
        <v>2362</v>
      </c>
      <c r="I378" s="32">
        <v>-0.14587217099999999</v>
      </c>
      <c r="J378" s="32">
        <v>19.171766980000001</v>
      </c>
      <c r="L378" s="32" t="s">
        <v>3563</v>
      </c>
      <c r="M378" s="32" t="s">
        <v>241</v>
      </c>
      <c r="N378" s="32">
        <v>-24.01123419</v>
      </c>
      <c r="O378" s="32" t="s">
        <v>487</v>
      </c>
      <c r="Q378" s="32">
        <v>0.4</v>
      </c>
      <c r="R378" s="32" t="s">
        <v>77</v>
      </c>
      <c r="S378" s="32">
        <v>0.54</v>
      </c>
      <c r="T378" s="32">
        <v>0.54</v>
      </c>
      <c r="U378" s="32">
        <v>8745258</v>
      </c>
      <c r="V378" s="32" t="s">
        <v>244</v>
      </c>
      <c r="W378" s="32">
        <v>1.1183181310000001</v>
      </c>
      <c r="X378" s="32">
        <v>0.73272390899999995</v>
      </c>
      <c r="Y378" s="32" t="s">
        <v>41</v>
      </c>
      <c r="Z378" s="32" t="s">
        <v>92</v>
      </c>
      <c r="AA378" s="32">
        <v>11</v>
      </c>
      <c r="AB378" s="33">
        <v>4247911.5</v>
      </c>
      <c r="AC378" s="33">
        <v>7678843</v>
      </c>
      <c r="AD378" s="33">
        <v>8745258</v>
      </c>
      <c r="AE378" s="33">
        <v>6561242</v>
      </c>
      <c r="AF378" s="34">
        <v>3647666</v>
      </c>
      <c r="AG378" s="34">
        <v>3193328</v>
      </c>
      <c r="AH378" s="34">
        <v>4632114.5</v>
      </c>
      <c r="AI378" s="35">
        <v>7483948.5</v>
      </c>
      <c r="AJ378" s="35">
        <v>2858283.5</v>
      </c>
      <c r="AK378" s="35">
        <v>4406246.5</v>
      </c>
      <c r="AL378" s="35">
        <v>2358968.5</v>
      </c>
      <c r="AM378" s="32">
        <v>16</v>
      </c>
      <c r="AN378" s="32" t="s">
        <v>487</v>
      </c>
      <c r="AO378" s="32">
        <v>0.95398611499999997</v>
      </c>
      <c r="AP378" s="32">
        <v>1</v>
      </c>
      <c r="AQ378" s="32">
        <v>8745258</v>
      </c>
      <c r="AR378" s="32" t="s">
        <v>4695</v>
      </c>
      <c r="AS378" s="32">
        <v>0.79635629799999996</v>
      </c>
      <c r="AU378" s="32">
        <v>3.4869414000000001E-2</v>
      </c>
      <c r="AV378" s="32">
        <v>1</v>
      </c>
      <c r="AX378" s="32">
        <f t="shared" si="20"/>
        <v>1.4910908408126708</v>
      </c>
      <c r="AY378" s="32">
        <f t="shared" si="21"/>
        <v>2.3736596319994709</v>
      </c>
      <c r="AZ378" s="32">
        <f t="shared" si="22"/>
        <v>0.76148064245678271</v>
      </c>
      <c r="BA378" s="32">
        <f t="shared" si="23"/>
        <v>5.4470136151981097E-2</v>
      </c>
    </row>
    <row r="379" spans="1:53">
      <c r="A379" s="32">
        <v>172.14641879999999</v>
      </c>
      <c r="B379" s="32">
        <v>3.7320348569999999</v>
      </c>
      <c r="C379" s="32" t="s">
        <v>2130</v>
      </c>
      <c r="D379" s="32">
        <v>9</v>
      </c>
      <c r="E379" s="32" t="s">
        <v>2131</v>
      </c>
      <c r="F379" s="32">
        <v>6</v>
      </c>
      <c r="G379" s="32" t="s">
        <v>5</v>
      </c>
      <c r="H379" s="32" t="s">
        <v>2132</v>
      </c>
      <c r="I379" s="32">
        <v>0.51586264999999998</v>
      </c>
      <c r="J379" s="32">
        <v>-25.558521330000001</v>
      </c>
      <c r="L379" s="32" t="s">
        <v>3563</v>
      </c>
      <c r="M379" s="32" t="s">
        <v>1412</v>
      </c>
      <c r="N379" s="32">
        <v>14.015746200000001</v>
      </c>
      <c r="O379" s="32" t="s">
        <v>2511</v>
      </c>
      <c r="Q379" s="32">
        <v>0.6</v>
      </c>
      <c r="R379" s="32" t="s">
        <v>479</v>
      </c>
      <c r="S379" s="32">
        <v>0.08</v>
      </c>
      <c r="T379" s="32">
        <v>0.23</v>
      </c>
      <c r="U379" s="32">
        <v>3784363</v>
      </c>
      <c r="V379" s="32" t="s">
        <v>4155</v>
      </c>
      <c r="W379" s="32">
        <v>1.0430896169999999</v>
      </c>
      <c r="X379" s="32">
        <v>0.66728816099999999</v>
      </c>
      <c r="Y379" s="32" t="s">
        <v>41</v>
      </c>
      <c r="Z379" s="32" t="s">
        <v>71</v>
      </c>
      <c r="AA379" s="32">
        <v>11</v>
      </c>
      <c r="AB379" s="33">
        <v>2365765.25</v>
      </c>
      <c r="AC379" s="33">
        <v>2555483.25</v>
      </c>
      <c r="AD379" s="33">
        <v>3784363</v>
      </c>
      <c r="AE379" s="33">
        <v>3493589.5</v>
      </c>
      <c r="AF379" s="34">
        <v>3234921.75</v>
      </c>
      <c r="AG379" s="34">
        <v>3370040</v>
      </c>
      <c r="AH379" s="34">
        <v>2570724.75</v>
      </c>
      <c r="AI379" s="35">
        <v>3508581.75</v>
      </c>
      <c r="AJ379" s="35">
        <v>3005725.5</v>
      </c>
      <c r="AK379" s="35">
        <v>3284386.75</v>
      </c>
      <c r="AL379" s="35">
        <v>2962723.75</v>
      </c>
      <c r="AM379" s="32">
        <v>44</v>
      </c>
      <c r="AN379" s="32" t="s">
        <v>2511</v>
      </c>
      <c r="AO379" s="32">
        <v>0.99361199700000002</v>
      </c>
      <c r="AP379" s="32">
        <v>1</v>
      </c>
      <c r="AQ379" s="32">
        <v>3784363</v>
      </c>
      <c r="AR379" s="32" t="s">
        <v>4704</v>
      </c>
      <c r="AS379" s="32">
        <v>0.89420754800000002</v>
      </c>
      <c r="AU379" s="32">
        <v>6.9926766000000001E-2</v>
      </c>
      <c r="AV379" s="32">
        <v>1</v>
      </c>
      <c r="AX379" s="32">
        <f t="shared" si="20"/>
        <v>1.3907861553465237</v>
      </c>
      <c r="AY379" s="32">
        <f t="shared" si="21"/>
        <v>1.329513709955108</v>
      </c>
      <c r="AZ379" s="32">
        <f t="shared" si="22"/>
        <v>0.62873920930463689</v>
      </c>
      <c r="BA379" s="32">
        <f t="shared" si="23"/>
        <v>0.98554451019185718</v>
      </c>
    </row>
    <row r="380" spans="1:53">
      <c r="A380" s="32">
        <v>179.07939429999999</v>
      </c>
      <c r="B380" s="32">
        <v>8.8991183189999994</v>
      </c>
      <c r="C380" s="32" t="s">
        <v>2278</v>
      </c>
      <c r="D380" s="32">
        <v>10</v>
      </c>
      <c r="E380" s="32" t="s">
        <v>2279</v>
      </c>
      <c r="F380" s="32">
        <v>6</v>
      </c>
      <c r="G380" s="32" t="s">
        <v>5</v>
      </c>
      <c r="H380" s="32" t="s">
        <v>2280</v>
      </c>
      <c r="I380" s="32">
        <v>0.135904839</v>
      </c>
      <c r="J380" s="32">
        <v>-15.69019722</v>
      </c>
      <c r="L380" s="32" t="s">
        <v>3563</v>
      </c>
      <c r="M380" s="32" t="s">
        <v>156</v>
      </c>
      <c r="N380" s="32">
        <v>47.984785629999998</v>
      </c>
      <c r="O380" s="32" t="s">
        <v>374</v>
      </c>
      <c r="S380" s="32">
        <v>0.44</v>
      </c>
      <c r="T380" s="32">
        <v>0.44</v>
      </c>
      <c r="U380" s="32">
        <v>95972</v>
      </c>
      <c r="V380" s="32" t="s">
        <v>4672</v>
      </c>
      <c r="W380" s="32">
        <v>1.331148773</v>
      </c>
      <c r="X380" s="32">
        <v>0.34625851099999999</v>
      </c>
      <c r="Y380" s="32" t="s">
        <v>41</v>
      </c>
      <c r="Z380" s="32" t="s">
        <v>71</v>
      </c>
      <c r="AA380" s="32">
        <v>11</v>
      </c>
      <c r="AB380" s="33">
        <v>49866.878909999999</v>
      </c>
      <c r="AC380" s="33">
        <v>95972.34375</v>
      </c>
      <c r="AD380" s="33">
        <v>84408.265629999994</v>
      </c>
      <c r="AE380" s="33">
        <v>69371.328129999994</v>
      </c>
      <c r="AF380" s="34">
        <v>43869.871090000001</v>
      </c>
      <c r="AG380" s="34">
        <v>59237.804689999997</v>
      </c>
      <c r="AH380" s="34">
        <v>49728.308590000001</v>
      </c>
      <c r="AI380" s="35">
        <v>93839.617190000004</v>
      </c>
      <c r="AJ380" s="35">
        <v>64581.910159999999</v>
      </c>
      <c r="AK380" s="35">
        <v>85660.40625</v>
      </c>
      <c r="AL380" s="35">
        <v>27181.310549999998</v>
      </c>
      <c r="AM380" s="32">
        <v>23</v>
      </c>
      <c r="AN380" s="32" t="s">
        <v>374</v>
      </c>
      <c r="AO380" s="32">
        <v>0.92954566400000005</v>
      </c>
      <c r="AQ380" s="32">
        <v>95972.34375</v>
      </c>
      <c r="AR380" s="32" t="s">
        <v>4673</v>
      </c>
      <c r="AS380" s="32">
        <v>0.96786381200000005</v>
      </c>
      <c r="AU380" s="32">
        <v>0.30088596899999998</v>
      </c>
      <c r="AV380" s="32">
        <v>1</v>
      </c>
      <c r="AX380" s="32">
        <f t="shared" si="20"/>
        <v>1.774865031086527</v>
      </c>
      <c r="AY380" s="32">
        <f t="shared" si="21"/>
        <v>1.9603944558936726</v>
      </c>
      <c r="AZ380" s="32">
        <f t="shared" si="22"/>
        <v>0.39169405278640279</v>
      </c>
      <c r="BA380" s="32">
        <f t="shared" si="23"/>
        <v>0.1105525044076945</v>
      </c>
    </row>
    <row r="381" spans="1:53">
      <c r="A381" s="32">
        <v>148.03723859999999</v>
      </c>
      <c r="B381" s="32">
        <v>8.9662696610000001</v>
      </c>
      <c r="C381" s="32" t="s">
        <v>719</v>
      </c>
      <c r="D381" s="32">
        <v>18</v>
      </c>
      <c r="E381" s="32" t="s">
        <v>4705</v>
      </c>
      <c r="F381" s="32">
        <v>6</v>
      </c>
      <c r="G381" s="32" t="s">
        <v>5</v>
      </c>
      <c r="H381" s="32" t="s">
        <v>4706</v>
      </c>
      <c r="I381" s="32">
        <v>0.39569165699999997</v>
      </c>
      <c r="J381" s="32">
        <v>0.29326888200000001</v>
      </c>
      <c r="L381" s="32" t="s">
        <v>3563</v>
      </c>
      <c r="M381" s="32" t="s">
        <v>4707</v>
      </c>
      <c r="N381" s="32">
        <v>-17.989375389999999</v>
      </c>
      <c r="O381" s="32" t="s">
        <v>487</v>
      </c>
      <c r="S381" s="32">
        <v>0.18</v>
      </c>
      <c r="T381" s="32">
        <v>0.2</v>
      </c>
      <c r="U381" s="32">
        <v>583544</v>
      </c>
      <c r="V381" s="32" t="s">
        <v>4708</v>
      </c>
      <c r="W381" s="32">
        <v>1.039038455</v>
      </c>
      <c r="X381" s="32">
        <v>0.80399062399999999</v>
      </c>
      <c r="Y381" s="32" t="s">
        <v>41</v>
      </c>
      <c r="Z381" s="32" t="s">
        <v>71</v>
      </c>
      <c r="AA381" s="32">
        <v>11</v>
      </c>
      <c r="AB381" s="33">
        <v>457962.28129999997</v>
      </c>
      <c r="AC381" s="33">
        <v>583544.0625</v>
      </c>
      <c r="AD381" s="33">
        <v>527394.875</v>
      </c>
      <c r="AE381" s="33">
        <v>520430.96879999997</v>
      </c>
      <c r="AF381" s="34">
        <v>460561.96879999997</v>
      </c>
      <c r="AG381" s="34">
        <v>307784.6875</v>
      </c>
      <c r="AH381" s="34">
        <v>411219.625</v>
      </c>
      <c r="AI381" s="35">
        <v>486512</v>
      </c>
      <c r="AJ381" s="35">
        <v>309814.59379999997</v>
      </c>
      <c r="AK381" s="35">
        <v>429189.96879999997</v>
      </c>
      <c r="AL381" s="35">
        <v>408636.40629999997</v>
      </c>
      <c r="AM381" s="32">
        <v>134</v>
      </c>
      <c r="AN381" s="32" t="s">
        <v>487</v>
      </c>
      <c r="AO381" s="32">
        <v>0.95969728600000004</v>
      </c>
      <c r="AQ381" s="32">
        <v>583544.0625</v>
      </c>
      <c r="AR381" s="32" t="s">
        <v>4709</v>
      </c>
      <c r="AS381" s="32">
        <v>0.78310560100000004</v>
      </c>
      <c r="AU381" s="32">
        <v>2.0493503E-2</v>
      </c>
      <c r="AV381" s="32">
        <v>0.48982935700000002</v>
      </c>
      <c r="AX381" s="32">
        <f t="shared" si="20"/>
        <v>1.3853846068734688</v>
      </c>
      <c r="AY381" s="32">
        <f t="shared" si="21"/>
        <v>1.7712715433823243</v>
      </c>
      <c r="AZ381" s="32">
        <f t="shared" si="22"/>
        <v>0.80041473084885606</v>
      </c>
      <c r="BA381" s="32">
        <f t="shared" si="23"/>
        <v>4.4435845144621053E-2</v>
      </c>
    </row>
    <row r="382" spans="1:53">
      <c r="A382" s="32">
        <v>125.05889929999999</v>
      </c>
      <c r="B382" s="32">
        <v>7.0829878839999996</v>
      </c>
      <c r="C382" s="32" t="s">
        <v>653</v>
      </c>
      <c r="D382" s="32">
        <v>4</v>
      </c>
      <c r="E382" s="32" t="s">
        <v>654</v>
      </c>
      <c r="F382" s="32">
        <v>6</v>
      </c>
      <c r="G382" s="32" t="s">
        <v>5</v>
      </c>
      <c r="H382" s="32" t="s">
        <v>655</v>
      </c>
      <c r="I382" s="32">
        <v>-8.5495412000000007E-2</v>
      </c>
      <c r="J382" s="32">
        <v>-8.531458378</v>
      </c>
      <c r="L382" s="32" t="s">
        <v>3563</v>
      </c>
      <c r="M382" s="32" t="s">
        <v>1727</v>
      </c>
      <c r="N382" s="32">
        <v>-72.02112176</v>
      </c>
      <c r="O382" s="32" t="s">
        <v>487</v>
      </c>
      <c r="P382" s="32" t="s">
        <v>2952</v>
      </c>
      <c r="S382" s="32">
        <v>0.46</v>
      </c>
      <c r="T382" s="32">
        <v>0.46</v>
      </c>
      <c r="U382" s="32">
        <v>538676</v>
      </c>
      <c r="V382" s="32" t="s">
        <v>4133</v>
      </c>
      <c r="W382" s="32">
        <v>1.112058553</v>
      </c>
      <c r="X382" s="32">
        <v>0.71622532299999997</v>
      </c>
      <c r="Y382" s="32" t="s">
        <v>41</v>
      </c>
      <c r="Z382" s="32" t="s">
        <v>42</v>
      </c>
      <c r="AA382" s="32">
        <v>11</v>
      </c>
      <c r="AB382" s="33">
        <v>251858.125</v>
      </c>
      <c r="AC382" s="33">
        <v>538676.25</v>
      </c>
      <c r="AD382" s="33">
        <v>272169.5</v>
      </c>
      <c r="AE382" s="33">
        <v>364134.09379999997</v>
      </c>
      <c r="AF382" s="34">
        <v>275545.09379999997</v>
      </c>
      <c r="AG382" s="34">
        <v>358094.25</v>
      </c>
      <c r="AH382" s="34">
        <v>224959.6563</v>
      </c>
      <c r="AI382" s="35">
        <v>472887.71879999997</v>
      </c>
      <c r="AJ382" s="35">
        <v>343915.09379999997</v>
      </c>
      <c r="AK382" s="35">
        <v>335894.6875</v>
      </c>
      <c r="AL382" s="35">
        <v>120385.64840000001</v>
      </c>
      <c r="AM382" s="32">
        <v>68</v>
      </c>
      <c r="AN382" s="32" t="s">
        <v>487</v>
      </c>
      <c r="AO382" s="32">
        <v>0.94643169900000002</v>
      </c>
      <c r="AQ382" s="32">
        <v>538676.25</v>
      </c>
      <c r="AR382" s="32" t="s">
        <v>4696</v>
      </c>
      <c r="AS382" s="32">
        <v>0.91448723799999998</v>
      </c>
      <c r="AU382" s="32">
        <v>3.9772920000000003E-2</v>
      </c>
      <c r="AV382" s="32">
        <v>1</v>
      </c>
      <c r="AX382" s="32">
        <f t="shared" si="20"/>
        <v>1.4827447368931543</v>
      </c>
      <c r="AY382" s="32">
        <f t="shared" si="21"/>
        <v>1.6618211395934748</v>
      </c>
      <c r="AZ382" s="32">
        <f t="shared" si="22"/>
        <v>0.74246243931535605</v>
      </c>
      <c r="BA382" s="32">
        <f t="shared" si="23"/>
        <v>0.43902545051927239</v>
      </c>
    </row>
    <row r="383" spans="1:53">
      <c r="A383" s="32">
        <v>176.0684875</v>
      </c>
      <c r="B383" s="32">
        <v>9.388545551</v>
      </c>
      <c r="C383" s="32" t="s">
        <v>2086</v>
      </c>
      <c r="D383" s="32">
        <v>7</v>
      </c>
      <c r="E383" s="32" t="s">
        <v>2087</v>
      </c>
      <c r="F383" s="32">
        <v>6</v>
      </c>
      <c r="G383" s="32" t="s">
        <v>5</v>
      </c>
      <c r="H383" s="32" t="s">
        <v>2088</v>
      </c>
      <c r="I383" s="32">
        <v>4.2646151E-2</v>
      </c>
      <c r="J383" s="32">
        <v>11.284129719999999</v>
      </c>
      <c r="L383" s="32" t="s">
        <v>3563</v>
      </c>
      <c r="M383" s="32" t="s">
        <v>2159</v>
      </c>
      <c r="N383" s="32">
        <v>14.01562176</v>
      </c>
      <c r="O383" s="32" t="s">
        <v>2511</v>
      </c>
      <c r="S383" s="32">
        <v>0.14000000000000001</v>
      </c>
      <c r="T383" s="32">
        <v>0.26</v>
      </c>
      <c r="U383" s="32">
        <v>174613</v>
      </c>
      <c r="V383" s="32" t="s">
        <v>3871</v>
      </c>
      <c r="W383" s="32">
        <v>0.84439804799999996</v>
      </c>
      <c r="X383" s="32">
        <v>0.165331546</v>
      </c>
      <c r="Y383" s="32" t="s">
        <v>41</v>
      </c>
      <c r="Z383" s="32" t="s">
        <v>71</v>
      </c>
      <c r="AA383" s="32">
        <v>11</v>
      </c>
      <c r="AB383" s="33">
        <v>95290.5625</v>
      </c>
      <c r="AC383" s="33">
        <v>174613.3438</v>
      </c>
      <c r="AD383" s="33">
        <v>116905.24219999999</v>
      </c>
      <c r="AE383" s="33">
        <v>136935.67189999999</v>
      </c>
      <c r="AF383" s="34">
        <v>113641.53909999999</v>
      </c>
      <c r="AG383" s="34">
        <v>88580.734379999994</v>
      </c>
      <c r="AH383" s="34">
        <v>104864.6094</v>
      </c>
      <c r="AI383" s="35">
        <v>90975.617190000004</v>
      </c>
      <c r="AJ383" s="35">
        <v>80911.21875</v>
      </c>
      <c r="AK383" s="35">
        <v>72807.25</v>
      </c>
      <c r="AL383" s="35">
        <v>101044</v>
      </c>
      <c r="AM383" s="32">
        <v>188</v>
      </c>
      <c r="AN383" s="32" t="s">
        <v>2511</v>
      </c>
      <c r="AO383" s="32">
        <v>0.94761408300000005</v>
      </c>
      <c r="AQ383" s="32">
        <v>174613.3438</v>
      </c>
      <c r="AR383" s="32" t="s">
        <v>4742</v>
      </c>
      <c r="AS383" s="32">
        <v>0.83110491500000006</v>
      </c>
      <c r="AU383" s="32">
        <v>0.81365247799999996</v>
      </c>
      <c r="AV383" s="32">
        <v>1</v>
      </c>
      <c r="AX383" s="32">
        <f t="shared" si="20"/>
        <v>1.125864063933671</v>
      </c>
      <c r="AY383" s="32">
        <f t="shared" si="21"/>
        <v>1.7055265125233732</v>
      </c>
      <c r="AZ383" s="32">
        <f t="shared" si="22"/>
        <v>0.15448939991536087</v>
      </c>
      <c r="BA383" s="32">
        <f t="shared" si="23"/>
        <v>0.22932030493680478</v>
      </c>
    </row>
    <row r="384" spans="1:53">
      <c r="A384" s="32">
        <v>392.29288819999999</v>
      </c>
      <c r="B384" s="32">
        <v>4.2034076110000003</v>
      </c>
      <c r="C384" s="32" t="s">
        <v>712</v>
      </c>
      <c r="D384" s="32">
        <v>51</v>
      </c>
      <c r="E384" s="32" t="s">
        <v>713</v>
      </c>
      <c r="F384" s="32">
        <v>6</v>
      </c>
      <c r="G384" s="32" t="s">
        <v>5</v>
      </c>
      <c r="H384" s="32" t="s">
        <v>714</v>
      </c>
      <c r="I384" s="32">
        <v>0.58164490800000002</v>
      </c>
      <c r="J384" s="32">
        <v>-26.9182837</v>
      </c>
      <c r="L384" s="32" t="s">
        <v>3563</v>
      </c>
      <c r="M384" s="32" t="s">
        <v>3164</v>
      </c>
      <c r="N384" s="32">
        <v>209.2396095</v>
      </c>
      <c r="O384" s="32" t="s">
        <v>374</v>
      </c>
      <c r="Q384" s="32">
        <v>1.6</v>
      </c>
      <c r="R384" s="32" t="s">
        <v>77</v>
      </c>
      <c r="S384" s="32">
        <v>0.27</v>
      </c>
      <c r="T384" s="32">
        <v>0.28999999999999998</v>
      </c>
      <c r="U384" s="32">
        <v>278737</v>
      </c>
      <c r="V384" s="32" t="s">
        <v>4716</v>
      </c>
      <c r="W384" s="32">
        <v>0.94265126600000004</v>
      </c>
      <c r="X384" s="32">
        <v>0.78469444200000005</v>
      </c>
      <c r="Y384" s="32" t="s">
        <v>41</v>
      </c>
      <c r="Z384" s="32" t="s">
        <v>71</v>
      </c>
      <c r="AA384" s="32">
        <v>11</v>
      </c>
      <c r="AB384" s="33">
        <v>134583.79689999999</v>
      </c>
      <c r="AC384" s="33">
        <v>278736.75</v>
      </c>
      <c r="AD384" s="33">
        <v>192915.35939999999</v>
      </c>
      <c r="AE384" s="33">
        <v>217333.875</v>
      </c>
      <c r="AF384" s="34">
        <v>154176.20310000001</v>
      </c>
      <c r="AG384" s="34">
        <v>230075.23439999999</v>
      </c>
      <c r="AH384" s="34">
        <v>147323.7188</v>
      </c>
      <c r="AI384" s="35">
        <v>175484.375</v>
      </c>
      <c r="AJ384" s="35">
        <v>201909.67189999999</v>
      </c>
      <c r="AK384" s="35">
        <v>190347.26560000001</v>
      </c>
      <c r="AL384" s="35">
        <v>100378.67969999999</v>
      </c>
      <c r="AM384" s="32">
        <v>286</v>
      </c>
      <c r="AN384" s="32" t="s">
        <v>374</v>
      </c>
      <c r="AO384" s="32">
        <v>0.97047241900000003</v>
      </c>
      <c r="AP384" s="32">
        <v>1</v>
      </c>
      <c r="AQ384" s="32">
        <v>278736.75</v>
      </c>
      <c r="AR384" s="32" t="s">
        <v>4724</v>
      </c>
      <c r="AS384" s="32">
        <v>0.96956724900000002</v>
      </c>
      <c r="AU384" s="32">
        <v>2.4582185999999999E-2</v>
      </c>
      <c r="AV384" s="32">
        <v>1</v>
      </c>
      <c r="AX384" s="32">
        <f t="shared" si="20"/>
        <v>1.2568683548915507</v>
      </c>
      <c r="AY384" s="32">
        <f t="shared" si="21"/>
        <v>1.549300736762065</v>
      </c>
      <c r="AZ384" s="32">
        <f t="shared" si="22"/>
        <v>0.7831427884151585</v>
      </c>
      <c r="BA384" s="32">
        <f t="shared" si="23"/>
        <v>0.52196499032205446</v>
      </c>
    </row>
    <row r="385" spans="1:53">
      <c r="A385" s="32">
        <v>158.05791679999999</v>
      </c>
      <c r="B385" s="32">
        <v>6.9056499130000004</v>
      </c>
      <c r="C385" s="32" t="s">
        <v>2210</v>
      </c>
      <c r="D385" s="32">
        <v>5</v>
      </c>
      <c r="E385" s="32" t="s">
        <v>2211</v>
      </c>
      <c r="F385" s="32">
        <v>6</v>
      </c>
      <c r="G385" s="32" t="s">
        <v>5</v>
      </c>
      <c r="H385" s="32" t="s">
        <v>2212</v>
      </c>
      <c r="I385" s="32">
        <v>4.2719020000000003E-2</v>
      </c>
      <c r="J385" s="32">
        <v>-11.481008020000001</v>
      </c>
      <c r="L385" s="32" t="s">
        <v>3563</v>
      </c>
      <c r="M385" s="32" t="s">
        <v>3051</v>
      </c>
      <c r="N385" s="32">
        <v>55.989859869999997</v>
      </c>
      <c r="O385" s="32" t="s">
        <v>2213</v>
      </c>
      <c r="R385" s="32" t="s">
        <v>3104</v>
      </c>
      <c r="S385" s="32">
        <v>0.28000000000000003</v>
      </c>
      <c r="T385" s="32">
        <v>0.28000000000000003</v>
      </c>
      <c r="U385" s="32">
        <v>570190</v>
      </c>
      <c r="V385" s="32" t="s">
        <v>4451</v>
      </c>
      <c r="W385" s="32">
        <v>0.75120356200000005</v>
      </c>
      <c r="X385" s="32">
        <v>0.13126979699999999</v>
      </c>
      <c r="Y385" s="32" t="s">
        <v>41</v>
      </c>
      <c r="Z385" s="32" t="s">
        <v>71</v>
      </c>
      <c r="AA385" s="32">
        <v>11</v>
      </c>
      <c r="AB385" s="33">
        <v>500450.28129999997</v>
      </c>
      <c r="AC385" s="33">
        <v>473520</v>
      </c>
      <c r="AD385" s="33">
        <v>332634.3125</v>
      </c>
      <c r="AE385" s="33">
        <v>542306.8125</v>
      </c>
      <c r="AF385" s="34">
        <v>417625.71879999997</v>
      </c>
      <c r="AG385" s="34">
        <v>570189.8125</v>
      </c>
      <c r="AH385" s="34">
        <v>483636.53129999997</v>
      </c>
      <c r="AI385" s="35">
        <v>264792.03129999997</v>
      </c>
      <c r="AJ385" s="35">
        <v>502868.3125</v>
      </c>
      <c r="AK385" s="35">
        <v>319806.25</v>
      </c>
      <c r="AL385" s="35">
        <v>386346.78129999997</v>
      </c>
      <c r="AM385" s="32">
        <v>110</v>
      </c>
      <c r="AN385" s="32" t="s">
        <v>2213</v>
      </c>
      <c r="AO385" s="32">
        <v>0.86679108800000004</v>
      </c>
      <c r="AQ385" s="32">
        <v>570189.8125</v>
      </c>
      <c r="AR385" s="32" t="s">
        <v>4754</v>
      </c>
      <c r="AS385" s="32">
        <v>0.86117778300000003</v>
      </c>
      <c r="AU385" s="32">
        <v>0.91056932499999998</v>
      </c>
      <c r="AV385" s="32">
        <v>1</v>
      </c>
      <c r="AX385" s="32">
        <f t="shared" si="20"/>
        <v>1.0016047498658078</v>
      </c>
      <c r="AY385" s="32">
        <f t="shared" si="21"/>
        <v>1.2565216722269863</v>
      </c>
      <c r="AZ385" s="32">
        <f t="shared" si="22"/>
        <v>0.1462969634830549</v>
      </c>
      <c r="BA385" s="32">
        <f t="shared" si="23"/>
        <v>0.68306830717769174</v>
      </c>
    </row>
    <row r="386" spans="1:53">
      <c r="A386" s="32">
        <v>188.1159773</v>
      </c>
      <c r="B386" s="32">
        <v>9.4649909739999991</v>
      </c>
      <c r="C386" s="32" t="s">
        <v>2353</v>
      </c>
      <c r="D386" s="32">
        <v>7</v>
      </c>
      <c r="E386" s="32" t="s">
        <v>2354</v>
      </c>
      <c r="F386" s="32">
        <v>6</v>
      </c>
      <c r="G386" s="32" t="s">
        <v>5</v>
      </c>
      <c r="H386" s="32" t="s">
        <v>2355</v>
      </c>
      <c r="I386" s="32">
        <v>-0.59890755200000001</v>
      </c>
      <c r="J386" s="32">
        <v>17.46734717</v>
      </c>
      <c r="L386" s="32" t="s">
        <v>3563</v>
      </c>
      <c r="M386" s="32" t="s">
        <v>142</v>
      </c>
      <c r="N386" s="32">
        <v>71.037093749999997</v>
      </c>
      <c r="O386" s="32" t="s">
        <v>374</v>
      </c>
      <c r="P386" s="32" t="s">
        <v>2356</v>
      </c>
      <c r="S386" s="32">
        <v>0.77</v>
      </c>
      <c r="T386" s="32">
        <v>0.77</v>
      </c>
      <c r="U386" s="32">
        <v>530354</v>
      </c>
      <c r="V386" s="32" t="s">
        <v>145</v>
      </c>
      <c r="W386" s="32">
        <v>2.013815052</v>
      </c>
      <c r="X386" s="32">
        <v>0.28368791900000001</v>
      </c>
      <c r="Y386" s="32" t="s">
        <v>41</v>
      </c>
      <c r="Z386" s="32" t="s">
        <v>42</v>
      </c>
      <c r="AA386" s="32">
        <v>11</v>
      </c>
      <c r="AB386" s="33">
        <v>129405.75780000001</v>
      </c>
      <c r="AC386" s="33">
        <v>272041.375</v>
      </c>
      <c r="AD386" s="33">
        <v>370543.59379999997</v>
      </c>
      <c r="AE386" s="33">
        <v>171025.76560000001</v>
      </c>
      <c r="AF386" s="34">
        <v>110284.33590000001</v>
      </c>
      <c r="AG386" s="34">
        <v>179843.32810000001</v>
      </c>
      <c r="AH386" s="34">
        <v>110182.4375</v>
      </c>
      <c r="AI386" s="35">
        <v>530354</v>
      </c>
      <c r="AJ386" s="35">
        <v>140343.67189999999</v>
      </c>
      <c r="AK386" s="35">
        <v>332705.0625</v>
      </c>
      <c r="AL386" s="35">
        <v>71464.609379999994</v>
      </c>
      <c r="AM386" s="32">
        <v>8</v>
      </c>
      <c r="AN386" s="32" t="s">
        <v>374</v>
      </c>
      <c r="AO386" s="32">
        <v>0.946445867</v>
      </c>
      <c r="AQ386" s="32">
        <v>530354</v>
      </c>
      <c r="AR386" s="32" t="s">
        <v>4636</v>
      </c>
      <c r="AS386" s="32">
        <v>0.899132402</v>
      </c>
      <c r="AU386" s="32">
        <v>0.41347531100000001</v>
      </c>
      <c r="AV386" s="32">
        <v>1</v>
      </c>
      <c r="AX386" s="32">
        <f t="shared" ref="AX386:AX449" si="24">(SUM(AI386:AL386))/(SUM(AF386:AH386))</f>
        <v>2.6850867358889268</v>
      </c>
      <c r="AY386" s="32">
        <f t="shared" ref="AY386:AY449" si="25">(SUM(AB386:AE386))/(SUM(AF386:AH386))</f>
        <v>2.3557149536482531</v>
      </c>
      <c r="AZ386" s="32">
        <f t="shared" ref="AZ386:AZ449" si="26">_xlfn.T.TEST(AF386:AH386,AI386:AL386,2,2)</f>
        <v>0.32400579817279673</v>
      </c>
      <c r="BA386" s="32">
        <f t="shared" ref="BA386:BA449" si="27">_xlfn.T.TEST(AB386:AE386,AF386:AH386,2,2)</f>
        <v>0.18600669028422395</v>
      </c>
    </row>
    <row r="387" spans="1:53">
      <c r="A387" s="32">
        <v>128.09493570000001</v>
      </c>
      <c r="B387" s="32">
        <v>6.9008196740000001</v>
      </c>
      <c r="C387" s="32" t="s">
        <v>495</v>
      </c>
      <c r="D387" s="32">
        <v>3</v>
      </c>
      <c r="E387" s="32" t="s">
        <v>496</v>
      </c>
      <c r="F387" s="32">
        <v>6</v>
      </c>
      <c r="G387" s="32" t="s">
        <v>5</v>
      </c>
      <c r="H387" s="32" t="s">
        <v>497</v>
      </c>
      <c r="I387" s="32">
        <v>-0.189471272</v>
      </c>
      <c r="J387" s="32">
        <v>-18.32445487</v>
      </c>
      <c r="L387" s="32" t="s">
        <v>3563</v>
      </c>
      <c r="M387" s="32" t="s">
        <v>451</v>
      </c>
      <c r="N387" s="32">
        <v>-6.9734641169999998</v>
      </c>
      <c r="O387" s="32" t="s">
        <v>487</v>
      </c>
      <c r="S387" s="32">
        <v>0.51</v>
      </c>
      <c r="T387" s="32">
        <v>0.51</v>
      </c>
      <c r="U387" s="32">
        <v>551656</v>
      </c>
      <c r="V387" s="32" t="s">
        <v>1688</v>
      </c>
      <c r="W387" s="32">
        <v>0.54596455099999996</v>
      </c>
      <c r="X387" s="32">
        <v>8.8438347E-2</v>
      </c>
      <c r="Y387" s="32" t="s">
        <v>41</v>
      </c>
      <c r="Z387" s="32" t="s">
        <v>42</v>
      </c>
      <c r="AA387" s="32">
        <v>11</v>
      </c>
      <c r="AB387" s="33">
        <v>395690.59379999997</v>
      </c>
      <c r="AC387" s="33">
        <v>431705.0625</v>
      </c>
      <c r="AD387" s="33">
        <v>120369.57030000001</v>
      </c>
      <c r="AE387" s="33">
        <v>342843.4375</v>
      </c>
      <c r="AF387" s="34">
        <v>551655.6875</v>
      </c>
      <c r="AG387" s="34">
        <v>315151.625</v>
      </c>
      <c r="AH387" s="34">
        <v>488169.03129999997</v>
      </c>
      <c r="AI387" s="35">
        <v>128522.8125</v>
      </c>
      <c r="AJ387" s="35">
        <v>340476.90629999997</v>
      </c>
      <c r="AK387" s="35">
        <v>147017.42189999999</v>
      </c>
      <c r="AL387" s="35">
        <v>370341.59379999997</v>
      </c>
      <c r="AM387" s="32">
        <v>134</v>
      </c>
      <c r="AN387" s="32" t="s">
        <v>487</v>
      </c>
      <c r="AO387" s="32">
        <v>0.81356868100000002</v>
      </c>
      <c r="AQ387" s="32">
        <v>551655.6875</v>
      </c>
      <c r="AR387" s="32" t="s">
        <v>4780</v>
      </c>
      <c r="AS387" s="32">
        <v>0.88544457200000004</v>
      </c>
      <c r="AU387" s="32">
        <v>1.357527817</v>
      </c>
      <c r="AV387" s="32">
        <v>1</v>
      </c>
      <c r="AX387" s="32">
        <f t="shared" si="24"/>
        <v>0.72795273438780461</v>
      </c>
      <c r="AY387" s="32">
        <f t="shared" si="25"/>
        <v>0.95249534798557267</v>
      </c>
      <c r="AZ387" s="32">
        <f t="shared" si="26"/>
        <v>8.4203201009279777E-2</v>
      </c>
      <c r="BA387" s="32">
        <f t="shared" si="27"/>
        <v>0.26015440179212079</v>
      </c>
    </row>
    <row r="388" spans="1:53">
      <c r="A388" s="32">
        <v>159.08949899999999</v>
      </c>
      <c r="B388" s="32">
        <v>4.614325783</v>
      </c>
      <c r="C388" s="32" t="s">
        <v>591</v>
      </c>
      <c r="D388" s="32">
        <v>10</v>
      </c>
      <c r="E388" s="32" t="s">
        <v>592</v>
      </c>
      <c r="F388" s="32">
        <v>6</v>
      </c>
      <c r="G388" s="32" t="s">
        <v>5</v>
      </c>
      <c r="H388" s="32" t="s">
        <v>593</v>
      </c>
      <c r="I388" s="32">
        <v>-0.25774694599999998</v>
      </c>
      <c r="J388" s="32">
        <v>-48.700439289999998</v>
      </c>
      <c r="L388" s="32" t="s">
        <v>3563</v>
      </c>
      <c r="N388" s="32">
        <v>-193.01950199999999</v>
      </c>
      <c r="O388" s="32" t="s">
        <v>4711</v>
      </c>
      <c r="R388" s="32" t="s">
        <v>4712</v>
      </c>
      <c r="S388" s="32">
        <v>0.3</v>
      </c>
      <c r="T388" s="32">
        <v>0.33</v>
      </c>
      <c r="U388" s="32">
        <v>1546193</v>
      </c>
      <c r="V388" s="32" t="s">
        <v>4713</v>
      </c>
      <c r="W388" s="32">
        <v>1.0256421149999999</v>
      </c>
      <c r="X388" s="32">
        <v>0.88940077799999995</v>
      </c>
      <c r="Y388" s="32" t="s">
        <v>41</v>
      </c>
      <c r="Z388" s="32" t="s">
        <v>92</v>
      </c>
      <c r="AA388" s="32">
        <v>11</v>
      </c>
      <c r="AB388" s="33">
        <v>769714.75</v>
      </c>
      <c r="AC388" s="33">
        <v>1546192.875</v>
      </c>
      <c r="AD388" s="33">
        <v>878688.5</v>
      </c>
      <c r="AE388" s="33">
        <v>1020417.438</v>
      </c>
      <c r="AF388" s="34">
        <v>745605.5625</v>
      </c>
      <c r="AG388" s="34">
        <v>934372.75</v>
      </c>
      <c r="AH388" s="34">
        <v>725204.5625</v>
      </c>
      <c r="AI388" s="35">
        <v>1060870.375</v>
      </c>
      <c r="AJ388" s="35">
        <v>800688.5625</v>
      </c>
      <c r="AK388" s="35">
        <v>937274.25</v>
      </c>
      <c r="AL388" s="35">
        <v>490309.28129999997</v>
      </c>
      <c r="AM388" s="32">
        <v>37</v>
      </c>
      <c r="AN388" s="32" t="s">
        <v>4711</v>
      </c>
      <c r="AO388" s="32">
        <v>0.90405643499999999</v>
      </c>
      <c r="AQ388" s="32">
        <v>1546192.875</v>
      </c>
      <c r="AR388" s="32" t="s">
        <v>4714</v>
      </c>
      <c r="AS388" s="32">
        <v>0.85385116999999999</v>
      </c>
      <c r="AU388" s="32">
        <v>5.7443490000000002E-3</v>
      </c>
      <c r="AV388" s="32">
        <v>1</v>
      </c>
      <c r="AX388" s="32">
        <f t="shared" si="24"/>
        <v>1.3675228204009227</v>
      </c>
      <c r="AY388" s="32">
        <f t="shared" si="25"/>
        <v>1.7524711350690954</v>
      </c>
      <c r="AZ388" s="32">
        <f t="shared" si="26"/>
        <v>0.90001552325501977</v>
      </c>
      <c r="BA388" s="32">
        <f t="shared" si="27"/>
        <v>0.28583274253751689</v>
      </c>
    </row>
    <row r="389" spans="1:53">
      <c r="A389" s="32">
        <v>176.03205349999999</v>
      </c>
      <c r="B389" s="32">
        <v>6.9859981959999997</v>
      </c>
      <c r="C389" s="32" t="s">
        <v>483</v>
      </c>
      <c r="D389" s="32">
        <v>15</v>
      </c>
      <c r="E389" s="32" t="s">
        <v>2101</v>
      </c>
      <c r="F389" s="32">
        <v>6</v>
      </c>
      <c r="G389" s="32" t="s">
        <v>5</v>
      </c>
      <c r="H389" s="32" t="s">
        <v>2102</v>
      </c>
      <c r="I389" s="32">
        <v>-0.20710913</v>
      </c>
      <c r="J389" s="32">
        <v>-28.00046618</v>
      </c>
      <c r="L389" s="32" t="s">
        <v>3690</v>
      </c>
      <c r="M389" s="32" t="s">
        <v>1203</v>
      </c>
      <c r="N389" s="32">
        <v>64.049003589999998</v>
      </c>
      <c r="O389" s="32" t="s">
        <v>374</v>
      </c>
      <c r="S389" s="32">
        <v>1.24</v>
      </c>
      <c r="T389" s="32">
        <v>1.24</v>
      </c>
      <c r="U389" s="32">
        <v>190497</v>
      </c>
      <c r="V389" s="32" t="s">
        <v>3912</v>
      </c>
      <c r="W389" s="32">
        <v>0.61818187599999996</v>
      </c>
      <c r="X389" s="32">
        <v>0.41606249699999998</v>
      </c>
      <c r="Y389" s="32" t="s">
        <v>41</v>
      </c>
      <c r="Z389" s="32" t="s">
        <v>71</v>
      </c>
      <c r="AA389" s="32">
        <v>9</v>
      </c>
      <c r="AB389" s="33">
        <v>127668.2188</v>
      </c>
      <c r="AC389" s="33">
        <v>88336.96875</v>
      </c>
      <c r="AD389" s="33">
        <v>11704.222659999999</v>
      </c>
      <c r="AE389" s="33">
        <v>190497.25</v>
      </c>
      <c r="AF389" s="34">
        <v>81172.101559999996</v>
      </c>
      <c r="AG389" s="34">
        <v>153195.7188</v>
      </c>
      <c r="AH389" s="34">
        <v>122543.11719999999</v>
      </c>
      <c r="AI389" s="35">
        <v>0</v>
      </c>
      <c r="AJ389" s="35">
        <v>188758.73439999999</v>
      </c>
      <c r="AK389" s="35">
        <v>0</v>
      </c>
      <c r="AL389" s="35">
        <v>105422.42969999999</v>
      </c>
      <c r="AM389" s="32">
        <v>9</v>
      </c>
      <c r="AN389" s="32" t="s">
        <v>374</v>
      </c>
      <c r="AO389" s="32">
        <v>0.91978886900000001</v>
      </c>
      <c r="AQ389" s="32">
        <v>190497.25</v>
      </c>
      <c r="AR389" s="32" t="s">
        <v>4769</v>
      </c>
      <c r="AS389" s="32">
        <v>0.95711281599999998</v>
      </c>
      <c r="AU389" s="32">
        <v>0.21325718799999999</v>
      </c>
      <c r="AV389" s="32">
        <v>0.81430201899999999</v>
      </c>
      <c r="AX389" s="32">
        <f t="shared" si="24"/>
        <v>0.82424250181614411</v>
      </c>
      <c r="AY389" s="32">
        <f t="shared" si="25"/>
        <v>1.1717395467593246</v>
      </c>
      <c r="AZ389" s="32">
        <f t="shared" si="26"/>
        <v>0.46066905219232163</v>
      </c>
      <c r="BA389" s="32">
        <f t="shared" si="27"/>
        <v>0.77413506720995817</v>
      </c>
    </row>
    <row r="390" spans="1:53">
      <c r="A390" s="32">
        <v>145.07387030000001</v>
      </c>
      <c r="B390" s="32">
        <v>9.7988181369999996</v>
      </c>
      <c r="C390" s="32" t="s">
        <v>579</v>
      </c>
      <c r="D390" s="32">
        <v>9</v>
      </c>
      <c r="E390" s="32" t="s">
        <v>2275</v>
      </c>
      <c r="F390" s="32">
        <v>6</v>
      </c>
      <c r="G390" s="32" t="s">
        <v>5</v>
      </c>
      <c r="H390" s="32" t="s">
        <v>2276</v>
      </c>
      <c r="I390" s="32">
        <v>-0.135958524</v>
      </c>
      <c r="J390" s="32">
        <v>17.016617929999999</v>
      </c>
      <c r="L390" s="32" t="s">
        <v>3563</v>
      </c>
      <c r="N390" s="32">
        <v>-28.976501840000001</v>
      </c>
      <c r="O390" s="32" t="s">
        <v>487</v>
      </c>
      <c r="R390" s="32" t="s">
        <v>411</v>
      </c>
      <c r="S390" s="32">
        <v>0.61</v>
      </c>
      <c r="T390" s="32">
        <v>0.61</v>
      </c>
      <c r="U390" s="32">
        <v>851868</v>
      </c>
      <c r="V390" s="32" t="s">
        <v>4639</v>
      </c>
      <c r="W390" s="32">
        <v>1.735391597</v>
      </c>
      <c r="X390" s="32">
        <v>0.261455726</v>
      </c>
      <c r="Y390" s="32" t="s">
        <v>41</v>
      </c>
      <c r="Z390" s="32" t="s">
        <v>42</v>
      </c>
      <c r="AA390" s="32">
        <v>11</v>
      </c>
      <c r="AB390" s="33">
        <v>292324.6875</v>
      </c>
      <c r="AC390" s="33">
        <v>503136.53129999997</v>
      </c>
      <c r="AD390" s="33">
        <v>851868.4375</v>
      </c>
      <c r="AE390" s="33">
        <v>367613.875</v>
      </c>
      <c r="AF390" s="34">
        <v>234234.20310000001</v>
      </c>
      <c r="AG390" s="34">
        <v>351684.875</v>
      </c>
      <c r="AH390" s="34">
        <v>216025.45310000001</v>
      </c>
      <c r="AI390" s="35">
        <v>746136.75</v>
      </c>
      <c r="AJ390" s="35">
        <v>325304.65629999997</v>
      </c>
      <c r="AK390" s="35">
        <v>646274.9375</v>
      </c>
      <c r="AL390" s="35">
        <v>137867.39060000001</v>
      </c>
      <c r="AM390" s="32">
        <v>75</v>
      </c>
      <c r="AN390" s="32" t="s">
        <v>487</v>
      </c>
      <c r="AO390" s="32">
        <v>0.956671771</v>
      </c>
      <c r="AQ390" s="32">
        <v>851868.4375</v>
      </c>
      <c r="AR390" s="32" t="s">
        <v>4640</v>
      </c>
      <c r="AS390" s="32">
        <v>0.93345232199999995</v>
      </c>
      <c r="AU390" s="32">
        <v>0.45519195200000001</v>
      </c>
      <c r="AV390" s="32">
        <v>0.36098946799999998</v>
      </c>
      <c r="AX390" s="32">
        <f t="shared" si="24"/>
        <v>2.3138554628253067</v>
      </c>
      <c r="AY390" s="32">
        <f t="shared" si="25"/>
        <v>2.5125721953423801</v>
      </c>
      <c r="AZ390" s="32">
        <f t="shared" si="26"/>
        <v>0.30112724833410598</v>
      </c>
      <c r="BA390" s="32">
        <f t="shared" si="27"/>
        <v>0.17803505113433626</v>
      </c>
    </row>
    <row r="391" spans="1:53">
      <c r="A391" s="32">
        <v>195.08941110000001</v>
      </c>
      <c r="B391" s="32">
        <v>4.1498257489999997</v>
      </c>
      <c r="C391" s="32" t="s">
        <v>4687</v>
      </c>
      <c r="D391" s="32">
        <v>6</v>
      </c>
      <c r="E391" s="32" t="s">
        <v>4688</v>
      </c>
      <c r="F391" s="32">
        <v>6</v>
      </c>
      <c r="G391" s="32" t="s">
        <v>5</v>
      </c>
      <c r="H391" s="32" t="s">
        <v>4689</v>
      </c>
      <c r="I391" s="32">
        <v>-0.66082152299999997</v>
      </c>
      <c r="J391" s="32">
        <v>-32.812854190000003</v>
      </c>
      <c r="L391" s="32" t="s">
        <v>3563</v>
      </c>
      <c r="M391" s="32" t="s">
        <v>4055</v>
      </c>
      <c r="N391" s="32">
        <v>-92.156681759999998</v>
      </c>
      <c r="O391" s="32" t="s">
        <v>487</v>
      </c>
      <c r="S391" s="32">
        <v>0.08</v>
      </c>
      <c r="T391" s="32">
        <v>0.2</v>
      </c>
      <c r="U391" s="32">
        <v>76799</v>
      </c>
      <c r="V391" s="32" t="s">
        <v>4056</v>
      </c>
      <c r="W391" s="32">
        <v>1.1778400120000001</v>
      </c>
      <c r="X391" s="32">
        <v>3.2934379999999999E-2</v>
      </c>
      <c r="Y391" s="32" t="s">
        <v>41</v>
      </c>
      <c r="Z391" s="32" t="s">
        <v>71</v>
      </c>
      <c r="AA391" s="32">
        <v>11</v>
      </c>
      <c r="AB391" s="33">
        <v>54609.550779999998</v>
      </c>
      <c r="AC391" s="33">
        <v>52202.714840000001</v>
      </c>
      <c r="AD391" s="33">
        <v>76799.15625</v>
      </c>
      <c r="AE391" s="33">
        <v>52703.40625</v>
      </c>
      <c r="AF391" s="34">
        <v>46331.785159999999</v>
      </c>
      <c r="AG391" s="34">
        <v>51983.652340000001</v>
      </c>
      <c r="AH391" s="34">
        <v>53004.828130000002</v>
      </c>
      <c r="AI391" s="35">
        <v>61270.730470000002</v>
      </c>
      <c r="AJ391" s="35">
        <v>53011.222659999999</v>
      </c>
      <c r="AK391" s="35">
        <v>60033.863279999998</v>
      </c>
      <c r="AL391" s="35">
        <v>63325.601560000003</v>
      </c>
      <c r="AM391" s="32">
        <v>496</v>
      </c>
      <c r="AN391" s="32" t="s">
        <v>487</v>
      </c>
      <c r="AO391" s="32">
        <v>0.87933630500000004</v>
      </c>
      <c r="AQ391" s="32">
        <v>76799.15625</v>
      </c>
      <c r="AR391" s="32" t="s">
        <v>1560</v>
      </c>
      <c r="AS391" s="32">
        <v>0.88419425699999998</v>
      </c>
      <c r="AU391" s="32">
        <v>2.4411705760000002</v>
      </c>
      <c r="AV391" s="32">
        <v>1</v>
      </c>
      <c r="AX391" s="32">
        <f t="shared" si="24"/>
        <v>1.5704533492629977</v>
      </c>
      <c r="AY391" s="32">
        <f t="shared" si="25"/>
        <v>1.5616865800237492</v>
      </c>
      <c r="AZ391" s="32">
        <f t="shared" si="26"/>
        <v>3.6567827099341997E-2</v>
      </c>
      <c r="BA391" s="32">
        <f t="shared" si="27"/>
        <v>0.28558887414095341</v>
      </c>
    </row>
    <row r="392" spans="1:53">
      <c r="A392" s="32">
        <v>117.0425619</v>
      </c>
      <c r="B392" s="32">
        <v>10.657952249999999</v>
      </c>
      <c r="C392" s="32" t="s">
        <v>4795</v>
      </c>
      <c r="D392" s="32">
        <v>5</v>
      </c>
      <c r="E392" s="32" t="s">
        <v>4796</v>
      </c>
      <c r="F392" s="32">
        <v>6</v>
      </c>
      <c r="G392" s="32" t="s">
        <v>5</v>
      </c>
      <c r="H392" s="32" t="s">
        <v>4797</v>
      </c>
      <c r="I392" s="32">
        <v>-0.23978427899999999</v>
      </c>
      <c r="J392" s="32">
        <v>19.971084569999999</v>
      </c>
      <c r="L392" s="32" t="s">
        <v>3662</v>
      </c>
      <c r="N392" s="32">
        <v>-62.93743302</v>
      </c>
      <c r="O392" s="32" t="s">
        <v>487</v>
      </c>
      <c r="S392" s="32">
        <v>1.56</v>
      </c>
      <c r="T392" s="32">
        <v>1.56</v>
      </c>
      <c r="U392" s="32">
        <v>214014</v>
      </c>
      <c r="V392" s="32" t="s">
        <v>4792</v>
      </c>
      <c r="W392" s="32">
        <v>0.162672128</v>
      </c>
      <c r="X392" s="32">
        <v>0.232803069</v>
      </c>
      <c r="Y392" s="32" t="s">
        <v>41</v>
      </c>
      <c r="Z392" s="32" t="s">
        <v>71</v>
      </c>
      <c r="AA392" s="32">
        <v>8</v>
      </c>
      <c r="AB392" s="33">
        <v>140458.1563</v>
      </c>
      <c r="AC392" s="33">
        <v>173313.51560000001</v>
      </c>
      <c r="AD392" s="33">
        <v>40382.175779999998</v>
      </c>
      <c r="AE392" s="33">
        <v>196943.375</v>
      </c>
      <c r="AF392" s="34">
        <v>194695.4375</v>
      </c>
      <c r="AG392" s="34">
        <v>0</v>
      </c>
      <c r="AH392" s="34">
        <v>214014.42189999999</v>
      </c>
      <c r="AI392" s="35">
        <v>15840.64258</v>
      </c>
      <c r="AJ392" s="35">
        <v>0</v>
      </c>
      <c r="AK392" s="35">
        <v>0</v>
      </c>
      <c r="AL392" s="35">
        <v>72806.960940000004</v>
      </c>
      <c r="AM392" s="32">
        <v>99</v>
      </c>
      <c r="AN392" s="32" t="s">
        <v>487</v>
      </c>
      <c r="AO392" s="32">
        <v>0.92039022599999998</v>
      </c>
      <c r="AQ392" s="32">
        <v>214014.42189999999</v>
      </c>
      <c r="AR392" s="32" t="s">
        <v>4798</v>
      </c>
      <c r="AS392" s="32">
        <v>0.75090020099999999</v>
      </c>
      <c r="AU392" s="32">
        <v>0.85559513300000001</v>
      </c>
      <c r="AV392" s="32">
        <v>1</v>
      </c>
      <c r="AX392" s="32">
        <f t="shared" si="24"/>
        <v>0.21689617091728033</v>
      </c>
      <c r="AY392" s="32">
        <f t="shared" si="25"/>
        <v>1.348382501682317</v>
      </c>
      <c r="AZ392" s="32">
        <f t="shared" si="26"/>
        <v>0.11913091218557426</v>
      </c>
      <c r="BA392" s="32">
        <f t="shared" si="27"/>
        <v>0.98338003670824059</v>
      </c>
    </row>
    <row r="393" spans="1:53">
      <c r="A393" s="32">
        <v>207.0895683</v>
      </c>
      <c r="B393" s="32">
        <v>4.6086348560000001</v>
      </c>
      <c r="C393" s="32" t="s">
        <v>4733</v>
      </c>
      <c r="D393" s="32">
        <v>6</v>
      </c>
      <c r="E393" s="32" t="s">
        <v>4734</v>
      </c>
      <c r="F393" s="32">
        <v>6</v>
      </c>
      <c r="G393" s="32" t="s">
        <v>5</v>
      </c>
      <c r="H393" s="32" t="s">
        <v>4735</v>
      </c>
      <c r="I393" s="32">
        <v>0.13688135600000001</v>
      </c>
      <c r="J393" s="32">
        <v>-39.965113080000002</v>
      </c>
      <c r="L393" s="32" t="s">
        <v>3563</v>
      </c>
      <c r="M393" s="32" t="s">
        <v>1046</v>
      </c>
      <c r="N393" s="32">
        <v>22.979558740000002</v>
      </c>
      <c r="O393" s="32" t="s">
        <v>374</v>
      </c>
      <c r="R393" s="32" t="s">
        <v>1345</v>
      </c>
      <c r="S393" s="32">
        <v>0.05</v>
      </c>
      <c r="T393" s="32">
        <v>0.24</v>
      </c>
      <c r="U393" s="32">
        <v>633916</v>
      </c>
      <c r="V393" s="32" t="s">
        <v>4354</v>
      </c>
      <c r="W393" s="32">
        <v>0.87736577100000002</v>
      </c>
      <c r="X393" s="32">
        <v>0.41008516699999997</v>
      </c>
      <c r="Y393" s="32" t="s">
        <v>41</v>
      </c>
      <c r="Z393" s="32" t="s">
        <v>42</v>
      </c>
      <c r="AA393" s="32">
        <v>11</v>
      </c>
      <c r="AB393" s="33">
        <v>447663.6875</v>
      </c>
      <c r="AC393" s="33">
        <v>564144.5</v>
      </c>
      <c r="AD393" s="33">
        <v>563280.75</v>
      </c>
      <c r="AE393" s="33">
        <v>328437.6875</v>
      </c>
      <c r="AF393" s="34">
        <v>417520.0625</v>
      </c>
      <c r="AG393" s="34">
        <v>633916.0625</v>
      </c>
      <c r="AH393" s="34">
        <v>566786.625</v>
      </c>
      <c r="AI393" s="35">
        <v>457213.375</v>
      </c>
      <c r="AJ393" s="35">
        <v>480556.75</v>
      </c>
      <c r="AK393" s="35">
        <v>501613.4375</v>
      </c>
      <c r="AL393" s="35">
        <v>453647.4375</v>
      </c>
      <c r="AM393" s="32">
        <v>208</v>
      </c>
      <c r="AN393" s="32" t="s">
        <v>374</v>
      </c>
      <c r="AO393" s="32">
        <v>0.91490790099999997</v>
      </c>
      <c r="AQ393" s="32">
        <v>633916.0625</v>
      </c>
      <c r="AR393" s="32" t="s">
        <v>4736</v>
      </c>
      <c r="AS393" s="32">
        <v>0.68568881599999998</v>
      </c>
      <c r="AU393" s="32">
        <v>0.34269513000000001</v>
      </c>
      <c r="AV393" s="32">
        <v>1</v>
      </c>
      <c r="AX393" s="32">
        <f t="shared" si="24"/>
        <v>1.1698210274203598</v>
      </c>
      <c r="AY393" s="32">
        <f t="shared" si="25"/>
        <v>1.1763069237532349</v>
      </c>
      <c r="AZ393" s="32">
        <f t="shared" si="26"/>
        <v>0.28381662602464958</v>
      </c>
      <c r="BA393" s="32">
        <f t="shared" si="27"/>
        <v>0.49038388120717846</v>
      </c>
    </row>
    <row r="394" spans="1:53">
      <c r="A394" s="32">
        <v>145.0738575</v>
      </c>
      <c r="B394" s="32">
        <v>7.207692464</v>
      </c>
      <c r="C394" s="32" t="s">
        <v>579</v>
      </c>
      <c r="D394" s="32">
        <v>9</v>
      </c>
      <c r="E394" s="32" t="s">
        <v>580</v>
      </c>
      <c r="F394" s="32">
        <v>6</v>
      </c>
      <c r="G394" s="32" t="s">
        <v>5</v>
      </c>
      <c r="H394" s="32" t="s">
        <v>581</v>
      </c>
      <c r="I394" s="32">
        <v>-0.224202915</v>
      </c>
      <c r="J394" s="32">
        <v>-19.109176569999999</v>
      </c>
      <c r="L394" s="32" t="s">
        <v>3563</v>
      </c>
      <c r="M394" s="32" t="s">
        <v>88</v>
      </c>
      <c r="N394" s="32">
        <v>-23.99995311</v>
      </c>
      <c r="O394" s="32" t="s">
        <v>4675</v>
      </c>
      <c r="P394" s="32" t="s">
        <v>4676</v>
      </c>
      <c r="S394" s="32">
        <v>0.43</v>
      </c>
      <c r="T394" s="32">
        <v>0.43</v>
      </c>
      <c r="U394" s="32">
        <v>2359814</v>
      </c>
      <c r="V394" s="32" t="s">
        <v>298</v>
      </c>
      <c r="W394" s="32">
        <v>1.279576558</v>
      </c>
      <c r="X394" s="32">
        <v>0.41176405999999999</v>
      </c>
      <c r="Y394" s="32" t="s">
        <v>41</v>
      </c>
      <c r="Z394" s="32" t="s">
        <v>92</v>
      </c>
      <c r="AA394" s="32">
        <v>11</v>
      </c>
      <c r="AB394" s="33">
        <v>1007828.813</v>
      </c>
      <c r="AC394" s="33">
        <v>2359813.75</v>
      </c>
      <c r="AD394" s="33">
        <v>1797264.25</v>
      </c>
      <c r="AE394" s="33">
        <v>1713591.125</v>
      </c>
      <c r="AF394" s="34">
        <v>1014266.063</v>
      </c>
      <c r="AG394" s="34">
        <v>1439202.375</v>
      </c>
      <c r="AH394" s="34">
        <v>968984.1875</v>
      </c>
      <c r="AI394" s="35">
        <v>1839164.125</v>
      </c>
      <c r="AJ394" s="35">
        <v>1656600.625</v>
      </c>
      <c r="AK394" s="35">
        <v>1824742.75</v>
      </c>
      <c r="AL394" s="35">
        <v>518546.03129999997</v>
      </c>
      <c r="AM394" s="32">
        <v>10</v>
      </c>
      <c r="AN394" s="32" t="s">
        <v>4675</v>
      </c>
      <c r="AO394" s="32">
        <v>0.98323005699999999</v>
      </c>
      <c r="AQ394" s="32">
        <v>2359813.75</v>
      </c>
      <c r="AR394" s="32" t="s">
        <v>4677</v>
      </c>
      <c r="AS394" s="32">
        <v>0.96692035499999995</v>
      </c>
      <c r="AU394" s="32">
        <v>0.21741792900000001</v>
      </c>
      <c r="AV394" s="32">
        <v>1</v>
      </c>
      <c r="AX394" s="32">
        <f t="shared" si="24"/>
        <v>1.7061020765618191</v>
      </c>
      <c r="AY394" s="32">
        <f t="shared" si="25"/>
        <v>2.0098153840756501</v>
      </c>
      <c r="AZ394" s="32">
        <f t="shared" si="26"/>
        <v>0.45592413275047483</v>
      </c>
      <c r="BA394" s="32">
        <f t="shared" si="27"/>
        <v>0.16023873736664851</v>
      </c>
    </row>
    <row r="395" spans="1:53">
      <c r="A395" s="32">
        <v>182.05802560000001</v>
      </c>
      <c r="B395" s="32">
        <v>7.1950802889999999</v>
      </c>
      <c r="C395" s="32" t="s">
        <v>2266</v>
      </c>
      <c r="D395" s="32">
        <v>13</v>
      </c>
      <c r="E395" s="32" t="s">
        <v>2267</v>
      </c>
      <c r="F395" s="32">
        <v>6</v>
      </c>
      <c r="G395" s="32" t="s">
        <v>5</v>
      </c>
      <c r="H395" s="32" t="s">
        <v>2268</v>
      </c>
      <c r="I395" s="32">
        <v>0.63479940000000001</v>
      </c>
      <c r="J395" s="32">
        <v>3.5374942470000001</v>
      </c>
      <c r="L395" s="32" t="s">
        <v>3563</v>
      </c>
      <c r="M395" s="32" t="s">
        <v>88</v>
      </c>
      <c r="N395" s="32">
        <v>12.984100209999999</v>
      </c>
      <c r="O395" s="32" t="s">
        <v>374</v>
      </c>
      <c r="Q395" s="32">
        <v>0.6</v>
      </c>
      <c r="R395" s="32" t="s">
        <v>77</v>
      </c>
      <c r="S395" s="32">
        <v>0.43</v>
      </c>
      <c r="T395" s="32">
        <v>0.43</v>
      </c>
      <c r="U395" s="32">
        <v>388395</v>
      </c>
      <c r="V395" s="32" t="s">
        <v>4697</v>
      </c>
      <c r="W395" s="32">
        <v>1.1092738630000001</v>
      </c>
      <c r="X395" s="32">
        <v>0.72530507499999997</v>
      </c>
      <c r="Y395" s="32" t="s">
        <v>41</v>
      </c>
      <c r="Z395" s="32" t="s">
        <v>71</v>
      </c>
      <c r="AA395" s="32">
        <v>11</v>
      </c>
      <c r="AB395" s="33">
        <v>167472.26560000001</v>
      </c>
      <c r="AC395" s="33">
        <v>388394.6875</v>
      </c>
      <c r="AD395" s="33">
        <v>285965.03129999997</v>
      </c>
      <c r="AE395" s="33">
        <v>274009.03129999997</v>
      </c>
      <c r="AF395" s="34">
        <v>167387.7188</v>
      </c>
      <c r="AG395" s="34">
        <v>271558.84379999997</v>
      </c>
      <c r="AH395" s="34">
        <v>165896.1875</v>
      </c>
      <c r="AI395" s="35">
        <v>283291.71879999997</v>
      </c>
      <c r="AJ395" s="35">
        <v>246847.32810000001</v>
      </c>
      <c r="AK395" s="35">
        <v>281932.03129999997</v>
      </c>
      <c r="AL395" s="35">
        <v>82510.59375</v>
      </c>
      <c r="AM395" s="32">
        <v>42</v>
      </c>
      <c r="AN395" s="32" t="s">
        <v>374</v>
      </c>
      <c r="AO395" s="32">
        <v>0.97608662199999996</v>
      </c>
      <c r="AP395" s="32">
        <v>1</v>
      </c>
      <c r="AQ395" s="32">
        <v>388394.6875</v>
      </c>
      <c r="AR395" s="32" t="s">
        <v>4698</v>
      </c>
      <c r="AS395" s="32">
        <v>0.98139806900000004</v>
      </c>
      <c r="AU395" s="32">
        <v>3.7898398E-2</v>
      </c>
      <c r="AV395" s="32">
        <v>1</v>
      </c>
      <c r="AX395" s="32">
        <f t="shared" si="24"/>
        <v>1.4790318174469261</v>
      </c>
      <c r="AY395" s="32">
        <f t="shared" si="25"/>
        <v>1.8448448220889073</v>
      </c>
      <c r="AZ395" s="32">
        <f t="shared" si="26"/>
        <v>0.74342661816049893</v>
      </c>
      <c r="BA395" s="32">
        <f t="shared" si="27"/>
        <v>0.26014890520765938</v>
      </c>
    </row>
    <row r="396" spans="1:53">
      <c r="A396" s="32">
        <v>136.05247969999999</v>
      </c>
      <c r="B396" s="32">
        <v>3.9642348549999999</v>
      </c>
      <c r="C396" s="32" t="s">
        <v>2226</v>
      </c>
      <c r="D396" s="32">
        <v>16</v>
      </c>
      <c r="E396" s="32" t="s">
        <v>2373</v>
      </c>
      <c r="F396" s="32">
        <v>6</v>
      </c>
      <c r="G396" s="32" t="s">
        <v>5</v>
      </c>
      <c r="H396" s="32" t="s">
        <v>2374</v>
      </c>
      <c r="I396" s="32">
        <v>0.36507359</v>
      </c>
      <c r="J396" s="32">
        <v>-45.12149909</v>
      </c>
      <c r="L396" s="32" t="s">
        <v>3900</v>
      </c>
      <c r="M396" s="32" t="s">
        <v>1328</v>
      </c>
      <c r="N396" s="32">
        <v>-70.114602189999999</v>
      </c>
      <c r="O396" s="32" t="s">
        <v>487</v>
      </c>
      <c r="R396" s="32" t="s">
        <v>803</v>
      </c>
      <c r="S396" s="32">
        <v>1.02</v>
      </c>
      <c r="T396" s="32">
        <v>1.29</v>
      </c>
      <c r="U396" s="32">
        <v>4024378</v>
      </c>
      <c r="V396" s="32" t="s">
        <v>3531</v>
      </c>
      <c r="W396" s="32">
        <v>8.1083782059999994</v>
      </c>
      <c r="X396" s="32">
        <v>0.182821711</v>
      </c>
      <c r="Y396" s="32" t="s">
        <v>41</v>
      </c>
      <c r="Z396" s="32" t="s">
        <v>50</v>
      </c>
      <c r="AA396" s="32">
        <v>11</v>
      </c>
      <c r="AB396" s="33">
        <v>450819.59379999997</v>
      </c>
      <c r="AC396" s="33">
        <v>294447.25</v>
      </c>
      <c r="AD396" s="33">
        <v>2694345</v>
      </c>
      <c r="AE396" s="33">
        <v>242298.39060000001</v>
      </c>
      <c r="AF396" s="34">
        <v>270138.28129999997</v>
      </c>
      <c r="AG396" s="34">
        <v>259645.32810000001</v>
      </c>
      <c r="AH396" s="34">
        <v>256350.85939999999</v>
      </c>
      <c r="AI396" s="35">
        <v>4024377.75</v>
      </c>
      <c r="AJ396" s="35">
        <v>238041.9063</v>
      </c>
      <c r="AK396" s="35">
        <v>3963484.5</v>
      </c>
      <c r="AL396" s="35">
        <v>273129.96879999997</v>
      </c>
      <c r="AM396" s="32">
        <v>82</v>
      </c>
      <c r="AN396" s="32" t="s">
        <v>487</v>
      </c>
      <c r="AO396" s="32">
        <v>0.96645371700000005</v>
      </c>
      <c r="AQ396" s="32">
        <v>4024377.75</v>
      </c>
      <c r="AR396" s="32" t="s">
        <v>4631</v>
      </c>
      <c r="AS396" s="32">
        <v>0.95709577199999996</v>
      </c>
      <c r="AU396" s="32">
        <v>0.74468585600000003</v>
      </c>
      <c r="AV396" s="32">
        <v>1</v>
      </c>
      <c r="AX396" s="32">
        <f t="shared" si="24"/>
        <v>10.811170941370127</v>
      </c>
      <c r="AY396" s="32">
        <f t="shared" si="25"/>
        <v>4.6835629024386574</v>
      </c>
      <c r="AZ396" s="32">
        <f t="shared" si="26"/>
        <v>0.2044671905060193</v>
      </c>
      <c r="BA396" s="32">
        <f t="shared" si="27"/>
        <v>0.39108188185740089</v>
      </c>
    </row>
    <row r="397" spans="1:53">
      <c r="A397" s="32">
        <v>188.15240360000001</v>
      </c>
      <c r="B397" s="32">
        <v>15.03288935</v>
      </c>
      <c r="C397" s="32" t="s">
        <v>689</v>
      </c>
      <c r="D397" s="32">
        <v>2</v>
      </c>
      <c r="E397" s="32" t="s">
        <v>690</v>
      </c>
      <c r="F397" s="32">
        <v>6</v>
      </c>
      <c r="G397" s="32" t="s">
        <v>5</v>
      </c>
      <c r="H397" s="32" t="s">
        <v>691</v>
      </c>
      <c r="I397" s="32">
        <v>-0.40612284199999998</v>
      </c>
      <c r="J397" s="32">
        <v>36.305678929999999</v>
      </c>
      <c r="L397" s="32" t="s">
        <v>3563</v>
      </c>
      <c r="M397" s="32" t="s">
        <v>199</v>
      </c>
      <c r="N397" s="32">
        <v>56.062573520000001</v>
      </c>
      <c r="O397" s="32" t="s">
        <v>2542</v>
      </c>
      <c r="Q397" s="32">
        <v>-0.6</v>
      </c>
      <c r="R397" s="32" t="s">
        <v>77</v>
      </c>
      <c r="S397" s="32">
        <v>0.46</v>
      </c>
      <c r="T397" s="32">
        <v>0.46</v>
      </c>
      <c r="U397" s="32">
        <v>2842736</v>
      </c>
      <c r="V397" s="32" t="s">
        <v>3599</v>
      </c>
      <c r="W397" s="32">
        <v>1.3312748459999999</v>
      </c>
      <c r="X397" s="32">
        <v>0.40956118000000002</v>
      </c>
      <c r="Y397" s="32" t="s">
        <v>41</v>
      </c>
      <c r="Z397" s="32" t="s">
        <v>42</v>
      </c>
      <c r="AA397" s="32">
        <v>11</v>
      </c>
      <c r="AB397" s="33">
        <v>1000227.063</v>
      </c>
      <c r="AC397" s="33">
        <v>2842735.75</v>
      </c>
      <c r="AD397" s="33">
        <v>1792561.75</v>
      </c>
      <c r="AE397" s="33">
        <v>2275986.25</v>
      </c>
      <c r="AF397" s="34">
        <v>1090796.125</v>
      </c>
      <c r="AG397" s="34">
        <v>1884786.75</v>
      </c>
      <c r="AH397" s="34">
        <v>1040062.813</v>
      </c>
      <c r="AI397" s="35">
        <v>2233946.25</v>
      </c>
      <c r="AJ397" s="35">
        <v>2224061.25</v>
      </c>
      <c r="AK397" s="35">
        <v>2109789.25</v>
      </c>
      <c r="AL397" s="35">
        <v>560107.375</v>
      </c>
      <c r="AM397" s="32">
        <v>56</v>
      </c>
      <c r="AN397" s="32" t="s">
        <v>2542</v>
      </c>
      <c r="AO397" s="32">
        <v>0.98482060999999999</v>
      </c>
      <c r="AP397" s="32">
        <v>1</v>
      </c>
      <c r="AQ397" s="32">
        <v>2842735.75</v>
      </c>
      <c r="AR397" s="32" t="s">
        <v>4671</v>
      </c>
      <c r="AS397" s="32">
        <v>0.93929035100000002</v>
      </c>
      <c r="AU397" s="32">
        <v>0.22064781</v>
      </c>
      <c r="AV397" s="32">
        <v>1</v>
      </c>
      <c r="AX397" s="32">
        <f t="shared" si="24"/>
        <v>1.7750331276238831</v>
      </c>
      <c r="AY397" s="32">
        <f t="shared" si="25"/>
        <v>1.9701715309799512</v>
      </c>
      <c r="AZ397" s="32">
        <f t="shared" si="26"/>
        <v>0.44456680291619044</v>
      </c>
      <c r="BA397" s="32">
        <f t="shared" si="27"/>
        <v>0.26974283375853164</v>
      </c>
    </row>
    <row r="398" spans="1:53">
      <c r="A398" s="32">
        <v>204.11087910000001</v>
      </c>
      <c r="B398" s="32">
        <v>10.054880410000001</v>
      </c>
      <c r="C398" s="32" t="s">
        <v>4699</v>
      </c>
      <c r="D398" s="32">
        <v>5</v>
      </c>
      <c r="E398" s="32" t="s">
        <v>4700</v>
      </c>
      <c r="F398" s="32">
        <v>6</v>
      </c>
      <c r="G398" s="32" t="s">
        <v>5</v>
      </c>
      <c r="H398" s="32" t="s">
        <v>4701</v>
      </c>
      <c r="I398" s="32">
        <v>-0.64116566799999997</v>
      </c>
      <c r="J398" s="32">
        <v>23.85913227</v>
      </c>
      <c r="L398" s="32" t="s">
        <v>3563</v>
      </c>
      <c r="M398" s="32" t="s">
        <v>2279</v>
      </c>
      <c r="N398" s="32">
        <v>25.031570869999999</v>
      </c>
      <c r="O398" s="32" t="s">
        <v>374</v>
      </c>
      <c r="S398" s="32">
        <v>0.47</v>
      </c>
      <c r="T398" s="32">
        <v>0.47</v>
      </c>
      <c r="U398" s="32">
        <v>162114</v>
      </c>
      <c r="V398" s="32" t="s">
        <v>2503</v>
      </c>
      <c r="W398" s="32">
        <v>1.101575194</v>
      </c>
      <c r="X398" s="32">
        <v>0.72398542200000005</v>
      </c>
      <c r="Y398" s="32" t="s">
        <v>41</v>
      </c>
      <c r="Z398" s="32" t="s">
        <v>42</v>
      </c>
      <c r="AA398" s="32">
        <v>11</v>
      </c>
      <c r="AB398" s="33">
        <v>88855.273440000004</v>
      </c>
      <c r="AC398" s="33">
        <v>162114.2188</v>
      </c>
      <c r="AD398" s="33">
        <v>100674.44530000001</v>
      </c>
      <c r="AE398" s="33">
        <v>106502.99219999999</v>
      </c>
      <c r="AF398" s="34">
        <v>65568.671879999994</v>
      </c>
      <c r="AG398" s="34">
        <v>65293.253909999999</v>
      </c>
      <c r="AH398" s="34">
        <v>75164.226559999996</v>
      </c>
      <c r="AI398" s="35">
        <v>120779.92969999999</v>
      </c>
      <c r="AJ398" s="35">
        <v>70790.265629999994</v>
      </c>
      <c r="AK398" s="35">
        <v>77063.890629999994</v>
      </c>
      <c r="AL398" s="35">
        <v>33970.3125</v>
      </c>
      <c r="AM398" s="32">
        <v>35</v>
      </c>
      <c r="AN398" s="32" t="s">
        <v>374</v>
      </c>
      <c r="AO398" s="32">
        <v>0.87605508700000001</v>
      </c>
      <c r="AQ398" s="32">
        <v>162114.2188</v>
      </c>
      <c r="AR398" s="32" t="s">
        <v>4702</v>
      </c>
      <c r="AS398" s="32">
        <v>0.81375183799999995</v>
      </c>
      <c r="AU398" s="32">
        <v>3.7485866E-2</v>
      </c>
      <c r="AV398" s="32">
        <v>1</v>
      </c>
      <c r="AX398" s="32">
        <f t="shared" si="24"/>
        <v>1.4687669259868115</v>
      </c>
      <c r="AY398" s="32">
        <f t="shared" si="25"/>
        <v>2.2237319122559445</v>
      </c>
      <c r="AZ398" s="32">
        <f t="shared" si="26"/>
        <v>0.75577329474561017</v>
      </c>
      <c r="BA398" s="32">
        <f t="shared" si="27"/>
        <v>6.4932760785265192E-2</v>
      </c>
    </row>
    <row r="399" spans="1:53">
      <c r="A399" s="32">
        <v>152.0473714</v>
      </c>
      <c r="B399" s="32">
        <v>6.8978438869999996</v>
      </c>
      <c r="C399" s="32" t="s">
        <v>2287</v>
      </c>
      <c r="D399" s="32">
        <v>25</v>
      </c>
      <c r="E399" s="32" t="s">
        <v>2288</v>
      </c>
      <c r="F399" s="32">
        <v>6</v>
      </c>
      <c r="G399" s="32" t="s">
        <v>5</v>
      </c>
      <c r="H399" s="32" t="s">
        <v>2289</v>
      </c>
      <c r="I399" s="32">
        <v>0.20665536800000001</v>
      </c>
      <c r="J399" s="32">
        <v>12.302986539999999</v>
      </c>
      <c r="L399" s="32" t="s">
        <v>3563</v>
      </c>
      <c r="M399" s="32" t="s">
        <v>3051</v>
      </c>
      <c r="N399" s="32">
        <v>49.979314539999997</v>
      </c>
      <c r="O399" s="32" t="s">
        <v>374</v>
      </c>
      <c r="S399" s="32">
        <v>0.64</v>
      </c>
      <c r="T399" s="32">
        <v>0.64</v>
      </c>
      <c r="U399" s="32">
        <v>909794</v>
      </c>
      <c r="V399" s="32" t="s">
        <v>4451</v>
      </c>
      <c r="W399" s="32">
        <v>0.60885585900000005</v>
      </c>
      <c r="X399" s="32">
        <v>0.136351786</v>
      </c>
      <c r="Y399" s="32" t="s">
        <v>41</v>
      </c>
      <c r="Z399" s="32" t="s">
        <v>71</v>
      </c>
      <c r="AA399" s="32">
        <v>11</v>
      </c>
      <c r="AB399" s="33">
        <v>719369.875</v>
      </c>
      <c r="AC399" s="33">
        <v>909794.3125</v>
      </c>
      <c r="AD399" s="33">
        <v>250418.75</v>
      </c>
      <c r="AE399" s="33">
        <v>855304.25</v>
      </c>
      <c r="AF399" s="34">
        <v>796986.5</v>
      </c>
      <c r="AG399" s="34">
        <v>847538.0625</v>
      </c>
      <c r="AH399" s="34">
        <v>896988.1875</v>
      </c>
      <c r="AI399" s="35">
        <v>204487.625</v>
      </c>
      <c r="AJ399" s="35">
        <v>889913.1875</v>
      </c>
      <c r="AK399" s="35">
        <v>276781.71879999997</v>
      </c>
      <c r="AL399" s="35">
        <v>692037.375</v>
      </c>
      <c r="AM399" s="32">
        <v>110</v>
      </c>
      <c r="AN399" s="32" t="s">
        <v>374</v>
      </c>
      <c r="AO399" s="32">
        <v>0.89496382200000002</v>
      </c>
      <c r="AQ399" s="32">
        <v>909794.3125</v>
      </c>
      <c r="AR399" s="32" t="s">
        <v>4770</v>
      </c>
      <c r="AS399" s="32">
        <v>0.86789409399999995</v>
      </c>
      <c r="AU399" s="32">
        <v>0.99051069300000005</v>
      </c>
      <c r="AV399" s="32">
        <v>1</v>
      </c>
      <c r="AX399" s="32">
        <f t="shared" si="24"/>
        <v>0.81180781261081614</v>
      </c>
      <c r="AY399" s="32">
        <f t="shared" si="25"/>
        <v>1.0760863534916361</v>
      </c>
      <c r="AZ399" s="32">
        <f t="shared" si="26"/>
        <v>0.1520900864965731</v>
      </c>
      <c r="BA399" s="32">
        <f t="shared" si="27"/>
        <v>0.40300779272521436</v>
      </c>
    </row>
    <row r="400" spans="1:53">
      <c r="A400" s="32">
        <v>246.13257100000001</v>
      </c>
      <c r="B400" s="32">
        <v>10.192431729999999</v>
      </c>
      <c r="C400" s="32" t="s">
        <v>4682</v>
      </c>
      <c r="D400" s="32">
        <v>2</v>
      </c>
      <c r="E400" s="32" t="s">
        <v>4683</v>
      </c>
      <c r="F400" s="32">
        <v>6</v>
      </c>
      <c r="G400" s="32" t="s">
        <v>5</v>
      </c>
      <c r="H400" s="32" t="s">
        <v>4684</v>
      </c>
      <c r="I400" s="32">
        <v>-0.97101605400000002</v>
      </c>
      <c r="J400" s="32">
        <v>9.9217371760000006</v>
      </c>
      <c r="L400" s="32" t="s">
        <v>3563</v>
      </c>
      <c r="M400" s="32" t="s">
        <v>759</v>
      </c>
      <c r="N400" s="32">
        <v>127.074341</v>
      </c>
      <c r="O400" s="32" t="s">
        <v>374</v>
      </c>
      <c r="P400" s="32" t="s">
        <v>4685</v>
      </c>
      <c r="S400" s="32">
        <v>0.53</v>
      </c>
      <c r="T400" s="32">
        <v>0.53</v>
      </c>
      <c r="U400" s="32">
        <v>134888</v>
      </c>
      <c r="V400" s="32" t="s">
        <v>119</v>
      </c>
      <c r="W400" s="32">
        <v>1.1805202690000001</v>
      </c>
      <c r="X400" s="32">
        <v>0.61748782000000002</v>
      </c>
      <c r="Y400" s="32" t="s">
        <v>41</v>
      </c>
      <c r="Z400" s="32" t="s">
        <v>42</v>
      </c>
      <c r="AA400" s="32">
        <v>11</v>
      </c>
      <c r="AB400" s="33">
        <v>67467.429690000004</v>
      </c>
      <c r="AC400" s="33">
        <v>118575.5938</v>
      </c>
      <c r="AD400" s="33">
        <v>134887.54689999999</v>
      </c>
      <c r="AE400" s="33">
        <v>85419.101559999996</v>
      </c>
      <c r="AF400" s="34">
        <v>52743.609380000002</v>
      </c>
      <c r="AG400" s="34">
        <v>75784.789059999996</v>
      </c>
      <c r="AH400" s="34">
        <v>54981.914060000003</v>
      </c>
      <c r="AI400" s="35">
        <v>110188.5</v>
      </c>
      <c r="AJ400" s="35">
        <v>76735.195309999996</v>
      </c>
      <c r="AK400" s="35">
        <v>82277.070309999996</v>
      </c>
      <c r="AL400" s="35">
        <v>19649.425780000001</v>
      </c>
      <c r="AM400" s="32">
        <v>22</v>
      </c>
      <c r="AN400" s="32" t="s">
        <v>374</v>
      </c>
      <c r="AO400" s="32">
        <v>0.86196278599999998</v>
      </c>
      <c r="AQ400" s="32">
        <v>134887.54689999999</v>
      </c>
      <c r="AR400" s="32" t="s">
        <v>4686</v>
      </c>
      <c r="AS400" s="32">
        <v>0.89733914599999998</v>
      </c>
      <c r="AU400" s="32">
        <v>7.6033322E-2</v>
      </c>
      <c r="AV400" s="32">
        <v>1</v>
      </c>
      <c r="AX400" s="32">
        <f t="shared" si="24"/>
        <v>1.5740270258653717</v>
      </c>
      <c r="AY400" s="32">
        <f t="shared" si="25"/>
        <v>2.2143151870552233</v>
      </c>
      <c r="AZ400" s="32">
        <f t="shared" si="26"/>
        <v>0.65540230409788414</v>
      </c>
      <c r="BA400" s="32">
        <f t="shared" si="27"/>
        <v>8.8657887362444898E-2</v>
      </c>
    </row>
    <row r="401" spans="1:53">
      <c r="A401" s="32">
        <v>174.05282489999999</v>
      </c>
      <c r="B401" s="32">
        <v>9.3697181470000004</v>
      </c>
      <c r="C401" s="32" t="s">
        <v>2115</v>
      </c>
      <c r="D401" s="32">
        <v>6</v>
      </c>
      <c r="E401" s="32" t="s">
        <v>2116</v>
      </c>
      <c r="F401" s="32">
        <v>6</v>
      </c>
      <c r="G401" s="32" t="s">
        <v>5</v>
      </c>
      <c r="H401" s="32" t="s">
        <v>2117</v>
      </c>
      <c r="I401" s="32">
        <v>2.8243529999999999E-2</v>
      </c>
      <c r="J401" s="32">
        <v>20.897077970000002</v>
      </c>
      <c r="L401" s="32" t="s">
        <v>3563</v>
      </c>
      <c r="N401" s="32">
        <v>42.156287939999999</v>
      </c>
      <c r="O401" s="32" t="s">
        <v>374</v>
      </c>
      <c r="S401" s="32">
        <v>0.78</v>
      </c>
      <c r="T401" s="32">
        <v>0.78</v>
      </c>
      <c r="U401" s="32">
        <v>302897</v>
      </c>
      <c r="V401" s="32" t="s">
        <v>4771</v>
      </c>
      <c r="W401" s="32">
        <v>0.604353264</v>
      </c>
      <c r="X401" s="32">
        <v>0.22231478399999999</v>
      </c>
      <c r="Y401" s="32" t="s">
        <v>41</v>
      </c>
      <c r="Z401" s="32" t="s">
        <v>71</v>
      </c>
      <c r="AA401" s="32">
        <v>11</v>
      </c>
      <c r="AB401" s="33">
        <v>281360.03129999997</v>
      </c>
      <c r="AC401" s="33">
        <v>302897.34379999997</v>
      </c>
      <c r="AD401" s="33">
        <v>68553.625</v>
      </c>
      <c r="AE401" s="33">
        <v>247405.2188</v>
      </c>
      <c r="AF401" s="34">
        <v>245292.32810000001</v>
      </c>
      <c r="AG401" s="34">
        <v>148238.07810000001</v>
      </c>
      <c r="AH401" s="34">
        <v>248120.0313</v>
      </c>
      <c r="AI401" s="35">
        <v>48337.925779999998</v>
      </c>
      <c r="AJ401" s="35">
        <v>174822.92189999999</v>
      </c>
      <c r="AK401" s="35">
        <v>43199.601560000003</v>
      </c>
      <c r="AL401" s="35">
        <v>250684.26560000001</v>
      </c>
      <c r="AM401" s="32">
        <v>49</v>
      </c>
      <c r="AN401" s="32" t="s">
        <v>374</v>
      </c>
      <c r="AO401" s="32">
        <v>0.95431297500000001</v>
      </c>
      <c r="AQ401" s="32">
        <v>302897.34379999997</v>
      </c>
      <c r="AR401" s="32" t="s">
        <v>4772</v>
      </c>
      <c r="AS401" s="32">
        <v>0.79462386699999998</v>
      </c>
      <c r="AU401" s="32">
        <v>0.53074657800000002</v>
      </c>
      <c r="AV401" s="32">
        <v>0.76553902900000004</v>
      </c>
      <c r="AX401" s="32">
        <f t="shared" si="24"/>
        <v>0.80580435175032517</v>
      </c>
      <c r="AY401" s="32">
        <f t="shared" si="25"/>
        <v>1.4029698513218889</v>
      </c>
      <c r="AZ401" s="32">
        <f t="shared" si="26"/>
        <v>0.25548954504109067</v>
      </c>
      <c r="BA401" s="32">
        <f t="shared" si="27"/>
        <v>0.87755302642569388</v>
      </c>
    </row>
    <row r="402" spans="1:53">
      <c r="A402" s="32">
        <v>160.03720759999999</v>
      </c>
      <c r="B402" s="32">
        <v>9.8736034139999997</v>
      </c>
      <c r="C402" s="32" t="s">
        <v>2120</v>
      </c>
      <c r="D402" s="32">
        <v>5</v>
      </c>
      <c r="E402" s="32" t="s">
        <v>4783</v>
      </c>
      <c r="F402" s="32">
        <v>6</v>
      </c>
      <c r="G402" s="32" t="s">
        <v>5</v>
      </c>
      <c r="H402" s="32" t="s">
        <v>4784</v>
      </c>
      <c r="I402" s="32">
        <v>0.17242445200000001</v>
      </c>
      <c r="J402" s="32">
        <v>17.10423651</v>
      </c>
      <c r="L402" s="32" t="s">
        <v>3690</v>
      </c>
      <c r="N402" s="32">
        <v>28.072645779999998</v>
      </c>
      <c r="O402" s="32" t="s">
        <v>374</v>
      </c>
      <c r="S402" s="32">
        <v>0.9</v>
      </c>
      <c r="T402" s="32">
        <v>0.9</v>
      </c>
      <c r="U402" s="32">
        <v>143999</v>
      </c>
      <c r="V402" s="32" t="s">
        <v>4785</v>
      </c>
      <c r="W402" s="32">
        <v>0.50344930899999996</v>
      </c>
      <c r="X402" s="32">
        <v>0.11843429799999999</v>
      </c>
      <c r="Y402" s="32" t="s">
        <v>41</v>
      </c>
      <c r="Z402" s="32" t="s">
        <v>71</v>
      </c>
      <c r="AA402" s="32">
        <v>10</v>
      </c>
      <c r="AB402" s="33">
        <v>128504.9063</v>
      </c>
      <c r="AC402" s="33">
        <v>143999.4688</v>
      </c>
      <c r="AD402" s="33">
        <v>27629.029299999998</v>
      </c>
      <c r="AE402" s="33">
        <v>121566.05469999999</v>
      </c>
      <c r="AF402" s="34">
        <v>111750.52340000001</v>
      </c>
      <c r="AG402" s="34">
        <v>76568.664059999996</v>
      </c>
      <c r="AH402" s="34">
        <v>111737.8281</v>
      </c>
      <c r="AI402" s="35">
        <v>24302.472659999999</v>
      </c>
      <c r="AJ402" s="35">
        <v>82768.304690000004</v>
      </c>
      <c r="AK402" s="35">
        <v>0</v>
      </c>
      <c r="AL402" s="35">
        <v>94347.21875</v>
      </c>
      <c r="AM402" s="32">
        <v>100</v>
      </c>
      <c r="AN402" s="32" t="s">
        <v>374</v>
      </c>
      <c r="AO402" s="32">
        <v>0.92130543600000003</v>
      </c>
      <c r="AQ402" s="32">
        <v>143999.4688</v>
      </c>
      <c r="AR402" s="32" t="s">
        <v>2376</v>
      </c>
      <c r="AS402" s="32">
        <v>0.79713853899999998</v>
      </c>
      <c r="AU402" s="32">
        <v>0.994900911</v>
      </c>
      <c r="AV402" s="32">
        <v>0.34202169500000001</v>
      </c>
      <c r="AX402" s="32">
        <f t="shared" si="24"/>
        <v>0.67126574502546188</v>
      </c>
      <c r="AY402" s="32">
        <f t="shared" si="25"/>
        <v>1.4053977651979817</v>
      </c>
      <c r="AZ402" s="32">
        <f t="shared" si="26"/>
        <v>0.14330603775402387</v>
      </c>
      <c r="BA402" s="32">
        <f t="shared" si="27"/>
        <v>0.87512333756591776</v>
      </c>
    </row>
    <row r="403" spans="1:53">
      <c r="A403" s="32">
        <v>190.084293</v>
      </c>
      <c r="B403" s="32">
        <v>8.2445696739999992</v>
      </c>
      <c r="C403" s="32" t="s">
        <v>2153</v>
      </c>
      <c r="D403" s="32">
        <v>2</v>
      </c>
      <c r="E403" s="32" t="s">
        <v>2154</v>
      </c>
      <c r="F403" s="32">
        <v>6</v>
      </c>
      <c r="G403" s="32" t="s">
        <v>5</v>
      </c>
      <c r="H403" s="32" t="s">
        <v>2155</v>
      </c>
      <c r="I403" s="32">
        <v>0.85762564200000002</v>
      </c>
      <c r="J403" s="32">
        <v>22.64418856</v>
      </c>
      <c r="L403" s="32" t="s">
        <v>3563</v>
      </c>
      <c r="M403" s="32" t="s">
        <v>702</v>
      </c>
      <c r="N403" s="32">
        <v>25.00522793</v>
      </c>
      <c r="O403" s="32" t="s">
        <v>374</v>
      </c>
      <c r="S403" s="32">
        <v>0.21</v>
      </c>
      <c r="T403" s="32">
        <v>0.26</v>
      </c>
      <c r="U403" s="32">
        <v>93284</v>
      </c>
      <c r="V403" s="32" t="s">
        <v>919</v>
      </c>
      <c r="W403" s="32">
        <v>1.442976005</v>
      </c>
      <c r="X403" s="32">
        <v>7.6259304E-2</v>
      </c>
      <c r="Y403" s="32" t="s">
        <v>41</v>
      </c>
      <c r="Z403" s="32" t="s">
        <v>71</v>
      </c>
      <c r="AA403" s="32">
        <v>11</v>
      </c>
      <c r="AB403" s="33">
        <v>48340.285159999999</v>
      </c>
      <c r="AC403" s="33">
        <v>87006.359379999994</v>
      </c>
      <c r="AD403" s="33">
        <v>92142.335940000004</v>
      </c>
      <c r="AE403" s="33">
        <v>86948.148440000004</v>
      </c>
      <c r="AF403" s="34">
        <v>60135.835939999997</v>
      </c>
      <c r="AG403" s="34">
        <v>59359.921880000002</v>
      </c>
      <c r="AH403" s="34">
        <v>39219.707029999998</v>
      </c>
      <c r="AI403" s="35">
        <v>86532.890629999994</v>
      </c>
      <c r="AJ403" s="35">
        <v>64055.667970000002</v>
      </c>
      <c r="AK403" s="35">
        <v>93283.5</v>
      </c>
      <c r="AL403" s="35">
        <v>61491.417970000002</v>
      </c>
      <c r="AM403" s="32">
        <v>37</v>
      </c>
      <c r="AN403" s="32" t="s">
        <v>374</v>
      </c>
      <c r="AO403" s="32">
        <v>0.91320392100000003</v>
      </c>
      <c r="AQ403" s="32">
        <v>93283.5</v>
      </c>
      <c r="AR403" s="32" t="s">
        <v>4661</v>
      </c>
      <c r="AS403" s="32">
        <v>0.79454013099999998</v>
      </c>
      <c r="AU403" s="32">
        <v>1.3913786299999999</v>
      </c>
      <c r="AV403" s="32">
        <v>0.54046036799999997</v>
      </c>
      <c r="AX403" s="32">
        <f t="shared" si="24"/>
        <v>1.9239680068895317</v>
      </c>
      <c r="AY403" s="32">
        <f t="shared" si="25"/>
        <v>1.9811373089394324</v>
      </c>
      <c r="AZ403" s="32">
        <f t="shared" si="26"/>
        <v>8.7072341401760858E-2</v>
      </c>
      <c r="BA403" s="32">
        <f t="shared" si="27"/>
        <v>0.1115164886502521</v>
      </c>
    </row>
    <row r="404" spans="1:53">
      <c r="A404" s="32">
        <v>125.9986739</v>
      </c>
      <c r="B404" s="32">
        <v>8.1582833029999993</v>
      </c>
      <c r="C404" s="32" t="s">
        <v>415</v>
      </c>
      <c r="D404" s="32">
        <v>1</v>
      </c>
      <c r="E404" s="32" t="s">
        <v>416</v>
      </c>
      <c r="F404" s="32">
        <v>6</v>
      </c>
      <c r="G404" s="32" t="s">
        <v>5</v>
      </c>
      <c r="H404" s="32" t="s">
        <v>417</v>
      </c>
      <c r="I404" s="32">
        <v>-4.8236053000000001E-2</v>
      </c>
      <c r="J404" s="32">
        <v>3.2774682999999999E-2</v>
      </c>
      <c r="L404" s="32" t="s">
        <v>3563</v>
      </c>
      <c r="M404" s="32" t="s">
        <v>2230</v>
      </c>
      <c r="N404" s="32">
        <v>-64.049106359999996</v>
      </c>
      <c r="O404" s="32" t="s">
        <v>487</v>
      </c>
      <c r="S404" s="32">
        <v>0.34</v>
      </c>
      <c r="T404" s="32">
        <v>0.34</v>
      </c>
      <c r="U404" s="32">
        <v>340326</v>
      </c>
      <c r="V404" s="32" t="s">
        <v>3723</v>
      </c>
      <c r="W404" s="32">
        <v>1.459752921</v>
      </c>
      <c r="X404" s="32">
        <v>0.160224534</v>
      </c>
      <c r="Y404" s="32" t="s">
        <v>41</v>
      </c>
      <c r="Z404" s="32" t="s">
        <v>71</v>
      </c>
      <c r="AA404" s="32">
        <v>11</v>
      </c>
      <c r="AB404" s="33">
        <v>184358.29689999999</v>
      </c>
      <c r="AC404" s="33">
        <v>266227.34379999997</v>
      </c>
      <c r="AD404" s="33">
        <v>305740.53129999997</v>
      </c>
      <c r="AE404" s="33">
        <v>203281.625</v>
      </c>
      <c r="AF404" s="34">
        <v>167716.85939999999</v>
      </c>
      <c r="AG404" s="34">
        <v>212160.20310000001</v>
      </c>
      <c r="AH404" s="34">
        <v>149197.5313</v>
      </c>
      <c r="AI404" s="35">
        <v>340326.03129999997</v>
      </c>
      <c r="AJ404" s="35">
        <v>211290.7188</v>
      </c>
      <c r="AK404" s="35">
        <v>319038.6875</v>
      </c>
      <c r="AL404" s="35">
        <v>159102.14060000001</v>
      </c>
      <c r="AM404" s="32">
        <v>195</v>
      </c>
      <c r="AN404" s="32" t="s">
        <v>487</v>
      </c>
      <c r="AO404" s="32">
        <v>0.98063883299999999</v>
      </c>
      <c r="AQ404" s="32">
        <v>340326.03129999997</v>
      </c>
      <c r="AR404" s="32" t="s">
        <v>4660</v>
      </c>
      <c r="AS404" s="32">
        <v>0.95020232199999999</v>
      </c>
      <c r="AU404" s="32">
        <v>0.77023430699999995</v>
      </c>
      <c r="AV404" s="32">
        <v>1</v>
      </c>
      <c r="AX404" s="32">
        <f t="shared" si="24"/>
        <v>1.9463372278073654</v>
      </c>
      <c r="AY404" s="32">
        <f t="shared" si="25"/>
        <v>1.8137476421004435</v>
      </c>
      <c r="AZ404" s="32">
        <f t="shared" si="26"/>
        <v>0.19026154708366824</v>
      </c>
      <c r="BA404" s="32">
        <f t="shared" si="27"/>
        <v>0.14397014669709057</v>
      </c>
    </row>
    <row r="405" spans="1:53">
      <c r="A405" s="32">
        <v>449.31425610000002</v>
      </c>
      <c r="B405" s="32">
        <v>4.1841984840000004</v>
      </c>
      <c r="C405" s="32" t="s">
        <v>2326</v>
      </c>
      <c r="D405" s="32">
        <v>6</v>
      </c>
      <c r="E405" s="32" t="s">
        <v>2327</v>
      </c>
      <c r="F405" s="32">
        <v>6</v>
      </c>
      <c r="G405" s="32" t="s">
        <v>5</v>
      </c>
      <c r="H405" s="32" t="s">
        <v>2328</v>
      </c>
      <c r="I405" s="32">
        <v>0.30282751000000002</v>
      </c>
      <c r="J405" s="32">
        <v>4.4022405789999999</v>
      </c>
      <c r="L405" s="32" t="s">
        <v>3563</v>
      </c>
      <c r="M405" s="32" t="s">
        <v>3164</v>
      </c>
      <c r="N405" s="32">
        <v>266.2609774</v>
      </c>
      <c r="O405" s="32" t="s">
        <v>374</v>
      </c>
      <c r="P405" s="32" t="s">
        <v>4715</v>
      </c>
      <c r="S405" s="32">
        <v>0.4</v>
      </c>
      <c r="T405" s="32">
        <v>0.4</v>
      </c>
      <c r="U405" s="32">
        <v>185619</v>
      </c>
      <c r="V405" s="32" t="s">
        <v>4716</v>
      </c>
      <c r="W405" s="32">
        <v>1.0193639160000001</v>
      </c>
      <c r="X405" s="32">
        <v>0.93981373700000004</v>
      </c>
      <c r="Y405" s="32" t="s">
        <v>41</v>
      </c>
      <c r="Z405" s="32" t="s">
        <v>71</v>
      </c>
      <c r="AA405" s="32">
        <v>11</v>
      </c>
      <c r="AB405" s="33">
        <v>79209.359379999994</v>
      </c>
      <c r="AC405" s="33">
        <v>185618.98439999999</v>
      </c>
      <c r="AD405" s="33">
        <v>101387.30469999999</v>
      </c>
      <c r="AE405" s="33">
        <v>121877.57030000001</v>
      </c>
      <c r="AF405" s="34">
        <v>109097.2031</v>
      </c>
      <c r="AG405" s="34">
        <v>128384.30469999999</v>
      </c>
      <c r="AH405" s="34">
        <v>81182.546879999994</v>
      </c>
      <c r="AI405" s="35">
        <v>90650.101559999996</v>
      </c>
      <c r="AJ405" s="35">
        <v>167399.4063</v>
      </c>
      <c r="AK405" s="35">
        <v>110895.1719</v>
      </c>
      <c r="AL405" s="35">
        <v>64168.171880000002</v>
      </c>
      <c r="AM405" s="32">
        <v>286</v>
      </c>
      <c r="AN405" s="32" t="s">
        <v>374</v>
      </c>
      <c r="AO405" s="32">
        <v>0.94570781100000001</v>
      </c>
      <c r="AQ405" s="32">
        <v>185618.98439999999</v>
      </c>
      <c r="AR405" s="32" t="s">
        <v>4717</v>
      </c>
      <c r="AS405" s="32">
        <v>0.85135044199999999</v>
      </c>
      <c r="AU405" s="32">
        <v>1.704035E-3</v>
      </c>
      <c r="AV405" s="32">
        <v>1</v>
      </c>
      <c r="AX405" s="32">
        <f t="shared" si="24"/>
        <v>1.3591518882634208</v>
      </c>
      <c r="AY405" s="32">
        <f t="shared" si="25"/>
        <v>1.5316858353231571</v>
      </c>
      <c r="AZ405" s="32">
        <f t="shared" si="26"/>
        <v>0.94495906936478902</v>
      </c>
      <c r="BA405" s="32">
        <f t="shared" si="27"/>
        <v>0.61447021162574655</v>
      </c>
    </row>
    <row r="406" spans="1:53">
      <c r="A406" s="32">
        <v>127.0381809</v>
      </c>
      <c r="B406" s="32">
        <v>6.8684364090000001</v>
      </c>
      <c r="C406" s="32" t="s">
        <v>501</v>
      </c>
      <c r="D406" s="32">
        <v>2</v>
      </c>
      <c r="E406" s="32" t="s">
        <v>502</v>
      </c>
      <c r="F406" s="32">
        <v>6</v>
      </c>
      <c r="G406" s="32" t="s">
        <v>5</v>
      </c>
      <c r="H406" s="32" t="s">
        <v>503</v>
      </c>
      <c r="I406" s="32">
        <v>7.3230109999999999E-3</v>
      </c>
      <c r="J406" s="32">
        <v>-19.687008389999999</v>
      </c>
      <c r="L406" s="32" t="s">
        <v>3563</v>
      </c>
      <c r="M406" s="32" t="s">
        <v>2690</v>
      </c>
      <c r="N406" s="32">
        <v>-227.0183011</v>
      </c>
      <c r="O406" s="32" t="s">
        <v>487</v>
      </c>
      <c r="P406" s="32" t="s">
        <v>4726</v>
      </c>
      <c r="S406" s="32">
        <v>0.15</v>
      </c>
      <c r="T406" s="32">
        <v>0.15</v>
      </c>
      <c r="U406" s="32">
        <v>364639</v>
      </c>
      <c r="V406" s="32" t="s">
        <v>4727</v>
      </c>
      <c r="W406" s="32">
        <v>0.921388808</v>
      </c>
      <c r="X406" s="32">
        <v>0.40266481700000001</v>
      </c>
      <c r="Y406" s="32" t="s">
        <v>41</v>
      </c>
      <c r="Z406" s="32" t="s">
        <v>71</v>
      </c>
      <c r="AA406" s="32">
        <v>11</v>
      </c>
      <c r="AB406" s="33">
        <v>293274.125</v>
      </c>
      <c r="AC406" s="33">
        <v>362364.78129999997</v>
      </c>
      <c r="AD406" s="33">
        <v>290703.4375</v>
      </c>
      <c r="AE406" s="33">
        <v>364639.34379999997</v>
      </c>
      <c r="AF406" s="34">
        <v>349716.15629999997</v>
      </c>
      <c r="AG406" s="34">
        <v>349073.9375</v>
      </c>
      <c r="AH406" s="34">
        <v>299150.5625</v>
      </c>
      <c r="AI406" s="35">
        <v>262861.1875</v>
      </c>
      <c r="AJ406" s="35">
        <v>357905.15629999997</v>
      </c>
      <c r="AK406" s="35">
        <v>272144.75</v>
      </c>
      <c r="AL406" s="35">
        <v>333077.375</v>
      </c>
      <c r="AM406" s="32">
        <v>113</v>
      </c>
      <c r="AN406" s="32" t="s">
        <v>487</v>
      </c>
      <c r="AO406" s="32">
        <v>0.95345612700000004</v>
      </c>
      <c r="AQ406" s="32">
        <v>364639.34379999997</v>
      </c>
      <c r="AR406" s="32" t="s">
        <v>3094</v>
      </c>
      <c r="AS406" s="32">
        <v>0.76950522300000002</v>
      </c>
      <c r="AU406" s="32">
        <v>0.22899797899999999</v>
      </c>
      <c r="AV406" s="32">
        <v>1</v>
      </c>
      <c r="AX406" s="32">
        <f t="shared" si="24"/>
        <v>1.228518410448892</v>
      </c>
      <c r="AY406" s="32">
        <f t="shared" si="25"/>
        <v>1.3136870206898292</v>
      </c>
      <c r="AZ406" s="32">
        <f t="shared" si="26"/>
        <v>0.43424163612420419</v>
      </c>
      <c r="BA406" s="32">
        <f t="shared" si="27"/>
        <v>0.86870748558639166</v>
      </c>
    </row>
    <row r="407" spans="1:53">
      <c r="A407" s="32">
        <v>187.08440479999999</v>
      </c>
      <c r="B407" s="32">
        <v>4.614328789</v>
      </c>
      <c r="C407" s="32" t="s">
        <v>4719</v>
      </c>
      <c r="D407" s="32">
        <v>6</v>
      </c>
      <c r="E407" s="32" t="s">
        <v>4720</v>
      </c>
      <c r="F407" s="32">
        <v>6</v>
      </c>
      <c r="G407" s="32" t="s">
        <v>5</v>
      </c>
      <c r="H407" s="32" t="s">
        <v>4721</v>
      </c>
      <c r="I407" s="32">
        <v>-0.29523233500000001</v>
      </c>
      <c r="J407" s="32">
        <v>-38.02346429</v>
      </c>
      <c r="L407" s="32" t="s">
        <v>3563</v>
      </c>
      <c r="M407" s="32" t="s">
        <v>1046</v>
      </c>
      <c r="N407" s="32">
        <v>2.9743951640000001</v>
      </c>
      <c r="O407" s="32" t="s">
        <v>374</v>
      </c>
      <c r="R407" s="32" t="s">
        <v>4722</v>
      </c>
      <c r="S407" s="32">
        <v>0.11</v>
      </c>
      <c r="T407" s="32">
        <v>0.11</v>
      </c>
      <c r="U407" s="32">
        <v>574027</v>
      </c>
      <c r="V407" s="32" t="s">
        <v>4354</v>
      </c>
      <c r="W407" s="32">
        <v>0.97112750000000003</v>
      </c>
      <c r="X407" s="32">
        <v>0.71689640799999998</v>
      </c>
      <c r="Y407" s="32" t="s">
        <v>41</v>
      </c>
      <c r="Z407" s="32" t="s">
        <v>92</v>
      </c>
      <c r="AA407" s="32">
        <v>11</v>
      </c>
      <c r="AB407" s="33">
        <v>574027.4375</v>
      </c>
      <c r="AC407" s="33">
        <v>555105</v>
      </c>
      <c r="AD407" s="33">
        <v>504119.53129999997</v>
      </c>
      <c r="AE407" s="33">
        <v>483727.15629999997</v>
      </c>
      <c r="AF407" s="34">
        <v>434889.5625</v>
      </c>
      <c r="AG407" s="34">
        <v>522963.84379999997</v>
      </c>
      <c r="AH407" s="34">
        <v>469662.5</v>
      </c>
      <c r="AI407" s="35">
        <v>422390.84379999997</v>
      </c>
      <c r="AJ407" s="35">
        <v>463282.15629999997</v>
      </c>
      <c r="AK407" s="35">
        <v>531799</v>
      </c>
      <c r="AL407" s="35">
        <v>430927.9375</v>
      </c>
      <c r="AM407" s="32">
        <v>208</v>
      </c>
      <c r="AN407" s="32" t="s">
        <v>374</v>
      </c>
      <c r="AO407" s="32">
        <v>0.82405585599999998</v>
      </c>
      <c r="AQ407" s="32">
        <v>574027.4375</v>
      </c>
      <c r="AR407" s="32" t="s">
        <v>4723</v>
      </c>
      <c r="AS407" s="32">
        <v>-0.155902239</v>
      </c>
      <c r="AU407" s="32">
        <v>4.2538535000000002E-2</v>
      </c>
      <c r="AV407" s="32">
        <v>1</v>
      </c>
      <c r="AX407" s="32">
        <f t="shared" si="24"/>
        <v>1.2948366665776045</v>
      </c>
      <c r="AY407" s="32">
        <f t="shared" si="25"/>
        <v>1.4829811112837474</v>
      </c>
      <c r="AZ407" s="32">
        <f t="shared" si="26"/>
        <v>0.72118735037023907</v>
      </c>
      <c r="BA407" s="32">
        <f t="shared" si="27"/>
        <v>0.1661138509940451</v>
      </c>
    </row>
    <row r="408" spans="1:53">
      <c r="A408" s="32">
        <v>170.0579984</v>
      </c>
      <c r="B408" s="32">
        <v>4.614328789</v>
      </c>
      <c r="C408" s="32" t="s">
        <v>433</v>
      </c>
      <c r="D408" s="32">
        <v>6</v>
      </c>
      <c r="E408" s="32" t="s">
        <v>434</v>
      </c>
      <c r="F408" s="32">
        <v>6</v>
      </c>
      <c r="G408" s="32" t="s">
        <v>5</v>
      </c>
      <c r="H408" s="32" t="s">
        <v>435</v>
      </c>
      <c r="I408" s="32">
        <v>0.51959737699999997</v>
      </c>
      <c r="J408" s="32">
        <v>-48.799975539999998</v>
      </c>
      <c r="L408" s="32" t="s">
        <v>3563</v>
      </c>
      <c r="M408" s="32" t="s">
        <v>3817</v>
      </c>
      <c r="N408" s="32">
        <v>-33.057788690000002</v>
      </c>
      <c r="O408" s="32" t="s">
        <v>4752</v>
      </c>
      <c r="R408" s="32" t="s">
        <v>1198</v>
      </c>
      <c r="S408" s="32">
        <v>0.43</v>
      </c>
      <c r="T408" s="32">
        <v>0.43</v>
      </c>
      <c r="U408" s="32">
        <v>862546</v>
      </c>
      <c r="V408" s="32" t="s">
        <v>4749</v>
      </c>
      <c r="W408" s="32">
        <v>0.80998071500000002</v>
      </c>
      <c r="X408" s="32">
        <v>0.35609632400000002</v>
      </c>
      <c r="Y408" s="32" t="s">
        <v>41</v>
      </c>
      <c r="Z408" s="32" t="s">
        <v>42</v>
      </c>
      <c r="AA408" s="32">
        <v>11</v>
      </c>
      <c r="AB408" s="33">
        <v>692166.9375</v>
      </c>
      <c r="AC408" s="33">
        <v>862545.625</v>
      </c>
      <c r="AD408" s="33">
        <v>337869.625</v>
      </c>
      <c r="AE408" s="33">
        <v>668564.5625</v>
      </c>
      <c r="AF408" s="34">
        <v>725904.375</v>
      </c>
      <c r="AG408" s="34">
        <v>676714.3125</v>
      </c>
      <c r="AH408" s="34">
        <v>687163.9375</v>
      </c>
      <c r="AI408" s="35">
        <v>445015.53129999997</v>
      </c>
      <c r="AJ408" s="35">
        <v>698786.125</v>
      </c>
      <c r="AK408" s="35">
        <v>288002.78129999997</v>
      </c>
      <c r="AL408" s="35">
        <v>825107.0625</v>
      </c>
      <c r="AM408" s="32">
        <v>138</v>
      </c>
      <c r="AN408" s="32" t="s">
        <v>4752</v>
      </c>
      <c r="AO408" s="32">
        <v>0.85318355499999998</v>
      </c>
      <c r="AQ408" s="32">
        <v>862545.625</v>
      </c>
      <c r="AR408" s="32" t="s">
        <v>4753</v>
      </c>
      <c r="AS408" s="32">
        <v>0.86909348200000003</v>
      </c>
      <c r="AU408" s="32">
        <v>0.29415391299999999</v>
      </c>
      <c r="AV408" s="32">
        <v>1</v>
      </c>
      <c r="AX408" s="32">
        <f t="shared" si="24"/>
        <v>1.0799742868471787</v>
      </c>
      <c r="AY408" s="32">
        <f t="shared" si="25"/>
        <v>1.225556533661007</v>
      </c>
      <c r="AZ408" s="32">
        <f t="shared" si="26"/>
        <v>0.40050438012009226</v>
      </c>
      <c r="BA408" s="32">
        <f t="shared" si="27"/>
        <v>0.6838076345011419</v>
      </c>
    </row>
    <row r="409" spans="1:53">
      <c r="A409" s="32">
        <v>184.0736235</v>
      </c>
      <c r="B409" s="32">
        <v>4.5852409129999998</v>
      </c>
      <c r="C409" s="32" t="s">
        <v>4762</v>
      </c>
      <c r="D409" s="32">
        <v>6</v>
      </c>
      <c r="E409" s="32" t="s">
        <v>4763</v>
      </c>
      <c r="F409" s="32">
        <v>6</v>
      </c>
      <c r="G409" s="32" t="s">
        <v>5</v>
      </c>
      <c r="H409" s="32" t="s">
        <v>4764</v>
      </c>
      <c r="I409" s="32">
        <v>0.34488201899999998</v>
      </c>
      <c r="J409" s="32">
        <v>-36.48083767</v>
      </c>
      <c r="L409" s="32" t="s">
        <v>3563</v>
      </c>
      <c r="M409" s="32" t="s">
        <v>3817</v>
      </c>
      <c r="N409" s="32">
        <v>-19.042163559999999</v>
      </c>
      <c r="O409" s="32" t="s">
        <v>4765</v>
      </c>
      <c r="R409" s="32" t="s">
        <v>1078</v>
      </c>
      <c r="S409" s="32">
        <v>0.42</v>
      </c>
      <c r="T409" s="32">
        <v>0.42</v>
      </c>
      <c r="U409" s="32">
        <v>816635</v>
      </c>
      <c r="V409" s="32" t="s">
        <v>4749</v>
      </c>
      <c r="W409" s="32">
        <v>0.63463965300000003</v>
      </c>
      <c r="X409" s="32">
        <v>7.0267438000000002E-2</v>
      </c>
      <c r="Y409" s="32" t="s">
        <v>41</v>
      </c>
      <c r="Z409" s="32" t="s">
        <v>42</v>
      </c>
      <c r="AA409" s="32">
        <v>11</v>
      </c>
      <c r="AB409" s="33">
        <v>548854.75</v>
      </c>
      <c r="AC409" s="33">
        <v>752144.9375</v>
      </c>
      <c r="AD409" s="33">
        <v>267261.75</v>
      </c>
      <c r="AE409" s="33">
        <v>529908.1875</v>
      </c>
      <c r="AF409" s="34">
        <v>622642.4375</v>
      </c>
      <c r="AG409" s="34">
        <v>656103.1875</v>
      </c>
      <c r="AH409" s="34">
        <v>816635.4375</v>
      </c>
      <c r="AI409" s="35">
        <v>352063.34379999997</v>
      </c>
      <c r="AJ409" s="35">
        <v>565243.3125</v>
      </c>
      <c r="AK409" s="35">
        <v>229962.70310000001</v>
      </c>
      <c r="AL409" s="35">
        <v>625813.1875</v>
      </c>
      <c r="AM409" s="32">
        <v>138</v>
      </c>
      <c r="AN409" s="32" t="s">
        <v>4765</v>
      </c>
      <c r="AO409" s="32">
        <v>0.89920455399999999</v>
      </c>
      <c r="AQ409" s="32">
        <v>816635.4375</v>
      </c>
      <c r="AR409" s="32" t="s">
        <v>4766</v>
      </c>
      <c r="AS409" s="32">
        <v>0.952078753</v>
      </c>
      <c r="AU409" s="32">
        <v>1.4549113650000001</v>
      </c>
      <c r="AV409" s="32">
        <v>1</v>
      </c>
      <c r="AX409" s="32">
        <f t="shared" si="24"/>
        <v>0.84618620385188292</v>
      </c>
      <c r="AY409" s="32">
        <f t="shared" si="25"/>
        <v>1.0013308140222823</v>
      </c>
      <c r="AZ409" s="32">
        <f t="shared" si="26"/>
        <v>8.6871307542516499E-2</v>
      </c>
      <c r="BA409" s="32">
        <f t="shared" si="27"/>
        <v>0.2318678755227436</v>
      </c>
    </row>
    <row r="410" spans="1:53">
      <c r="A410" s="32">
        <v>205.07386790000001</v>
      </c>
      <c r="B410" s="32">
        <v>4.4029229479999996</v>
      </c>
      <c r="C410" s="32" t="s">
        <v>2429</v>
      </c>
      <c r="D410" s="32">
        <v>5</v>
      </c>
      <c r="E410" s="32" t="s">
        <v>2430</v>
      </c>
      <c r="F410" s="32">
        <v>6</v>
      </c>
      <c r="G410" s="32" t="s">
        <v>5</v>
      </c>
      <c r="H410" s="32" t="s">
        <v>2431</v>
      </c>
      <c r="I410" s="32">
        <v>-0.107980567</v>
      </c>
      <c r="J410" s="32">
        <v>-46.057134320000003</v>
      </c>
      <c r="L410" s="32" t="s">
        <v>3900</v>
      </c>
      <c r="M410" s="32" t="s">
        <v>1881</v>
      </c>
      <c r="N410" s="32">
        <v>-35.040953899999998</v>
      </c>
      <c r="O410" s="32" t="s">
        <v>487</v>
      </c>
      <c r="S410" s="32">
        <v>1.17</v>
      </c>
      <c r="T410" s="32">
        <v>1.17</v>
      </c>
      <c r="U410" s="32">
        <v>197913</v>
      </c>
      <c r="V410" s="32" t="s">
        <v>4788</v>
      </c>
      <c r="W410" s="32">
        <v>0.35969142399999998</v>
      </c>
      <c r="X410" s="32">
        <v>7.9316283000000001E-2</v>
      </c>
      <c r="Y410" s="32" t="s">
        <v>41</v>
      </c>
      <c r="Z410" s="32" t="s">
        <v>42</v>
      </c>
      <c r="AA410" s="32">
        <v>8</v>
      </c>
      <c r="AB410" s="33">
        <v>84199.046879999994</v>
      </c>
      <c r="AC410" s="33">
        <v>97206.109379999994</v>
      </c>
      <c r="AD410" s="33">
        <v>0</v>
      </c>
      <c r="AE410" s="33">
        <v>161196.51560000001</v>
      </c>
      <c r="AF410" s="34">
        <v>95087.132809999996</v>
      </c>
      <c r="AG410" s="34">
        <v>197913.3125</v>
      </c>
      <c r="AH410" s="34">
        <v>161281.73439999999</v>
      </c>
      <c r="AI410" s="35">
        <v>0</v>
      </c>
      <c r="AJ410" s="35">
        <v>122925.2188</v>
      </c>
      <c r="AK410" s="35">
        <v>0</v>
      </c>
      <c r="AL410" s="35">
        <v>94943.320309999996</v>
      </c>
      <c r="AM410" s="32">
        <v>165</v>
      </c>
      <c r="AN410" s="32" t="s">
        <v>487</v>
      </c>
      <c r="AO410" s="32">
        <v>0.83950901300000003</v>
      </c>
      <c r="AQ410" s="32">
        <v>197913.3125</v>
      </c>
      <c r="AR410" s="32" t="s">
        <v>1822</v>
      </c>
      <c r="AS410" s="32">
        <v>0.85163229399999996</v>
      </c>
      <c r="AU410" s="32">
        <v>1.3820971799999999</v>
      </c>
      <c r="AV410" s="32">
        <v>1</v>
      </c>
      <c r="AX410" s="32">
        <f t="shared" si="24"/>
        <v>0.47958856596373806</v>
      </c>
      <c r="AY410" s="32">
        <f t="shared" si="25"/>
        <v>0.7541604913463843</v>
      </c>
      <c r="AZ410" s="32">
        <f t="shared" si="26"/>
        <v>8.5937401199786628E-2</v>
      </c>
      <c r="BA410" s="32">
        <f t="shared" si="27"/>
        <v>0.21715916597930132</v>
      </c>
    </row>
    <row r="411" spans="1:53">
      <c r="A411" s="32">
        <v>122.0037724</v>
      </c>
      <c r="B411" s="32">
        <v>7.8278621790000003</v>
      </c>
      <c r="C411" s="32" t="s">
        <v>4665</v>
      </c>
      <c r="D411" s="32">
        <v>1</v>
      </c>
      <c r="E411" s="32" t="s">
        <v>4666</v>
      </c>
      <c r="F411" s="32">
        <v>6</v>
      </c>
      <c r="G411" s="32" t="s">
        <v>5</v>
      </c>
      <c r="H411" s="32" t="s">
        <v>4667</v>
      </c>
      <c r="I411" s="32">
        <v>0.101315525</v>
      </c>
      <c r="J411" s="32">
        <v>-11.444324979999999</v>
      </c>
      <c r="L411" s="32" t="s">
        <v>3563</v>
      </c>
      <c r="M411" s="32" t="s">
        <v>597</v>
      </c>
      <c r="N411" s="32">
        <v>-7.0388131109999996</v>
      </c>
      <c r="O411" s="32" t="s">
        <v>487</v>
      </c>
      <c r="S411" s="32">
        <v>0.48</v>
      </c>
      <c r="T411" s="32">
        <v>0.48</v>
      </c>
      <c r="U411" s="32">
        <v>171495</v>
      </c>
      <c r="V411" s="32" t="s">
        <v>2063</v>
      </c>
      <c r="W411" s="32">
        <v>1.403031991</v>
      </c>
      <c r="X411" s="32">
        <v>0.35403267599999999</v>
      </c>
      <c r="Y411" s="32" t="s">
        <v>41</v>
      </c>
      <c r="Z411" s="32" t="s">
        <v>42</v>
      </c>
      <c r="AA411" s="32">
        <v>11</v>
      </c>
      <c r="AB411" s="33">
        <v>61358.863279999998</v>
      </c>
      <c r="AC411" s="33">
        <v>125412.67969999999</v>
      </c>
      <c r="AD411" s="33">
        <v>162718.4063</v>
      </c>
      <c r="AE411" s="33">
        <v>107297.32030000001</v>
      </c>
      <c r="AF411" s="34">
        <v>76856.242190000004</v>
      </c>
      <c r="AG411" s="34">
        <v>121698.96090000001</v>
      </c>
      <c r="AH411" s="34">
        <v>64462.507810000003</v>
      </c>
      <c r="AI411" s="35">
        <v>131427.32810000001</v>
      </c>
      <c r="AJ411" s="35">
        <v>151364.32810000001</v>
      </c>
      <c r="AK411" s="35">
        <v>171495.45310000001</v>
      </c>
      <c r="AL411" s="35">
        <v>37742.574220000002</v>
      </c>
      <c r="AM411" s="32">
        <v>13</v>
      </c>
      <c r="AN411" s="32" t="s">
        <v>487</v>
      </c>
      <c r="AO411" s="32">
        <v>0.87407516200000002</v>
      </c>
      <c r="AQ411" s="32">
        <v>171495.45310000001</v>
      </c>
      <c r="AR411" s="32" t="s">
        <v>4668</v>
      </c>
      <c r="AS411" s="32">
        <v>0.92395134899999998</v>
      </c>
      <c r="AU411" s="32">
        <v>0.28340887300000001</v>
      </c>
      <c r="AV411" s="32">
        <v>1</v>
      </c>
      <c r="AX411" s="32">
        <f t="shared" si="24"/>
        <v>1.870709321575196</v>
      </c>
      <c r="AY411" s="32">
        <f t="shared" si="25"/>
        <v>1.7367167709617535</v>
      </c>
      <c r="AZ411" s="32">
        <f t="shared" si="26"/>
        <v>0.39392478010542714</v>
      </c>
      <c r="BA411" s="32">
        <f t="shared" si="27"/>
        <v>0.40004177402287766</v>
      </c>
    </row>
    <row r="412" spans="1:53">
      <c r="A412" s="32">
        <v>129.07900100000001</v>
      </c>
      <c r="B412" s="32">
        <v>4.3555802779999997</v>
      </c>
      <c r="C412" s="32" t="s">
        <v>615</v>
      </c>
      <c r="D412" s="32">
        <v>9</v>
      </c>
      <c r="E412" s="32" t="s">
        <v>2061</v>
      </c>
      <c r="F412" s="32">
        <v>6</v>
      </c>
      <c r="G412" s="32" t="s">
        <v>5</v>
      </c>
      <c r="H412" s="32" t="s">
        <v>2062</v>
      </c>
      <c r="I412" s="32">
        <v>0.16246089</v>
      </c>
      <c r="J412" s="32">
        <v>-41.947962189999998</v>
      </c>
      <c r="L412" s="32" t="s">
        <v>3563</v>
      </c>
      <c r="N412" s="32">
        <v>-33.046533940000003</v>
      </c>
      <c r="O412" s="32" t="s">
        <v>487</v>
      </c>
      <c r="S412" s="32">
        <v>0.11</v>
      </c>
      <c r="T412" s="32">
        <v>0.4</v>
      </c>
      <c r="U412" s="32">
        <v>515946</v>
      </c>
      <c r="V412" s="32" t="s">
        <v>181</v>
      </c>
      <c r="W412" s="32">
        <v>0.92433259199999995</v>
      </c>
      <c r="X412" s="32">
        <v>0.71399860800000003</v>
      </c>
      <c r="Y412" s="32" t="s">
        <v>41</v>
      </c>
      <c r="Z412" s="32" t="s">
        <v>42</v>
      </c>
      <c r="AA412" s="32">
        <v>11</v>
      </c>
      <c r="AB412" s="33">
        <v>515945.8125</v>
      </c>
      <c r="AC412" s="33">
        <v>374772.1875</v>
      </c>
      <c r="AD412" s="33">
        <v>282893.6875</v>
      </c>
      <c r="AE412" s="33">
        <v>198661.76560000001</v>
      </c>
      <c r="AF412" s="34">
        <v>161944.0313</v>
      </c>
      <c r="AG412" s="34">
        <v>233743.5</v>
      </c>
      <c r="AH412" s="34">
        <v>304125</v>
      </c>
      <c r="AI412" s="35">
        <v>238527.7813</v>
      </c>
      <c r="AJ412" s="35">
        <v>191852.89060000001</v>
      </c>
      <c r="AK412" s="35">
        <v>200529.3438</v>
      </c>
      <c r="AL412" s="35">
        <v>231569.35939999999</v>
      </c>
      <c r="AM412" s="32">
        <v>30</v>
      </c>
      <c r="AN412" s="32" t="s">
        <v>487</v>
      </c>
      <c r="AO412" s="32">
        <v>0.90903551900000001</v>
      </c>
      <c r="AQ412" s="32">
        <v>515945.8125</v>
      </c>
      <c r="AR412" s="32" t="s">
        <v>4725</v>
      </c>
      <c r="AS412" s="32">
        <v>0.82893081999999996</v>
      </c>
      <c r="AU412" s="32">
        <v>5.5855334E-2</v>
      </c>
      <c r="AV412" s="32">
        <v>6.5201072999999998E-2</v>
      </c>
      <c r="AX412" s="32">
        <f t="shared" si="24"/>
        <v>1.2324434566752089</v>
      </c>
      <c r="AY412" s="32">
        <f t="shared" si="25"/>
        <v>1.9609158049096511</v>
      </c>
      <c r="AZ412" s="32">
        <f t="shared" si="26"/>
        <v>0.65270728928095223</v>
      </c>
      <c r="BA412" s="32">
        <f t="shared" si="27"/>
        <v>0.26451687632682158</v>
      </c>
    </row>
    <row r="413" spans="1:53">
      <c r="A413" s="32">
        <v>205.1313318</v>
      </c>
      <c r="B413" s="32">
        <v>7.9997046269999998</v>
      </c>
      <c r="C413" s="32" t="s">
        <v>4678</v>
      </c>
      <c r="D413" s="32">
        <v>1</v>
      </c>
      <c r="E413" s="32" t="s">
        <v>4679</v>
      </c>
      <c r="F413" s="32">
        <v>6</v>
      </c>
      <c r="G413" s="32" t="s">
        <v>5</v>
      </c>
      <c r="H413" s="32" t="s">
        <v>4680</v>
      </c>
      <c r="I413" s="32">
        <v>-0.381018684</v>
      </c>
      <c r="J413" s="32">
        <v>19.686285940000001</v>
      </c>
      <c r="L413" s="32" t="s">
        <v>3563</v>
      </c>
      <c r="M413" s="32" t="s">
        <v>365</v>
      </c>
      <c r="N413" s="32">
        <v>-32.967229369999998</v>
      </c>
      <c r="O413" s="32" t="s">
        <v>487</v>
      </c>
      <c r="R413" s="32" t="s">
        <v>1407</v>
      </c>
      <c r="S413" s="32">
        <v>0.28000000000000003</v>
      </c>
      <c r="T413" s="32">
        <v>0.28000000000000003</v>
      </c>
      <c r="U413" s="32">
        <v>1724578</v>
      </c>
      <c r="V413" s="32" t="s">
        <v>1817</v>
      </c>
      <c r="W413" s="32">
        <v>1.192549147</v>
      </c>
      <c r="X413" s="32">
        <v>0.355994431</v>
      </c>
      <c r="Y413" s="32" t="s">
        <v>41</v>
      </c>
      <c r="Z413" s="32" t="s">
        <v>42</v>
      </c>
      <c r="AA413" s="32">
        <v>11</v>
      </c>
      <c r="AB413" s="33">
        <v>968848.25</v>
      </c>
      <c r="AC413" s="33">
        <v>1190947.125</v>
      </c>
      <c r="AD413" s="33">
        <v>1724578.375</v>
      </c>
      <c r="AE413" s="33">
        <v>1255006.25</v>
      </c>
      <c r="AF413" s="34">
        <v>1076830.875</v>
      </c>
      <c r="AG413" s="34">
        <v>1106730.375</v>
      </c>
      <c r="AH413" s="34">
        <v>857636.25</v>
      </c>
      <c r="AI413" s="35">
        <v>1447037.125</v>
      </c>
      <c r="AJ413" s="35">
        <v>944367.75</v>
      </c>
      <c r="AK413" s="35">
        <v>1555958.125</v>
      </c>
      <c r="AL413" s="35">
        <v>888340.3125</v>
      </c>
      <c r="AM413" s="32">
        <v>124</v>
      </c>
      <c r="AN413" s="32" t="s">
        <v>487</v>
      </c>
      <c r="AO413" s="32">
        <v>0.97144730599999995</v>
      </c>
      <c r="AQ413" s="32">
        <v>1724578.375</v>
      </c>
      <c r="AR413" s="32" t="s">
        <v>4681</v>
      </c>
      <c r="AS413" s="32">
        <v>0.811297661</v>
      </c>
      <c r="AU413" s="32">
        <v>0.28195495999999998</v>
      </c>
      <c r="AV413" s="32">
        <v>1</v>
      </c>
      <c r="AX413" s="32">
        <f t="shared" si="24"/>
        <v>1.5900655292857502</v>
      </c>
      <c r="AY413" s="32">
        <f t="shared" si="25"/>
        <v>1.68991984243049</v>
      </c>
      <c r="AZ413" s="32">
        <f t="shared" si="26"/>
        <v>0.40037708675299971</v>
      </c>
      <c r="BA413" s="32">
        <f t="shared" si="27"/>
        <v>0.23152460830256705</v>
      </c>
    </row>
    <row r="414" spans="1:53">
      <c r="A414" s="32">
        <v>205.13139369999999</v>
      </c>
      <c r="B414" s="32">
        <v>4.8788575139999999</v>
      </c>
      <c r="C414" s="32" t="s">
        <v>4678</v>
      </c>
      <c r="D414" s="32">
        <v>1</v>
      </c>
      <c r="E414" s="32" t="s">
        <v>4679</v>
      </c>
      <c r="F414" s="32">
        <v>6</v>
      </c>
      <c r="G414" s="32" t="s">
        <v>5</v>
      </c>
      <c r="H414" s="32" t="s">
        <v>4680</v>
      </c>
      <c r="I414" s="32">
        <v>-7.9583330999999993E-2</v>
      </c>
      <c r="J414" s="32">
        <v>-31.68779537</v>
      </c>
      <c r="L414" s="32" t="s">
        <v>3563</v>
      </c>
      <c r="M414" s="32" t="s">
        <v>4738</v>
      </c>
      <c r="N414" s="32">
        <v>-12.978150189999999</v>
      </c>
      <c r="O414" s="32" t="s">
        <v>487</v>
      </c>
      <c r="S414" s="32">
        <v>0.38</v>
      </c>
      <c r="T414" s="32">
        <v>0.38</v>
      </c>
      <c r="U414" s="32">
        <v>422600</v>
      </c>
      <c r="V414" s="32" t="s">
        <v>4739</v>
      </c>
      <c r="W414" s="32">
        <v>0.85282317699999999</v>
      </c>
      <c r="X414" s="32">
        <v>0.45031115999999999</v>
      </c>
      <c r="Y414" s="32" t="s">
        <v>41</v>
      </c>
      <c r="Z414" s="32" t="s">
        <v>42</v>
      </c>
      <c r="AA414" s="32">
        <v>11</v>
      </c>
      <c r="AB414" s="33">
        <v>314465.46879999997</v>
      </c>
      <c r="AC414" s="33">
        <v>371995.3125</v>
      </c>
      <c r="AD414" s="33">
        <v>216136.8125</v>
      </c>
      <c r="AE414" s="33">
        <v>394042.6875</v>
      </c>
      <c r="AF414" s="34">
        <v>367147.5</v>
      </c>
      <c r="AG414" s="34">
        <v>382323.375</v>
      </c>
      <c r="AH414" s="34">
        <v>308012.3125</v>
      </c>
      <c r="AI414" s="35">
        <v>210744.375</v>
      </c>
      <c r="AJ414" s="35">
        <v>374723.5625</v>
      </c>
      <c r="AK414" s="35">
        <v>194393.8438</v>
      </c>
      <c r="AL414" s="35">
        <v>422599.78129999997</v>
      </c>
      <c r="AM414" s="32">
        <v>202</v>
      </c>
      <c r="AN414" s="32" t="s">
        <v>487</v>
      </c>
      <c r="AO414" s="32">
        <v>0.95683924300000001</v>
      </c>
      <c r="AQ414" s="32">
        <v>422599.78129999997</v>
      </c>
      <c r="AR414" s="32" t="s">
        <v>4740</v>
      </c>
      <c r="AS414" s="32">
        <v>0.84913452300000003</v>
      </c>
      <c r="AU414" s="32">
        <v>0.182030836</v>
      </c>
      <c r="AV414" s="32">
        <v>0.245045455</v>
      </c>
      <c r="AX414" s="32">
        <f t="shared" si="24"/>
        <v>1.137097569789969</v>
      </c>
      <c r="AY414" s="32">
        <f t="shared" si="25"/>
        <v>1.2261568757091941</v>
      </c>
      <c r="AZ414" s="32">
        <f t="shared" si="26"/>
        <v>0.49588154666098638</v>
      </c>
      <c r="BA414" s="32">
        <f t="shared" si="27"/>
        <v>0.60023984528343577</v>
      </c>
    </row>
    <row r="415" spans="1:53">
      <c r="A415" s="32">
        <v>146.05793019999999</v>
      </c>
      <c r="B415" s="32">
        <v>9.3794393829999994</v>
      </c>
      <c r="C415" s="32" t="s">
        <v>3879</v>
      </c>
      <c r="D415" s="32">
        <v>16</v>
      </c>
      <c r="E415" s="32" t="s">
        <v>3882</v>
      </c>
      <c r="F415" s="32">
        <v>6</v>
      </c>
      <c r="G415" s="32" t="s">
        <v>5</v>
      </c>
      <c r="H415" s="32" t="s">
        <v>4774</v>
      </c>
      <c r="I415" s="32">
        <v>0.13816439</v>
      </c>
      <c r="J415" s="32">
        <v>22.33117597</v>
      </c>
      <c r="L415" s="32" t="s">
        <v>3563</v>
      </c>
      <c r="N415" s="32">
        <v>-63.961936489999999</v>
      </c>
      <c r="O415" s="32" t="s">
        <v>4775</v>
      </c>
      <c r="P415" s="32" t="e">
        <f>-O2S</f>
        <v>#NAME?</v>
      </c>
      <c r="R415" s="32" t="s">
        <v>1442</v>
      </c>
      <c r="S415" s="32">
        <v>0.43</v>
      </c>
      <c r="T415" s="32">
        <v>0.43</v>
      </c>
      <c r="U415" s="32">
        <v>279184</v>
      </c>
      <c r="V415" s="32" t="s">
        <v>3959</v>
      </c>
      <c r="W415" s="32">
        <v>0.57425754399999995</v>
      </c>
      <c r="X415" s="32">
        <v>3.4773829999999999E-2</v>
      </c>
      <c r="Y415" s="32" t="s">
        <v>41</v>
      </c>
      <c r="Z415" s="32" t="s">
        <v>50</v>
      </c>
      <c r="AA415" s="32">
        <v>11</v>
      </c>
      <c r="AB415" s="33">
        <v>250100.14060000001</v>
      </c>
      <c r="AC415" s="33">
        <v>247736.98439999999</v>
      </c>
      <c r="AD415" s="33">
        <v>96050.046879999994</v>
      </c>
      <c r="AE415" s="33">
        <v>279183.78129999997</v>
      </c>
      <c r="AF415" s="34">
        <v>226847.64060000001</v>
      </c>
      <c r="AG415" s="34">
        <v>200872.92189999999</v>
      </c>
      <c r="AH415" s="34">
        <v>223128.3438</v>
      </c>
      <c r="AI415" s="35">
        <v>66701.351559999996</v>
      </c>
      <c r="AJ415" s="35">
        <v>152058.5938</v>
      </c>
      <c r="AK415" s="35">
        <v>95943.414059999996</v>
      </c>
      <c r="AL415" s="35">
        <v>183636.5</v>
      </c>
      <c r="AM415" s="32">
        <v>91</v>
      </c>
      <c r="AN415" s="32" t="s">
        <v>4775</v>
      </c>
      <c r="AO415" s="32">
        <v>0.95218955199999999</v>
      </c>
      <c r="AQ415" s="32">
        <v>279183.78129999997</v>
      </c>
      <c r="AR415" s="32" t="s">
        <v>4776</v>
      </c>
      <c r="AS415" s="32">
        <v>0.93097870699999996</v>
      </c>
      <c r="AU415" s="32">
        <v>2.8422766560000001</v>
      </c>
      <c r="AV415" s="32">
        <v>0.37783323499999999</v>
      </c>
      <c r="AX415" s="32">
        <f t="shared" si="24"/>
        <v>0.76567672557522426</v>
      </c>
      <c r="AY415" s="32">
        <f t="shared" si="25"/>
        <v>1.3414341558063088</v>
      </c>
      <c r="AZ415" s="32">
        <f t="shared" si="26"/>
        <v>3.4529860521256804E-2</v>
      </c>
      <c r="BA415" s="32">
        <f t="shared" si="27"/>
        <v>0.97974870750530274</v>
      </c>
    </row>
    <row r="416" spans="1:53">
      <c r="A416" s="32">
        <v>132.04226180000001</v>
      </c>
      <c r="B416" s="32">
        <v>6.9193257189999997</v>
      </c>
      <c r="C416" s="32" t="s">
        <v>2385</v>
      </c>
      <c r="D416" s="32">
        <v>16</v>
      </c>
      <c r="E416" s="32" t="s">
        <v>4757</v>
      </c>
      <c r="F416" s="32">
        <v>6</v>
      </c>
      <c r="G416" s="32" t="s">
        <v>5</v>
      </c>
      <c r="H416" s="32" t="s">
        <v>4758</v>
      </c>
      <c r="I416" s="32">
        <v>1.345445E-2</v>
      </c>
      <c r="J416" s="32">
        <v>-16.335508000000001</v>
      </c>
      <c r="L416" s="32" t="s">
        <v>3563</v>
      </c>
      <c r="M416" s="32" t="s">
        <v>2711</v>
      </c>
      <c r="N416" s="32">
        <v>-70.041934010000006</v>
      </c>
      <c r="O416" s="32" t="s">
        <v>487</v>
      </c>
      <c r="P416" s="32" t="s">
        <v>4759</v>
      </c>
      <c r="S416" s="32">
        <v>0.37</v>
      </c>
      <c r="T416" s="32">
        <v>0.37</v>
      </c>
      <c r="U416" s="32">
        <v>262341</v>
      </c>
      <c r="V416" s="32" t="s">
        <v>4760</v>
      </c>
      <c r="W416" s="32">
        <v>0.67750217800000001</v>
      </c>
      <c r="X416" s="32">
        <v>0.26423196399999999</v>
      </c>
      <c r="Y416" s="32" t="s">
        <v>41</v>
      </c>
      <c r="Z416" s="32" t="s">
        <v>71</v>
      </c>
      <c r="AA416" s="32">
        <v>11</v>
      </c>
      <c r="AB416" s="33">
        <v>138989.0625</v>
      </c>
      <c r="AC416" s="33">
        <v>131494.98439999999</v>
      </c>
      <c r="AD416" s="33">
        <v>104037.67969999999</v>
      </c>
      <c r="AE416" s="33">
        <v>229124.01560000001</v>
      </c>
      <c r="AF416" s="34">
        <v>262341.34379999997</v>
      </c>
      <c r="AG416" s="34">
        <v>150441.20310000001</v>
      </c>
      <c r="AH416" s="34">
        <v>143760.0313</v>
      </c>
      <c r="AI416" s="35">
        <v>85219.5625</v>
      </c>
      <c r="AJ416" s="35">
        <v>131195.6563</v>
      </c>
      <c r="AK416" s="35">
        <v>98168.390629999994</v>
      </c>
      <c r="AL416" s="35">
        <v>188161.4688</v>
      </c>
      <c r="AM416" s="32">
        <v>400</v>
      </c>
      <c r="AN416" s="32" t="s">
        <v>487</v>
      </c>
      <c r="AO416" s="32">
        <v>0.81668191400000001</v>
      </c>
      <c r="AQ416" s="32">
        <v>262341.34379999997</v>
      </c>
      <c r="AR416" s="32" t="s">
        <v>4761</v>
      </c>
      <c r="AS416" s="32">
        <v>0.88279310300000002</v>
      </c>
      <c r="AU416" s="32">
        <v>0.54668742000000004</v>
      </c>
      <c r="AV416" s="32">
        <v>0.15669455400000001</v>
      </c>
      <c r="AX416" s="32">
        <f t="shared" si="24"/>
        <v>0.90333623683565278</v>
      </c>
      <c r="AY416" s="32">
        <f t="shared" si="25"/>
        <v>1.084635328625428</v>
      </c>
      <c r="AZ416" s="32">
        <f t="shared" si="26"/>
        <v>0.21469811640304756</v>
      </c>
      <c r="BA416" s="32">
        <f t="shared" si="27"/>
        <v>0.48084195416847914</v>
      </c>
    </row>
    <row r="417" spans="1:53">
      <c r="A417" s="32">
        <v>146.02152570000001</v>
      </c>
      <c r="B417" s="32">
        <v>10.29299076</v>
      </c>
      <c r="C417" s="32" t="s">
        <v>1468</v>
      </c>
      <c r="D417" s="32">
        <v>7</v>
      </c>
      <c r="E417" s="32" t="s">
        <v>1471</v>
      </c>
      <c r="F417" s="32">
        <v>6</v>
      </c>
      <c r="G417" s="32" t="s">
        <v>5</v>
      </c>
      <c r="H417" s="32" t="s">
        <v>2413</v>
      </c>
      <c r="I417" s="32">
        <v>3.8955839999999999E-2</v>
      </c>
      <c r="J417" s="32">
        <v>17.008723589999999</v>
      </c>
      <c r="L417" s="32" t="s">
        <v>3563</v>
      </c>
      <c r="M417" s="32" t="s">
        <v>759</v>
      </c>
      <c r="N417" s="32">
        <v>26.963252350000001</v>
      </c>
      <c r="O417" s="32" t="s">
        <v>374</v>
      </c>
      <c r="S417" s="32">
        <v>0.54</v>
      </c>
      <c r="T417" s="32">
        <v>0.54</v>
      </c>
      <c r="U417" s="32">
        <v>530191</v>
      </c>
      <c r="V417" s="32" t="s">
        <v>825</v>
      </c>
      <c r="W417" s="32">
        <v>1.0056105909999999</v>
      </c>
      <c r="X417" s="32">
        <v>0.98888740600000002</v>
      </c>
      <c r="Y417" s="32" t="s">
        <v>41</v>
      </c>
      <c r="Z417" s="32" t="s">
        <v>71</v>
      </c>
      <c r="AA417" s="32">
        <v>11</v>
      </c>
      <c r="AB417" s="33">
        <v>326625.9375</v>
      </c>
      <c r="AC417" s="33">
        <v>504568.21879999997</v>
      </c>
      <c r="AD417" s="33">
        <v>530190.75</v>
      </c>
      <c r="AE417" s="33">
        <v>389996.46879999997</v>
      </c>
      <c r="AF417" s="34">
        <v>189331.375</v>
      </c>
      <c r="AG417" s="34">
        <v>206864.4688</v>
      </c>
      <c r="AH417" s="34">
        <v>417191.21879999997</v>
      </c>
      <c r="AI417" s="35">
        <v>490752.375</v>
      </c>
      <c r="AJ417" s="35">
        <v>183202.0938</v>
      </c>
      <c r="AK417" s="35">
        <v>229964.0313</v>
      </c>
      <c r="AL417" s="35">
        <v>186682.35939999999</v>
      </c>
      <c r="AM417" s="32">
        <v>30</v>
      </c>
      <c r="AN417" s="32" t="s">
        <v>374</v>
      </c>
      <c r="AO417" s="32">
        <v>0.95418986699999997</v>
      </c>
      <c r="AQ417" s="32">
        <v>530190.75</v>
      </c>
      <c r="AR417" s="32" t="s">
        <v>4718</v>
      </c>
      <c r="AS417" s="32">
        <v>0.76165441899999997</v>
      </c>
      <c r="AU417" s="36">
        <v>6.1426600000000006E-5</v>
      </c>
      <c r="AV417" s="32">
        <v>1</v>
      </c>
      <c r="AX417" s="32">
        <f t="shared" si="24"/>
        <v>1.3408141211563942</v>
      </c>
      <c r="AY417" s="32">
        <f t="shared" si="25"/>
        <v>2.1531955149393345</v>
      </c>
      <c r="AZ417" s="32">
        <f t="shared" si="26"/>
        <v>0.98914043614278047</v>
      </c>
      <c r="BA417" s="32">
        <f t="shared" si="27"/>
        <v>0.10245198834705042</v>
      </c>
    </row>
    <row r="418" spans="1:53">
      <c r="A418" s="32">
        <v>84.021120499999995</v>
      </c>
      <c r="B418" s="32">
        <v>10.06874094</v>
      </c>
      <c r="C418" s="32" t="s">
        <v>2205</v>
      </c>
      <c r="D418" s="32">
        <v>2</v>
      </c>
      <c r="E418" s="32" t="s">
        <v>2206</v>
      </c>
      <c r="F418" s="32">
        <v>6</v>
      </c>
      <c r="G418" s="32" t="s">
        <v>5</v>
      </c>
      <c r="H418" s="32" t="s">
        <v>2207</v>
      </c>
      <c r="I418" s="32">
        <v>-0.113044322</v>
      </c>
      <c r="J418" s="32">
        <v>19.827171920000001</v>
      </c>
      <c r="L418" s="32" t="s">
        <v>3563</v>
      </c>
      <c r="M418" s="32" t="s">
        <v>2279</v>
      </c>
      <c r="N418" s="32">
        <v>-95.058187759999996</v>
      </c>
      <c r="O418" s="32" t="s">
        <v>487</v>
      </c>
      <c r="S418" s="32">
        <v>0.38</v>
      </c>
      <c r="T418" s="32">
        <v>0.51</v>
      </c>
      <c r="U418" s="32">
        <v>3239548</v>
      </c>
      <c r="V418" s="32" t="s">
        <v>2503</v>
      </c>
      <c r="W418" s="32">
        <v>0.564416099</v>
      </c>
      <c r="X418" s="32">
        <v>0.211457915</v>
      </c>
      <c r="Y418" s="32" t="s">
        <v>41</v>
      </c>
      <c r="Z418" s="32" t="s">
        <v>42</v>
      </c>
      <c r="AA418" s="32">
        <v>11</v>
      </c>
      <c r="AB418" s="33">
        <v>1435500.125</v>
      </c>
      <c r="AC418" s="33">
        <v>3239547.75</v>
      </c>
      <c r="AD418" s="33">
        <v>1245312.375</v>
      </c>
      <c r="AE418" s="33">
        <v>1437558.75</v>
      </c>
      <c r="AF418" s="34">
        <v>1395340.5</v>
      </c>
      <c r="AG418" s="34">
        <v>653453.5</v>
      </c>
      <c r="AH418" s="34">
        <v>1683582.625</v>
      </c>
      <c r="AI418" s="35">
        <v>1091762.875</v>
      </c>
      <c r="AJ418" s="35">
        <v>573280.8125</v>
      </c>
      <c r="AK418" s="35">
        <v>643471.3125</v>
      </c>
      <c r="AL418" s="35">
        <v>500302.9375</v>
      </c>
      <c r="AM418" s="32">
        <v>35</v>
      </c>
      <c r="AN418" s="32" t="s">
        <v>487</v>
      </c>
      <c r="AO418" s="32">
        <v>0.97299144299999996</v>
      </c>
      <c r="AQ418" s="32">
        <v>3239547.75</v>
      </c>
      <c r="AR418" s="32" t="s">
        <v>2247</v>
      </c>
      <c r="AS418" s="32">
        <v>0.99296086299999997</v>
      </c>
      <c r="AU418" s="32">
        <v>0.83123296999999996</v>
      </c>
      <c r="AV418" s="32">
        <v>1</v>
      </c>
      <c r="AX418" s="32">
        <f t="shared" si="24"/>
        <v>0.7525547981107078</v>
      </c>
      <c r="AY418" s="32">
        <f t="shared" si="25"/>
        <v>1.9713763479054047</v>
      </c>
      <c r="AZ418" s="32">
        <f t="shared" si="26"/>
        <v>0.1318648102302509</v>
      </c>
      <c r="BA418" s="32">
        <f t="shared" si="27"/>
        <v>0.37481504963868639</v>
      </c>
    </row>
    <row r="419" spans="1:53">
      <c r="A419" s="32">
        <v>70.041807759999998</v>
      </c>
      <c r="B419" s="32">
        <v>8.4831257210000004</v>
      </c>
      <c r="C419" s="32" t="s">
        <v>4729</v>
      </c>
      <c r="D419" s="32">
        <v>3</v>
      </c>
      <c r="E419" s="32" t="s">
        <v>4730</v>
      </c>
      <c r="F419" s="32">
        <v>6</v>
      </c>
      <c r="G419" s="32" t="s">
        <v>5</v>
      </c>
      <c r="H419" s="32" t="s">
        <v>4731</v>
      </c>
      <c r="I419" s="32">
        <v>-0.88860070300000005</v>
      </c>
      <c r="J419" s="32">
        <v>18.783579469999999</v>
      </c>
      <c r="L419" s="32" t="s">
        <v>3563</v>
      </c>
      <c r="M419" s="32" t="s">
        <v>965</v>
      </c>
      <c r="N419" s="32">
        <v>-66.031730609999997</v>
      </c>
      <c r="O419" s="32" t="s">
        <v>487</v>
      </c>
      <c r="S419" s="32">
        <v>0.18</v>
      </c>
      <c r="T419" s="32">
        <v>0.31</v>
      </c>
      <c r="U419" s="32">
        <v>334100</v>
      </c>
      <c r="V419" s="32" t="s">
        <v>2128</v>
      </c>
      <c r="W419" s="32">
        <v>0.88767196599999998</v>
      </c>
      <c r="X419" s="32">
        <v>0.61409057300000003</v>
      </c>
      <c r="Y419" s="32" t="s">
        <v>41</v>
      </c>
      <c r="Z419" s="32" t="s">
        <v>42</v>
      </c>
      <c r="AA419" s="32">
        <v>11</v>
      </c>
      <c r="AB419" s="33">
        <v>288065.0625</v>
      </c>
      <c r="AC419" s="33">
        <v>282353.96879999997</v>
      </c>
      <c r="AD419" s="33">
        <v>198138.32810000001</v>
      </c>
      <c r="AE419" s="33">
        <v>298314.21879999997</v>
      </c>
      <c r="AF419" s="34">
        <v>334099.96879999997</v>
      </c>
      <c r="AG419" s="34">
        <v>213377.10939999999</v>
      </c>
      <c r="AH419" s="34">
        <v>190129.51560000001</v>
      </c>
      <c r="AI419" s="35">
        <v>163026.3438</v>
      </c>
      <c r="AJ419" s="35">
        <v>225501.1875</v>
      </c>
      <c r="AK419" s="35">
        <v>226010</v>
      </c>
      <c r="AL419" s="35">
        <v>258466.0625</v>
      </c>
      <c r="AM419" s="32">
        <v>47</v>
      </c>
      <c r="AN419" s="32" t="s">
        <v>487</v>
      </c>
      <c r="AO419" s="32">
        <v>0.957331288</v>
      </c>
      <c r="AQ419" s="32">
        <v>334099.96879999997</v>
      </c>
      <c r="AR419" s="32" t="s">
        <v>4732</v>
      </c>
      <c r="AS419" s="32">
        <v>0.94310480500000005</v>
      </c>
      <c r="AU419" s="32">
        <v>0.100800877</v>
      </c>
      <c r="AV419" s="32">
        <v>0.209004784</v>
      </c>
      <c r="AX419" s="32">
        <f t="shared" si="24"/>
        <v>1.1835626215086581</v>
      </c>
      <c r="AY419" s="32">
        <f t="shared" si="25"/>
        <v>1.4463964763434303</v>
      </c>
      <c r="AZ419" s="32">
        <f t="shared" si="26"/>
        <v>0.55927180505412011</v>
      </c>
      <c r="BA419" s="32">
        <f t="shared" si="27"/>
        <v>0.67113420485900055</v>
      </c>
    </row>
    <row r="420" spans="1:53">
      <c r="A420" s="32">
        <v>160.0847656</v>
      </c>
      <c r="B420" s="32">
        <v>9.5531151049999998</v>
      </c>
      <c r="C420" s="32" t="s">
        <v>630</v>
      </c>
      <c r="D420" s="32">
        <v>4</v>
      </c>
      <c r="E420" s="32" t="s">
        <v>3854</v>
      </c>
      <c r="F420" s="32">
        <v>6</v>
      </c>
      <c r="G420" s="32" t="s">
        <v>5</v>
      </c>
      <c r="H420" s="32" t="s">
        <v>3855</v>
      </c>
      <c r="I420" s="32">
        <v>-0.152496786</v>
      </c>
      <c r="J420" s="32">
        <v>3.2252641560000002</v>
      </c>
      <c r="L420" s="32" t="s">
        <v>3563</v>
      </c>
      <c r="M420" s="32" t="s">
        <v>3394</v>
      </c>
      <c r="N420" s="32">
        <v>-106.00524559999999</v>
      </c>
      <c r="O420" s="32" t="s">
        <v>487</v>
      </c>
      <c r="R420" s="32" t="s">
        <v>411</v>
      </c>
      <c r="S420" s="32">
        <v>0.56000000000000005</v>
      </c>
      <c r="T420" s="32">
        <v>0.56000000000000005</v>
      </c>
      <c r="U420" s="32">
        <v>303663</v>
      </c>
      <c r="V420" s="32" t="s">
        <v>914</v>
      </c>
      <c r="W420" s="32">
        <v>1.5897057429999999</v>
      </c>
      <c r="X420" s="32">
        <v>0.28281611099999998</v>
      </c>
      <c r="Y420" s="32" t="s">
        <v>41</v>
      </c>
      <c r="Z420" s="32" t="s">
        <v>42</v>
      </c>
      <c r="AA420" s="32">
        <v>11</v>
      </c>
      <c r="AB420" s="33">
        <v>94318.296879999994</v>
      </c>
      <c r="AC420" s="33">
        <v>185984.625</v>
      </c>
      <c r="AD420" s="33">
        <v>303663.1875</v>
      </c>
      <c r="AE420" s="33">
        <v>124479.5469</v>
      </c>
      <c r="AF420" s="34">
        <v>96523.515629999994</v>
      </c>
      <c r="AG420" s="34">
        <v>154434.32810000001</v>
      </c>
      <c r="AH420" s="34">
        <v>102896.94530000001</v>
      </c>
      <c r="AI420" s="35">
        <v>293861.625</v>
      </c>
      <c r="AJ420" s="35">
        <v>133114.07810000001</v>
      </c>
      <c r="AK420" s="35">
        <v>254239.01560000001</v>
      </c>
      <c r="AL420" s="35">
        <v>68818.601559999996</v>
      </c>
      <c r="AM420" s="32">
        <v>590</v>
      </c>
      <c r="AN420" s="32" t="s">
        <v>487</v>
      </c>
      <c r="AO420" s="32">
        <v>0.94075446600000001</v>
      </c>
      <c r="AQ420" s="32">
        <v>303663.1875</v>
      </c>
      <c r="AR420" s="32" t="s">
        <v>1707</v>
      </c>
      <c r="AS420" s="32">
        <v>0.86007768399999995</v>
      </c>
      <c r="AU420" s="32">
        <v>0.40503256999999998</v>
      </c>
      <c r="AV420" s="32">
        <v>0.69894190700000003</v>
      </c>
      <c r="AX420" s="32">
        <f t="shared" si="24"/>
        <v>2.1196076569036113</v>
      </c>
      <c r="AY420" s="32">
        <f t="shared" si="25"/>
        <v>2.0020801702925022</v>
      </c>
      <c r="AZ420" s="32">
        <f t="shared" si="26"/>
        <v>0.32494965716106189</v>
      </c>
      <c r="BA420" s="32">
        <f t="shared" si="27"/>
        <v>0.34599234586625854</v>
      </c>
    </row>
    <row r="421" spans="1:53">
      <c r="A421" s="32">
        <v>136.05248</v>
      </c>
      <c r="B421" s="32">
        <v>6.8583666250000004</v>
      </c>
      <c r="C421" s="32" t="s">
        <v>2226</v>
      </c>
      <c r="D421" s="32">
        <v>16</v>
      </c>
      <c r="E421" s="32" t="s">
        <v>2227</v>
      </c>
      <c r="F421" s="32">
        <v>6</v>
      </c>
      <c r="G421" s="32" t="s">
        <v>5</v>
      </c>
      <c r="H421" s="32" t="s">
        <v>2228</v>
      </c>
      <c r="I421" s="32">
        <v>0.36749812599999998</v>
      </c>
      <c r="J421" s="32">
        <v>4.3897951490000002</v>
      </c>
      <c r="L421" s="32" t="s">
        <v>3563</v>
      </c>
      <c r="M421" s="32" t="s">
        <v>3051</v>
      </c>
      <c r="N421" s="32">
        <v>33.984423110000002</v>
      </c>
      <c r="O421" s="32" t="s">
        <v>374</v>
      </c>
      <c r="S421" s="32">
        <v>0.71</v>
      </c>
      <c r="T421" s="32">
        <v>0.71</v>
      </c>
      <c r="U421" s="32">
        <v>462618</v>
      </c>
      <c r="V421" s="32" t="s">
        <v>4451</v>
      </c>
      <c r="W421" s="32">
        <v>0.466588273</v>
      </c>
      <c r="X421" s="32">
        <v>4.2357578999999999E-2</v>
      </c>
      <c r="Y421" s="32" t="s">
        <v>41</v>
      </c>
      <c r="Z421" s="32" t="s">
        <v>71</v>
      </c>
      <c r="AA421" s="32">
        <v>11</v>
      </c>
      <c r="AB421" s="33">
        <v>365883.3125</v>
      </c>
      <c r="AC421" s="33">
        <v>343424.5625</v>
      </c>
      <c r="AD421" s="33">
        <v>49111.996090000001</v>
      </c>
      <c r="AE421" s="33">
        <v>462618.0625</v>
      </c>
      <c r="AF421" s="34">
        <v>296423.5</v>
      </c>
      <c r="AG421" s="34">
        <v>394669.78129999997</v>
      </c>
      <c r="AH421" s="34">
        <v>375760.90629999997</v>
      </c>
      <c r="AI421" s="35">
        <v>65357.527340000001</v>
      </c>
      <c r="AJ421" s="35">
        <v>310238.875</v>
      </c>
      <c r="AK421" s="35">
        <v>72273.96875</v>
      </c>
      <c r="AL421" s="35">
        <v>215838.5</v>
      </c>
      <c r="AM421" s="32">
        <v>110</v>
      </c>
      <c r="AN421" s="32" t="s">
        <v>374</v>
      </c>
      <c r="AO421" s="32">
        <v>0.86285537099999998</v>
      </c>
      <c r="AQ421" s="32">
        <v>462618.0625</v>
      </c>
      <c r="AR421" s="32" t="s">
        <v>4786</v>
      </c>
      <c r="AS421" s="32">
        <v>0.800628495</v>
      </c>
      <c r="AU421" s="32">
        <v>2.1437647819999999</v>
      </c>
      <c r="AV421" s="32">
        <v>0.114953913</v>
      </c>
      <c r="AX421" s="32">
        <f t="shared" si="24"/>
        <v>0.62211769781124693</v>
      </c>
      <c r="AY421" s="32">
        <f t="shared" si="25"/>
        <v>1.1445218547970952</v>
      </c>
      <c r="AZ421" s="32">
        <f t="shared" si="26"/>
        <v>5.1610821352541157E-2</v>
      </c>
      <c r="BA421" s="32">
        <f t="shared" si="27"/>
        <v>0.66211185197899214</v>
      </c>
    </row>
    <row r="422" spans="1:53">
      <c r="A422" s="32">
        <v>203.0794114</v>
      </c>
      <c r="B422" s="32">
        <v>9.179154552</v>
      </c>
      <c r="C422" s="32" t="s">
        <v>2139</v>
      </c>
      <c r="D422" s="32">
        <v>2</v>
      </c>
      <c r="E422" s="32" t="s">
        <v>2140</v>
      </c>
      <c r="F422" s="32">
        <v>6</v>
      </c>
      <c r="G422" s="32" t="s">
        <v>5</v>
      </c>
      <c r="H422" s="32" t="s">
        <v>2141</v>
      </c>
      <c r="I422" s="32">
        <v>0.20391062400000001</v>
      </c>
      <c r="J422" s="32">
        <v>11.05603647</v>
      </c>
      <c r="L422" s="32" t="s">
        <v>3563</v>
      </c>
      <c r="M422" s="32" t="s">
        <v>192</v>
      </c>
      <c r="N422" s="32">
        <v>-1.010458766</v>
      </c>
      <c r="O422" s="32" t="s">
        <v>487</v>
      </c>
      <c r="R422" s="32" t="s">
        <v>411</v>
      </c>
      <c r="S422" s="32">
        <v>0.3</v>
      </c>
      <c r="T422" s="32">
        <v>0.3</v>
      </c>
      <c r="U422" s="32">
        <v>409930</v>
      </c>
      <c r="V422" s="32" t="s">
        <v>1934</v>
      </c>
      <c r="W422" s="32">
        <v>1.047584624</v>
      </c>
      <c r="X422" s="32">
        <v>0.81448309900000004</v>
      </c>
      <c r="Y422" s="32" t="s">
        <v>41</v>
      </c>
      <c r="Z422" s="32" t="s">
        <v>42</v>
      </c>
      <c r="AA422" s="32">
        <v>11</v>
      </c>
      <c r="AB422" s="33">
        <v>203127.48439999999</v>
      </c>
      <c r="AC422" s="33">
        <v>409930.09379999997</v>
      </c>
      <c r="AD422" s="33">
        <v>313957.375</v>
      </c>
      <c r="AE422" s="33">
        <v>272363.3125</v>
      </c>
      <c r="AF422" s="34">
        <v>154131.1875</v>
      </c>
      <c r="AG422" s="34">
        <v>225736.0938</v>
      </c>
      <c r="AH422" s="34">
        <v>195437.5938</v>
      </c>
      <c r="AI422" s="35">
        <v>238538.875</v>
      </c>
      <c r="AJ422" s="35">
        <v>184174.6563</v>
      </c>
      <c r="AK422" s="35">
        <v>258261.26560000001</v>
      </c>
      <c r="AL422" s="35">
        <v>122599.25780000001</v>
      </c>
      <c r="AM422" s="32">
        <v>48</v>
      </c>
      <c r="AN422" s="32" t="s">
        <v>487</v>
      </c>
      <c r="AO422" s="32">
        <v>0.90969643300000003</v>
      </c>
      <c r="AQ422" s="32">
        <v>409930.09379999997</v>
      </c>
      <c r="AR422" s="32" t="s">
        <v>4703</v>
      </c>
      <c r="AS422" s="32">
        <v>0.95864428899999998</v>
      </c>
      <c r="AU422" s="32">
        <v>1.6661174000000001E-2</v>
      </c>
      <c r="AV422" s="32">
        <v>1</v>
      </c>
      <c r="AX422" s="32">
        <f t="shared" si="24"/>
        <v>1.3967794981058035</v>
      </c>
      <c r="AY422" s="32">
        <f t="shared" si="25"/>
        <v>2.0847698630948028</v>
      </c>
      <c r="AZ422" s="32">
        <f t="shared" si="26"/>
        <v>0.8285028864249242</v>
      </c>
      <c r="BA422" s="32">
        <f t="shared" si="27"/>
        <v>0.10184394221915795</v>
      </c>
    </row>
    <row r="423" spans="1:53">
      <c r="A423" s="32">
        <v>299.28240049999999</v>
      </c>
      <c r="B423" s="32">
        <v>6.895033357</v>
      </c>
      <c r="C423" s="32" t="s">
        <v>427</v>
      </c>
      <c r="D423" s="32">
        <v>7</v>
      </c>
      <c r="E423" s="32" t="s">
        <v>428</v>
      </c>
      <c r="F423" s="32">
        <v>6</v>
      </c>
      <c r="G423" s="32" t="s">
        <v>5</v>
      </c>
      <c r="H423" s="32" t="s">
        <v>429</v>
      </c>
      <c r="I423" s="32">
        <v>-9.8687921999999997E-2</v>
      </c>
      <c r="J423" s="32">
        <v>46.954551180000003</v>
      </c>
      <c r="L423" s="32" t="s">
        <v>3690</v>
      </c>
      <c r="N423" s="32">
        <v>130.1721838</v>
      </c>
      <c r="O423" s="32" t="s">
        <v>374</v>
      </c>
      <c r="S423" s="32">
        <v>0.85</v>
      </c>
      <c r="T423" s="32">
        <v>0.85</v>
      </c>
      <c r="U423" s="32">
        <v>454147</v>
      </c>
      <c r="V423" s="32" t="s">
        <v>4755</v>
      </c>
      <c r="W423" s="32">
        <v>0.73479765600000002</v>
      </c>
      <c r="X423" s="32">
        <v>0.46186233100000001</v>
      </c>
      <c r="Y423" s="32" t="s">
        <v>41</v>
      </c>
      <c r="Z423" s="32" t="s">
        <v>42</v>
      </c>
      <c r="AA423" s="32">
        <v>11</v>
      </c>
      <c r="AB423" s="33">
        <v>321125.46879999997</v>
      </c>
      <c r="AC423" s="33">
        <v>330340.6875</v>
      </c>
      <c r="AD423" s="33">
        <v>30564.308590000001</v>
      </c>
      <c r="AE423" s="33">
        <v>454147.25</v>
      </c>
      <c r="AF423" s="34">
        <v>346967</v>
      </c>
      <c r="AG423" s="34">
        <v>286355.03129999997</v>
      </c>
      <c r="AH423" s="34">
        <v>306058.375</v>
      </c>
      <c r="AI423" s="35">
        <v>29206.478520000001</v>
      </c>
      <c r="AJ423" s="35">
        <v>419210.21879999997</v>
      </c>
      <c r="AK423" s="35">
        <v>96548.445309999996</v>
      </c>
      <c r="AL423" s="35">
        <v>375374.21879999997</v>
      </c>
      <c r="AM423" s="32">
        <v>276</v>
      </c>
      <c r="AN423" s="32" t="s">
        <v>374</v>
      </c>
      <c r="AO423" s="32">
        <v>0.80055562300000005</v>
      </c>
      <c r="AQ423" s="32">
        <v>454147.25</v>
      </c>
      <c r="AR423" s="32" t="s">
        <v>4756</v>
      </c>
      <c r="AS423" s="32">
        <v>0.85606914000000001</v>
      </c>
      <c r="AU423" s="32">
        <v>0.17542635500000001</v>
      </c>
      <c r="AV423" s="32">
        <v>1</v>
      </c>
      <c r="AX423" s="32">
        <f t="shared" si="24"/>
        <v>0.97973020861165494</v>
      </c>
      <c r="AY423" s="32">
        <f t="shared" si="25"/>
        <v>1.2094969271981504</v>
      </c>
      <c r="AZ423" s="32">
        <f t="shared" si="26"/>
        <v>0.50894941374984093</v>
      </c>
      <c r="BA423" s="32">
        <f t="shared" si="27"/>
        <v>0.79712738644919012</v>
      </c>
    </row>
    <row r="424" spans="1:53">
      <c r="A424" s="32">
        <v>306.2558348</v>
      </c>
      <c r="B424" s="32">
        <v>3.4320212159999999</v>
      </c>
      <c r="C424" s="32" t="s">
        <v>4647</v>
      </c>
      <c r="D424" s="32">
        <v>21</v>
      </c>
      <c r="E424" s="32" t="s">
        <v>4648</v>
      </c>
      <c r="F424" s="32">
        <v>6</v>
      </c>
      <c r="G424" s="32" t="s">
        <v>5</v>
      </c>
      <c r="H424" s="32" t="s">
        <v>4649</v>
      </c>
      <c r="I424" s="32">
        <v>-0.14765456900000001</v>
      </c>
      <c r="J424" s="32">
        <v>-7.5266803539999998</v>
      </c>
      <c r="L424" s="32" t="s">
        <v>3664</v>
      </c>
      <c r="M424" s="32" t="s">
        <v>2481</v>
      </c>
      <c r="N424" s="32">
        <v>21.984370009999999</v>
      </c>
      <c r="O424" s="32" t="s">
        <v>4650</v>
      </c>
      <c r="S424" s="32">
        <v>0.28999999999999998</v>
      </c>
      <c r="T424" s="32">
        <v>0.93</v>
      </c>
      <c r="U424" s="32">
        <v>321603</v>
      </c>
      <c r="V424" s="32" t="s">
        <v>625</v>
      </c>
      <c r="W424" s="32">
        <v>1.6196375620000001</v>
      </c>
      <c r="X424" s="32">
        <v>0.37310423700000001</v>
      </c>
      <c r="Y424" s="32" t="s">
        <v>41</v>
      </c>
      <c r="Z424" s="32" t="s">
        <v>71</v>
      </c>
      <c r="AA424" s="32">
        <v>11</v>
      </c>
      <c r="AB424" s="33">
        <v>164083.6875</v>
      </c>
      <c r="AC424" s="33">
        <v>170354.9688</v>
      </c>
      <c r="AD424" s="33">
        <v>243749.39060000001</v>
      </c>
      <c r="AE424" s="33">
        <v>267914.75</v>
      </c>
      <c r="AF424" s="34">
        <v>20087.152340000001</v>
      </c>
      <c r="AG424" s="34">
        <v>307711.03129999997</v>
      </c>
      <c r="AH424" s="34">
        <v>139468.92189999999</v>
      </c>
      <c r="AI424" s="35">
        <v>321602.96879999997</v>
      </c>
      <c r="AJ424" s="35">
        <v>229625.23439999999</v>
      </c>
      <c r="AK424" s="35">
        <v>299796.4375</v>
      </c>
      <c r="AL424" s="35">
        <v>158046.5</v>
      </c>
      <c r="AM424" s="32">
        <v>4</v>
      </c>
      <c r="AN424" s="32" t="s">
        <v>4650</v>
      </c>
      <c r="AO424" s="32">
        <v>0.92249828300000003</v>
      </c>
      <c r="AQ424" s="32">
        <v>321602.96879999997</v>
      </c>
      <c r="AR424" s="32" t="s">
        <v>4651</v>
      </c>
      <c r="AS424" s="32">
        <v>0.93258168500000005</v>
      </c>
      <c r="AU424" s="32">
        <v>0.353275014</v>
      </c>
      <c r="AV424" s="32">
        <v>1</v>
      </c>
      <c r="AX424" s="32">
        <f t="shared" si="24"/>
        <v>2.1595167490633886</v>
      </c>
      <c r="AY424" s="32">
        <f t="shared" si="25"/>
        <v>1.8107476149475503</v>
      </c>
      <c r="AZ424" s="32">
        <f t="shared" si="26"/>
        <v>0.29434198562129488</v>
      </c>
      <c r="BA424" s="32">
        <f t="shared" si="27"/>
        <v>0.49772378247394333</v>
      </c>
    </row>
    <row r="425" spans="1:53">
      <c r="A425" s="32">
        <v>196.0407745</v>
      </c>
      <c r="B425" s="32">
        <v>6.9260583240000004</v>
      </c>
      <c r="C425" s="32" t="s">
        <v>4801</v>
      </c>
      <c r="D425" s="32">
        <v>1</v>
      </c>
      <c r="E425" s="32" t="s">
        <v>4802</v>
      </c>
      <c r="F425" s="32">
        <v>5</v>
      </c>
      <c r="G425" s="32">
        <v>0</v>
      </c>
      <c r="H425" s="32">
        <v>0</v>
      </c>
      <c r="I425" s="32">
        <v>1.196282504</v>
      </c>
      <c r="J425" s="32">
        <v>-21.89731183</v>
      </c>
      <c r="L425" s="32" t="s">
        <v>3662</v>
      </c>
      <c r="N425" s="32">
        <v>-253.33115549999999</v>
      </c>
      <c r="O425" s="32" t="s">
        <v>487</v>
      </c>
      <c r="S425" s="32">
        <v>0.79</v>
      </c>
      <c r="T425" s="32">
        <v>1.73</v>
      </c>
      <c r="U425" s="32">
        <v>115711</v>
      </c>
      <c r="V425" s="32" t="s">
        <v>4803</v>
      </c>
      <c r="W425" s="32">
        <v>3.1346553130000001</v>
      </c>
      <c r="X425" s="32">
        <v>0.238507091</v>
      </c>
      <c r="Y425" s="32" t="s">
        <v>41</v>
      </c>
      <c r="Z425" s="32" t="s">
        <v>71</v>
      </c>
      <c r="AA425" s="32">
        <v>8</v>
      </c>
      <c r="AB425" s="33">
        <v>22840.095700000002</v>
      </c>
      <c r="AC425" s="33">
        <v>60430.90625</v>
      </c>
      <c r="AD425" s="33">
        <v>66591.523440000004</v>
      </c>
      <c r="AE425" s="33">
        <v>56701.257810000003</v>
      </c>
      <c r="AF425" s="34">
        <v>0</v>
      </c>
      <c r="AG425" s="34">
        <v>59763.179689999997</v>
      </c>
      <c r="AH425" s="34">
        <v>0</v>
      </c>
      <c r="AI425" s="35">
        <v>84047.804690000004</v>
      </c>
      <c r="AJ425" s="35">
        <v>50023.59375</v>
      </c>
      <c r="AK425" s="35">
        <v>115711.22659999999</v>
      </c>
      <c r="AL425" s="35">
        <v>0</v>
      </c>
      <c r="AM425" s="32">
        <v>56</v>
      </c>
      <c r="AN425" s="32" t="s">
        <v>487</v>
      </c>
      <c r="AO425" s="32">
        <v>0.83040796299999997</v>
      </c>
      <c r="AQ425" s="32">
        <v>115711.22659999999</v>
      </c>
      <c r="AR425" s="32" t="s">
        <v>4804</v>
      </c>
      <c r="AS425" s="32">
        <v>0.86081897399999996</v>
      </c>
      <c r="AU425" s="32">
        <v>0.49637527300000001</v>
      </c>
      <c r="AV425" s="32">
        <v>0.63670879800000002</v>
      </c>
      <c r="AX425" s="32">
        <f t="shared" si="24"/>
        <v>4.1795404182919578</v>
      </c>
      <c r="AY425" s="32">
        <f t="shared" si="25"/>
        <v>3.4563720382930656</v>
      </c>
      <c r="AZ425" s="32">
        <f t="shared" si="26"/>
        <v>0.26275270250744748</v>
      </c>
      <c r="BA425" s="32">
        <f t="shared" si="27"/>
        <v>0.17916044387748559</v>
      </c>
    </row>
    <row r="426" spans="1:53">
      <c r="A426" s="32">
        <v>227.2248036</v>
      </c>
      <c r="B426" s="32">
        <v>3.971078769</v>
      </c>
      <c r="C426" s="32" t="s">
        <v>2667</v>
      </c>
      <c r="D426" s="32">
        <v>2</v>
      </c>
      <c r="E426" s="32" t="s">
        <v>2668</v>
      </c>
      <c r="F426" s="32">
        <v>5</v>
      </c>
      <c r="G426" s="32">
        <v>0</v>
      </c>
      <c r="H426" s="32">
        <v>0</v>
      </c>
      <c r="I426" s="32">
        <v>-0.46832037900000001</v>
      </c>
      <c r="J426" s="32">
        <v>2.779192026</v>
      </c>
      <c r="L426" s="32" t="s">
        <v>3932</v>
      </c>
      <c r="N426" s="32">
        <v>-80.047244599999999</v>
      </c>
      <c r="O426" s="32" t="s">
        <v>487</v>
      </c>
      <c r="R426" s="32" t="s">
        <v>1407</v>
      </c>
      <c r="S426" s="32">
        <v>0.62</v>
      </c>
      <c r="T426" s="32">
        <v>1.02</v>
      </c>
      <c r="U426" s="32">
        <v>828713</v>
      </c>
      <c r="V426" s="32" t="s">
        <v>317</v>
      </c>
      <c r="W426" s="32">
        <v>3.0452086619999998</v>
      </c>
      <c r="X426" s="32">
        <v>0.11791728</v>
      </c>
      <c r="Y426" s="32" t="s">
        <v>41</v>
      </c>
      <c r="Z426" s="32" t="s">
        <v>42</v>
      </c>
      <c r="AA426" s="32">
        <v>11</v>
      </c>
      <c r="AB426" s="33">
        <v>188086.5</v>
      </c>
      <c r="AC426" s="33">
        <v>121238.78909999999</v>
      </c>
      <c r="AD426" s="33">
        <v>828713.0625</v>
      </c>
      <c r="AE426" s="33">
        <v>175188.98439999999</v>
      </c>
      <c r="AF426" s="34">
        <v>98756.710940000004</v>
      </c>
      <c r="AG426" s="34">
        <v>219256.82810000001</v>
      </c>
      <c r="AH426" s="34">
        <v>169030.67189999999</v>
      </c>
      <c r="AI426" s="35">
        <v>755840.3125</v>
      </c>
      <c r="AJ426" s="35">
        <v>195551.5625</v>
      </c>
      <c r="AK426" s="35">
        <v>764388.125</v>
      </c>
      <c r="AL426" s="35">
        <v>261755</v>
      </c>
      <c r="AM426" s="32">
        <v>21</v>
      </c>
      <c r="AN426" s="32" t="s">
        <v>487</v>
      </c>
      <c r="AO426" s="32">
        <v>0.92959530700000004</v>
      </c>
      <c r="AQ426" s="32">
        <v>828713.0625</v>
      </c>
      <c r="AR426" s="32" t="s">
        <v>4805</v>
      </c>
      <c r="AS426" s="32">
        <v>0.94240710299999997</v>
      </c>
      <c r="AU426" s="32">
        <v>1.118624662</v>
      </c>
      <c r="AV426" s="32">
        <v>1</v>
      </c>
      <c r="AX426" s="32">
        <f t="shared" si="24"/>
        <v>4.0602782161876814</v>
      </c>
      <c r="AY426" s="32">
        <f t="shared" si="25"/>
        <v>2.6963205937002281</v>
      </c>
      <c r="AZ426" s="32">
        <f t="shared" si="26"/>
        <v>0.13193827335887456</v>
      </c>
      <c r="BA426" s="32">
        <f t="shared" si="27"/>
        <v>0.44498982648161267</v>
      </c>
    </row>
    <row r="427" spans="1:53">
      <c r="A427" s="32">
        <v>370.30793690000002</v>
      </c>
      <c r="B427" s="32">
        <v>3.6979863719999999</v>
      </c>
      <c r="C427" s="32" t="s">
        <v>1356</v>
      </c>
      <c r="D427" s="32">
        <v>3</v>
      </c>
      <c r="E427" s="32" t="s">
        <v>1357</v>
      </c>
      <c r="F427" s="32">
        <v>5</v>
      </c>
      <c r="G427" s="32">
        <v>0</v>
      </c>
      <c r="H427" s="32">
        <v>0</v>
      </c>
      <c r="I427" s="32">
        <v>-1.0075126130000001</v>
      </c>
      <c r="J427" s="32">
        <v>6.1074081619999996</v>
      </c>
      <c r="L427" s="32" t="s">
        <v>3690</v>
      </c>
      <c r="N427" s="32">
        <v>32.973834220000001</v>
      </c>
      <c r="O427" s="32" t="s">
        <v>374</v>
      </c>
      <c r="S427" s="32">
        <v>0.9</v>
      </c>
      <c r="T427" s="32">
        <v>0.9</v>
      </c>
      <c r="U427" s="32">
        <v>1650046</v>
      </c>
      <c r="V427" s="32" t="s">
        <v>3469</v>
      </c>
      <c r="W427" s="32">
        <v>2.3881217119999998</v>
      </c>
      <c r="X427" s="32">
        <v>0.28949862100000001</v>
      </c>
      <c r="Y427" s="32" t="s">
        <v>41</v>
      </c>
      <c r="Z427" s="32" t="s">
        <v>42</v>
      </c>
      <c r="AA427" s="32">
        <v>11</v>
      </c>
      <c r="AB427" s="33">
        <v>284186.1875</v>
      </c>
      <c r="AC427" s="33">
        <v>204921.6875</v>
      </c>
      <c r="AD427" s="33">
        <v>409743.8125</v>
      </c>
      <c r="AE427" s="33">
        <v>270925.4375</v>
      </c>
      <c r="AF427" s="34">
        <v>167312.60939999999</v>
      </c>
      <c r="AG427" s="34">
        <v>322785.5625</v>
      </c>
      <c r="AH427" s="34">
        <v>405286.375</v>
      </c>
      <c r="AI427" s="35">
        <v>1650046.125</v>
      </c>
      <c r="AJ427" s="35">
        <v>254440.54689999999</v>
      </c>
      <c r="AK427" s="35">
        <v>602260.1875</v>
      </c>
      <c r="AL427" s="35">
        <v>344302.84379999997</v>
      </c>
      <c r="AM427" s="32">
        <v>63</v>
      </c>
      <c r="AN427" s="32" t="s">
        <v>374</v>
      </c>
      <c r="AO427" s="32">
        <v>0.88888852399999996</v>
      </c>
      <c r="AQ427" s="32">
        <v>1650046.125</v>
      </c>
      <c r="AR427" s="32" t="s">
        <v>2543</v>
      </c>
      <c r="AS427" s="32">
        <v>0.77490442999999998</v>
      </c>
      <c r="AU427" s="32">
        <v>0.40218741600000002</v>
      </c>
      <c r="AV427" s="32">
        <v>1</v>
      </c>
      <c r="AX427" s="32">
        <f t="shared" si="24"/>
        <v>3.1841622832010037</v>
      </c>
      <c r="AY427" s="32">
        <f t="shared" si="25"/>
        <v>1.3064522154754645</v>
      </c>
      <c r="AZ427" s="32">
        <f t="shared" si="26"/>
        <v>0.33021871972373146</v>
      </c>
      <c r="BA427" s="32">
        <f t="shared" si="27"/>
        <v>0.94093617762449244</v>
      </c>
    </row>
    <row r="428" spans="1:53">
      <c r="A428" s="32">
        <v>192.07484869999999</v>
      </c>
      <c r="B428" s="32">
        <v>9.1429681029999994</v>
      </c>
      <c r="C428" s="32" t="s">
        <v>3436</v>
      </c>
      <c r="D428" s="32">
        <v>1</v>
      </c>
      <c r="E428" s="32" t="s">
        <v>3437</v>
      </c>
      <c r="F428" s="32">
        <v>5</v>
      </c>
      <c r="G428" s="32">
        <v>0</v>
      </c>
      <c r="H428" s="32">
        <v>0</v>
      </c>
      <c r="I428" s="32">
        <v>1.190915827</v>
      </c>
      <c r="J428" s="32">
        <v>-5.8894123440000001</v>
      </c>
      <c r="L428" s="32" t="s">
        <v>3563</v>
      </c>
      <c r="M428" s="32" t="s">
        <v>192</v>
      </c>
      <c r="N428" s="32">
        <v>-12.01516807</v>
      </c>
      <c r="O428" s="32" t="s">
        <v>487</v>
      </c>
      <c r="S428" s="32">
        <v>0.66</v>
      </c>
      <c r="T428" s="32">
        <v>0.66</v>
      </c>
      <c r="U428" s="32">
        <v>69375</v>
      </c>
      <c r="V428" s="32" t="s">
        <v>588</v>
      </c>
      <c r="W428" s="32">
        <v>1.835444378</v>
      </c>
      <c r="X428" s="32">
        <v>0.26414573800000002</v>
      </c>
      <c r="Y428" s="32" t="s">
        <v>41</v>
      </c>
      <c r="Z428" s="32" t="s">
        <v>71</v>
      </c>
      <c r="AA428" s="32">
        <v>11</v>
      </c>
      <c r="AB428" s="33">
        <v>18974.082030000001</v>
      </c>
      <c r="AC428" s="33">
        <v>39998.972659999999</v>
      </c>
      <c r="AD428" s="33">
        <v>63913.238279999998</v>
      </c>
      <c r="AE428" s="33">
        <v>29385.978520000001</v>
      </c>
      <c r="AF428" s="34">
        <v>27450.816409999999</v>
      </c>
      <c r="AG428" s="34">
        <v>24394.041020000001</v>
      </c>
      <c r="AH428" s="34">
        <v>15696.38574</v>
      </c>
      <c r="AI428" s="35">
        <v>69374.804690000004</v>
      </c>
      <c r="AJ428" s="35">
        <v>28416.759770000001</v>
      </c>
      <c r="AK428" s="35">
        <v>57849.28125</v>
      </c>
      <c r="AL428" s="35">
        <v>9650.0810550000006</v>
      </c>
      <c r="AM428" s="32">
        <v>123</v>
      </c>
      <c r="AN428" s="32" t="s">
        <v>487</v>
      </c>
      <c r="AO428" s="32">
        <v>0.91096902800000001</v>
      </c>
      <c r="AQ428" s="32">
        <v>69374.804690000004</v>
      </c>
      <c r="AR428" s="32" t="s">
        <v>4834</v>
      </c>
      <c r="AS428" s="32">
        <v>0.87308489099999997</v>
      </c>
      <c r="AU428" s="32">
        <v>0.45330055800000002</v>
      </c>
      <c r="AV428" s="32">
        <v>1</v>
      </c>
      <c r="AX428" s="32">
        <f t="shared" si="24"/>
        <v>2.4472591709478304</v>
      </c>
      <c r="AY428" s="32">
        <f t="shared" si="25"/>
        <v>2.2545079768036493</v>
      </c>
      <c r="AZ428" s="32">
        <f t="shared" si="26"/>
        <v>0.30321466850528961</v>
      </c>
      <c r="BA428" s="32">
        <f t="shared" si="27"/>
        <v>0.2433269896540855</v>
      </c>
    </row>
    <row r="429" spans="1:53">
      <c r="A429" s="32">
        <v>352.29770130000003</v>
      </c>
      <c r="B429" s="32">
        <v>3.4034203710000002</v>
      </c>
      <c r="C429" s="32" t="s">
        <v>4848</v>
      </c>
      <c r="D429" s="32">
        <v>1</v>
      </c>
      <c r="E429" s="32" t="s">
        <v>4849</v>
      </c>
      <c r="F429" s="32">
        <v>5</v>
      </c>
      <c r="G429" s="32">
        <v>0</v>
      </c>
      <c r="H429" s="32">
        <v>0</v>
      </c>
      <c r="I429" s="32">
        <v>-0.13817242099999999</v>
      </c>
      <c r="J429" s="32">
        <v>-8.7995048419999993</v>
      </c>
      <c r="L429" s="32" t="s">
        <v>4010</v>
      </c>
      <c r="N429" s="32">
        <v>-42.936239620000002</v>
      </c>
      <c r="O429" s="32" t="s">
        <v>487</v>
      </c>
      <c r="P429" s="32" t="s">
        <v>4850</v>
      </c>
      <c r="S429" s="32">
        <v>0.63</v>
      </c>
      <c r="T429" s="32">
        <v>0.94</v>
      </c>
      <c r="U429" s="32">
        <v>37444</v>
      </c>
      <c r="V429" s="32" t="s">
        <v>4818</v>
      </c>
      <c r="W429" s="32">
        <v>1.7257320810000001</v>
      </c>
      <c r="X429" s="32">
        <v>0.39107644000000003</v>
      </c>
      <c r="Y429" s="32" t="s">
        <v>41</v>
      </c>
      <c r="Z429" s="32" t="s">
        <v>42</v>
      </c>
      <c r="AA429" s="32">
        <v>9</v>
      </c>
      <c r="AB429" s="33">
        <v>20357.630860000001</v>
      </c>
      <c r="AC429" s="33">
        <v>0</v>
      </c>
      <c r="AD429" s="33">
        <v>36903.175779999998</v>
      </c>
      <c r="AE429" s="33">
        <v>25245.066409999999</v>
      </c>
      <c r="AF429" s="34">
        <v>0</v>
      </c>
      <c r="AG429" s="34">
        <v>21608.355469999999</v>
      </c>
      <c r="AH429" s="34">
        <v>13109.18555</v>
      </c>
      <c r="AI429" s="35">
        <v>10426.322270000001</v>
      </c>
      <c r="AJ429" s="35">
        <v>10899.00195</v>
      </c>
      <c r="AK429" s="35">
        <v>37444.167970000002</v>
      </c>
      <c r="AL429" s="35">
        <v>21114.740229999999</v>
      </c>
      <c r="AM429" s="32">
        <v>318</v>
      </c>
      <c r="AN429" s="32" t="s">
        <v>487</v>
      </c>
      <c r="AO429" s="32">
        <v>0.88014969899999995</v>
      </c>
      <c r="AQ429" s="32">
        <v>37444.167970000002</v>
      </c>
      <c r="AR429" s="32" t="s">
        <v>4851</v>
      </c>
      <c r="AS429" s="32">
        <v>0.76329544000000005</v>
      </c>
      <c r="AU429" s="32">
        <v>0.253261717</v>
      </c>
      <c r="AV429" s="32">
        <v>1</v>
      </c>
      <c r="AX429" s="32">
        <f t="shared" si="24"/>
        <v>2.3009761081287552</v>
      </c>
      <c r="AY429" s="32">
        <f t="shared" si="25"/>
        <v>2.3764895388895835</v>
      </c>
      <c r="AZ429" s="32">
        <f t="shared" si="26"/>
        <v>0.40061229861152969</v>
      </c>
      <c r="BA429" s="32">
        <f t="shared" si="27"/>
        <v>0.42880702623584854</v>
      </c>
    </row>
    <row r="430" spans="1:53">
      <c r="A430" s="32">
        <v>270.25585749999999</v>
      </c>
      <c r="B430" s="32">
        <v>3.4446666370000001</v>
      </c>
      <c r="C430" s="32" t="s">
        <v>3509</v>
      </c>
      <c r="D430" s="32">
        <v>18</v>
      </c>
      <c r="E430" s="32" t="s">
        <v>3510</v>
      </c>
      <c r="F430" s="32">
        <v>5</v>
      </c>
      <c r="G430" s="32">
        <v>0</v>
      </c>
      <c r="H430" s="32">
        <v>0</v>
      </c>
      <c r="I430" s="32">
        <v>-8.31205E-2</v>
      </c>
      <c r="J430" s="32">
        <v>-7.8133805550000002</v>
      </c>
      <c r="L430" s="32" t="s">
        <v>3563</v>
      </c>
      <c r="M430" s="32" t="s">
        <v>2481</v>
      </c>
      <c r="N430" s="32">
        <v>-14.015607230000001</v>
      </c>
      <c r="O430" s="32" t="s">
        <v>3511</v>
      </c>
      <c r="Q430" s="32">
        <v>0.1</v>
      </c>
      <c r="R430" s="32" t="s">
        <v>77</v>
      </c>
      <c r="S430" s="32">
        <v>0.41</v>
      </c>
      <c r="T430" s="32">
        <v>0.47</v>
      </c>
      <c r="U430" s="32">
        <v>2988962</v>
      </c>
      <c r="V430" s="32" t="s">
        <v>625</v>
      </c>
      <c r="W430" s="32">
        <v>1.6802567070000001</v>
      </c>
      <c r="X430" s="32">
        <v>0.18155120599999999</v>
      </c>
      <c r="Y430" s="32" t="s">
        <v>41</v>
      </c>
      <c r="Z430" s="32" t="s">
        <v>71</v>
      </c>
      <c r="AA430" s="32">
        <v>11</v>
      </c>
      <c r="AB430" s="33">
        <v>1476697.75</v>
      </c>
      <c r="AC430" s="33">
        <v>1005923.188</v>
      </c>
      <c r="AD430" s="33">
        <v>2458747.25</v>
      </c>
      <c r="AE430" s="33">
        <v>1916274.125</v>
      </c>
      <c r="AF430" s="34">
        <v>662824.75</v>
      </c>
      <c r="AG430" s="34">
        <v>1862772.625</v>
      </c>
      <c r="AH430" s="34">
        <v>1333907.25</v>
      </c>
      <c r="AI430" s="35">
        <v>2988961.5</v>
      </c>
      <c r="AJ430" s="35">
        <v>1483020.375</v>
      </c>
      <c r="AK430" s="35">
        <v>2866624</v>
      </c>
      <c r="AL430" s="35">
        <v>1308005.5</v>
      </c>
      <c r="AM430" s="32">
        <v>4</v>
      </c>
      <c r="AN430" s="32" t="s">
        <v>3511</v>
      </c>
      <c r="AO430" s="32">
        <v>0.96230867600000003</v>
      </c>
      <c r="AP430" s="32">
        <v>1</v>
      </c>
      <c r="AQ430" s="32">
        <v>2988961.5</v>
      </c>
      <c r="AR430" s="32" t="s">
        <v>4852</v>
      </c>
      <c r="AS430" s="32">
        <v>0.85080585399999997</v>
      </c>
      <c r="AU430" s="32">
        <v>0.66490370300000001</v>
      </c>
      <c r="AV430" s="32">
        <v>1</v>
      </c>
      <c r="AX430" s="32">
        <f t="shared" si="24"/>
        <v>2.2403422757914173</v>
      </c>
      <c r="AY430" s="32">
        <f t="shared" si="25"/>
        <v>1.7768193017776213</v>
      </c>
      <c r="AZ430" s="32">
        <f t="shared" si="26"/>
        <v>0.20499818436524717</v>
      </c>
      <c r="BA430" s="32">
        <f t="shared" si="27"/>
        <v>0.402388419702436</v>
      </c>
    </row>
    <row r="431" spans="1:53">
      <c r="A431" s="32">
        <v>313.33429210000003</v>
      </c>
      <c r="B431" s="32">
        <v>4.077537907</v>
      </c>
      <c r="C431" s="32" t="s">
        <v>1653</v>
      </c>
      <c r="D431" s="32">
        <v>1</v>
      </c>
      <c r="E431" s="32" t="s">
        <v>1654</v>
      </c>
      <c r="F431" s="32">
        <v>5</v>
      </c>
      <c r="G431" s="32">
        <v>0</v>
      </c>
      <c r="H431" s="32">
        <v>0</v>
      </c>
      <c r="I431" s="32">
        <v>-0.56766586500000005</v>
      </c>
      <c r="J431" s="32">
        <v>3.90942751</v>
      </c>
      <c r="L431" s="32" t="s">
        <v>3563</v>
      </c>
      <c r="N431" s="32">
        <v>-19.968583840000001</v>
      </c>
      <c r="O431" s="32" t="s">
        <v>487</v>
      </c>
      <c r="P431" s="32" t="s">
        <v>4853</v>
      </c>
      <c r="S431" s="32">
        <v>0.17</v>
      </c>
      <c r="T431" s="32">
        <v>0.49</v>
      </c>
      <c r="U431" s="32">
        <v>445244</v>
      </c>
      <c r="V431" s="32" t="s">
        <v>4854</v>
      </c>
      <c r="W431" s="32">
        <v>1.6655417050000001</v>
      </c>
      <c r="X431" s="32">
        <v>9.5953785E-2</v>
      </c>
      <c r="Y431" s="32" t="s">
        <v>41</v>
      </c>
      <c r="Z431" s="32" t="s">
        <v>42</v>
      </c>
      <c r="AA431" s="32">
        <v>11</v>
      </c>
      <c r="AB431" s="33">
        <v>207706.5313</v>
      </c>
      <c r="AC431" s="33">
        <v>165591.26560000001</v>
      </c>
      <c r="AD431" s="33">
        <v>445243.9375</v>
      </c>
      <c r="AE431" s="33">
        <v>216960.4063</v>
      </c>
      <c r="AF431" s="34">
        <v>135800.25</v>
      </c>
      <c r="AG431" s="34">
        <v>292467.71879999997</v>
      </c>
      <c r="AH431" s="34">
        <v>158775.04689999999</v>
      </c>
      <c r="AI431" s="35">
        <v>382500.40629999997</v>
      </c>
      <c r="AJ431" s="35">
        <v>274126.28129999997</v>
      </c>
      <c r="AK431" s="35">
        <v>364339</v>
      </c>
      <c r="AL431" s="35">
        <v>282693.8125</v>
      </c>
      <c r="AM431" s="32">
        <v>348</v>
      </c>
      <c r="AN431" s="32" t="s">
        <v>487</v>
      </c>
      <c r="AO431" s="32">
        <v>0.86524833800000001</v>
      </c>
      <c r="AQ431" s="32">
        <v>445243.9375</v>
      </c>
      <c r="AR431" s="32" t="s">
        <v>4855</v>
      </c>
      <c r="AS431" s="32">
        <v>0.96190992200000003</v>
      </c>
      <c r="AU431" s="32">
        <v>1.657327373</v>
      </c>
      <c r="AV431" s="32">
        <v>1</v>
      </c>
      <c r="AX431" s="32">
        <f t="shared" si="24"/>
        <v>2.2207222728738101</v>
      </c>
      <c r="AY431" s="32">
        <f t="shared" si="25"/>
        <v>1.7639288995973315</v>
      </c>
      <c r="AZ431" s="32">
        <f t="shared" si="26"/>
        <v>5.5505724787272059E-2</v>
      </c>
      <c r="BA431" s="32">
        <f t="shared" si="27"/>
        <v>0.49129177601688179</v>
      </c>
    </row>
    <row r="432" spans="1:53">
      <c r="A432" s="32">
        <v>234.1620518</v>
      </c>
      <c r="B432" s="32">
        <v>3.8680408819999998</v>
      </c>
      <c r="C432" s="32" t="s">
        <v>2629</v>
      </c>
      <c r="D432" s="32">
        <v>22</v>
      </c>
      <c r="E432" s="32" t="s">
        <v>2630</v>
      </c>
      <c r="F432" s="32">
        <v>5</v>
      </c>
      <c r="G432" s="32">
        <v>0</v>
      </c>
      <c r="H432" s="32">
        <v>0</v>
      </c>
      <c r="I432" s="32">
        <v>0.30650966899999998</v>
      </c>
      <c r="J432" s="32">
        <v>-32.957293360000001</v>
      </c>
      <c r="L432" s="32" t="s">
        <v>3563</v>
      </c>
      <c r="M432" s="32" t="s">
        <v>1328</v>
      </c>
      <c r="N432" s="32">
        <v>27.994969909999998</v>
      </c>
      <c r="O432" s="32" t="s">
        <v>4856</v>
      </c>
      <c r="P432" s="32" t="s">
        <v>2632</v>
      </c>
      <c r="Q432" s="32">
        <v>-0.6</v>
      </c>
      <c r="R432" s="32" t="s">
        <v>1012</v>
      </c>
      <c r="S432" s="32">
        <v>0.15</v>
      </c>
      <c r="T432" s="32">
        <v>0.17</v>
      </c>
      <c r="U432" s="32">
        <v>579555</v>
      </c>
      <c r="V432" s="32" t="s">
        <v>3531</v>
      </c>
      <c r="W432" s="32">
        <v>1.6346317299999999</v>
      </c>
      <c r="X432" s="32">
        <v>1.0194635000000001E-2</v>
      </c>
      <c r="Y432" s="32" t="s">
        <v>41</v>
      </c>
      <c r="Z432" s="32" t="s">
        <v>50</v>
      </c>
      <c r="AA432" s="32">
        <v>11</v>
      </c>
      <c r="AB432" s="33">
        <v>318098.34379999997</v>
      </c>
      <c r="AC432" s="33">
        <v>370559.71879999997</v>
      </c>
      <c r="AD432" s="33">
        <v>426262.96879999997</v>
      </c>
      <c r="AE432" s="33">
        <v>331382.5625</v>
      </c>
      <c r="AF432" s="34">
        <v>304763.34379999997</v>
      </c>
      <c r="AG432" s="34">
        <v>345104.25</v>
      </c>
      <c r="AH432" s="34">
        <v>246030.3438</v>
      </c>
      <c r="AI432" s="35">
        <v>579555.375</v>
      </c>
      <c r="AJ432" s="35">
        <v>399434.90629999997</v>
      </c>
      <c r="AK432" s="35">
        <v>502988.6875</v>
      </c>
      <c r="AL432" s="35">
        <v>470638.625</v>
      </c>
      <c r="AM432" s="32">
        <v>82</v>
      </c>
      <c r="AN432" s="32" t="s">
        <v>4856</v>
      </c>
      <c r="AO432" s="32">
        <v>0.96921756000000003</v>
      </c>
      <c r="AP432" s="32">
        <v>1</v>
      </c>
      <c r="AQ432" s="32">
        <v>579555.375</v>
      </c>
      <c r="AR432" s="32" t="s">
        <v>4857</v>
      </c>
      <c r="AS432" s="32">
        <v>0.84504107500000003</v>
      </c>
      <c r="AU432" s="32">
        <v>4.4529926929999997</v>
      </c>
      <c r="AV432" s="32">
        <v>1</v>
      </c>
      <c r="AX432" s="32">
        <f t="shared" si="24"/>
        <v>2.179508972897986</v>
      </c>
      <c r="AY432" s="32">
        <f t="shared" si="25"/>
        <v>1.6143620084386721</v>
      </c>
      <c r="AZ432" s="32">
        <f t="shared" si="26"/>
        <v>1.308683392341517E-2</v>
      </c>
      <c r="BA432" s="32">
        <f t="shared" si="27"/>
        <v>0.1537830302144915</v>
      </c>
    </row>
    <row r="433" spans="1:53">
      <c r="A433" s="32">
        <v>310.17811139999998</v>
      </c>
      <c r="B433" s="32">
        <v>3.5379773229999998</v>
      </c>
      <c r="C433" s="32" t="s">
        <v>2693</v>
      </c>
      <c r="D433" s="32">
        <v>2</v>
      </c>
      <c r="E433" s="32" t="s">
        <v>2694</v>
      </c>
      <c r="F433" s="32">
        <v>5</v>
      </c>
      <c r="G433" s="32">
        <v>0</v>
      </c>
      <c r="H433" s="32">
        <v>0</v>
      </c>
      <c r="I433" s="32">
        <v>0.29461052399999998</v>
      </c>
      <c r="J433" s="32">
        <v>-18.858440080000001</v>
      </c>
      <c r="L433" s="32" t="s">
        <v>3563</v>
      </c>
      <c r="M433" s="32" t="s">
        <v>477</v>
      </c>
      <c r="N433" s="32">
        <v>110.00039839999999</v>
      </c>
      <c r="O433" s="32" t="s">
        <v>374</v>
      </c>
      <c r="Q433" s="32">
        <v>-1.7</v>
      </c>
      <c r="R433" s="32" t="s">
        <v>77</v>
      </c>
      <c r="S433" s="32">
        <v>0.3</v>
      </c>
      <c r="T433" s="32">
        <v>0.3</v>
      </c>
      <c r="U433" s="32">
        <v>1399710</v>
      </c>
      <c r="V433" s="32" t="s">
        <v>3322</v>
      </c>
      <c r="W433" s="32">
        <v>1.630496832</v>
      </c>
      <c r="X433" s="32">
        <v>8.2592073000000002E-2</v>
      </c>
      <c r="Y433" s="32" t="s">
        <v>41</v>
      </c>
      <c r="Z433" s="32" t="s">
        <v>71</v>
      </c>
      <c r="AA433" s="32">
        <v>11</v>
      </c>
      <c r="AB433" s="33">
        <v>588451.8125</v>
      </c>
      <c r="AC433" s="33">
        <v>671422.5625</v>
      </c>
      <c r="AD433" s="33">
        <v>796756.8125</v>
      </c>
      <c r="AE433" s="33">
        <v>735440.8125</v>
      </c>
      <c r="AF433" s="34">
        <v>624736.3125</v>
      </c>
      <c r="AG433" s="34">
        <v>607745.25</v>
      </c>
      <c r="AH433" s="34">
        <v>595602.6875</v>
      </c>
      <c r="AI433" s="35">
        <v>1399710.25</v>
      </c>
      <c r="AJ433" s="35">
        <v>693280.0625</v>
      </c>
      <c r="AK433" s="35">
        <v>1005485.25</v>
      </c>
      <c r="AL433" s="35">
        <v>875771.875</v>
      </c>
      <c r="AM433" s="32">
        <v>29</v>
      </c>
      <c r="AN433" s="32" t="s">
        <v>374</v>
      </c>
      <c r="AO433" s="32">
        <v>0.96282842800000001</v>
      </c>
      <c r="AP433" s="32">
        <v>1</v>
      </c>
      <c r="AQ433" s="32">
        <v>1399710.25</v>
      </c>
      <c r="AR433" s="32" t="s">
        <v>4858</v>
      </c>
      <c r="AS433" s="32">
        <v>0.83263869400000001</v>
      </c>
      <c r="AU433" s="32">
        <v>1.6414193239999999</v>
      </c>
      <c r="AV433" s="32">
        <v>1</v>
      </c>
      <c r="AX433" s="32">
        <f t="shared" si="24"/>
        <v>2.1739957759058424</v>
      </c>
      <c r="AY433" s="32">
        <f t="shared" si="25"/>
        <v>1.5273212927686457</v>
      </c>
      <c r="AZ433" s="32">
        <f t="shared" si="26"/>
        <v>8.2512288646425971E-2</v>
      </c>
      <c r="BA433" s="32">
        <f t="shared" si="27"/>
        <v>0.15671075952213601</v>
      </c>
    </row>
    <row r="434" spans="1:53">
      <c r="A434" s="32">
        <v>190.0992904</v>
      </c>
      <c r="B434" s="32">
        <v>4.2541030879999999</v>
      </c>
      <c r="C434" s="32" t="s">
        <v>4859</v>
      </c>
      <c r="D434" s="32">
        <v>6</v>
      </c>
      <c r="E434" s="32" t="s">
        <v>4860</v>
      </c>
      <c r="F434" s="32">
        <v>5</v>
      </c>
      <c r="G434" s="32">
        <v>0</v>
      </c>
      <c r="H434" s="32">
        <v>0</v>
      </c>
      <c r="I434" s="32">
        <v>-0.47110207300000001</v>
      </c>
      <c r="J434" s="32">
        <v>-21.718595780000001</v>
      </c>
      <c r="L434" s="32" t="s">
        <v>3563</v>
      </c>
      <c r="N434" s="32">
        <v>-37.089163130000003</v>
      </c>
      <c r="O434" s="32" t="s">
        <v>487</v>
      </c>
      <c r="P434" s="32" t="s">
        <v>4861</v>
      </c>
      <c r="R434" s="32" t="s">
        <v>411</v>
      </c>
      <c r="S434" s="32">
        <v>0.39</v>
      </c>
      <c r="T434" s="32">
        <v>0.39</v>
      </c>
      <c r="U434" s="32">
        <v>411897</v>
      </c>
      <c r="V434" s="32" t="s">
        <v>2725</v>
      </c>
      <c r="W434" s="32">
        <v>1.626331725</v>
      </c>
      <c r="X434" s="32">
        <v>0.14104803699999999</v>
      </c>
      <c r="Y434" s="32" t="s">
        <v>41</v>
      </c>
      <c r="Z434" s="32" t="s">
        <v>42</v>
      </c>
      <c r="AA434" s="32">
        <v>11</v>
      </c>
      <c r="AB434" s="33">
        <v>149080.0938</v>
      </c>
      <c r="AC434" s="33">
        <v>127012.4531</v>
      </c>
      <c r="AD434" s="33">
        <v>274270.1875</v>
      </c>
      <c r="AE434" s="33">
        <v>141347.3125</v>
      </c>
      <c r="AF434" s="34">
        <v>176061.60939999999</v>
      </c>
      <c r="AG434" s="34">
        <v>216278.3125</v>
      </c>
      <c r="AH434" s="34">
        <v>160485.23439999999</v>
      </c>
      <c r="AI434" s="35">
        <v>387661.65629999997</v>
      </c>
      <c r="AJ434" s="35">
        <v>217039.8125</v>
      </c>
      <c r="AK434" s="35">
        <v>411897.34379999997</v>
      </c>
      <c r="AL434" s="35">
        <v>182170.64060000001</v>
      </c>
      <c r="AM434" s="32">
        <v>96</v>
      </c>
      <c r="AN434" s="32" t="s">
        <v>487</v>
      </c>
      <c r="AO434" s="32">
        <v>0.91555436700000004</v>
      </c>
      <c r="AQ434" s="32">
        <v>411897.34379999997</v>
      </c>
      <c r="AR434" s="32" t="s">
        <v>1194</v>
      </c>
      <c r="AS434" s="32">
        <v>0.83574075599999997</v>
      </c>
      <c r="AU434" s="32">
        <v>0.91959270199999998</v>
      </c>
      <c r="AV434" s="32">
        <v>1</v>
      </c>
      <c r="AX434" s="32">
        <f t="shared" si="24"/>
        <v>2.1684422995929427</v>
      </c>
      <c r="AY434" s="32">
        <f t="shared" si="25"/>
        <v>1.2512275156390167</v>
      </c>
      <c r="AZ434" s="32">
        <f t="shared" si="26"/>
        <v>0.16263882943777189</v>
      </c>
      <c r="BA434" s="32">
        <f t="shared" si="27"/>
        <v>0.8008797371060371</v>
      </c>
    </row>
    <row r="435" spans="1:53">
      <c r="A435" s="32">
        <v>151.0302246</v>
      </c>
      <c r="B435" s="32">
        <v>7.3127030340000001</v>
      </c>
      <c r="C435" s="32" t="s">
        <v>3263</v>
      </c>
      <c r="D435" s="32">
        <v>1</v>
      </c>
      <c r="E435" s="32" t="s">
        <v>3264</v>
      </c>
      <c r="F435" s="32">
        <v>5</v>
      </c>
      <c r="G435" s="32">
        <v>0</v>
      </c>
      <c r="H435" s="32">
        <v>0</v>
      </c>
      <c r="I435" s="32">
        <v>-0.56548942999999996</v>
      </c>
      <c r="J435" s="32">
        <v>-23.777036110000001</v>
      </c>
      <c r="L435" s="32" t="s">
        <v>3563</v>
      </c>
      <c r="N435" s="32">
        <v>-208.3247197</v>
      </c>
      <c r="O435" s="32" t="s">
        <v>487</v>
      </c>
      <c r="S435" s="32">
        <v>0.67</v>
      </c>
      <c r="T435" s="32">
        <v>0.67</v>
      </c>
      <c r="U435" s="32">
        <v>185759</v>
      </c>
      <c r="V435" s="32" t="s">
        <v>4862</v>
      </c>
      <c r="W435" s="32">
        <v>1.623144138</v>
      </c>
      <c r="X435" s="32">
        <v>0.341264915</v>
      </c>
      <c r="Y435" s="32" t="s">
        <v>41</v>
      </c>
      <c r="Z435" s="32" t="s">
        <v>92</v>
      </c>
      <c r="AA435" s="32">
        <v>11</v>
      </c>
      <c r="AB435" s="33">
        <v>53464.929689999997</v>
      </c>
      <c r="AC435" s="33">
        <v>131016.9844</v>
      </c>
      <c r="AD435" s="33">
        <v>167571.9375</v>
      </c>
      <c r="AE435" s="33">
        <v>91807.953129999994</v>
      </c>
      <c r="AF435" s="34">
        <v>49957.460939999997</v>
      </c>
      <c r="AG435" s="34">
        <v>80509.171879999994</v>
      </c>
      <c r="AH435" s="34">
        <v>70546</v>
      </c>
      <c r="AI435" s="35">
        <v>185758.76560000001</v>
      </c>
      <c r="AJ435" s="35">
        <v>85387.4375</v>
      </c>
      <c r="AK435" s="35">
        <v>145911.76560000001</v>
      </c>
      <c r="AL435" s="35">
        <v>17972</v>
      </c>
      <c r="AM435" s="32">
        <v>257</v>
      </c>
      <c r="AN435" s="32" t="s">
        <v>487</v>
      </c>
      <c r="AO435" s="32">
        <v>0.88239314899999999</v>
      </c>
      <c r="AQ435" s="32">
        <v>185758.76560000001</v>
      </c>
      <c r="AR435" s="32" t="s">
        <v>4863</v>
      </c>
      <c r="AS435" s="32">
        <v>0.80845748699999997</v>
      </c>
      <c r="AU435" s="32">
        <v>0.31082754600000001</v>
      </c>
      <c r="AV435" s="32">
        <v>1</v>
      </c>
      <c r="AX435" s="32">
        <f t="shared" si="24"/>
        <v>2.164192183331854</v>
      </c>
      <c r="AY435" s="32">
        <f t="shared" si="25"/>
        <v>2.2081289046020465</v>
      </c>
      <c r="AZ435" s="32">
        <f t="shared" si="26"/>
        <v>0.3860828716677816</v>
      </c>
      <c r="BA435" s="32">
        <f t="shared" si="27"/>
        <v>0.20396840765678489</v>
      </c>
    </row>
    <row r="436" spans="1:53">
      <c r="A436" s="32">
        <v>192.11522160000001</v>
      </c>
      <c r="B436" s="32">
        <v>4.1458696770000003</v>
      </c>
      <c r="C436" s="32" t="s">
        <v>3073</v>
      </c>
      <c r="D436" s="32">
        <v>5</v>
      </c>
      <c r="E436" s="32" t="s">
        <v>3074</v>
      </c>
      <c r="F436" s="32">
        <v>5</v>
      </c>
      <c r="G436" s="32">
        <v>0</v>
      </c>
      <c r="H436" s="32">
        <v>0</v>
      </c>
      <c r="I436" s="32">
        <v>0.99708765600000004</v>
      </c>
      <c r="J436" s="32">
        <v>-20.457890880000001</v>
      </c>
      <c r="L436" s="32" t="s">
        <v>3563</v>
      </c>
      <c r="M436" s="32" t="s">
        <v>2755</v>
      </c>
      <c r="N436" s="32">
        <v>-226.04788840000001</v>
      </c>
      <c r="O436" s="32" t="s">
        <v>487</v>
      </c>
      <c r="P436" s="32" t="s">
        <v>4864</v>
      </c>
      <c r="S436" s="32">
        <v>0.33</v>
      </c>
      <c r="T436" s="32">
        <v>0.4</v>
      </c>
      <c r="U436" s="32">
        <v>102253</v>
      </c>
      <c r="V436" s="32" t="s">
        <v>4142</v>
      </c>
      <c r="W436" s="32">
        <v>1.6224246899999999</v>
      </c>
      <c r="X436" s="32">
        <v>0.104243856</v>
      </c>
      <c r="Y436" s="32" t="s">
        <v>41</v>
      </c>
      <c r="Z436" s="32" t="s">
        <v>71</v>
      </c>
      <c r="AA436" s="32">
        <v>11</v>
      </c>
      <c r="AB436" s="33">
        <v>48340.585939999997</v>
      </c>
      <c r="AC436" s="33">
        <v>54461.113279999998</v>
      </c>
      <c r="AD436" s="33">
        <v>102253.4375</v>
      </c>
      <c r="AE436" s="33">
        <v>49917.128909999999</v>
      </c>
      <c r="AF436" s="34">
        <v>44099.128909999999</v>
      </c>
      <c r="AG436" s="34">
        <v>47756.152340000001</v>
      </c>
      <c r="AH436" s="34">
        <v>47939.015630000002</v>
      </c>
      <c r="AI436" s="35">
        <v>95459.070309999996</v>
      </c>
      <c r="AJ436" s="35">
        <v>45155.433590000001</v>
      </c>
      <c r="AK436" s="35">
        <v>97153.570309999996</v>
      </c>
      <c r="AL436" s="35">
        <v>64639.550779999998</v>
      </c>
      <c r="AM436" s="32">
        <v>621</v>
      </c>
      <c r="AN436" s="32" t="s">
        <v>487</v>
      </c>
      <c r="AO436" s="32">
        <v>0.90616017599999998</v>
      </c>
      <c r="AQ436" s="32">
        <v>102253.4375</v>
      </c>
      <c r="AR436" s="32" t="s">
        <v>4865</v>
      </c>
      <c r="AS436" s="32">
        <v>0.93138873499999997</v>
      </c>
      <c r="AU436" s="32">
        <v>1.3143951549999999</v>
      </c>
      <c r="AV436" s="32">
        <v>1</v>
      </c>
      <c r="AX436" s="32">
        <f t="shared" si="24"/>
        <v>2.1632329196489892</v>
      </c>
      <c r="AY436" s="32">
        <f t="shared" si="25"/>
        <v>1.8239103548613949</v>
      </c>
      <c r="AZ436" s="32">
        <f t="shared" si="26"/>
        <v>0.11003399851622432</v>
      </c>
      <c r="BA436" s="32">
        <f t="shared" si="27"/>
        <v>0.31343547371125124</v>
      </c>
    </row>
    <row r="437" spans="1:53">
      <c r="A437" s="32">
        <v>191.094538</v>
      </c>
      <c r="B437" s="32">
        <v>4.4385090680000001</v>
      </c>
      <c r="C437" s="32" t="s">
        <v>4875</v>
      </c>
      <c r="D437" s="32">
        <v>1</v>
      </c>
      <c r="E437" s="32" t="s">
        <v>4876</v>
      </c>
      <c r="F437" s="32">
        <v>5</v>
      </c>
      <c r="G437" s="32">
        <v>0</v>
      </c>
      <c r="H437" s="32">
        <v>0</v>
      </c>
      <c r="I437" s="32">
        <v>-0.53362482600000005</v>
      </c>
      <c r="J437" s="32">
        <v>-25.98540685</v>
      </c>
      <c r="L437" s="32" t="s">
        <v>3563</v>
      </c>
      <c r="N437" s="32">
        <v>1.9580972640000001</v>
      </c>
      <c r="O437" s="32" t="s">
        <v>374</v>
      </c>
      <c r="S437" s="32">
        <v>0.36</v>
      </c>
      <c r="T437" s="32">
        <v>0.65</v>
      </c>
      <c r="U437" s="32">
        <v>427154</v>
      </c>
      <c r="V437" s="32" t="s">
        <v>533</v>
      </c>
      <c r="W437" s="32">
        <v>1.5717473120000001</v>
      </c>
      <c r="X437" s="32">
        <v>0.13355536900000001</v>
      </c>
      <c r="Y437" s="32" t="s">
        <v>41</v>
      </c>
      <c r="Z437" s="32" t="s">
        <v>42</v>
      </c>
      <c r="AA437" s="32">
        <v>11</v>
      </c>
      <c r="AB437" s="33">
        <v>135692.29689999999</v>
      </c>
      <c r="AC437" s="33">
        <v>143308.8438</v>
      </c>
      <c r="AD437" s="33">
        <v>427154.4375</v>
      </c>
      <c r="AE437" s="33">
        <v>160618.875</v>
      </c>
      <c r="AF437" s="34">
        <v>146139.9688</v>
      </c>
      <c r="AG437" s="34">
        <v>178650.7188</v>
      </c>
      <c r="AH437" s="34">
        <v>201961.625</v>
      </c>
      <c r="AI437" s="35">
        <v>310982.9375</v>
      </c>
      <c r="AJ437" s="35">
        <v>199616.39060000001</v>
      </c>
      <c r="AK437" s="35">
        <v>400225.75</v>
      </c>
      <c r="AL437" s="35">
        <v>193070.29689999999</v>
      </c>
      <c r="AM437" s="32">
        <v>236</v>
      </c>
      <c r="AN437" s="32" t="s">
        <v>374</v>
      </c>
      <c r="AO437" s="32">
        <v>0.94284839200000004</v>
      </c>
      <c r="AQ437" s="32">
        <v>427154.4375</v>
      </c>
      <c r="AR437" s="32" t="s">
        <v>4877</v>
      </c>
      <c r="AS437" s="32">
        <v>0.82463154699999996</v>
      </c>
      <c r="AU437" s="32">
        <v>0.95298675499999996</v>
      </c>
      <c r="AV437" s="32">
        <v>1</v>
      </c>
      <c r="AX437" s="32">
        <f t="shared" si="24"/>
        <v>2.0956630822393087</v>
      </c>
      <c r="AY437" s="32">
        <f t="shared" si="25"/>
        <v>1.6455066878049049</v>
      </c>
      <c r="AZ437" s="32">
        <f t="shared" si="26"/>
        <v>0.15560092895202687</v>
      </c>
      <c r="BA437" s="32">
        <f t="shared" si="27"/>
        <v>0.64653843853620263</v>
      </c>
    </row>
    <row r="438" spans="1:53">
      <c r="A438" s="32">
        <v>202.13176799999999</v>
      </c>
      <c r="B438" s="32">
        <v>9.4225545250000007</v>
      </c>
      <c r="C438" s="32" t="s">
        <v>3270</v>
      </c>
      <c r="D438" s="32">
        <v>3</v>
      </c>
      <c r="E438" s="32" t="s">
        <v>3271</v>
      </c>
      <c r="F438" s="32">
        <v>5</v>
      </c>
      <c r="G438" s="32">
        <v>0</v>
      </c>
      <c r="H438" s="32">
        <v>0</v>
      </c>
      <c r="I438" s="32">
        <v>0.13833858099999999</v>
      </c>
      <c r="J438" s="32">
        <v>26.959787089999999</v>
      </c>
      <c r="L438" s="32" t="s">
        <v>3563</v>
      </c>
      <c r="M438" s="32" t="s">
        <v>163</v>
      </c>
      <c r="N438" s="32">
        <v>33.046697850000001</v>
      </c>
      <c r="O438" s="32" t="s">
        <v>374</v>
      </c>
      <c r="S438" s="32">
        <v>0.51</v>
      </c>
      <c r="T438" s="32">
        <v>0.51</v>
      </c>
      <c r="U438" s="32">
        <v>306030</v>
      </c>
      <c r="V438" s="32" t="s">
        <v>3573</v>
      </c>
      <c r="W438" s="32">
        <v>1.507454225</v>
      </c>
      <c r="X438" s="32">
        <v>0.28127237300000002</v>
      </c>
      <c r="Y438" s="32" t="s">
        <v>41</v>
      </c>
      <c r="Z438" s="32" t="s">
        <v>42</v>
      </c>
      <c r="AA438" s="32">
        <v>11</v>
      </c>
      <c r="AB438" s="33">
        <v>108900.2031</v>
      </c>
      <c r="AC438" s="33">
        <v>291574.46879999997</v>
      </c>
      <c r="AD438" s="33">
        <v>306029.5625</v>
      </c>
      <c r="AE438" s="33">
        <v>176345.8438</v>
      </c>
      <c r="AF438" s="34">
        <v>142742.76560000001</v>
      </c>
      <c r="AG438" s="34">
        <v>185663.35939999999</v>
      </c>
      <c r="AH438" s="34">
        <v>121661.46090000001</v>
      </c>
      <c r="AI438" s="35">
        <v>298959.1875</v>
      </c>
      <c r="AJ438" s="35">
        <v>242856.8125</v>
      </c>
      <c r="AK438" s="35">
        <v>303155.625</v>
      </c>
      <c r="AL438" s="35">
        <v>59636.753909999999</v>
      </c>
      <c r="AM438" s="32">
        <v>41</v>
      </c>
      <c r="AN438" s="32" t="s">
        <v>374</v>
      </c>
      <c r="AO438" s="32">
        <v>0.94999459600000002</v>
      </c>
      <c r="AQ438" s="32">
        <v>306029.5625</v>
      </c>
      <c r="AR438" s="32" t="s">
        <v>4882</v>
      </c>
      <c r="AS438" s="32">
        <v>0.94264389400000004</v>
      </c>
      <c r="AU438" s="32">
        <v>0.409800901</v>
      </c>
      <c r="AV438" s="32">
        <v>1</v>
      </c>
      <c r="AX438" s="32">
        <f t="shared" si="24"/>
        <v>2.0099389675020807</v>
      </c>
      <c r="AY438" s="32">
        <f t="shared" si="25"/>
        <v>1.961594449052724</v>
      </c>
      <c r="AZ438" s="32">
        <f t="shared" si="26"/>
        <v>0.32308364377471227</v>
      </c>
      <c r="BA438" s="32">
        <f t="shared" si="27"/>
        <v>0.27775461403923768</v>
      </c>
    </row>
    <row r="439" spans="1:53">
      <c r="A439" s="32">
        <v>114.0793353</v>
      </c>
      <c r="B439" s="32">
        <v>9.0466620239999997</v>
      </c>
      <c r="C439" s="32" t="s">
        <v>3251</v>
      </c>
      <c r="D439" s="32">
        <v>2</v>
      </c>
      <c r="E439" s="32" t="s">
        <v>3252</v>
      </c>
      <c r="F439" s="32">
        <v>5</v>
      </c>
      <c r="G439" s="32">
        <v>0</v>
      </c>
      <c r="H439" s="32">
        <v>0</v>
      </c>
      <c r="I439" s="32">
        <v>0.133859537</v>
      </c>
      <c r="J439" s="32">
        <v>-15.15788366</v>
      </c>
      <c r="L439" s="32" t="s">
        <v>3563</v>
      </c>
      <c r="M439" s="32" t="s">
        <v>1801</v>
      </c>
      <c r="N439" s="32">
        <v>-73.986692860000005</v>
      </c>
      <c r="O439" s="32" t="s">
        <v>487</v>
      </c>
      <c r="R439" s="32" t="s">
        <v>3648</v>
      </c>
      <c r="S439" s="32">
        <v>0.45</v>
      </c>
      <c r="T439" s="32">
        <v>0.45</v>
      </c>
      <c r="U439" s="32">
        <v>293542</v>
      </c>
      <c r="V439" s="32" t="s">
        <v>1290</v>
      </c>
      <c r="W439" s="32">
        <v>1.461324225</v>
      </c>
      <c r="X439" s="32">
        <v>0.25977255900000001</v>
      </c>
      <c r="Y439" s="32" t="s">
        <v>41</v>
      </c>
      <c r="Z439" s="32" t="s">
        <v>42</v>
      </c>
      <c r="AA439" s="32">
        <v>11</v>
      </c>
      <c r="AB439" s="33">
        <v>107682.9531</v>
      </c>
      <c r="AC439" s="33">
        <v>235773.85939999999</v>
      </c>
      <c r="AD439" s="33">
        <v>293542</v>
      </c>
      <c r="AE439" s="33">
        <v>158852.95310000001</v>
      </c>
      <c r="AF439" s="34">
        <v>121041.4375</v>
      </c>
      <c r="AG439" s="34">
        <v>144325.9375</v>
      </c>
      <c r="AH439" s="34">
        <v>116885.5938</v>
      </c>
      <c r="AI439" s="35">
        <v>218876.5625</v>
      </c>
      <c r="AJ439" s="35">
        <v>155671.01560000001</v>
      </c>
      <c r="AK439" s="35">
        <v>283696.21879999997</v>
      </c>
      <c r="AL439" s="35">
        <v>86550.234379999994</v>
      </c>
      <c r="AM439" s="32">
        <v>187</v>
      </c>
      <c r="AN439" s="32" t="s">
        <v>487</v>
      </c>
      <c r="AO439" s="32">
        <v>0.94923901099999997</v>
      </c>
      <c r="AQ439" s="32">
        <v>293542</v>
      </c>
      <c r="AR439" s="32" t="s">
        <v>4899</v>
      </c>
      <c r="AS439" s="32">
        <v>0.80601266400000005</v>
      </c>
      <c r="AU439" s="32">
        <v>0.469209076</v>
      </c>
      <c r="AV439" s="32">
        <v>0.20435524199999999</v>
      </c>
      <c r="AX439" s="32">
        <f t="shared" si="24"/>
        <v>1.9484323002594819</v>
      </c>
      <c r="AY439" s="32">
        <f t="shared" si="25"/>
        <v>2.0820028372792065</v>
      </c>
      <c r="AZ439" s="32">
        <f t="shared" si="26"/>
        <v>0.29708367661757201</v>
      </c>
      <c r="BA439" s="32">
        <f t="shared" si="27"/>
        <v>0.20500078027620727</v>
      </c>
    </row>
    <row r="440" spans="1:53">
      <c r="A440" s="32">
        <v>255.25598289999999</v>
      </c>
      <c r="B440" s="32">
        <v>6.9305863810000004</v>
      </c>
      <c r="C440" s="32" t="s">
        <v>1191</v>
      </c>
      <c r="D440" s="32">
        <v>1</v>
      </c>
      <c r="E440" s="32" t="s">
        <v>1192</v>
      </c>
      <c r="F440" s="32">
        <v>5</v>
      </c>
      <c r="G440" s="32">
        <v>0</v>
      </c>
      <c r="H440" s="32">
        <v>0</v>
      </c>
      <c r="I440" s="32">
        <v>-0.88966984599999999</v>
      </c>
      <c r="J440" s="32">
        <v>46.73917067</v>
      </c>
      <c r="L440" s="32" t="s">
        <v>3563</v>
      </c>
      <c r="N440" s="32">
        <v>-18.969553619999999</v>
      </c>
      <c r="O440" s="32" t="s">
        <v>487</v>
      </c>
      <c r="S440" s="32">
        <v>0.2</v>
      </c>
      <c r="T440" s="32">
        <v>0.46</v>
      </c>
      <c r="U440" s="32">
        <v>1590339</v>
      </c>
      <c r="V440" s="32" t="s">
        <v>756</v>
      </c>
      <c r="W440" s="32">
        <v>1.4550013260000001</v>
      </c>
      <c r="X440" s="32">
        <v>0.226377576</v>
      </c>
      <c r="Y440" s="32" t="s">
        <v>41</v>
      </c>
      <c r="Z440" s="32" t="s">
        <v>42</v>
      </c>
      <c r="AA440" s="32">
        <v>11</v>
      </c>
      <c r="AB440" s="33">
        <v>1215238.375</v>
      </c>
      <c r="AC440" s="33">
        <v>897663.0625</v>
      </c>
      <c r="AD440" s="33">
        <v>1220794.875</v>
      </c>
      <c r="AE440" s="33">
        <v>1285860.875</v>
      </c>
      <c r="AF440" s="34">
        <v>609076.125</v>
      </c>
      <c r="AG440" s="34">
        <v>1414063.625</v>
      </c>
      <c r="AH440" s="34">
        <v>758238.0625</v>
      </c>
      <c r="AI440" s="35">
        <v>957488.25</v>
      </c>
      <c r="AJ440" s="35">
        <v>1590339</v>
      </c>
      <c r="AK440" s="35">
        <v>1415723.625</v>
      </c>
      <c r="AL440" s="35">
        <v>1432327</v>
      </c>
      <c r="AM440" s="32">
        <v>159</v>
      </c>
      <c r="AN440" s="32" t="s">
        <v>487</v>
      </c>
      <c r="AO440" s="32">
        <v>0.89807179699999995</v>
      </c>
      <c r="AQ440" s="32">
        <v>1590339</v>
      </c>
      <c r="AR440" s="32" t="s">
        <v>4900</v>
      </c>
      <c r="AS440" s="32">
        <v>0.75730191199999997</v>
      </c>
      <c r="AU440" s="32">
        <v>0.69053741599999996</v>
      </c>
      <c r="AV440" s="32">
        <v>1</v>
      </c>
      <c r="AX440" s="32">
        <f t="shared" si="24"/>
        <v>1.9400017684580562</v>
      </c>
      <c r="AY440" s="32">
        <f t="shared" si="25"/>
        <v>1.6608880558185584</v>
      </c>
      <c r="AZ440" s="32">
        <f t="shared" si="26"/>
        <v>0.16868805373986978</v>
      </c>
      <c r="BA440" s="32">
        <f t="shared" si="27"/>
        <v>0.36975815322775374</v>
      </c>
    </row>
    <row r="441" spans="1:53">
      <c r="A441" s="32">
        <v>228.14725630000001</v>
      </c>
      <c r="B441" s="32">
        <v>8.2177726979999992</v>
      </c>
      <c r="C441" s="32" t="s">
        <v>3154</v>
      </c>
      <c r="D441" s="32">
        <v>3</v>
      </c>
      <c r="E441" s="32" t="s">
        <v>3273</v>
      </c>
      <c r="F441" s="32">
        <v>5</v>
      </c>
      <c r="G441" s="32">
        <v>0</v>
      </c>
      <c r="H441" s="32">
        <v>0</v>
      </c>
      <c r="I441" s="32">
        <v>-0.58608855400000004</v>
      </c>
      <c r="J441" s="32">
        <v>17.363796140000002</v>
      </c>
      <c r="L441" s="32" t="s">
        <v>3563</v>
      </c>
      <c r="M441" s="32" t="s">
        <v>702</v>
      </c>
      <c r="N441" s="32">
        <v>63.068307760000003</v>
      </c>
      <c r="O441" s="32" t="s">
        <v>374</v>
      </c>
      <c r="P441" s="32" t="s">
        <v>4910</v>
      </c>
      <c r="S441" s="32">
        <v>0.51</v>
      </c>
      <c r="T441" s="32">
        <v>0.51</v>
      </c>
      <c r="U441" s="32">
        <v>548911</v>
      </c>
      <c r="V441" s="32" t="s">
        <v>152</v>
      </c>
      <c r="W441" s="32">
        <v>1.4246605379999999</v>
      </c>
      <c r="X441" s="32">
        <v>0.36003133599999998</v>
      </c>
      <c r="Y441" s="32" t="s">
        <v>41</v>
      </c>
      <c r="Z441" s="32" t="s">
        <v>42</v>
      </c>
      <c r="AA441" s="32">
        <v>11</v>
      </c>
      <c r="AB441" s="33">
        <v>233585.3125</v>
      </c>
      <c r="AC441" s="33">
        <v>481916.8125</v>
      </c>
      <c r="AD441" s="33">
        <v>501300.59379999997</v>
      </c>
      <c r="AE441" s="33">
        <v>351629.25</v>
      </c>
      <c r="AF441" s="34">
        <v>239429.48439999999</v>
      </c>
      <c r="AG441" s="34">
        <v>379159.34379999997</v>
      </c>
      <c r="AH441" s="34">
        <v>191066.3125</v>
      </c>
      <c r="AI441" s="35">
        <v>513120.84379999997</v>
      </c>
      <c r="AJ441" s="35">
        <v>355893.28129999997</v>
      </c>
      <c r="AK441" s="35">
        <v>548911.375</v>
      </c>
      <c r="AL441" s="35">
        <v>120052.80469999999</v>
      </c>
      <c r="AM441" s="32">
        <v>11</v>
      </c>
      <c r="AN441" s="32" t="s">
        <v>374</v>
      </c>
      <c r="AO441" s="32">
        <v>0.95955661299999995</v>
      </c>
      <c r="AQ441" s="32">
        <v>548911.375</v>
      </c>
      <c r="AR441" s="32" t="s">
        <v>4911</v>
      </c>
      <c r="AS441" s="32">
        <v>0.97103798399999997</v>
      </c>
      <c r="AU441" s="32">
        <v>0.27567019399999998</v>
      </c>
      <c r="AV441" s="32">
        <v>1</v>
      </c>
      <c r="AX441" s="32">
        <f t="shared" si="24"/>
        <v>1.8995473844213682</v>
      </c>
      <c r="AY441" s="32">
        <f t="shared" si="25"/>
        <v>1.9371605143444004</v>
      </c>
      <c r="AZ441" s="32">
        <f t="shared" si="26"/>
        <v>0.40041501672611757</v>
      </c>
      <c r="BA441" s="32">
        <f t="shared" si="27"/>
        <v>0.22193494445405115</v>
      </c>
    </row>
    <row r="442" spans="1:53">
      <c r="A442" s="32">
        <v>203.12700659999999</v>
      </c>
      <c r="B442" s="32">
        <v>9.2209666860000006</v>
      </c>
      <c r="C442" s="32" t="s">
        <v>1721</v>
      </c>
      <c r="D442" s="32">
        <v>1</v>
      </c>
      <c r="E442" s="32" t="s">
        <v>532</v>
      </c>
      <c r="F442" s="32">
        <v>5</v>
      </c>
      <c r="G442" s="32">
        <v>0</v>
      </c>
      <c r="H442" s="32">
        <v>0</v>
      </c>
      <c r="I442" s="32">
        <v>8.1893784999999997E-2</v>
      </c>
      <c r="J442" s="32">
        <v>-17.633291880000002</v>
      </c>
      <c r="L442" s="32" t="s">
        <v>3563</v>
      </c>
      <c r="N442" s="32">
        <v>59.087177580000002</v>
      </c>
      <c r="O442" s="32" t="s">
        <v>374</v>
      </c>
      <c r="S442" s="32">
        <v>0.52</v>
      </c>
      <c r="T442" s="32">
        <v>0.52</v>
      </c>
      <c r="U442" s="32">
        <v>1393052</v>
      </c>
      <c r="V442" s="32" t="s">
        <v>126</v>
      </c>
      <c r="W442" s="32">
        <v>1.4173121040000001</v>
      </c>
      <c r="X442" s="32">
        <v>0.35447125600000001</v>
      </c>
      <c r="Y442" s="32" t="s">
        <v>41</v>
      </c>
      <c r="Z442" s="32" t="s">
        <v>42</v>
      </c>
      <c r="AA442" s="32">
        <v>11</v>
      </c>
      <c r="AB442" s="33">
        <v>446172.21879999997</v>
      </c>
      <c r="AC442" s="33">
        <v>1393052</v>
      </c>
      <c r="AD442" s="33">
        <v>1018962.063</v>
      </c>
      <c r="AE442" s="33">
        <v>821537.75</v>
      </c>
      <c r="AF442" s="34">
        <v>572024.6875</v>
      </c>
      <c r="AG442" s="34">
        <v>804190.4375</v>
      </c>
      <c r="AH442" s="34">
        <v>467710.84379999997</v>
      </c>
      <c r="AI442" s="35">
        <v>1212789.625</v>
      </c>
      <c r="AJ442" s="35">
        <v>877855.1875</v>
      </c>
      <c r="AK442" s="35">
        <v>1159372.5</v>
      </c>
      <c r="AL442" s="35">
        <v>234540.8125</v>
      </c>
      <c r="AM442" s="32">
        <v>44</v>
      </c>
      <c r="AN442" s="32" t="s">
        <v>374</v>
      </c>
      <c r="AO442" s="32">
        <v>0.96805209199999998</v>
      </c>
      <c r="AQ442" s="32">
        <v>1393052</v>
      </c>
      <c r="AR442" s="32" t="s">
        <v>4912</v>
      </c>
      <c r="AS442" s="32">
        <v>0.89414042599999999</v>
      </c>
      <c r="AU442" s="32">
        <v>0.28435546099999998</v>
      </c>
      <c r="AV442" s="32">
        <v>1</v>
      </c>
      <c r="AX442" s="32">
        <f t="shared" si="24"/>
        <v>1.8897494714864824</v>
      </c>
      <c r="AY442" s="32">
        <f t="shared" si="25"/>
        <v>1.9955920650082881</v>
      </c>
      <c r="AZ442" s="32">
        <f t="shared" si="26"/>
        <v>0.39918544574158926</v>
      </c>
      <c r="BA442" s="32">
        <f t="shared" si="27"/>
        <v>0.27303862582818539</v>
      </c>
    </row>
    <row r="443" spans="1:53">
      <c r="A443" s="32">
        <v>100.0160173</v>
      </c>
      <c r="B443" s="32">
        <v>10.648818139999999</v>
      </c>
      <c r="C443" s="32" t="s">
        <v>2943</v>
      </c>
      <c r="D443" s="32">
        <v>1</v>
      </c>
      <c r="E443" s="32" t="s">
        <v>2944</v>
      </c>
      <c r="F443" s="32">
        <v>5</v>
      </c>
      <c r="G443" s="32">
        <v>0</v>
      </c>
      <c r="H443" s="32">
        <v>0</v>
      </c>
      <c r="I443" s="32">
        <v>-0.22730715000000001</v>
      </c>
      <c r="J443" s="32">
        <v>33.20950397</v>
      </c>
      <c r="L443" s="32" t="s">
        <v>3563</v>
      </c>
      <c r="M443" s="32" t="s">
        <v>3567</v>
      </c>
      <c r="N443" s="32">
        <v>-80.047401050000005</v>
      </c>
      <c r="O443" s="32" t="s">
        <v>3046</v>
      </c>
      <c r="S443" s="32">
        <v>0.37</v>
      </c>
      <c r="T443" s="32">
        <v>0.37</v>
      </c>
      <c r="U443" s="32">
        <v>289781</v>
      </c>
      <c r="V443" s="32" t="s">
        <v>2956</v>
      </c>
      <c r="W443" s="32">
        <v>1.391606251</v>
      </c>
      <c r="X443" s="32">
        <v>0.272566162</v>
      </c>
      <c r="Y443" s="32" t="s">
        <v>41</v>
      </c>
      <c r="Z443" s="32" t="s">
        <v>71</v>
      </c>
      <c r="AA443" s="32">
        <v>11</v>
      </c>
      <c r="AB443" s="33">
        <v>146222.0313</v>
      </c>
      <c r="AC443" s="33">
        <v>202821.1563</v>
      </c>
      <c r="AD443" s="33">
        <v>271267.78129999997</v>
      </c>
      <c r="AE443" s="33">
        <v>121696.8906</v>
      </c>
      <c r="AF443" s="34">
        <v>126651.74219999999</v>
      </c>
      <c r="AG443" s="34">
        <v>223091.8438</v>
      </c>
      <c r="AH443" s="34">
        <v>138644.29689999999</v>
      </c>
      <c r="AI443" s="35">
        <v>253007.10939999999</v>
      </c>
      <c r="AJ443" s="35">
        <v>259929.76560000001</v>
      </c>
      <c r="AK443" s="35">
        <v>289781</v>
      </c>
      <c r="AL443" s="35">
        <v>103473.63280000001</v>
      </c>
      <c r="AM443" s="32">
        <v>33</v>
      </c>
      <c r="AN443" s="32" t="s">
        <v>3046</v>
      </c>
      <c r="AO443" s="32">
        <v>0.96791317799999999</v>
      </c>
      <c r="AQ443" s="32">
        <v>289781</v>
      </c>
      <c r="AR443" s="32" t="s">
        <v>4919</v>
      </c>
      <c r="AS443" s="32">
        <v>0.82666838399999998</v>
      </c>
      <c r="AU443" s="32">
        <v>0.41687919699999998</v>
      </c>
      <c r="AV443" s="32">
        <v>1</v>
      </c>
      <c r="AX443" s="32">
        <f t="shared" si="24"/>
        <v>1.8554750015891519</v>
      </c>
      <c r="AY443" s="32">
        <f t="shared" si="25"/>
        <v>1.5193003051059113</v>
      </c>
      <c r="AZ443" s="32">
        <f t="shared" si="26"/>
        <v>0.30333408400754241</v>
      </c>
      <c r="BA443" s="32">
        <f t="shared" si="27"/>
        <v>0.64824919101623957</v>
      </c>
    </row>
    <row r="444" spans="1:53">
      <c r="A444" s="32">
        <v>181.09640780000001</v>
      </c>
      <c r="B444" s="32">
        <v>8.4910878499999995</v>
      </c>
      <c r="C444" s="32" t="s">
        <v>4922</v>
      </c>
      <c r="D444" s="32">
        <v>1</v>
      </c>
      <c r="E444" s="32" t="s">
        <v>4923</v>
      </c>
      <c r="F444" s="32">
        <v>5</v>
      </c>
      <c r="G444" s="32">
        <v>0</v>
      </c>
      <c r="H444" s="32">
        <v>0</v>
      </c>
      <c r="I444" s="32">
        <v>0.26383663400000001</v>
      </c>
      <c r="J444" s="32">
        <v>-3.5099300000000001E-3</v>
      </c>
      <c r="L444" s="32" t="s">
        <v>3563</v>
      </c>
      <c r="M444" s="32" t="s">
        <v>123</v>
      </c>
      <c r="N444" s="32">
        <v>45.05790039</v>
      </c>
      <c r="O444" s="32" t="s">
        <v>374</v>
      </c>
      <c r="P444" s="32" t="s">
        <v>4924</v>
      </c>
      <c r="S444" s="32">
        <v>0.45</v>
      </c>
      <c r="T444" s="32">
        <v>0.45</v>
      </c>
      <c r="U444" s="32">
        <v>352155</v>
      </c>
      <c r="V444" s="32" t="s">
        <v>3579</v>
      </c>
      <c r="W444" s="32">
        <v>1.3885616620000001</v>
      </c>
      <c r="X444" s="32">
        <v>0.368946842</v>
      </c>
      <c r="Y444" s="32" t="s">
        <v>41</v>
      </c>
      <c r="Z444" s="32" t="s">
        <v>42</v>
      </c>
      <c r="AA444" s="32">
        <v>11</v>
      </c>
      <c r="AB444" s="33">
        <v>122322.86719999999</v>
      </c>
      <c r="AC444" s="33">
        <v>352155.40629999997</v>
      </c>
      <c r="AD444" s="33">
        <v>281461.3125</v>
      </c>
      <c r="AE444" s="33">
        <v>210330.9375</v>
      </c>
      <c r="AF444" s="34">
        <v>112027.0313</v>
      </c>
      <c r="AG444" s="34">
        <v>214677.17189999999</v>
      </c>
      <c r="AH444" s="34">
        <v>110915.66409999999</v>
      </c>
      <c r="AI444" s="35">
        <v>257910.51560000001</v>
      </c>
      <c r="AJ444" s="35">
        <v>219792.14060000001</v>
      </c>
      <c r="AK444" s="35">
        <v>264538.6875</v>
      </c>
      <c r="AL444" s="35">
        <v>67974.882809999996</v>
      </c>
      <c r="AM444" s="32">
        <v>45</v>
      </c>
      <c r="AN444" s="32" t="s">
        <v>374</v>
      </c>
      <c r="AO444" s="32">
        <v>0.92010756199999999</v>
      </c>
      <c r="AQ444" s="32">
        <v>352155.40629999997</v>
      </c>
      <c r="AR444" s="32" t="s">
        <v>4925</v>
      </c>
      <c r="AS444" s="32">
        <v>0.98646653900000003</v>
      </c>
      <c r="AU444" s="32">
        <v>0.267967654</v>
      </c>
      <c r="AV444" s="32">
        <v>1</v>
      </c>
      <c r="AX444" s="32">
        <f t="shared" si="24"/>
        <v>1.8514155481761421</v>
      </c>
      <c r="AY444" s="32">
        <f t="shared" si="25"/>
        <v>2.2080133826227684</v>
      </c>
      <c r="AZ444" s="32">
        <f t="shared" si="26"/>
        <v>0.39898844363277525</v>
      </c>
      <c r="BA444" s="32">
        <f t="shared" si="27"/>
        <v>0.20043611884489534</v>
      </c>
    </row>
    <row r="445" spans="1:53">
      <c r="A445" s="32">
        <v>340.2974916</v>
      </c>
      <c r="B445" s="32">
        <v>3.4218348650000001</v>
      </c>
      <c r="C445" s="32" t="s">
        <v>4931</v>
      </c>
      <c r="D445" s="32">
        <v>4</v>
      </c>
      <c r="E445" s="32" t="s">
        <v>4932</v>
      </c>
      <c r="F445" s="32">
        <v>5</v>
      </c>
      <c r="G445" s="32">
        <v>0</v>
      </c>
      <c r="H445" s="32">
        <v>0</v>
      </c>
      <c r="I445" s="32">
        <v>-0.75924471100000002</v>
      </c>
      <c r="J445" s="32">
        <v>-2.0232202290000001</v>
      </c>
      <c r="L445" s="32" t="s">
        <v>3563</v>
      </c>
      <c r="N445" s="32">
        <v>-72.946885769999994</v>
      </c>
      <c r="O445" s="32" t="s">
        <v>487</v>
      </c>
      <c r="P445" s="32" t="s">
        <v>4933</v>
      </c>
      <c r="S445" s="32">
        <v>0.1</v>
      </c>
      <c r="T445" s="32">
        <v>0.16</v>
      </c>
      <c r="U445" s="32">
        <v>57789</v>
      </c>
      <c r="V445" s="32" t="s">
        <v>4934</v>
      </c>
      <c r="W445" s="32">
        <v>1.3737596050000001</v>
      </c>
      <c r="X445" s="32">
        <v>8.8725469999999997E-3</v>
      </c>
      <c r="Y445" s="32" t="s">
        <v>41</v>
      </c>
      <c r="Z445" s="32" t="s">
        <v>42</v>
      </c>
      <c r="AA445" s="32">
        <v>11</v>
      </c>
      <c r="AB445" s="33">
        <v>39461.011720000002</v>
      </c>
      <c r="AC445" s="33">
        <v>57788.777340000001</v>
      </c>
      <c r="AD445" s="33">
        <v>53521.765630000002</v>
      </c>
      <c r="AE445" s="33">
        <v>48584.023439999997</v>
      </c>
      <c r="AF445" s="34">
        <v>31626.886719999999</v>
      </c>
      <c r="AG445" s="34">
        <v>37998.640630000002</v>
      </c>
      <c r="AH445" s="34">
        <v>37216.527340000001</v>
      </c>
      <c r="AI445" s="35">
        <v>56305.140630000002</v>
      </c>
      <c r="AJ445" s="35">
        <v>45276.742189999997</v>
      </c>
      <c r="AK445" s="35">
        <v>46811.761720000002</v>
      </c>
      <c r="AL445" s="35">
        <v>47306.753909999999</v>
      </c>
      <c r="AM445" s="32">
        <v>766</v>
      </c>
      <c r="AN445" s="32" t="s">
        <v>487</v>
      </c>
      <c r="AO445" s="32">
        <v>0.909784009</v>
      </c>
      <c r="AQ445" s="32">
        <v>57788.777340000001</v>
      </c>
      <c r="AR445" s="32" t="s">
        <v>4935</v>
      </c>
      <c r="AS445" s="32">
        <v>0.43733432999999999</v>
      </c>
      <c r="AU445" s="32">
        <v>4.7849754899999999</v>
      </c>
      <c r="AV445" s="32">
        <v>1</v>
      </c>
      <c r="AX445" s="32">
        <f t="shared" si="24"/>
        <v>1.8316794731982704</v>
      </c>
      <c r="AY445" s="32">
        <f t="shared" si="25"/>
        <v>1.865890530731799</v>
      </c>
      <c r="AZ445" s="32">
        <f t="shared" si="26"/>
        <v>1.1221706365372659E-2</v>
      </c>
      <c r="BA445" s="32">
        <f t="shared" si="27"/>
        <v>3.4890333306095957E-2</v>
      </c>
    </row>
    <row r="446" spans="1:53">
      <c r="A446" s="32">
        <v>229.16769120000001</v>
      </c>
      <c r="B446" s="32">
        <v>4.287275835</v>
      </c>
      <c r="C446" s="32" t="s">
        <v>1123</v>
      </c>
      <c r="D446" s="32">
        <v>1</v>
      </c>
      <c r="E446" s="32" t="s">
        <v>1124</v>
      </c>
      <c r="F446" s="32">
        <v>5</v>
      </c>
      <c r="G446" s="32">
        <v>0</v>
      </c>
      <c r="H446" s="32">
        <v>0</v>
      </c>
      <c r="I446" s="32">
        <v>-0.474698605</v>
      </c>
      <c r="J446" s="32">
        <v>-10.25424484</v>
      </c>
      <c r="L446" s="32" t="s">
        <v>3563</v>
      </c>
      <c r="N446" s="32">
        <v>1.034089525</v>
      </c>
      <c r="O446" s="32" t="s">
        <v>374</v>
      </c>
      <c r="P446" s="32" t="s">
        <v>4936</v>
      </c>
      <c r="R446" s="32" t="s">
        <v>1078</v>
      </c>
      <c r="S446" s="32">
        <v>0.62</v>
      </c>
      <c r="T446" s="32">
        <v>0.62</v>
      </c>
      <c r="U446" s="32">
        <v>815089</v>
      </c>
      <c r="V446" s="32" t="s">
        <v>3071</v>
      </c>
      <c r="W446" s="32">
        <v>1.3716254619999999</v>
      </c>
      <c r="X446" s="32">
        <v>0.45447257400000002</v>
      </c>
      <c r="Y446" s="32" t="s">
        <v>41</v>
      </c>
      <c r="Z446" s="32" t="s">
        <v>92</v>
      </c>
      <c r="AA446" s="32">
        <v>11</v>
      </c>
      <c r="AB446" s="33">
        <v>307794.34379999997</v>
      </c>
      <c r="AC446" s="33">
        <v>297144</v>
      </c>
      <c r="AD446" s="33">
        <v>284940.25</v>
      </c>
      <c r="AE446" s="33">
        <v>327373.03129999997</v>
      </c>
      <c r="AF446" s="34">
        <v>333008.0625</v>
      </c>
      <c r="AG446" s="34">
        <v>349446.78129999997</v>
      </c>
      <c r="AH446" s="34">
        <v>244491.5313</v>
      </c>
      <c r="AI446" s="35">
        <v>351662.53129999997</v>
      </c>
      <c r="AJ446" s="35">
        <v>268135.03129999997</v>
      </c>
      <c r="AK446" s="35">
        <v>815088.5625</v>
      </c>
      <c r="AL446" s="35">
        <v>260344.875</v>
      </c>
      <c r="AM446" s="32">
        <v>121</v>
      </c>
      <c r="AN446" s="32" t="s">
        <v>374</v>
      </c>
      <c r="AO446" s="32">
        <v>0.94800752399999999</v>
      </c>
      <c r="AQ446" s="32">
        <v>815088.5625</v>
      </c>
      <c r="AR446" s="32" t="s">
        <v>4937</v>
      </c>
      <c r="AS446" s="32">
        <v>0.84682718300000004</v>
      </c>
      <c r="AU446" s="32">
        <v>0.18076379100000001</v>
      </c>
      <c r="AV446" s="32">
        <v>1</v>
      </c>
      <c r="AX446" s="32">
        <f t="shared" si="24"/>
        <v>1.8288339494473091</v>
      </c>
      <c r="AY446" s="32">
        <f t="shared" si="25"/>
        <v>1.3131845140110521</v>
      </c>
      <c r="AZ446" s="32">
        <f t="shared" si="26"/>
        <v>0.50154019206127065</v>
      </c>
      <c r="BA446" s="32">
        <f t="shared" si="27"/>
        <v>0.87950789047182265</v>
      </c>
    </row>
    <row r="447" spans="1:53">
      <c r="A447" s="32">
        <v>243.18332749999999</v>
      </c>
      <c r="B447" s="32">
        <v>4.0908272480000001</v>
      </c>
      <c r="C447" s="32" t="s">
        <v>1332</v>
      </c>
      <c r="D447" s="32">
        <v>1</v>
      </c>
      <c r="E447" s="32" t="s">
        <v>1333</v>
      </c>
      <c r="F447" s="32">
        <v>5</v>
      </c>
      <c r="G447" s="32">
        <v>0</v>
      </c>
      <c r="H447" s="32">
        <v>0</v>
      </c>
      <c r="I447" s="32">
        <v>-0.462715763</v>
      </c>
      <c r="J447" s="32">
        <v>-10.208074269999999</v>
      </c>
      <c r="L447" s="32" t="s">
        <v>3563</v>
      </c>
      <c r="N447" s="32">
        <v>15.9948739</v>
      </c>
      <c r="O447" s="32" t="s">
        <v>776</v>
      </c>
      <c r="R447" s="32" t="s">
        <v>4940</v>
      </c>
      <c r="S447" s="32">
        <v>0.46</v>
      </c>
      <c r="T447" s="32">
        <v>0.46</v>
      </c>
      <c r="U447" s="32">
        <v>2323769</v>
      </c>
      <c r="V447" s="32" t="s">
        <v>2725</v>
      </c>
      <c r="W447" s="32">
        <v>1.3480925349999999</v>
      </c>
      <c r="X447" s="32">
        <v>0.34305614499999998</v>
      </c>
      <c r="Y447" s="32" t="s">
        <v>41</v>
      </c>
      <c r="Z447" s="32" t="s">
        <v>92</v>
      </c>
      <c r="AA447" s="32">
        <v>11</v>
      </c>
      <c r="AB447" s="33">
        <v>1265122.75</v>
      </c>
      <c r="AC447" s="33">
        <v>965104.125</v>
      </c>
      <c r="AD447" s="33">
        <v>1067175.75</v>
      </c>
      <c r="AE447" s="33">
        <v>980279.8125</v>
      </c>
      <c r="AF447" s="34">
        <v>1061302.25</v>
      </c>
      <c r="AG447" s="34">
        <v>1073797.375</v>
      </c>
      <c r="AH447" s="34">
        <v>1061108.5</v>
      </c>
      <c r="AI447" s="35">
        <v>1538065.125</v>
      </c>
      <c r="AJ447" s="35">
        <v>840830.5</v>
      </c>
      <c r="AK447" s="35">
        <v>2323769</v>
      </c>
      <c r="AL447" s="35">
        <v>1042381.125</v>
      </c>
      <c r="AM447" s="32">
        <v>96</v>
      </c>
      <c r="AN447" s="32" t="s">
        <v>776</v>
      </c>
      <c r="AO447" s="32">
        <v>0.96576741899999996</v>
      </c>
      <c r="AQ447" s="32">
        <v>2323769</v>
      </c>
      <c r="AR447" s="32" t="s">
        <v>4941</v>
      </c>
      <c r="AS447" s="32">
        <v>0.99031419200000004</v>
      </c>
      <c r="AU447" s="32">
        <v>0.31548087699999999</v>
      </c>
      <c r="AV447" s="32">
        <v>1</v>
      </c>
      <c r="AX447" s="32">
        <f t="shared" si="24"/>
        <v>1.7974567128665941</v>
      </c>
      <c r="AY447" s="32">
        <f t="shared" si="25"/>
        <v>1.3383616680155959</v>
      </c>
      <c r="AZ447" s="32">
        <f t="shared" si="26"/>
        <v>0.38600230442190886</v>
      </c>
      <c r="BA447" s="32">
        <f t="shared" si="27"/>
        <v>0.96268897576983048</v>
      </c>
    </row>
    <row r="448" spans="1:53">
      <c r="A448" s="32">
        <v>264.03028890000002</v>
      </c>
      <c r="B448" s="32">
        <v>7.3887883499999996</v>
      </c>
      <c r="C448" s="32" t="s">
        <v>4946</v>
      </c>
      <c r="D448" s="32">
        <v>2</v>
      </c>
      <c r="E448" s="32" t="s">
        <v>4947</v>
      </c>
      <c r="F448" s="32">
        <v>5</v>
      </c>
      <c r="G448" s="32">
        <v>0</v>
      </c>
      <c r="H448" s="32">
        <v>0</v>
      </c>
      <c r="I448" s="32">
        <v>-0.30729188499999999</v>
      </c>
      <c r="J448" s="32">
        <v>15.165345029999999</v>
      </c>
      <c r="L448" s="32" t="s">
        <v>3690</v>
      </c>
      <c r="M448" s="32" t="s">
        <v>624</v>
      </c>
      <c r="N448" s="32">
        <v>173.99860810000001</v>
      </c>
      <c r="O448" s="32" t="s">
        <v>374</v>
      </c>
      <c r="P448" s="32" t="s">
        <v>1496</v>
      </c>
      <c r="S448" s="32">
        <v>0.68</v>
      </c>
      <c r="T448" s="32">
        <v>0.68</v>
      </c>
      <c r="U448" s="32">
        <v>35081</v>
      </c>
      <c r="V448" s="32" t="s">
        <v>1206</v>
      </c>
      <c r="W448" s="32">
        <v>1.340843155</v>
      </c>
      <c r="X448" s="32">
        <v>0.55188553200000001</v>
      </c>
      <c r="Y448" s="32" t="s">
        <v>41</v>
      </c>
      <c r="Z448" s="32" t="s">
        <v>71</v>
      </c>
      <c r="AA448" s="32">
        <v>10</v>
      </c>
      <c r="AB448" s="33">
        <v>9002.0791019999997</v>
      </c>
      <c r="AC448" s="33">
        <v>29227.992190000001</v>
      </c>
      <c r="AD448" s="33">
        <v>31050.189450000002</v>
      </c>
      <c r="AE448" s="33">
        <v>27173.488280000001</v>
      </c>
      <c r="AF448" s="34">
        <v>16097.469730000001</v>
      </c>
      <c r="AG448" s="34">
        <v>25768.019530000001</v>
      </c>
      <c r="AH448" s="34">
        <v>9793.5771480000003</v>
      </c>
      <c r="AI448" s="35">
        <v>30629.380860000001</v>
      </c>
      <c r="AJ448" s="35">
        <v>26644.738280000001</v>
      </c>
      <c r="AK448" s="35">
        <v>35081.488279999998</v>
      </c>
      <c r="AL448" s="35">
        <v>0</v>
      </c>
      <c r="AM448" s="32">
        <v>31</v>
      </c>
      <c r="AN448" s="32" t="s">
        <v>374</v>
      </c>
      <c r="AO448" s="32">
        <v>0.84869003499999995</v>
      </c>
      <c r="AQ448" s="32">
        <v>35081.488279999998</v>
      </c>
      <c r="AR448" s="32" t="s">
        <v>4948</v>
      </c>
      <c r="AS448" s="32">
        <v>0.89861012200000001</v>
      </c>
      <c r="AU448" s="32">
        <v>0.109864193</v>
      </c>
      <c r="AV448" s="32">
        <v>1</v>
      </c>
      <c r="AX448" s="32">
        <f t="shared" si="24"/>
        <v>1.7877908727691927</v>
      </c>
      <c r="AY448" s="32">
        <f t="shared" si="25"/>
        <v>1.8671214121489241</v>
      </c>
      <c r="AZ448" s="32">
        <f t="shared" si="26"/>
        <v>0.5866924052747563</v>
      </c>
      <c r="BA448" s="32">
        <f t="shared" si="27"/>
        <v>0.38088427872834085</v>
      </c>
    </row>
    <row r="449" spans="1:53">
      <c r="A449" s="32">
        <v>368.32874750000002</v>
      </c>
      <c r="B449" s="32">
        <v>3.4173772640000002</v>
      </c>
      <c r="C449" s="32" t="s">
        <v>2930</v>
      </c>
      <c r="D449" s="32">
        <v>3</v>
      </c>
      <c r="E449" s="32" t="s">
        <v>2931</v>
      </c>
      <c r="F449" s="32">
        <v>5</v>
      </c>
      <c r="G449" s="32">
        <v>0</v>
      </c>
      <c r="H449" s="32">
        <v>0</v>
      </c>
      <c r="I449" s="32">
        <v>-0.82131588</v>
      </c>
      <c r="J449" s="32">
        <v>2.8653234999999999E-2</v>
      </c>
      <c r="L449" s="32" t="s">
        <v>3563</v>
      </c>
      <c r="N449" s="32">
        <v>-26.905193449999999</v>
      </c>
      <c r="O449" s="32" t="s">
        <v>487</v>
      </c>
      <c r="P449" s="32" t="s">
        <v>4949</v>
      </c>
      <c r="S449" s="32">
        <v>0.28000000000000003</v>
      </c>
      <c r="T449" s="32">
        <v>0.35</v>
      </c>
      <c r="U449" s="32">
        <v>92079</v>
      </c>
      <c r="V449" s="32" t="s">
        <v>4818</v>
      </c>
      <c r="W449" s="32">
        <v>1.3402366130000001</v>
      </c>
      <c r="X449" s="32">
        <v>0.277299452</v>
      </c>
      <c r="Y449" s="32" t="s">
        <v>41</v>
      </c>
      <c r="Z449" s="32" t="s">
        <v>42</v>
      </c>
      <c r="AA449" s="32">
        <v>11</v>
      </c>
      <c r="AB449" s="33">
        <v>57195.917970000002</v>
      </c>
      <c r="AC449" s="33">
        <v>44163.34375</v>
      </c>
      <c r="AD449" s="33">
        <v>74262.867190000004</v>
      </c>
      <c r="AE449" s="33">
        <v>70852.132809999996</v>
      </c>
      <c r="AF449" s="34">
        <v>36397.632810000003</v>
      </c>
      <c r="AG449" s="34">
        <v>74280.578129999994</v>
      </c>
      <c r="AH449" s="34">
        <v>52312.605470000002</v>
      </c>
      <c r="AI449" s="35">
        <v>88025.453129999994</v>
      </c>
      <c r="AJ449" s="35">
        <v>49785.292970000002</v>
      </c>
      <c r="AK449" s="35">
        <v>92078.84375</v>
      </c>
      <c r="AL449" s="35">
        <v>61372.089840000001</v>
      </c>
      <c r="AM449" s="32">
        <v>318</v>
      </c>
      <c r="AN449" s="32" t="s">
        <v>487</v>
      </c>
      <c r="AO449" s="32">
        <v>0.92835458199999998</v>
      </c>
      <c r="AQ449" s="32">
        <v>92078.84375</v>
      </c>
      <c r="AR449" s="32" t="s">
        <v>4950</v>
      </c>
      <c r="AS449" s="32">
        <v>0.85863458500000001</v>
      </c>
      <c r="AU449" s="32">
        <v>0.43635123100000001</v>
      </c>
      <c r="AV449" s="32">
        <v>1</v>
      </c>
      <c r="AX449" s="32">
        <f t="shared" si="24"/>
        <v>1.7869821509289048</v>
      </c>
      <c r="AY449" s="32">
        <f t="shared" si="25"/>
        <v>1.5121972338613185</v>
      </c>
      <c r="AZ449" s="32">
        <f t="shared" si="26"/>
        <v>0.27896978118192828</v>
      </c>
      <c r="BA449" s="32">
        <f t="shared" si="27"/>
        <v>0.57873864533865127</v>
      </c>
    </row>
    <row r="450" spans="1:53">
      <c r="A450" s="32">
        <v>143.05827650000001</v>
      </c>
      <c r="B450" s="32">
        <v>7.2303317910000002</v>
      </c>
      <c r="C450" s="32" t="s">
        <v>2923</v>
      </c>
      <c r="D450" s="32">
        <v>1</v>
      </c>
      <c r="E450" s="32" t="s">
        <v>2924</v>
      </c>
      <c r="F450" s="32">
        <v>5</v>
      </c>
      <c r="G450" s="32">
        <v>0</v>
      </c>
      <c r="H450" s="32">
        <v>0</v>
      </c>
      <c r="I450" s="32">
        <v>0.25531210900000001</v>
      </c>
      <c r="J450" s="32">
        <v>-1.4924778480000001</v>
      </c>
      <c r="L450" s="32" t="s">
        <v>3563</v>
      </c>
      <c r="M450" s="32" t="s">
        <v>88</v>
      </c>
      <c r="N450" s="32">
        <v>-26.015648840000001</v>
      </c>
      <c r="O450" s="32" t="s">
        <v>4955</v>
      </c>
      <c r="P450" s="32" t="s">
        <v>4956</v>
      </c>
      <c r="S450" s="32">
        <v>0.4</v>
      </c>
      <c r="T450" s="32">
        <v>0.4</v>
      </c>
      <c r="U450" s="32">
        <v>84637</v>
      </c>
      <c r="V450" s="32" t="s">
        <v>4697</v>
      </c>
      <c r="W450" s="32">
        <v>1.332315165</v>
      </c>
      <c r="X450" s="32">
        <v>0.345029317</v>
      </c>
      <c r="Y450" s="32" t="s">
        <v>41</v>
      </c>
      <c r="Z450" s="32" t="s">
        <v>71</v>
      </c>
      <c r="AA450" s="32">
        <v>11</v>
      </c>
      <c r="AB450" s="33">
        <v>35117.863279999998</v>
      </c>
      <c r="AC450" s="33">
        <v>79660.914059999996</v>
      </c>
      <c r="AD450" s="33">
        <v>81240.875</v>
      </c>
      <c r="AE450" s="33">
        <v>66324.390629999994</v>
      </c>
      <c r="AF450" s="34">
        <v>40989.839840000001</v>
      </c>
      <c r="AG450" s="34">
        <v>61469.472659999999</v>
      </c>
      <c r="AH450" s="34">
        <v>34756.1875</v>
      </c>
      <c r="AI450" s="35">
        <v>74899.359379999994</v>
      </c>
      <c r="AJ450" s="35">
        <v>54080.207029999998</v>
      </c>
      <c r="AK450" s="35">
        <v>84637.203129999994</v>
      </c>
      <c r="AL450" s="35">
        <v>30135.619139999999</v>
      </c>
      <c r="AM450" s="32">
        <v>42</v>
      </c>
      <c r="AN450" s="32" t="s">
        <v>4955</v>
      </c>
      <c r="AO450" s="32">
        <v>0.92797963500000002</v>
      </c>
      <c r="AQ450" s="32">
        <v>84637.203129999994</v>
      </c>
      <c r="AR450" s="32" t="s">
        <v>4957</v>
      </c>
      <c r="AS450" s="32">
        <v>0.84259065399999999</v>
      </c>
      <c r="AU450" s="32">
        <v>0.29640166400000001</v>
      </c>
      <c r="AV450" s="32">
        <v>1</v>
      </c>
      <c r="AX450" s="32">
        <f t="shared" ref="AX450:AX513" si="28">(SUM(AI450:AL450))/(SUM(AF450:AH450))</f>
        <v>1.7764202198731194</v>
      </c>
      <c r="AY450" s="32">
        <f t="shared" ref="AY450:AY513" si="29">(SUM(AB450:AE450))/(SUM(AF450:AH450))</f>
        <v>1.9119125971191302</v>
      </c>
      <c r="AZ450" s="32">
        <f t="shared" ref="AZ450:AZ513" si="30">_xlfn.T.TEST(AF450:AH450,AI450:AL450,2,2)</f>
        <v>0.38056375147590027</v>
      </c>
      <c r="BA450" s="32">
        <f t="shared" ref="BA450:BA513" si="31">_xlfn.T.TEST(AB450:AE450,AF450:AH450,2,2)</f>
        <v>0.22493947814156462</v>
      </c>
    </row>
    <row r="451" spans="1:53">
      <c r="A451" s="32">
        <v>342.27684699999998</v>
      </c>
      <c r="B451" s="32">
        <v>3.438080319</v>
      </c>
      <c r="C451" s="32" t="s">
        <v>4958</v>
      </c>
      <c r="D451" s="32">
        <v>2</v>
      </c>
      <c r="E451" s="32" t="s">
        <v>4959</v>
      </c>
      <c r="F451" s="32">
        <v>5</v>
      </c>
      <c r="G451" s="32">
        <v>0</v>
      </c>
      <c r="H451" s="32">
        <v>0</v>
      </c>
      <c r="I451" s="32">
        <v>-0.47613150799999998</v>
      </c>
      <c r="J451" s="32">
        <v>-7.7442034470000003</v>
      </c>
      <c r="L451" s="32" t="s">
        <v>3563</v>
      </c>
      <c r="N451" s="32">
        <v>-52.957093909999998</v>
      </c>
      <c r="O451" s="32" t="s">
        <v>487</v>
      </c>
      <c r="P451" s="32" t="s">
        <v>4960</v>
      </c>
      <c r="R451" s="32" t="s">
        <v>411</v>
      </c>
      <c r="S451" s="32">
        <v>0.2</v>
      </c>
      <c r="T451" s="32">
        <v>0.22</v>
      </c>
      <c r="U451" s="32">
        <v>107559</v>
      </c>
      <c r="V451" s="32" t="s">
        <v>4818</v>
      </c>
      <c r="W451" s="32">
        <v>1.323195342</v>
      </c>
      <c r="X451" s="32">
        <v>0.118424102</v>
      </c>
      <c r="Y451" s="32" t="s">
        <v>41</v>
      </c>
      <c r="Z451" s="32" t="s">
        <v>42</v>
      </c>
      <c r="AA451" s="32">
        <v>11</v>
      </c>
      <c r="AB451" s="33">
        <v>71121.601559999996</v>
      </c>
      <c r="AC451" s="33">
        <v>78258.453129999994</v>
      </c>
      <c r="AD451" s="33">
        <v>107558.58590000001</v>
      </c>
      <c r="AE451" s="33">
        <v>69763.695309999996</v>
      </c>
      <c r="AF451" s="34">
        <v>49968.835939999997</v>
      </c>
      <c r="AG451" s="34">
        <v>73337.398440000004</v>
      </c>
      <c r="AH451" s="34">
        <v>64856.207029999998</v>
      </c>
      <c r="AI451" s="35">
        <v>79758.945309999996</v>
      </c>
      <c r="AJ451" s="35">
        <v>78541.773440000004</v>
      </c>
      <c r="AK451" s="35">
        <v>106470.0156</v>
      </c>
      <c r="AL451" s="35">
        <v>67196.820309999996</v>
      </c>
      <c r="AM451" s="32">
        <v>318</v>
      </c>
      <c r="AN451" s="32" t="s">
        <v>487</v>
      </c>
      <c r="AO451" s="32">
        <v>0.91195703299999997</v>
      </c>
      <c r="AQ451" s="32">
        <v>107558.58590000001</v>
      </c>
      <c r="AR451" s="32" t="s">
        <v>4961</v>
      </c>
      <c r="AS451" s="32">
        <v>0.88407705999999997</v>
      </c>
      <c r="AU451" s="32">
        <v>0.985577331</v>
      </c>
      <c r="AV451" s="32">
        <v>1</v>
      </c>
      <c r="AX451" s="32">
        <f t="shared" si="28"/>
        <v>1.7642604558720258</v>
      </c>
      <c r="AY451" s="32">
        <f t="shared" si="29"/>
        <v>1.7362781512178935</v>
      </c>
      <c r="AZ451" s="32">
        <f t="shared" si="30"/>
        <v>0.13508340254595652</v>
      </c>
      <c r="BA451" s="32">
        <f t="shared" si="31"/>
        <v>0.17221666402461261</v>
      </c>
    </row>
    <row r="452" spans="1:53">
      <c r="A452" s="32">
        <v>195.0563219</v>
      </c>
      <c r="B452" s="32">
        <v>9.4901332969999999</v>
      </c>
      <c r="C452" s="32" t="s">
        <v>3285</v>
      </c>
      <c r="D452" s="32">
        <v>1</v>
      </c>
      <c r="E452" s="32" t="s">
        <v>3286</v>
      </c>
      <c r="F452" s="32">
        <v>5</v>
      </c>
      <c r="G452" s="32">
        <v>0</v>
      </c>
      <c r="H452" s="32">
        <v>0</v>
      </c>
      <c r="I452" s="32">
        <v>-1.066736299</v>
      </c>
      <c r="J452" s="32">
        <v>0</v>
      </c>
      <c r="L452" s="32" t="s">
        <v>3563</v>
      </c>
      <c r="M452" s="32" t="s">
        <v>142</v>
      </c>
      <c r="N452" s="32">
        <v>77.977438340000006</v>
      </c>
      <c r="O452" s="32" t="s">
        <v>374</v>
      </c>
      <c r="S452" s="32">
        <v>0.78</v>
      </c>
      <c r="T452" s="32">
        <v>0.78</v>
      </c>
      <c r="U452" s="32">
        <v>426009</v>
      </c>
      <c r="V452" s="32" t="s">
        <v>145</v>
      </c>
      <c r="W452" s="32">
        <v>1.28366074</v>
      </c>
      <c r="X452" s="32">
        <v>0.613058608</v>
      </c>
      <c r="Y452" s="32" t="s">
        <v>41</v>
      </c>
      <c r="Z452" s="32" t="s">
        <v>42</v>
      </c>
      <c r="AA452" s="32">
        <v>11</v>
      </c>
      <c r="AB452" s="33">
        <v>131263.375</v>
      </c>
      <c r="AC452" s="33">
        <v>426009.21879999997</v>
      </c>
      <c r="AD452" s="33">
        <v>425751.21879999997</v>
      </c>
      <c r="AE452" s="33">
        <v>284768.1875</v>
      </c>
      <c r="AF452" s="34">
        <v>129043.375</v>
      </c>
      <c r="AG452" s="34">
        <v>159711.5</v>
      </c>
      <c r="AH452" s="34">
        <v>159513.0313</v>
      </c>
      <c r="AI452" s="35">
        <v>397599.6875</v>
      </c>
      <c r="AJ452" s="35">
        <v>173416.82810000001</v>
      </c>
      <c r="AK452" s="35">
        <v>157926.35939999999</v>
      </c>
      <c r="AL452" s="35">
        <v>38289.007810000003</v>
      </c>
      <c r="AM452" s="32">
        <v>8</v>
      </c>
      <c r="AN452" s="32" t="s">
        <v>374</v>
      </c>
      <c r="AO452" s="32">
        <v>0.94117378200000001</v>
      </c>
      <c r="AQ452" s="32">
        <v>426009.21879999997</v>
      </c>
      <c r="AR452" s="32" t="s">
        <v>4967</v>
      </c>
      <c r="AS452" s="32">
        <v>0.923697977</v>
      </c>
      <c r="AU452" s="32">
        <v>7.8864937999999996E-2</v>
      </c>
      <c r="AV452" s="32">
        <v>1</v>
      </c>
      <c r="AX452" s="32">
        <f t="shared" si="28"/>
        <v>1.7115476527033271</v>
      </c>
      <c r="AY452" s="32">
        <f t="shared" si="29"/>
        <v>2.828201578302461</v>
      </c>
      <c r="AZ452" s="32">
        <f t="shared" si="30"/>
        <v>0.65429654818287108</v>
      </c>
      <c r="BA452" s="32">
        <f t="shared" si="31"/>
        <v>0.1013570875414582</v>
      </c>
    </row>
    <row r="453" spans="1:53">
      <c r="A453" s="32">
        <v>166.0841935</v>
      </c>
      <c r="B453" s="32">
        <v>8.9617968930000007</v>
      </c>
      <c r="C453" s="32" t="s">
        <v>3148</v>
      </c>
      <c r="D453" s="32">
        <v>2</v>
      </c>
      <c r="E453" s="32" t="s">
        <v>3149</v>
      </c>
      <c r="F453" s="32">
        <v>5</v>
      </c>
      <c r="G453" s="32">
        <v>0</v>
      </c>
      <c r="H453" s="32">
        <v>0</v>
      </c>
      <c r="I453" s="32">
        <v>0.44283563100000001</v>
      </c>
      <c r="J453" s="32">
        <v>8.794601364</v>
      </c>
      <c r="L453" s="32" t="s">
        <v>3563</v>
      </c>
      <c r="M453" s="32" t="s">
        <v>149</v>
      </c>
      <c r="N453" s="32">
        <v>17.03307753</v>
      </c>
      <c r="O453" s="32" t="s">
        <v>374</v>
      </c>
      <c r="S453" s="32">
        <v>0.45</v>
      </c>
      <c r="T453" s="32">
        <v>0.45</v>
      </c>
      <c r="U453" s="32">
        <v>418128</v>
      </c>
      <c r="V453" s="32" t="s">
        <v>4971</v>
      </c>
      <c r="W453" s="32">
        <v>1.2705962369999999</v>
      </c>
      <c r="X453" s="32">
        <v>0.425122473</v>
      </c>
      <c r="Y453" s="32" t="s">
        <v>41</v>
      </c>
      <c r="Z453" s="32" t="s">
        <v>71</v>
      </c>
      <c r="AA453" s="32">
        <v>11</v>
      </c>
      <c r="AB453" s="33">
        <v>172910.04689999999</v>
      </c>
      <c r="AC453" s="33">
        <v>418127.53129999997</v>
      </c>
      <c r="AD453" s="33">
        <v>372633.125</v>
      </c>
      <c r="AE453" s="33">
        <v>271115.125</v>
      </c>
      <c r="AF453" s="34">
        <v>186011.7813</v>
      </c>
      <c r="AG453" s="34">
        <v>239728.3438</v>
      </c>
      <c r="AH453" s="34">
        <v>169383.8438</v>
      </c>
      <c r="AI453" s="35">
        <v>329896.0625</v>
      </c>
      <c r="AJ453" s="35">
        <v>240641.04689999999</v>
      </c>
      <c r="AK453" s="35">
        <v>340538.21879999997</v>
      </c>
      <c r="AL453" s="35">
        <v>97141.039059999996</v>
      </c>
      <c r="AM453" s="32">
        <v>59</v>
      </c>
      <c r="AN453" s="32" t="s">
        <v>374</v>
      </c>
      <c r="AO453" s="32">
        <v>0.96320295600000005</v>
      </c>
      <c r="AQ453" s="32">
        <v>418127.53129999997</v>
      </c>
      <c r="AR453" s="32" t="s">
        <v>614</v>
      </c>
      <c r="AS453" s="32">
        <v>0.99132415299999999</v>
      </c>
      <c r="AU453" s="32">
        <v>0.205466542</v>
      </c>
      <c r="AV453" s="32">
        <v>1</v>
      </c>
      <c r="AX453" s="32">
        <f t="shared" si="28"/>
        <v>1.6941283160272322</v>
      </c>
      <c r="AY453" s="32">
        <f t="shared" si="29"/>
        <v>2.0748380047308825</v>
      </c>
      <c r="AZ453" s="32">
        <f t="shared" si="30"/>
        <v>0.47132777591321334</v>
      </c>
      <c r="BA453" s="32">
        <f t="shared" si="31"/>
        <v>0.16117709601461572</v>
      </c>
    </row>
    <row r="454" spans="1:53">
      <c r="A454" s="32">
        <v>259.14179130000002</v>
      </c>
      <c r="B454" s="32">
        <v>3.973531827</v>
      </c>
      <c r="C454" s="32" t="s">
        <v>2600</v>
      </c>
      <c r="D454" s="32">
        <v>1</v>
      </c>
      <c r="E454" s="32" t="s">
        <v>2601</v>
      </c>
      <c r="F454" s="32">
        <v>5</v>
      </c>
      <c r="G454" s="32">
        <v>0</v>
      </c>
      <c r="H454" s="32">
        <v>0</v>
      </c>
      <c r="I454" s="32">
        <v>-0.68971162799999997</v>
      </c>
      <c r="J454" s="32">
        <v>-33.199001260000003</v>
      </c>
      <c r="L454" s="32" t="s">
        <v>3563</v>
      </c>
      <c r="N454" s="32">
        <v>33.96901106</v>
      </c>
      <c r="O454" s="32" t="s">
        <v>374</v>
      </c>
      <c r="S454" s="32">
        <v>0.14000000000000001</v>
      </c>
      <c r="T454" s="32">
        <v>0.14000000000000001</v>
      </c>
      <c r="U454" s="32">
        <v>409818</v>
      </c>
      <c r="V454" s="32" t="s">
        <v>4972</v>
      </c>
      <c r="W454" s="32">
        <v>1.267574942</v>
      </c>
      <c r="X454" s="32">
        <v>5.3998547000000001E-2</v>
      </c>
      <c r="Y454" s="32" t="s">
        <v>41</v>
      </c>
      <c r="Z454" s="32" t="s">
        <v>42</v>
      </c>
      <c r="AA454" s="32">
        <v>11</v>
      </c>
      <c r="AB454" s="33">
        <v>266710.96879999997</v>
      </c>
      <c r="AC454" s="33">
        <v>287155.03129999997</v>
      </c>
      <c r="AD454" s="33">
        <v>278104.71879999997</v>
      </c>
      <c r="AE454" s="33">
        <v>264153.4375</v>
      </c>
      <c r="AF454" s="34">
        <v>271808</v>
      </c>
      <c r="AG454" s="34">
        <v>275360.53129999997</v>
      </c>
      <c r="AH454" s="34">
        <v>309010.96879999997</v>
      </c>
      <c r="AI454" s="35">
        <v>403513.25</v>
      </c>
      <c r="AJ454" s="35">
        <v>314187.4375</v>
      </c>
      <c r="AK454" s="35">
        <v>409817.84379999997</v>
      </c>
      <c r="AL454" s="35">
        <v>319510.375</v>
      </c>
      <c r="AM454" s="32">
        <v>188</v>
      </c>
      <c r="AN454" s="32" t="s">
        <v>374</v>
      </c>
      <c r="AO454" s="32">
        <v>0.90510320300000002</v>
      </c>
      <c r="AQ454" s="32">
        <v>409817.84379999997</v>
      </c>
      <c r="AR454" s="32" t="s">
        <v>3330</v>
      </c>
      <c r="AS454" s="32">
        <v>0.89247580100000001</v>
      </c>
      <c r="AU454" s="32">
        <v>1.867945929</v>
      </c>
      <c r="AV454" s="32">
        <v>1</v>
      </c>
      <c r="AX454" s="32">
        <f t="shared" si="28"/>
        <v>1.6900999219567745</v>
      </c>
      <c r="AY454" s="32">
        <f t="shared" si="29"/>
        <v>1.2802504104244206</v>
      </c>
      <c r="AZ454" s="32">
        <f t="shared" si="30"/>
        <v>6.4430282942946185E-2</v>
      </c>
      <c r="BA454" s="32">
        <f t="shared" si="31"/>
        <v>0.37788743948066955</v>
      </c>
    </row>
    <row r="455" spans="1:53">
      <c r="A455" s="32">
        <v>175.13207310000001</v>
      </c>
      <c r="B455" s="32">
        <v>8.9025424839999996</v>
      </c>
      <c r="C455" s="32" t="s">
        <v>3188</v>
      </c>
      <c r="D455" s="32">
        <v>1</v>
      </c>
      <c r="E455" s="32" t="s">
        <v>3189</v>
      </c>
      <c r="F455" s="32">
        <v>5</v>
      </c>
      <c r="G455" s="32">
        <v>0</v>
      </c>
      <c r="H455" s="32">
        <v>0</v>
      </c>
      <c r="I455" s="32">
        <v>-3.9459675E-2</v>
      </c>
      <c r="J455" s="32">
        <v>-27.399343810000001</v>
      </c>
      <c r="L455" s="32" t="s">
        <v>3563</v>
      </c>
      <c r="M455" s="32" t="s">
        <v>156</v>
      </c>
      <c r="N455" s="32">
        <v>44.037503630000003</v>
      </c>
      <c r="O455" s="32" t="s">
        <v>374</v>
      </c>
      <c r="S455" s="32">
        <v>0.45</v>
      </c>
      <c r="T455" s="32">
        <v>0.45</v>
      </c>
      <c r="U455" s="32">
        <v>2117647</v>
      </c>
      <c r="V455" s="32" t="s">
        <v>3381</v>
      </c>
      <c r="W455" s="32">
        <v>1.240771224</v>
      </c>
      <c r="X455" s="32">
        <v>0.461920039</v>
      </c>
      <c r="Y455" s="32" t="s">
        <v>41</v>
      </c>
      <c r="Z455" s="32" t="s">
        <v>42</v>
      </c>
      <c r="AA455" s="32">
        <v>11</v>
      </c>
      <c r="AB455" s="33">
        <v>986256.25</v>
      </c>
      <c r="AC455" s="33">
        <v>2117647</v>
      </c>
      <c r="AD455" s="33">
        <v>1920039</v>
      </c>
      <c r="AE455" s="33">
        <v>1671933.875</v>
      </c>
      <c r="AF455" s="34">
        <v>1181794.875</v>
      </c>
      <c r="AG455" s="34">
        <v>1194504.875</v>
      </c>
      <c r="AH455" s="34">
        <v>927475</v>
      </c>
      <c r="AI455" s="35">
        <v>1961050.125</v>
      </c>
      <c r="AJ455" s="35">
        <v>1511274.75</v>
      </c>
      <c r="AK455" s="35">
        <v>1495575.25</v>
      </c>
      <c r="AL455" s="35">
        <v>497738.0625</v>
      </c>
      <c r="AM455" s="32">
        <v>6</v>
      </c>
      <c r="AN455" s="32" t="s">
        <v>374</v>
      </c>
      <c r="AO455" s="32">
        <v>0.96370450799999996</v>
      </c>
      <c r="AQ455" s="32">
        <v>2117647</v>
      </c>
      <c r="AR455" s="32" t="s">
        <v>2998</v>
      </c>
      <c r="AS455" s="32">
        <v>0.956234107</v>
      </c>
      <c r="AU455" s="32">
        <v>0.17374614899999999</v>
      </c>
      <c r="AV455" s="32">
        <v>1</v>
      </c>
      <c r="AX455" s="32">
        <f t="shared" si="28"/>
        <v>1.6543616320997672</v>
      </c>
      <c r="AY455" s="32">
        <f t="shared" si="29"/>
        <v>2.026735062673386</v>
      </c>
      <c r="AZ455" s="32">
        <f t="shared" si="30"/>
        <v>0.50872580372148002</v>
      </c>
      <c r="BA455" s="32">
        <f t="shared" si="31"/>
        <v>0.11531018466132277</v>
      </c>
    </row>
    <row r="456" spans="1:53">
      <c r="A456" s="32">
        <v>201.17286429999999</v>
      </c>
      <c r="B456" s="32">
        <v>7.3545319070000001</v>
      </c>
      <c r="C456" s="32" t="s">
        <v>2807</v>
      </c>
      <c r="D456" s="32">
        <v>2</v>
      </c>
      <c r="E456" s="32" t="s">
        <v>2808</v>
      </c>
      <c r="F456" s="32">
        <v>5</v>
      </c>
      <c r="G456" s="32">
        <v>0</v>
      </c>
      <c r="H456" s="32">
        <v>0</v>
      </c>
      <c r="I456" s="32">
        <v>-7.8057370000000001E-2</v>
      </c>
      <c r="J456" s="32">
        <v>18.64794715</v>
      </c>
      <c r="L456" s="32" t="s">
        <v>3563</v>
      </c>
      <c r="M456" s="32" t="s">
        <v>1231</v>
      </c>
      <c r="N456" s="32">
        <v>12.07284087</v>
      </c>
      <c r="O456" s="32" t="s">
        <v>374</v>
      </c>
      <c r="S456" s="32">
        <v>0.24</v>
      </c>
      <c r="T456" s="32">
        <v>0.24</v>
      </c>
      <c r="U456" s="32">
        <v>324755</v>
      </c>
      <c r="V456" s="32" t="s">
        <v>1396</v>
      </c>
      <c r="W456" s="32">
        <v>1.1918883570000001</v>
      </c>
      <c r="X456" s="32">
        <v>0.27998855299999997</v>
      </c>
      <c r="Y456" s="32" t="s">
        <v>41</v>
      </c>
      <c r="Z456" s="32" t="s">
        <v>42</v>
      </c>
      <c r="AA456" s="32">
        <v>11</v>
      </c>
      <c r="AB456" s="33">
        <v>191731.6875</v>
      </c>
      <c r="AC456" s="33">
        <v>190070.45310000001</v>
      </c>
      <c r="AD456" s="33">
        <v>247210.60939999999</v>
      </c>
      <c r="AE456" s="33">
        <v>205977.10939999999</v>
      </c>
      <c r="AF456" s="34">
        <v>208359.3125</v>
      </c>
      <c r="AG456" s="34">
        <v>213171.67189999999</v>
      </c>
      <c r="AH456" s="34">
        <v>183966.42189999999</v>
      </c>
      <c r="AI456" s="35">
        <v>217992.92189999999</v>
      </c>
      <c r="AJ456" s="35">
        <v>227627.14060000001</v>
      </c>
      <c r="AK456" s="35">
        <v>324755.0625</v>
      </c>
      <c r="AL456" s="35">
        <v>191871.95310000001</v>
      </c>
      <c r="AM456" s="32">
        <v>216</v>
      </c>
      <c r="AN456" s="32" t="s">
        <v>374</v>
      </c>
      <c r="AO456" s="32">
        <v>0.94514321899999998</v>
      </c>
      <c r="AQ456" s="32">
        <v>324755.0625</v>
      </c>
      <c r="AR456" s="32" t="s">
        <v>4978</v>
      </c>
      <c r="AS456" s="32">
        <v>0.75064612600000002</v>
      </c>
      <c r="AU456" s="32">
        <v>0.41391776800000002</v>
      </c>
      <c r="AV456" s="32">
        <v>1</v>
      </c>
      <c r="AX456" s="32">
        <f t="shared" si="28"/>
        <v>1.5891844755867457</v>
      </c>
      <c r="AY456" s="32">
        <f t="shared" si="29"/>
        <v>1.3790147582998822</v>
      </c>
      <c r="AZ456" s="32">
        <f t="shared" si="30"/>
        <v>0.32146709821222857</v>
      </c>
      <c r="BA456" s="32">
        <f t="shared" si="31"/>
        <v>0.70855307952948976</v>
      </c>
    </row>
    <row r="457" spans="1:53">
      <c r="A457" s="32">
        <v>273.0997764</v>
      </c>
      <c r="B457" s="32">
        <v>4.4973016870000002</v>
      </c>
      <c r="C457" s="32" t="s">
        <v>4984</v>
      </c>
      <c r="D457" s="32">
        <v>2</v>
      </c>
      <c r="E457" s="32" t="s">
        <v>4985</v>
      </c>
      <c r="F457" s="32">
        <v>5</v>
      </c>
      <c r="G457" s="32">
        <v>0</v>
      </c>
      <c r="H457" s="32">
        <v>0</v>
      </c>
      <c r="I457" s="32">
        <v>-1.2217016940000001</v>
      </c>
      <c r="J457" s="32">
        <v>-35.772883309999997</v>
      </c>
      <c r="L457" s="32" t="s">
        <v>3690</v>
      </c>
      <c r="M457" s="32" t="s">
        <v>4986</v>
      </c>
      <c r="N457" s="32">
        <v>72.020816830000001</v>
      </c>
      <c r="O457" s="32" t="s">
        <v>374</v>
      </c>
      <c r="P457" s="32" t="s">
        <v>4987</v>
      </c>
      <c r="S457" s="32">
        <v>0.67</v>
      </c>
      <c r="T457" s="32">
        <v>0.67</v>
      </c>
      <c r="U457" s="32">
        <v>133876</v>
      </c>
      <c r="V457" s="32" t="s">
        <v>4988</v>
      </c>
      <c r="W457" s="32">
        <v>1.176236294</v>
      </c>
      <c r="X457" s="32">
        <v>0.69181333599999995</v>
      </c>
      <c r="Y457" s="32" t="s">
        <v>41</v>
      </c>
      <c r="Z457" s="32" t="s">
        <v>42</v>
      </c>
      <c r="AA457" s="32">
        <v>10</v>
      </c>
      <c r="AB457" s="33">
        <v>85778.640629999994</v>
      </c>
      <c r="AC457" s="33">
        <v>120614.8594</v>
      </c>
      <c r="AD457" s="33">
        <v>128472.1094</v>
      </c>
      <c r="AE457" s="33">
        <v>104396.97659999999</v>
      </c>
      <c r="AF457" s="34">
        <v>76013.5625</v>
      </c>
      <c r="AG457" s="34">
        <v>92862.117190000004</v>
      </c>
      <c r="AH457" s="34">
        <v>66771.945309999996</v>
      </c>
      <c r="AI457" s="35">
        <v>133875.54689999999</v>
      </c>
      <c r="AJ457" s="35">
        <v>122882.8125</v>
      </c>
      <c r="AK457" s="35">
        <v>112811.3594</v>
      </c>
      <c r="AL457" s="35">
        <v>0</v>
      </c>
      <c r="AM457" s="32">
        <v>374</v>
      </c>
      <c r="AN457" s="32" t="s">
        <v>374</v>
      </c>
      <c r="AO457" s="32">
        <v>0.87267377599999996</v>
      </c>
      <c r="AQ457" s="32">
        <v>133875.54689999999</v>
      </c>
      <c r="AR457" s="32" t="s">
        <v>4989</v>
      </c>
      <c r="AS457" s="32">
        <v>0.87464610399999998</v>
      </c>
      <c r="AU457" s="32">
        <v>4.7399953000000002E-2</v>
      </c>
      <c r="AV457" s="32">
        <v>1</v>
      </c>
      <c r="AX457" s="32">
        <f t="shared" si="28"/>
        <v>1.5683150585540591</v>
      </c>
      <c r="AY457" s="32">
        <f t="shared" si="29"/>
        <v>1.86406540710945</v>
      </c>
      <c r="AZ457" s="32">
        <f t="shared" si="30"/>
        <v>0.72605465027771965</v>
      </c>
      <c r="BA457" s="32">
        <f t="shared" si="31"/>
        <v>5.9554238892648916E-2</v>
      </c>
    </row>
    <row r="458" spans="1:53">
      <c r="A458" s="32">
        <v>215.18850879999999</v>
      </c>
      <c r="B458" s="32">
        <v>4.327200017</v>
      </c>
      <c r="C458" s="32" t="s">
        <v>3192</v>
      </c>
      <c r="D458" s="32">
        <v>2</v>
      </c>
      <c r="E458" s="32" t="s">
        <v>3193</v>
      </c>
      <c r="F458" s="32">
        <v>5</v>
      </c>
      <c r="G458" s="32">
        <v>0</v>
      </c>
      <c r="H458" s="32">
        <v>0</v>
      </c>
      <c r="I458" s="32">
        <v>-9.8310333E-2</v>
      </c>
      <c r="J458" s="32">
        <v>-28.775818770000001</v>
      </c>
      <c r="L458" s="32" t="s">
        <v>3563</v>
      </c>
      <c r="N458" s="32">
        <v>-42.083125709999997</v>
      </c>
      <c r="O458" s="32" t="s">
        <v>487</v>
      </c>
      <c r="P458" s="32" t="s">
        <v>5007</v>
      </c>
      <c r="S458" s="32">
        <v>0.37</v>
      </c>
      <c r="T458" s="32">
        <v>0.37</v>
      </c>
      <c r="U458" s="32">
        <v>321569</v>
      </c>
      <c r="V458" s="32" t="s">
        <v>355</v>
      </c>
      <c r="W458" s="32">
        <v>1.12754529</v>
      </c>
      <c r="X458" s="32">
        <v>0.590352345</v>
      </c>
      <c r="Y458" s="32" t="s">
        <v>41</v>
      </c>
      <c r="Z458" s="32" t="s">
        <v>42</v>
      </c>
      <c r="AA458" s="32">
        <v>11</v>
      </c>
      <c r="AB458" s="33">
        <v>172275.85939999999</v>
      </c>
      <c r="AC458" s="33">
        <v>190185.07810000001</v>
      </c>
      <c r="AD458" s="33">
        <v>162289.5</v>
      </c>
      <c r="AE458" s="33">
        <v>146031.92189999999</v>
      </c>
      <c r="AF458" s="34">
        <v>174409.6875</v>
      </c>
      <c r="AG458" s="34">
        <v>191596.54689999999</v>
      </c>
      <c r="AH458" s="34">
        <v>191590.79689999999</v>
      </c>
      <c r="AI458" s="35">
        <v>204604.2813</v>
      </c>
      <c r="AJ458" s="35">
        <v>146966.01560000001</v>
      </c>
      <c r="AK458" s="35">
        <v>321568.59379999997</v>
      </c>
      <c r="AL458" s="35">
        <v>165148.98439999999</v>
      </c>
      <c r="AM458" s="32">
        <v>46</v>
      </c>
      <c r="AN458" s="32" t="s">
        <v>487</v>
      </c>
      <c r="AO458" s="32">
        <v>0.95190203399999995</v>
      </c>
      <c r="AQ458" s="32">
        <v>321568.59379999997</v>
      </c>
      <c r="AR458" s="32" t="s">
        <v>5008</v>
      </c>
      <c r="AS458" s="32">
        <v>0.16186524499999999</v>
      </c>
      <c r="AU458" s="32">
        <v>8.9888790999999996E-2</v>
      </c>
      <c r="AV458" s="32">
        <v>1</v>
      </c>
      <c r="AX458" s="32">
        <f t="shared" si="28"/>
        <v>1.503393719915596</v>
      </c>
      <c r="AY458" s="32">
        <f t="shared" si="29"/>
        <v>1.2029876806124955</v>
      </c>
      <c r="AZ458" s="32">
        <f t="shared" si="30"/>
        <v>0.63298967319526445</v>
      </c>
      <c r="BA458" s="32">
        <f t="shared" si="31"/>
        <v>0.18857929608471216</v>
      </c>
    </row>
    <row r="459" spans="1:53">
      <c r="A459" s="32">
        <v>285.26649759999998</v>
      </c>
      <c r="B459" s="32">
        <v>4.6181045530000002</v>
      </c>
      <c r="C459" s="32" t="s">
        <v>2783</v>
      </c>
      <c r="D459" s="32">
        <v>3</v>
      </c>
      <c r="E459" s="32" t="s">
        <v>2784</v>
      </c>
      <c r="F459" s="32">
        <v>5</v>
      </c>
      <c r="G459" s="32">
        <v>0</v>
      </c>
      <c r="H459" s="32">
        <v>0</v>
      </c>
      <c r="I459" s="32">
        <v>-0.99001631700000003</v>
      </c>
      <c r="J459" s="32">
        <v>7.5088072510000003</v>
      </c>
      <c r="L459" s="32" t="s">
        <v>3563</v>
      </c>
      <c r="N459" s="32">
        <v>91.151053930000003</v>
      </c>
      <c r="O459" s="32" t="s">
        <v>374</v>
      </c>
      <c r="S459" s="32">
        <v>0.24</v>
      </c>
      <c r="T459" s="32">
        <v>0.54</v>
      </c>
      <c r="U459" s="32">
        <v>591002</v>
      </c>
      <c r="V459" s="32" t="s">
        <v>4907</v>
      </c>
      <c r="W459" s="32">
        <v>1.1255173300000001</v>
      </c>
      <c r="X459" s="32">
        <v>0.52561362899999997</v>
      </c>
      <c r="Y459" s="32" t="s">
        <v>41</v>
      </c>
      <c r="Z459" s="32" t="s">
        <v>42</v>
      </c>
      <c r="AA459" s="32">
        <v>11</v>
      </c>
      <c r="AB459" s="33">
        <v>307831.96879999997</v>
      </c>
      <c r="AC459" s="33">
        <v>226355.4375</v>
      </c>
      <c r="AD459" s="33">
        <v>591001.5625</v>
      </c>
      <c r="AE459" s="33">
        <v>204655.4063</v>
      </c>
      <c r="AF459" s="34">
        <v>405397.78129999997</v>
      </c>
      <c r="AG459" s="34">
        <v>323346.28129999997</v>
      </c>
      <c r="AH459" s="34">
        <v>265603.5</v>
      </c>
      <c r="AI459" s="35">
        <v>392023.34379999997</v>
      </c>
      <c r="AJ459" s="35">
        <v>319283.625</v>
      </c>
      <c r="AK459" s="35">
        <v>492979.71879999997</v>
      </c>
      <c r="AL459" s="35">
        <v>287920.53129999997</v>
      </c>
      <c r="AM459" s="32">
        <v>70</v>
      </c>
      <c r="AN459" s="32" t="s">
        <v>374</v>
      </c>
      <c r="AO459" s="32">
        <v>0.82605881299999995</v>
      </c>
      <c r="AQ459" s="32">
        <v>591001.5625</v>
      </c>
      <c r="AR459" s="32" t="s">
        <v>5010</v>
      </c>
      <c r="AS459" s="32">
        <v>0.88503655400000003</v>
      </c>
      <c r="AU459" s="32">
        <v>0.13083692599999999</v>
      </c>
      <c r="AV459" s="32">
        <v>1</v>
      </c>
      <c r="AX459" s="32">
        <f t="shared" si="28"/>
        <v>1.5006897739038112</v>
      </c>
      <c r="AY459" s="32">
        <f t="shared" si="29"/>
        <v>1.3374039673036957</v>
      </c>
      <c r="AZ459" s="32">
        <f t="shared" si="30"/>
        <v>0.54236069092095041</v>
      </c>
      <c r="BA459" s="32">
        <f t="shared" si="31"/>
        <v>0.99305598716207166</v>
      </c>
    </row>
    <row r="460" spans="1:53">
      <c r="A460" s="32">
        <v>191.0251288</v>
      </c>
      <c r="B460" s="32">
        <v>10.317327329999999</v>
      </c>
      <c r="C460" s="32" t="s">
        <v>3494</v>
      </c>
      <c r="D460" s="32">
        <v>1</v>
      </c>
      <c r="E460" s="32" t="s">
        <v>3495</v>
      </c>
      <c r="F460" s="32">
        <v>5</v>
      </c>
      <c r="G460" s="32">
        <v>0</v>
      </c>
      <c r="H460" s="32">
        <v>0</v>
      </c>
      <c r="I460" s="32">
        <v>-0.52984445000000002</v>
      </c>
      <c r="J460" s="32">
        <v>0</v>
      </c>
      <c r="L460" s="32" t="s">
        <v>3690</v>
      </c>
      <c r="M460" s="32" t="s">
        <v>759</v>
      </c>
      <c r="N460" s="32">
        <v>71.96689877</v>
      </c>
      <c r="O460" s="32" t="s">
        <v>374</v>
      </c>
      <c r="S460" s="32">
        <v>0.86</v>
      </c>
      <c r="T460" s="32">
        <v>0.86</v>
      </c>
      <c r="U460" s="32">
        <v>1226818</v>
      </c>
      <c r="V460" s="32" t="s">
        <v>119</v>
      </c>
      <c r="W460" s="32">
        <v>1.1197527350000001</v>
      </c>
      <c r="X460" s="32">
        <v>0.84405240299999995</v>
      </c>
      <c r="Y460" s="32" t="s">
        <v>41</v>
      </c>
      <c r="Z460" s="32" t="s">
        <v>92</v>
      </c>
      <c r="AA460" s="32">
        <v>11</v>
      </c>
      <c r="AB460" s="33">
        <v>629644.9375</v>
      </c>
      <c r="AC460" s="33">
        <v>936948.125</v>
      </c>
      <c r="AD460" s="33">
        <v>899324.6875</v>
      </c>
      <c r="AE460" s="33">
        <v>824740</v>
      </c>
      <c r="AF460" s="34">
        <v>227682.26560000001</v>
      </c>
      <c r="AG460" s="34">
        <v>460066.71879999997</v>
      </c>
      <c r="AH460" s="34">
        <v>754581.75</v>
      </c>
      <c r="AI460" s="35">
        <v>1226817.75</v>
      </c>
      <c r="AJ460" s="35">
        <v>242417.45310000001</v>
      </c>
      <c r="AK460" s="35">
        <v>394656.9375</v>
      </c>
      <c r="AL460" s="35">
        <v>289512.90629999997</v>
      </c>
      <c r="AM460" s="32">
        <v>22</v>
      </c>
      <c r="AN460" s="32" t="s">
        <v>374</v>
      </c>
      <c r="AO460" s="32">
        <v>0.95037215600000002</v>
      </c>
      <c r="AQ460" s="32">
        <v>1226817.75</v>
      </c>
      <c r="AR460" s="32" t="s">
        <v>5019</v>
      </c>
      <c r="AS460" s="32">
        <v>0.88501334899999995</v>
      </c>
      <c r="AU460" s="32">
        <v>1.165388E-2</v>
      </c>
      <c r="AV460" s="32">
        <v>1</v>
      </c>
      <c r="AX460" s="32">
        <f t="shared" si="28"/>
        <v>1.4930036471806878</v>
      </c>
      <c r="AY460" s="32">
        <f t="shared" si="29"/>
        <v>2.2814862579829112</v>
      </c>
      <c r="AZ460" s="32">
        <f t="shared" si="30"/>
        <v>0.85647007033594558</v>
      </c>
      <c r="BA460" s="32">
        <f t="shared" si="31"/>
        <v>7.308526474232592E-2</v>
      </c>
    </row>
    <row r="461" spans="1:53">
      <c r="A461" s="32">
        <v>369.28789139999998</v>
      </c>
      <c r="B461" s="32">
        <v>3.8302712410000002</v>
      </c>
      <c r="C461" s="32" t="s">
        <v>5020</v>
      </c>
      <c r="D461" s="32">
        <v>2</v>
      </c>
      <c r="E461" s="32" t="s">
        <v>5021</v>
      </c>
      <c r="F461" s="32">
        <v>5</v>
      </c>
      <c r="G461" s="32">
        <v>0</v>
      </c>
      <c r="H461" s="32">
        <v>0</v>
      </c>
      <c r="I461" s="32">
        <v>-2.3326762000000001E-2</v>
      </c>
      <c r="J461" s="32">
        <v>-2.2121492740000002</v>
      </c>
      <c r="L461" s="32" t="s">
        <v>3563</v>
      </c>
      <c r="M461" s="32" t="s">
        <v>1004</v>
      </c>
      <c r="N461" s="32">
        <v>-44.025824290000003</v>
      </c>
      <c r="O461" s="32" t="s">
        <v>487</v>
      </c>
      <c r="P461" s="32" t="s">
        <v>5022</v>
      </c>
      <c r="S461" s="32">
        <v>0.57999999999999996</v>
      </c>
      <c r="T461" s="32">
        <v>0.57999999999999996</v>
      </c>
      <c r="U461" s="32">
        <v>491521</v>
      </c>
      <c r="V461" s="32" t="s">
        <v>1308</v>
      </c>
      <c r="W461" s="32">
        <v>1.1092051039999999</v>
      </c>
      <c r="X461" s="32">
        <v>0.76939084700000004</v>
      </c>
      <c r="Y461" s="32" t="s">
        <v>41</v>
      </c>
      <c r="Z461" s="32" t="s">
        <v>42</v>
      </c>
      <c r="AA461" s="32">
        <v>11</v>
      </c>
      <c r="AB461" s="33">
        <v>192230.1875</v>
      </c>
      <c r="AC461" s="33">
        <v>173353.875</v>
      </c>
      <c r="AD461" s="33">
        <v>456959.3125</v>
      </c>
      <c r="AE461" s="33">
        <v>326634.5</v>
      </c>
      <c r="AF461" s="34">
        <v>246928.26560000001</v>
      </c>
      <c r="AG461" s="34">
        <v>310341.28129999997</v>
      </c>
      <c r="AH461" s="34">
        <v>197652.92189999999</v>
      </c>
      <c r="AI461" s="35">
        <v>126919.2813</v>
      </c>
      <c r="AJ461" s="35">
        <v>182427.20310000001</v>
      </c>
      <c r="AK461" s="35">
        <v>491521.40629999997</v>
      </c>
      <c r="AL461" s="35">
        <v>315617.25</v>
      </c>
      <c r="AM461" s="32">
        <v>392</v>
      </c>
      <c r="AN461" s="32" t="s">
        <v>487</v>
      </c>
      <c r="AO461" s="32">
        <v>0.84463991500000002</v>
      </c>
      <c r="AQ461" s="32">
        <v>491521.40629999997</v>
      </c>
      <c r="AR461" s="32" t="s">
        <v>5023</v>
      </c>
      <c r="AS461" s="32">
        <v>0.77158783099999995</v>
      </c>
      <c r="AU461" s="32">
        <v>2.558908E-2</v>
      </c>
      <c r="AV461" s="32">
        <v>1</v>
      </c>
      <c r="AX461" s="32">
        <f t="shared" si="28"/>
        <v>1.4789401386803709</v>
      </c>
      <c r="AY461" s="32">
        <f t="shared" si="29"/>
        <v>1.5222462206307035</v>
      </c>
      <c r="AZ461" s="32">
        <f t="shared" si="30"/>
        <v>0.79402702563724625</v>
      </c>
      <c r="BA461" s="32">
        <f t="shared" si="31"/>
        <v>0.68461910399775716</v>
      </c>
    </row>
    <row r="462" spans="1:53">
      <c r="A462" s="32">
        <v>230.18837120000001</v>
      </c>
      <c r="B462" s="32">
        <v>3.414212129</v>
      </c>
      <c r="C462" s="32" t="s">
        <v>2674</v>
      </c>
      <c r="D462" s="32">
        <v>6</v>
      </c>
      <c r="E462" s="32" t="s">
        <v>2675</v>
      </c>
      <c r="F462" s="32">
        <v>5</v>
      </c>
      <c r="G462" s="32">
        <v>0</v>
      </c>
      <c r="H462" s="32">
        <v>0</v>
      </c>
      <c r="I462" s="32">
        <v>0.78716485000000003</v>
      </c>
      <c r="J462" s="32">
        <v>-26.809740139999999</v>
      </c>
      <c r="L462" s="32" t="s">
        <v>3563</v>
      </c>
      <c r="M462" s="32" t="s">
        <v>1447</v>
      </c>
      <c r="N462" s="32">
        <v>-35.966783900000003</v>
      </c>
      <c r="O462" s="32" t="s">
        <v>487</v>
      </c>
      <c r="S462" s="32">
        <v>0.14000000000000001</v>
      </c>
      <c r="T462" s="32">
        <v>0.14000000000000001</v>
      </c>
      <c r="U462" s="32">
        <v>200559</v>
      </c>
      <c r="V462" s="32" t="s">
        <v>4216</v>
      </c>
      <c r="W462" s="32">
        <v>1.0844513899999999</v>
      </c>
      <c r="X462" s="32">
        <v>0.342495936</v>
      </c>
      <c r="Y462" s="32" t="s">
        <v>41</v>
      </c>
      <c r="Z462" s="32" t="s">
        <v>71</v>
      </c>
      <c r="AA462" s="32">
        <v>11</v>
      </c>
      <c r="AB462" s="33">
        <v>161510.64060000001</v>
      </c>
      <c r="AC462" s="33">
        <v>179585.60939999999</v>
      </c>
      <c r="AD462" s="33">
        <v>200559.0625</v>
      </c>
      <c r="AE462" s="33">
        <v>165494.8438</v>
      </c>
      <c r="AF462" s="34">
        <v>160649.375</v>
      </c>
      <c r="AG462" s="34">
        <v>157206.125</v>
      </c>
      <c r="AH462" s="34">
        <v>160669.82810000001</v>
      </c>
      <c r="AI462" s="35">
        <v>147511.29689999999</v>
      </c>
      <c r="AJ462" s="35">
        <v>186087.4688</v>
      </c>
      <c r="AK462" s="35">
        <v>158919.35939999999</v>
      </c>
      <c r="AL462" s="35">
        <v>199398.48439999999</v>
      </c>
      <c r="AM462" s="32">
        <v>39</v>
      </c>
      <c r="AN462" s="32" t="s">
        <v>487</v>
      </c>
      <c r="AO462" s="32">
        <v>0.94173689900000002</v>
      </c>
      <c r="AQ462" s="32">
        <v>200559.0625</v>
      </c>
      <c r="AR462" s="32" t="s">
        <v>5041</v>
      </c>
      <c r="AS462" s="32">
        <v>0.18820682399999999</v>
      </c>
      <c r="AU462" s="32">
        <v>0.31503013800000002</v>
      </c>
      <c r="AV462" s="32">
        <v>1</v>
      </c>
      <c r="AX462" s="32">
        <f t="shared" si="28"/>
        <v>1.4459351864347008</v>
      </c>
      <c r="AY462" s="32">
        <f t="shared" si="29"/>
        <v>1.4777695448384354</v>
      </c>
      <c r="AZ462" s="32">
        <f t="shared" si="30"/>
        <v>0.38581967796776306</v>
      </c>
      <c r="BA462" s="32">
        <f t="shared" si="31"/>
        <v>0.16017670994167987</v>
      </c>
    </row>
    <row r="463" spans="1:53">
      <c r="A463" s="32">
        <v>228.14718920000001</v>
      </c>
      <c r="B463" s="32">
        <v>9.6217924180000001</v>
      </c>
      <c r="C463" s="32" t="s">
        <v>3154</v>
      </c>
      <c r="D463" s="32">
        <v>3</v>
      </c>
      <c r="E463" s="32" t="s">
        <v>3155</v>
      </c>
      <c r="F463" s="32">
        <v>5</v>
      </c>
      <c r="G463" s="32">
        <v>0</v>
      </c>
      <c r="H463" s="32">
        <v>0</v>
      </c>
      <c r="I463" s="32">
        <v>-0.87998208499999997</v>
      </c>
      <c r="J463" s="32">
        <v>29.329046479999999</v>
      </c>
      <c r="L463" s="32" t="s">
        <v>3563</v>
      </c>
      <c r="M463" s="32" t="s">
        <v>2365</v>
      </c>
      <c r="N463" s="32">
        <v>63.101235750000001</v>
      </c>
      <c r="O463" s="32" t="s">
        <v>374</v>
      </c>
      <c r="S463" s="32">
        <v>0.38</v>
      </c>
      <c r="T463" s="32">
        <v>0.39</v>
      </c>
      <c r="U463" s="32">
        <v>238848</v>
      </c>
      <c r="V463" s="32" t="s">
        <v>3863</v>
      </c>
      <c r="W463" s="32">
        <v>1.0765598599999999</v>
      </c>
      <c r="X463" s="32">
        <v>0.81136982099999999</v>
      </c>
      <c r="Y463" s="32" t="s">
        <v>41</v>
      </c>
      <c r="Z463" s="32" t="s">
        <v>42</v>
      </c>
      <c r="AA463" s="32">
        <v>11</v>
      </c>
      <c r="AB463" s="33">
        <v>96628.492190000004</v>
      </c>
      <c r="AC463" s="33">
        <v>238848.29689999999</v>
      </c>
      <c r="AD463" s="33">
        <v>168639.5938</v>
      </c>
      <c r="AE463" s="33">
        <v>146130.95310000001</v>
      </c>
      <c r="AF463" s="34">
        <v>88462.164059999996</v>
      </c>
      <c r="AG463" s="34">
        <v>180098.17189999999</v>
      </c>
      <c r="AH463" s="34">
        <v>105967.375</v>
      </c>
      <c r="AI463" s="35">
        <v>138083.32810000001</v>
      </c>
      <c r="AJ463" s="35">
        <v>164247.6875</v>
      </c>
      <c r="AK463" s="35">
        <v>173367.92189999999</v>
      </c>
      <c r="AL463" s="35">
        <v>61903.0625</v>
      </c>
      <c r="AM463" s="32">
        <v>135</v>
      </c>
      <c r="AN463" s="32" t="s">
        <v>374</v>
      </c>
      <c r="AO463" s="32">
        <v>0.906864699</v>
      </c>
      <c r="AQ463" s="32">
        <v>238848.29689999999</v>
      </c>
      <c r="AR463" s="32" t="s">
        <v>5042</v>
      </c>
      <c r="AS463" s="32">
        <v>0.77635702399999995</v>
      </c>
      <c r="AU463" s="32">
        <v>1.8544973999999999E-2</v>
      </c>
      <c r="AV463" s="32">
        <v>0.43513065000000001</v>
      </c>
      <c r="AX463" s="32">
        <f t="shared" si="28"/>
        <v>1.4354131463917674</v>
      </c>
      <c r="AY463" s="32">
        <f t="shared" si="29"/>
        <v>1.7361795054450517</v>
      </c>
      <c r="AZ463" s="32">
        <f t="shared" si="30"/>
        <v>0.81167584988597041</v>
      </c>
      <c r="BA463" s="32">
        <f t="shared" si="31"/>
        <v>0.4115469588600798</v>
      </c>
    </row>
    <row r="464" spans="1:53">
      <c r="A464" s="32">
        <v>348.2513123</v>
      </c>
      <c r="B464" s="32">
        <v>4.2191878349999996</v>
      </c>
      <c r="C464" s="32" t="s">
        <v>3293</v>
      </c>
      <c r="D464" s="32">
        <v>1</v>
      </c>
      <c r="E464" s="32" t="s">
        <v>3294</v>
      </c>
      <c r="F464" s="32">
        <v>5</v>
      </c>
      <c r="G464" s="32">
        <v>0</v>
      </c>
      <c r="H464" s="32">
        <v>0</v>
      </c>
      <c r="I464" s="32">
        <v>0.35104835099999998</v>
      </c>
      <c r="J464" s="32">
        <v>0.21390820499999999</v>
      </c>
      <c r="K464" s="32">
        <v>-2.147143061</v>
      </c>
      <c r="L464" s="32" t="s">
        <v>3563</v>
      </c>
      <c r="M464" s="32" t="s">
        <v>3164</v>
      </c>
      <c r="N464" s="32">
        <v>165.1980336</v>
      </c>
      <c r="O464" s="32" t="s">
        <v>374</v>
      </c>
      <c r="P464" s="32" t="s">
        <v>5047</v>
      </c>
      <c r="S464" s="32">
        <v>0.33</v>
      </c>
      <c r="T464" s="32">
        <v>0.4</v>
      </c>
      <c r="U464" s="32">
        <v>92960</v>
      </c>
      <c r="V464" s="32" t="s">
        <v>4716</v>
      </c>
      <c r="W464" s="32">
        <v>1.0684304339999999</v>
      </c>
      <c r="X464" s="32">
        <v>0.76988704299999999</v>
      </c>
      <c r="Y464" s="32" t="s">
        <v>41</v>
      </c>
      <c r="Z464" s="32" t="s">
        <v>71</v>
      </c>
      <c r="AA464" s="32">
        <v>11</v>
      </c>
      <c r="AB464" s="33">
        <v>35525.941409999999</v>
      </c>
      <c r="AC464" s="33">
        <v>92959.59375</v>
      </c>
      <c r="AD464" s="33">
        <v>51410.175779999998</v>
      </c>
      <c r="AE464" s="33">
        <v>61631.292970000002</v>
      </c>
      <c r="AF464" s="34">
        <v>43122.929689999997</v>
      </c>
      <c r="AG464" s="34">
        <v>61704.191409999999</v>
      </c>
      <c r="AH464" s="34">
        <v>40724.464840000001</v>
      </c>
      <c r="AI464" s="35">
        <v>56175.78125</v>
      </c>
      <c r="AJ464" s="35">
        <v>67233.375</v>
      </c>
      <c r="AK464" s="35">
        <v>56259.167970000002</v>
      </c>
      <c r="AL464" s="35">
        <v>27680.667969999999</v>
      </c>
      <c r="AM464" s="32">
        <v>286</v>
      </c>
      <c r="AN464" s="32" t="s">
        <v>374</v>
      </c>
      <c r="AO464" s="32">
        <v>0.91123419699999997</v>
      </c>
      <c r="AQ464" s="32">
        <v>92959.59375</v>
      </c>
      <c r="AR464" s="32" t="s">
        <v>5048</v>
      </c>
      <c r="AS464" s="32">
        <v>0.97110972299999998</v>
      </c>
      <c r="AU464" s="32">
        <v>2.635887E-2</v>
      </c>
      <c r="AV464" s="32">
        <v>1</v>
      </c>
      <c r="AX464" s="32">
        <f t="shared" si="28"/>
        <v>1.4245739120662997</v>
      </c>
      <c r="AY464" s="32">
        <f t="shared" si="29"/>
        <v>1.6593910835816208</v>
      </c>
      <c r="AZ464" s="32">
        <f t="shared" si="30"/>
        <v>0.78338781347028996</v>
      </c>
      <c r="BA464" s="32">
        <f t="shared" si="31"/>
        <v>0.47504106728672352</v>
      </c>
    </row>
    <row r="465" spans="1:53">
      <c r="A465" s="32">
        <v>212.09110390000001</v>
      </c>
      <c r="B465" s="32">
        <v>8.7073576960000008</v>
      </c>
      <c r="C465" s="32" t="s">
        <v>1590</v>
      </c>
      <c r="D465" s="32">
        <v>1</v>
      </c>
      <c r="E465" s="32" t="s">
        <v>1591</v>
      </c>
      <c r="F465" s="32">
        <v>5</v>
      </c>
      <c r="G465" s="32">
        <v>0</v>
      </c>
      <c r="H465" s="32">
        <v>0</v>
      </c>
      <c r="I465" s="32">
        <v>0.77261959000000002</v>
      </c>
      <c r="J465" s="32">
        <v>3.5430939910000001</v>
      </c>
      <c r="L465" s="32" t="s">
        <v>3563</v>
      </c>
      <c r="M465" s="32" t="s">
        <v>156</v>
      </c>
      <c r="N465" s="32">
        <v>80.996535570000006</v>
      </c>
      <c r="O465" s="32" t="s">
        <v>374</v>
      </c>
      <c r="R465" s="32" t="s">
        <v>3605</v>
      </c>
      <c r="S465" s="32">
        <v>0.21</v>
      </c>
      <c r="T465" s="32">
        <v>0.21</v>
      </c>
      <c r="U465" s="32">
        <v>2820607</v>
      </c>
      <c r="V465" s="32" t="s">
        <v>159</v>
      </c>
      <c r="W465" s="32">
        <v>1.052139438</v>
      </c>
      <c r="X465" s="32">
        <v>0.69119786900000002</v>
      </c>
      <c r="Y465" s="32" t="s">
        <v>41</v>
      </c>
      <c r="Z465" s="32" t="s">
        <v>42</v>
      </c>
      <c r="AA465" s="32">
        <v>11</v>
      </c>
      <c r="AB465" s="33">
        <v>2091383.75</v>
      </c>
      <c r="AC465" s="33">
        <v>2609107.5</v>
      </c>
      <c r="AD465" s="33">
        <v>2453939.75</v>
      </c>
      <c r="AE465" s="33">
        <v>2237097.25</v>
      </c>
      <c r="AF465" s="34">
        <v>2106739.25</v>
      </c>
      <c r="AG465" s="34">
        <v>2364394.75</v>
      </c>
      <c r="AH465" s="34">
        <v>1969649.125</v>
      </c>
      <c r="AI465" s="35">
        <v>2386638</v>
      </c>
      <c r="AJ465" s="35">
        <v>2138232.5</v>
      </c>
      <c r="AK465" s="35">
        <v>2820607</v>
      </c>
      <c r="AL465" s="35">
        <v>1689991.75</v>
      </c>
      <c r="AM465" s="32">
        <v>4</v>
      </c>
      <c r="AN465" s="32" t="s">
        <v>374</v>
      </c>
      <c r="AO465" s="32">
        <v>0.977949234</v>
      </c>
      <c r="AQ465" s="32">
        <v>2820607</v>
      </c>
      <c r="AR465" s="32" t="s">
        <v>5051</v>
      </c>
      <c r="AS465" s="32">
        <v>0.92069647899999996</v>
      </c>
      <c r="AU465" s="32">
        <v>4.7550913E-2</v>
      </c>
      <c r="AV465" s="32">
        <v>1</v>
      </c>
      <c r="AX465" s="32">
        <f t="shared" si="28"/>
        <v>1.4028525840171027</v>
      </c>
      <c r="AY465" s="32">
        <f t="shared" si="29"/>
        <v>1.4581345261489456</v>
      </c>
      <c r="AZ465" s="32">
        <f t="shared" si="30"/>
        <v>0.72071747993469093</v>
      </c>
      <c r="BA465" s="32">
        <f t="shared" si="31"/>
        <v>0.28167616721575361</v>
      </c>
    </row>
    <row r="466" spans="1:53">
      <c r="A466" s="32">
        <v>214.1934243</v>
      </c>
      <c r="B466" s="32">
        <v>6.8424561009999998</v>
      </c>
      <c r="C466" s="32" t="s">
        <v>3302</v>
      </c>
      <c r="D466" s="32">
        <v>15</v>
      </c>
      <c r="E466" s="32" t="s">
        <v>5054</v>
      </c>
      <c r="F466" s="32">
        <v>5</v>
      </c>
      <c r="G466" s="32">
        <v>0</v>
      </c>
      <c r="H466" s="32">
        <v>0</v>
      </c>
      <c r="I466" s="32">
        <v>0.67349285699999994</v>
      </c>
      <c r="J466" s="32">
        <v>39.480163570000002</v>
      </c>
      <c r="L466" s="32" t="s">
        <v>3563</v>
      </c>
      <c r="M466" s="32" t="s">
        <v>1389</v>
      </c>
      <c r="N466" s="32">
        <v>70.078394579999994</v>
      </c>
      <c r="O466" s="32" t="s">
        <v>374</v>
      </c>
      <c r="S466" s="32">
        <v>0.11</v>
      </c>
      <c r="T466" s="32">
        <v>0.17</v>
      </c>
      <c r="U466" s="32">
        <v>73076</v>
      </c>
      <c r="V466" s="32" t="s">
        <v>4743</v>
      </c>
      <c r="W466" s="32">
        <v>1.0343565159999999</v>
      </c>
      <c r="X466" s="32">
        <v>0.69541032800000002</v>
      </c>
      <c r="Y466" s="32" t="s">
        <v>41</v>
      </c>
      <c r="Z466" s="32" t="s">
        <v>71</v>
      </c>
      <c r="AA466" s="32">
        <v>11</v>
      </c>
      <c r="AB466" s="33">
        <v>52323.972659999999</v>
      </c>
      <c r="AC466" s="33">
        <v>73075.742190000004</v>
      </c>
      <c r="AD466" s="33">
        <v>52665.105470000002</v>
      </c>
      <c r="AE466" s="33">
        <v>66674.148440000004</v>
      </c>
      <c r="AF466" s="34">
        <v>53991.53125</v>
      </c>
      <c r="AG466" s="34">
        <v>58591.488279999998</v>
      </c>
      <c r="AH466" s="34">
        <v>66002.382809999996</v>
      </c>
      <c r="AI466" s="35">
        <v>55862.152340000001</v>
      </c>
      <c r="AJ466" s="35">
        <v>69953.171879999994</v>
      </c>
      <c r="AK466" s="35">
        <v>55957.128909999999</v>
      </c>
      <c r="AL466" s="35">
        <v>64522.179689999997</v>
      </c>
      <c r="AM466" s="32">
        <v>259</v>
      </c>
      <c r="AN466" s="32" t="s">
        <v>374</v>
      </c>
      <c r="AO466" s="32">
        <v>0.81841281499999996</v>
      </c>
      <c r="AQ466" s="32">
        <v>73075.742190000004</v>
      </c>
      <c r="AR466" s="32" t="s">
        <v>5055</v>
      </c>
      <c r="AS466" s="32">
        <v>0.37586237300000003</v>
      </c>
      <c r="AU466" s="32">
        <v>4.9550010999999998E-2</v>
      </c>
      <c r="AV466" s="32">
        <v>9.0560294999999999E-2</v>
      </c>
      <c r="AX466" s="32">
        <f t="shared" si="28"/>
        <v>1.3791420216479493</v>
      </c>
      <c r="AY466" s="32">
        <f t="shared" si="29"/>
        <v>1.3704309845776392</v>
      </c>
      <c r="AZ466" s="32">
        <f t="shared" si="30"/>
        <v>0.70090179568663169</v>
      </c>
      <c r="BA466" s="32">
        <f t="shared" si="31"/>
        <v>0.81718131995760479</v>
      </c>
    </row>
    <row r="467" spans="1:53">
      <c r="A467" s="32">
        <v>252.13586559999999</v>
      </c>
      <c r="B467" s="32">
        <v>3.7742651509999998</v>
      </c>
      <c r="C467" s="32" t="s">
        <v>2540</v>
      </c>
      <c r="D467" s="32">
        <v>1</v>
      </c>
      <c r="E467" s="32" t="s">
        <v>2541</v>
      </c>
      <c r="F467" s="32">
        <v>5</v>
      </c>
      <c r="G467" s="32">
        <v>0</v>
      </c>
      <c r="H467" s="32">
        <v>0</v>
      </c>
      <c r="I467" s="32">
        <v>-1.167456992</v>
      </c>
      <c r="J467" s="32">
        <v>-28.215459410000001</v>
      </c>
      <c r="L467" s="32" t="s">
        <v>3563</v>
      </c>
      <c r="N467" s="32">
        <v>-96.054814440000001</v>
      </c>
      <c r="O467" s="32" t="s">
        <v>487</v>
      </c>
      <c r="P467" s="32" t="s">
        <v>5056</v>
      </c>
      <c r="S467" s="32">
        <v>0.49</v>
      </c>
      <c r="T467" s="32">
        <v>0.49</v>
      </c>
      <c r="U467" s="32">
        <v>345029</v>
      </c>
      <c r="V467" s="32" t="s">
        <v>5057</v>
      </c>
      <c r="W467" s="32">
        <v>1.0280812370000001</v>
      </c>
      <c r="X467" s="32">
        <v>0.92292517799999996</v>
      </c>
      <c r="Y467" s="32" t="s">
        <v>41</v>
      </c>
      <c r="Z467" s="32" t="s">
        <v>42</v>
      </c>
      <c r="AA467" s="32">
        <v>11</v>
      </c>
      <c r="AB467" s="33">
        <v>228784.9688</v>
      </c>
      <c r="AC467" s="33">
        <v>298200.4375</v>
      </c>
      <c r="AD467" s="33">
        <v>118994.00780000001</v>
      </c>
      <c r="AE467" s="33">
        <v>341421.78129999997</v>
      </c>
      <c r="AF467" s="34">
        <v>249275.4688</v>
      </c>
      <c r="AG467" s="34">
        <v>263106.78129999997</v>
      </c>
      <c r="AH467" s="34">
        <v>188372.57810000001</v>
      </c>
      <c r="AI467" s="35">
        <v>141610.375</v>
      </c>
      <c r="AJ467" s="35">
        <v>345029.125</v>
      </c>
      <c r="AK467" s="35">
        <v>133603.0625</v>
      </c>
      <c r="AL467" s="35">
        <v>340334.625</v>
      </c>
      <c r="AM467" s="32">
        <v>394</v>
      </c>
      <c r="AN467" s="32" t="s">
        <v>487</v>
      </c>
      <c r="AO467" s="32">
        <v>0.91709380799999995</v>
      </c>
      <c r="AQ467" s="32">
        <v>345029.125</v>
      </c>
      <c r="AR467" s="32" t="s">
        <v>5058</v>
      </c>
      <c r="AS467" s="32">
        <v>0.88721879100000001</v>
      </c>
      <c r="AU467" s="32">
        <v>2.7555639999999998E-3</v>
      </c>
      <c r="AV467" s="32">
        <v>1</v>
      </c>
      <c r="AX467" s="32">
        <f t="shared" si="28"/>
        <v>1.3707749826960094</v>
      </c>
      <c r="AY467" s="32">
        <f t="shared" si="29"/>
        <v>1.4090537170272472</v>
      </c>
      <c r="AZ467" s="32">
        <f t="shared" si="30"/>
        <v>0.93157992218637142</v>
      </c>
      <c r="BA467" s="32">
        <f t="shared" si="31"/>
        <v>0.83522510939597827</v>
      </c>
    </row>
    <row r="468" spans="1:53">
      <c r="A468" s="32">
        <v>218.11543119999999</v>
      </c>
      <c r="B468" s="32">
        <v>4.6153075709999998</v>
      </c>
      <c r="C468" s="32" t="s">
        <v>1265</v>
      </c>
      <c r="D468" s="32">
        <v>2</v>
      </c>
      <c r="E468" s="32" t="s">
        <v>1266</v>
      </c>
      <c r="F468" s="32">
        <v>5</v>
      </c>
      <c r="G468" s="32">
        <v>0</v>
      </c>
      <c r="H468" s="32">
        <v>0</v>
      </c>
      <c r="I468" s="32">
        <v>5.1409679999999999E-2</v>
      </c>
      <c r="J468" s="32">
        <v>-32.987077669999998</v>
      </c>
      <c r="L468" s="32" t="s">
        <v>3563</v>
      </c>
      <c r="M468" s="32" t="s">
        <v>2951</v>
      </c>
      <c r="N468" s="32">
        <v>80.116744159999996</v>
      </c>
      <c r="O468" s="32" t="s">
        <v>374</v>
      </c>
      <c r="P468" s="32" t="s">
        <v>5077</v>
      </c>
      <c r="S468" s="32">
        <v>0.06</v>
      </c>
      <c r="T468" s="32">
        <v>0.17</v>
      </c>
      <c r="U468" s="32">
        <v>263258</v>
      </c>
      <c r="V468" s="32" t="s">
        <v>5049</v>
      </c>
      <c r="W468" s="32">
        <v>1.0029332900000001</v>
      </c>
      <c r="X468" s="32">
        <v>0.96594763900000002</v>
      </c>
      <c r="Y468" s="32" t="s">
        <v>41</v>
      </c>
      <c r="Z468" s="32" t="s">
        <v>71</v>
      </c>
      <c r="AA468" s="32">
        <v>11</v>
      </c>
      <c r="AB468" s="33">
        <v>195377.07810000001</v>
      </c>
      <c r="AC468" s="33">
        <v>192313.875</v>
      </c>
      <c r="AD468" s="33">
        <v>259807.0625</v>
      </c>
      <c r="AE468" s="33">
        <v>263258.09379999997</v>
      </c>
      <c r="AF468" s="34">
        <v>230576.875</v>
      </c>
      <c r="AG468" s="34">
        <v>189399.375</v>
      </c>
      <c r="AH468" s="34">
        <v>209171.54689999999</v>
      </c>
      <c r="AI468" s="35">
        <v>206614.8125</v>
      </c>
      <c r="AJ468" s="35">
        <v>199849.7813</v>
      </c>
      <c r="AK468" s="35">
        <v>227203.76560000001</v>
      </c>
      <c r="AL468" s="35">
        <v>207656</v>
      </c>
      <c r="AM468" s="32">
        <v>238</v>
      </c>
      <c r="AN468" s="32" t="s">
        <v>374</v>
      </c>
      <c r="AO468" s="32">
        <v>0.83651958299999996</v>
      </c>
      <c r="AQ468" s="32">
        <v>263258.09379999997</v>
      </c>
      <c r="AR468" s="32" t="s">
        <v>1840</v>
      </c>
      <c r="AS468" s="32">
        <v>-0.190703397</v>
      </c>
      <c r="AU468" s="32">
        <v>6.7259799999999995E-4</v>
      </c>
      <c r="AV468" s="32">
        <v>1</v>
      </c>
      <c r="AX468" s="32">
        <f t="shared" si="28"/>
        <v>1.3372443860496019</v>
      </c>
      <c r="AY468" s="32">
        <f t="shared" si="29"/>
        <v>1.4476027952216772</v>
      </c>
      <c r="AZ468" s="32">
        <f t="shared" si="30"/>
        <v>0.96155645384606092</v>
      </c>
      <c r="BA468" s="32">
        <f t="shared" si="31"/>
        <v>0.50750324514473477</v>
      </c>
    </row>
    <row r="469" spans="1:53">
      <c r="A469" s="32">
        <v>363.18299889999997</v>
      </c>
      <c r="B469" s="32">
        <v>3.921081257</v>
      </c>
      <c r="C469" s="32" t="s">
        <v>5083</v>
      </c>
      <c r="D469" s="32">
        <v>2</v>
      </c>
      <c r="E469" s="32" t="s">
        <v>5084</v>
      </c>
      <c r="F469" s="32">
        <v>5</v>
      </c>
      <c r="G469" s="32">
        <v>0</v>
      </c>
      <c r="H469" s="32">
        <v>0</v>
      </c>
      <c r="I469" s="32">
        <v>0.57513771199999997</v>
      </c>
      <c r="J469" s="32">
        <v>-41.59298845</v>
      </c>
      <c r="K469" s="32">
        <v>-1.2145924960000001</v>
      </c>
      <c r="L469" s="32" t="s">
        <v>3900</v>
      </c>
      <c r="M469" s="32" t="s">
        <v>5085</v>
      </c>
      <c r="N469" s="32">
        <v>49.016291250000002</v>
      </c>
      <c r="O469" s="32" t="s">
        <v>374</v>
      </c>
      <c r="S469" s="32">
        <v>1.3</v>
      </c>
      <c r="T469" s="32">
        <v>1.3</v>
      </c>
      <c r="U469" s="32">
        <v>638766</v>
      </c>
      <c r="V469" s="32" t="s">
        <v>5086</v>
      </c>
      <c r="W469" s="32">
        <v>0.99662857299999996</v>
      </c>
      <c r="X469" s="32">
        <v>0.99620390800000003</v>
      </c>
      <c r="Y469" s="32" t="s">
        <v>41</v>
      </c>
      <c r="Z469" s="32" t="s">
        <v>42</v>
      </c>
      <c r="AA469" s="32">
        <v>8</v>
      </c>
      <c r="AB469" s="33">
        <v>246181.125</v>
      </c>
      <c r="AC469" s="33">
        <v>178551.95310000001</v>
      </c>
      <c r="AD469" s="33">
        <v>0</v>
      </c>
      <c r="AE469" s="33">
        <v>208173.8125</v>
      </c>
      <c r="AF469" s="34">
        <v>212493.57810000001</v>
      </c>
      <c r="AG469" s="34">
        <v>272836.34379999997</v>
      </c>
      <c r="AH469" s="34">
        <v>216695.6875</v>
      </c>
      <c r="AI469" s="35">
        <v>0</v>
      </c>
      <c r="AJ469" s="35">
        <v>294112.75</v>
      </c>
      <c r="AK469" s="35">
        <v>0</v>
      </c>
      <c r="AL469" s="35">
        <v>638765.625</v>
      </c>
      <c r="AM469" s="32">
        <v>94</v>
      </c>
      <c r="AN469" s="32" t="s">
        <v>374</v>
      </c>
      <c r="AO469" s="32">
        <v>0.84245274000000003</v>
      </c>
      <c r="AQ469" s="32">
        <v>638765.625</v>
      </c>
      <c r="AR469" s="32" t="s">
        <v>2079</v>
      </c>
      <c r="AS469" s="32">
        <v>0.896558674</v>
      </c>
      <c r="AU469" s="36">
        <v>6.6602500000000003E-6</v>
      </c>
      <c r="AV469" s="32">
        <v>1</v>
      </c>
      <c r="AX469" s="32">
        <f t="shared" si="28"/>
        <v>1.3288380972273974</v>
      </c>
      <c r="AY469" s="32">
        <f t="shared" si="29"/>
        <v>0.90154387835071492</v>
      </c>
      <c r="AZ469" s="32">
        <f t="shared" si="30"/>
        <v>0.99668140416654105</v>
      </c>
      <c r="BA469" s="32">
        <f t="shared" si="31"/>
        <v>0.30635046286959061</v>
      </c>
    </row>
    <row r="470" spans="1:53">
      <c r="A470" s="32">
        <v>110.0035085</v>
      </c>
      <c r="B470" s="32">
        <v>6.1542894309999996</v>
      </c>
      <c r="C470" s="32" t="s">
        <v>2993</v>
      </c>
      <c r="D470" s="32">
        <v>2</v>
      </c>
      <c r="E470" s="32" t="s">
        <v>2994</v>
      </c>
      <c r="F470" s="32">
        <v>5</v>
      </c>
      <c r="G470" s="32">
        <v>0</v>
      </c>
      <c r="H470" s="32">
        <v>0</v>
      </c>
      <c r="I470" s="32">
        <v>-2.2858371200000001</v>
      </c>
      <c r="J470" s="32">
        <v>-21.629345879999999</v>
      </c>
      <c r="L470" s="32" t="s">
        <v>3563</v>
      </c>
      <c r="N470" s="32">
        <v>33.987755020000002</v>
      </c>
      <c r="O470" s="32" t="s">
        <v>5088</v>
      </c>
      <c r="P470" s="32" t="s">
        <v>5089</v>
      </c>
      <c r="S470" s="32">
        <v>0.03</v>
      </c>
      <c r="T470" s="32">
        <v>0.1</v>
      </c>
      <c r="U470" s="32">
        <v>381013</v>
      </c>
      <c r="V470" s="32" t="s">
        <v>2307</v>
      </c>
      <c r="W470" s="32">
        <v>0.99436201000000002</v>
      </c>
      <c r="X470" s="32">
        <v>0.79195819199999995</v>
      </c>
      <c r="Y470" s="32" t="s">
        <v>41</v>
      </c>
      <c r="Z470" s="32" t="s">
        <v>71</v>
      </c>
      <c r="AA470" s="32">
        <v>11</v>
      </c>
      <c r="AB470" s="33">
        <v>296900.125</v>
      </c>
      <c r="AC470" s="33">
        <v>352418.6875</v>
      </c>
      <c r="AD470" s="33">
        <v>350725.25</v>
      </c>
      <c r="AE470" s="33">
        <v>381013.28129999997</v>
      </c>
      <c r="AF470" s="34">
        <v>337424.1875</v>
      </c>
      <c r="AG470" s="34">
        <v>341990.1875</v>
      </c>
      <c r="AH470" s="34">
        <v>329333.8125</v>
      </c>
      <c r="AI470" s="35">
        <v>340084.90629999997</v>
      </c>
      <c r="AJ470" s="35">
        <v>323822.96879999997</v>
      </c>
      <c r="AK470" s="35">
        <v>347588.4375</v>
      </c>
      <c r="AL470" s="35">
        <v>325918.1875</v>
      </c>
      <c r="AM470" s="32">
        <v>10</v>
      </c>
      <c r="AN470" s="32" t="s">
        <v>5088</v>
      </c>
      <c r="AO470" s="32">
        <v>0.97955211600000003</v>
      </c>
      <c r="AQ470" s="32">
        <v>381013.28129999997</v>
      </c>
      <c r="AR470" s="32" t="s">
        <v>5090</v>
      </c>
      <c r="AS470" s="32">
        <v>0.35990518500000002</v>
      </c>
      <c r="AU470" s="32">
        <v>2.1004854E-2</v>
      </c>
      <c r="AV470" s="32">
        <v>1</v>
      </c>
      <c r="AX470" s="32">
        <f t="shared" si="28"/>
        <v>1.3258160130275325</v>
      </c>
      <c r="AY470" s="32">
        <f t="shared" si="29"/>
        <v>1.3690803720031466</v>
      </c>
      <c r="AZ470" s="32">
        <f t="shared" si="30"/>
        <v>0.80857947703728195</v>
      </c>
      <c r="BA470" s="32">
        <f t="shared" si="31"/>
        <v>0.68559579353794708</v>
      </c>
    </row>
    <row r="471" spans="1:53">
      <c r="A471" s="32">
        <v>144.0422423</v>
      </c>
      <c r="B471" s="32">
        <v>4.6209802800000004</v>
      </c>
      <c r="C471" s="32" t="s">
        <v>3288</v>
      </c>
      <c r="D471" s="32">
        <v>13</v>
      </c>
      <c r="E471" s="32" t="s">
        <v>5091</v>
      </c>
      <c r="F471" s="32">
        <v>5</v>
      </c>
      <c r="G471" s="32">
        <v>0</v>
      </c>
      <c r="H471" s="32">
        <v>0</v>
      </c>
      <c r="I471" s="32">
        <v>-0.12317135999999999</v>
      </c>
      <c r="J471" s="32">
        <v>-48.811011929999999</v>
      </c>
      <c r="L471" s="32" t="s">
        <v>3563</v>
      </c>
      <c r="M471" s="32" t="s">
        <v>3838</v>
      </c>
      <c r="N471" s="32">
        <v>55.98985777</v>
      </c>
      <c r="O471" s="32" t="s">
        <v>374</v>
      </c>
      <c r="R471" s="32" t="s">
        <v>1570</v>
      </c>
      <c r="S471" s="32">
        <v>7.0000000000000007E-2</v>
      </c>
      <c r="T471" s="32">
        <v>0.13</v>
      </c>
      <c r="U471" s="32">
        <v>254532</v>
      </c>
      <c r="V471" s="32" t="s">
        <v>3841</v>
      </c>
      <c r="W471" s="32">
        <v>0.991595373</v>
      </c>
      <c r="X471" s="32">
        <v>0.89909298199999999</v>
      </c>
      <c r="Y471" s="32" t="s">
        <v>41</v>
      </c>
      <c r="Z471" s="32" t="s">
        <v>71</v>
      </c>
      <c r="AA471" s="32">
        <v>11</v>
      </c>
      <c r="AB471" s="33">
        <v>254531.92189999999</v>
      </c>
      <c r="AC471" s="33">
        <v>235978.5625</v>
      </c>
      <c r="AD471" s="33">
        <v>196762.85939999999</v>
      </c>
      <c r="AE471" s="33">
        <v>195010.60939999999</v>
      </c>
      <c r="AF471" s="34">
        <v>193230.0625</v>
      </c>
      <c r="AG471" s="34">
        <v>226010.75</v>
      </c>
      <c r="AH471" s="34">
        <v>194935.35939999999</v>
      </c>
      <c r="AI471" s="35">
        <v>196295.1563</v>
      </c>
      <c r="AJ471" s="35">
        <v>208112.45310000001</v>
      </c>
      <c r="AK471" s="35">
        <v>188237.8125</v>
      </c>
      <c r="AL471" s="35">
        <v>219373.57810000001</v>
      </c>
      <c r="AM471" s="32">
        <v>280</v>
      </c>
      <c r="AN471" s="32" t="s">
        <v>374</v>
      </c>
      <c r="AO471" s="32">
        <v>0.85212401699999996</v>
      </c>
      <c r="AQ471" s="32">
        <v>254531.92189999999</v>
      </c>
      <c r="AR471" s="32" t="s">
        <v>5092</v>
      </c>
      <c r="AS471" s="32">
        <v>0.58464554400000002</v>
      </c>
      <c r="AU471" s="32">
        <v>5.626069E-3</v>
      </c>
      <c r="AV471" s="32">
        <v>8.0457180000000003E-2</v>
      </c>
      <c r="AX471" s="32">
        <f t="shared" si="28"/>
        <v>1.3221271634292786</v>
      </c>
      <c r="AY471" s="32">
        <f t="shared" si="29"/>
        <v>1.4365323722517407</v>
      </c>
      <c r="AZ471" s="32">
        <f t="shared" si="30"/>
        <v>0.89175277496059979</v>
      </c>
      <c r="BA471" s="32">
        <f t="shared" si="31"/>
        <v>0.45550621905082456</v>
      </c>
    </row>
    <row r="472" spans="1:53">
      <c r="A472" s="32">
        <v>246.12154430000001</v>
      </c>
      <c r="B472" s="32">
        <v>8.7661267089999999</v>
      </c>
      <c r="C472" s="32" t="s">
        <v>5093</v>
      </c>
      <c r="D472" s="32">
        <v>6</v>
      </c>
      <c r="E472" s="32" t="s">
        <v>5094</v>
      </c>
      <c r="F472" s="32">
        <v>5</v>
      </c>
      <c r="G472" s="32">
        <v>0</v>
      </c>
      <c r="H472" s="32">
        <v>0</v>
      </c>
      <c r="I472" s="32">
        <v>-0.104267476</v>
      </c>
      <c r="J472" s="32">
        <v>10.323392460000001</v>
      </c>
      <c r="L472" s="32" t="s">
        <v>3690</v>
      </c>
      <c r="M472" s="32" t="s">
        <v>156</v>
      </c>
      <c r="N472" s="32">
        <v>115.0269406</v>
      </c>
      <c r="O472" s="32" t="s">
        <v>374</v>
      </c>
      <c r="P472" s="32" t="s">
        <v>5095</v>
      </c>
      <c r="S472" s="32">
        <v>0.74</v>
      </c>
      <c r="T472" s="32">
        <v>0.74</v>
      </c>
      <c r="U472" s="32">
        <v>42761</v>
      </c>
      <c r="V472" s="32" t="s">
        <v>1391</v>
      </c>
      <c r="W472" s="32">
        <v>0.98833229199999995</v>
      </c>
      <c r="X472" s="32">
        <v>0.977086122</v>
      </c>
      <c r="Y472" s="32" t="s">
        <v>41</v>
      </c>
      <c r="Z472" s="32" t="s">
        <v>71</v>
      </c>
      <c r="AA472" s="32">
        <v>10</v>
      </c>
      <c r="AB472" s="33">
        <v>23236.199219999999</v>
      </c>
      <c r="AC472" s="33">
        <v>42761.09375</v>
      </c>
      <c r="AD472" s="33">
        <v>37287.207029999998</v>
      </c>
      <c r="AE472" s="33">
        <v>25967.167969999999</v>
      </c>
      <c r="AF472" s="34">
        <v>20955.283200000002</v>
      </c>
      <c r="AG472" s="34">
        <v>28456.34375</v>
      </c>
      <c r="AH472" s="34">
        <v>28487.625</v>
      </c>
      <c r="AI472" s="35">
        <v>42517.445310000003</v>
      </c>
      <c r="AJ472" s="35">
        <v>23058.912110000001</v>
      </c>
      <c r="AK472" s="35">
        <v>37077.4375</v>
      </c>
      <c r="AL472" s="35">
        <v>0</v>
      </c>
      <c r="AM472" s="32">
        <v>18</v>
      </c>
      <c r="AN472" s="32" t="s">
        <v>374</v>
      </c>
      <c r="AO472" s="32">
        <v>0.87763424099999998</v>
      </c>
      <c r="AQ472" s="32">
        <v>42761.09375</v>
      </c>
      <c r="AR472" s="32" t="s">
        <v>5096</v>
      </c>
      <c r="AS472" s="32">
        <v>0.88840491799999999</v>
      </c>
      <c r="AU472" s="32">
        <v>2.42353E-4</v>
      </c>
      <c r="AV472" s="32">
        <v>1</v>
      </c>
      <c r="AX472" s="32">
        <f t="shared" si="28"/>
        <v>1.3177763887371963</v>
      </c>
      <c r="AY472" s="32">
        <f t="shared" si="29"/>
        <v>1.6592157785155726</v>
      </c>
      <c r="AZ472" s="32">
        <f t="shared" si="30"/>
        <v>0.9798570753942677</v>
      </c>
      <c r="BA472" s="32">
        <f t="shared" si="31"/>
        <v>0.32815981522225934</v>
      </c>
    </row>
    <row r="473" spans="1:53">
      <c r="A473" s="32">
        <v>243.14694249999999</v>
      </c>
      <c r="B473" s="32">
        <v>4.2178106130000002</v>
      </c>
      <c r="C473" s="32" t="s">
        <v>5106</v>
      </c>
      <c r="D473" s="32">
        <v>1</v>
      </c>
      <c r="E473" s="32" t="s">
        <v>5107</v>
      </c>
      <c r="F473" s="32">
        <v>5</v>
      </c>
      <c r="G473" s="32">
        <v>0</v>
      </c>
      <c r="H473" s="32">
        <v>0</v>
      </c>
      <c r="I473" s="32">
        <v>-0.483185694</v>
      </c>
      <c r="J473" s="32">
        <v>-40.91780533</v>
      </c>
      <c r="L473" s="32" t="s">
        <v>3563</v>
      </c>
      <c r="M473" s="32" t="s">
        <v>5108</v>
      </c>
      <c r="N473" s="32">
        <v>10.02080574</v>
      </c>
      <c r="O473" s="32" t="s">
        <v>374</v>
      </c>
      <c r="P473" s="32" t="s">
        <v>5109</v>
      </c>
      <c r="S473" s="32">
        <v>0.11</v>
      </c>
      <c r="T473" s="32">
        <v>0.24</v>
      </c>
      <c r="U473" s="32">
        <v>337436</v>
      </c>
      <c r="V473" s="32" t="s">
        <v>5110</v>
      </c>
      <c r="W473" s="32">
        <v>0.97902832500000003</v>
      </c>
      <c r="X473" s="32">
        <v>0.78302695200000005</v>
      </c>
      <c r="Y473" s="32" t="s">
        <v>41</v>
      </c>
      <c r="Z473" s="32" t="s">
        <v>42</v>
      </c>
      <c r="AA473" s="32">
        <v>11</v>
      </c>
      <c r="AB473" s="33">
        <v>187821.79689999999</v>
      </c>
      <c r="AC473" s="33">
        <v>245902.42189999999</v>
      </c>
      <c r="AD473" s="33">
        <v>337435.78129999997</v>
      </c>
      <c r="AE473" s="33">
        <v>262018.17189999999</v>
      </c>
      <c r="AF473" s="34">
        <v>203850.0938</v>
      </c>
      <c r="AG473" s="34">
        <v>238767.5</v>
      </c>
      <c r="AH473" s="34">
        <v>219374.64060000001</v>
      </c>
      <c r="AI473" s="35">
        <v>183361.5625</v>
      </c>
      <c r="AJ473" s="35">
        <v>220284.23439999999</v>
      </c>
      <c r="AK473" s="35">
        <v>217419.6563</v>
      </c>
      <c r="AL473" s="35">
        <v>243080.07810000001</v>
      </c>
      <c r="AM473" s="32">
        <v>370</v>
      </c>
      <c r="AN473" s="32" t="s">
        <v>374</v>
      </c>
      <c r="AO473" s="32">
        <v>0.88357839800000004</v>
      </c>
      <c r="AQ473" s="32">
        <v>337435.78129999997</v>
      </c>
      <c r="AR473" s="32" t="s">
        <v>5111</v>
      </c>
      <c r="AS473" s="32">
        <v>0.140697986</v>
      </c>
      <c r="AU473" s="32">
        <v>2.3472343999999999E-2</v>
      </c>
      <c r="AV473" s="32">
        <v>1</v>
      </c>
      <c r="AX473" s="32">
        <f t="shared" si="28"/>
        <v>1.3053711001356725</v>
      </c>
      <c r="AY473" s="32">
        <f t="shared" si="29"/>
        <v>1.5607104106537233</v>
      </c>
      <c r="AZ473" s="32">
        <f t="shared" si="30"/>
        <v>0.7944740856753153</v>
      </c>
      <c r="BA473" s="32">
        <f t="shared" si="31"/>
        <v>0.36088287238789479</v>
      </c>
    </row>
    <row r="474" spans="1:53">
      <c r="A474" s="32">
        <v>191.0445181</v>
      </c>
      <c r="B474" s="32">
        <v>7.2749803020000003</v>
      </c>
      <c r="C474" s="32" t="s">
        <v>2649</v>
      </c>
      <c r="D474" s="32">
        <v>1</v>
      </c>
      <c r="E474" s="32" t="s">
        <v>2650</v>
      </c>
      <c r="F474" s="32">
        <v>5</v>
      </c>
      <c r="G474" s="32">
        <v>0</v>
      </c>
      <c r="H474" s="32">
        <v>0</v>
      </c>
      <c r="I474" s="32">
        <v>1.0369070380000001</v>
      </c>
      <c r="J474" s="32">
        <v>4.8995980159999997</v>
      </c>
      <c r="L474" s="32" t="s">
        <v>3563</v>
      </c>
      <c r="M474" s="32" t="s">
        <v>88</v>
      </c>
      <c r="N474" s="32">
        <v>21.97059273</v>
      </c>
      <c r="O474" s="32" t="s">
        <v>374</v>
      </c>
      <c r="S474" s="32">
        <v>0.48</v>
      </c>
      <c r="T474" s="32">
        <v>0.48</v>
      </c>
      <c r="U474" s="32">
        <v>90183</v>
      </c>
      <c r="V474" s="32" t="s">
        <v>4697</v>
      </c>
      <c r="W474" s="32">
        <v>0.97878395799999995</v>
      </c>
      <c r="X474" s="32">
        <v>0.95074609399999999</v>
      </c>
      <c r="Y474" s="32" t="s">
        <v>41</v>
      </c>
      <c r="Z474" s="32" t="s">
        <v>71</v>
      </c>
      <c r="AA474" s="32">
        <v>11</v>
      </c>
      <c r="AB474" s="33">
        <v>36285.265630000002</v>
      </c>
      <c r="AC474" s="33">
        <v>90182.554690000004</v>
      </c>
      <c r="AD474" s="33">
        <v>48340.464840000001</v>
      </c>
      <c r="AE474" s="33">
        <v>64427.597659999999</v>
      </c>
      <c r="AF474" s="34">
        <v>56715.933590000001</v>
      </c>
      <c r="AG474" s="34">
        <v>60478.730470000002</v>
      </c>
      <c r="AH474" s="34">
        <v>26139.443360000001</v>
      </c>
      <c r="AI474" s="35">
        <v>39421.613279999998</v>
      </c>
      <c r="AJ474" s="35">
        <v>76939.265629999994</v>
      </c>
      <c r="AK474" s="35">
        <v>47005.15625</v>
      </c>
      <c r="AL474" s="35">
        <v>23691.464840000001</v>
      </c>
      <c r="AM474" s="32">
        <v>42</v>
      </c>
      <c r="AN474" s="32" t="s">
        <v>374</v>
      </c>
      <c r="AO474" s="32">
        <v>0.91534564500000004</v>
      </c>
      <c r="AQ474" s="32">
        <v>90182.554690000004</v>
      </c>
      <c r="AR474" s="32" t="s">
        <v>1964</v>
      </c>
      <c r="AS474" s="32">
        <v>0.841550468</v>
      </c>
      <c r="AU474" s="32">
        <v>1.2036449999999999E-3</v>
      </c>
      <c r="AV474" s="32">
        <v>1</v>
      </c>
      <c r="AX474" s="32">
        <f t="shared" si="28"/>
        <v>1.3050452775477994</v>
      </c>
      <c r="AY474" s="32">
        <f t="shared" si="29"/>
        <v>1.6690785405248103</v>
      </c>
      <c r="AZ474" s="32">
        <f t="shared" si="30"/>
        <v>0.95207012529938928</v>
      </c>
      <c r="BA474" s="32">
        <f t="shared" si="31"/>
        <v>0.49902394567852648</v>
      </c>
    </row>
    <row r="475" spans="1:53">
      <c r="A475" s="32">
        <v>125.05888400000001</v>
      </c>
      <c r="B475" s="32">
        <v>4.7053802950000003</v>
      </c>
      <c r="C475" s="32" t="s">
        <v>653</v>
      </c>
      <c r="D475" s="32">
        <v>4</v>
      </c>
      <c r="E475" s="32" t="s">
        <v>5112</v>
      </c>
      <c r="F475" s="32">
        <v>5</v>
      </c>
      <c r="G475" s="32">
        <v>0</v>
      </c>
      <c r="H475" s="32">
        <v>0</v>
      </c>
      <c r="I475" s="32">
        <v>-0.20794568699999999</v>
      </c>
      <c r="J475" s="32">
        <v>-36.67465223</v>
      </c>
      <c r="L475" s="32" t="s">
        <v>3563</v>
      </c>
      <c r="M475" s="32" t="s">
        <v>345</v>
      </c>
      <c r="N475" s="32">
        <v>-21.99421126</v>
      </c>
      <c r="O475" s="32" t="s">
        <v>487</v>
      </c>
      <c r="S475" s="32">
        <v>0.08</v>
      </c>
      <c r="T475" s="32">
        <v>0.31</v>
      </c>
      <c r="U475" s="32">
        <v>86880</v>
      </c>
      <c r="V475" s="32" t="s">
        <v>5113</v>
      </c>
      <c r="W475" s="32">
        <v>0.97813070499999999</v>
      </c>
      <c r="X475" s="32">
        <v>0.67439079300000004</v>
      </c>
      <c r="Y475" s="32" t="s">
        <v>41</v>
      </c>
      <c r="Z475" s="32" t="s">
        <v>42</v>
      </c>
      <c r="AA475" s="32">
        <v>11</v>
      </c>
      <c r="AB475" s="33">
        <v>82629.015629999994</v>
      </c>
      <c r="AC475" s="33">
        <v>38699.460939999997</v>
      </c>
      <c r="AD475" s="33">
        <v>86879.59375</v>
      </c>
      <c r="AE475" s="33">
        <v>70792.929690000004</v>
      </c>
      <c r="AF475" s="34">
        <v>79967.328129999994</v>
      </c>
      <c r="AG475" s="34">
        <v>72757.015629999994</v>
      </c>
      <c r="AH475" s="34">
        <v>76900.367190000004</v>
      </c>
      <c r="AI475" s="35">
        <v>65937.570309999996</v>
      </c>
      <c r="AJ475" s="35">
        <v>79131.34375</v>
      </c>
      <c r="AK475" s="35">
        <v>79116.757809999996</v>
      </c>
      <c r="AL475" s="35">
        <v>75284.96875</v>
      </c>
      <c r="AM475" s="32">
        <v>785</v>
      </c>
      <c r="AN475" s="32" t="s">
        <v>487</v>
      </c>
      <c r="AO475" s="32">
        <v>0.89555671999999997</v>
      </c>
      <c r="AQ475" s="32">
        <v>86879.59375</v>
      </c>
      <c r="AR475" s="32" t="s">
        <v>5114</v>
      </c>
      <c r="AS475" s="32">
        <v>0.26289668700000002</v>
      </c>
      <c r="AU475" s="32">
        <v>5.4079800999999997E-2</v>
      </c>
      <c r="AV475" s="32">
        <v>0.161284334</v>
      </c>
      <c r="AX475" s="32">
        <f t="shared" si="28"/>
        <v>1.3041742736704356</v>
      </c>
      <c r="AY475" s="32">
        <f t="shared" si="29"/>
        <v>1.2150303809016076</v>
      </c>
      <c r="AZ475" s="32">
        <f t="shared" si="30"/>
        <v>0.69825654044152397</v>
      </c>
      <c r="BA475" s="32">
        <f t="shared" si="31"/>
        <v>0.62394557956550223</v>
      </c>
    </row>
    <row r="476" spans="1:53">
      <c r="A476" s="32">
        <v>250.05669829999999</v>
      </c>
      <c r="B476" s="32">
        <v>8.1771939360000001</v>
      </c>
      <c r="C476" s="32" t="s">
        <v>3180</v>
      </c>
      <c r="D476" s="32">
        <v>3</v>
      </c>
      <c r="E476" s="32" t="s">
        <v>3181</v>
      </c>
      <c r="F476" s="32">
        <v>5</v>
      </c>
      <c r="G476" s="32">
        <v>0</v>
      </c>
      <c r="H476" s="32">
        <v>0</v>
      </c>
      <c r="I476" s="32">
        <v>-0.56682698200000003</v>
      </c>
      <c r="J476" s="32">
        <v>44.841505820000002</v>
      </c>
      <c r="L476" s="32" t="s">
        <v>3563</v>
      </c>
      <c r="M476" s="32" t="s">
        <v>702</v>
      </c>
      <c r="N476" s="32">
        <v>84.977633170000004</v>
      </c>
      <c r="O476" s="32" t="s">
        <v>374</v>
      </c>
      <c r="S476" s="32">
        <v>0.32</v>
      </c>
      <c r="T476" s="32">
        <v>0.32</v>
      </c>
      <c r="U476" s="32">
        <v>47815</v>
      </c>
      <c r="V476" s="32" t="s">
        <v>919</v>
      </c>
      <c r="W476" s="32">
        <v>0.96866854899999999</v>
      </c>
      <c r="X476" s="32">
        <v>0.87254709500000005</v>
      </c>
      <c r="Y476" s="32" t="s">
        <v>41</v>
      </c>
      <c r="Z476" s="32" t="s">
        <v>71</v>
      </c>
      <c r="AA476" s="32">
        <v>11</v>
      </c>
      <c r="AB476" s="33">
        <v>23012.806639999999</v>
      </c>
      <c r="AC476" s="33">
        <v>47814.804689999997</v>
      </c>
      <c r="AD476" s="33">
        <v>32083.427729999999</v>
      </c>
      <c r="AE476" s="33">
        <v>31210.216799999998</v>
      </c>
      <c r="AF476" s="34">
        <v>27711.525389999999</v>
      </c>
      <c r="AG476" s="34">
        <v>37569.136720000002</v>
      </c>
      <c r="AH476" s="34">
        <v>28946.414059999999</v>
      </c>
      <c r="AI476" s="35">
        <v>34510.816409999999</v>
      </c>
      <c r="AJ476" s="35">
        <v>39441.417970000002</v>
      </c>
      <c r="AK476" s="35">
        <v>31161.802729999999</v>
      </c>
      <c r="AL476" s="35">
        <v>16585.703130000002</v>
      </c>
      <c r="AM476" s="32">
        <v>37</v>
      </c>
      <c r="AN476" s="32" t="s">
        <v>374</v>
      </c>
      <c r="AO476" s="32">
        <v>0.86230441499999999</v>
      </c>
      <c r="AQ476" s="32">
        <v>47814.804689999997</v>
      </c>
      <c r="AR476" s="32" t="s">
        <v>2758</v>
      </c>
      <c r="AS476" s="32">
        <v>0.78668486999999998</v>
      </c>
      <c r="AU476" s="32">
        <v>7.7149009999999997E-3</v>
      </c>
      <c r="AV476" s="32">
        <v>1</v>
      </c>
      <c r="AX476" s="32">
        <f t="shared" si="28"/>
        <v>1.2915580657563346</v>
      </c>
      <c r="AY476" s="32">
        <f t="shared" si="29"/>
        <v>1.423383397973899</v>
      </c>
      <c r="AZ476" s="32">
        <f t="shared" si="30"/>
        <v>0.88325706997006703</v>
      </c>
      <c r="BA476" s="32">
        <f t="shared" si="31"/>
        <v>0.76286146906446184</v>
      </c>
    </row>
    <row r="477" spans="1:53">
      <c r="A477" s="32">
        <v>231.1330537</v>
      </c>
      <c r="B477" s="32">
        <v>11.402856079999999</v>
      </c>
      <c r="C477" s="32" t="s">
        <v>1903</v>
      </c>
      <c r="D477" s="32">
        <v>1</v>
      </c>
      <c r="E477" s="32" t="s">
        <v>1904</v>
      </c>
      <c r="F477" s="32">
        <v>5</v>
      </c>
      <c r="G477" s="32">
        <v>0</v>
      </c>
      <c r="H477" s="32">
        <v>0</v>
      </c>
      <c r="I477" s="32">
        <v>-0.37317233300000002</v>
      </c>
      <c r="J477" s="32">
        <v>15.22747517</v>
      </c>
      <c r="L477" s="32" t="s">
        <v>3563</v>
      </c>
      <c r="M477" s="32" t="s">
        <v>642</v>
      </c>
      <c r="N477" s="32">
        <v>68.066477210000002</v>
      </c>
      <c r="O477" s="32" t="s">
        <v>374</v>
      </c>
      <c r="S477" s="32">
        <v>0.45</v>
      </c>
      <c r="T477" s="32">
        <v>0.45</v>
      </c>
      <c r="U477" s="32">
        <v>109650</v>
      </c>
      <c r="V477" s="32" t="s">
        <v>3773</v>
      </c>
      <c r="W477" s="32">
        <v>0.951587454</v>
      </c>
      <c r="X477" s="32">
        <v>0.87472903099999999</v>
      </c>
      <c r="Y477" s="32" t="s">
        <v>41</v>
      </c>
      <c r="Z477" s="32" t="s">
        <v>42</v>
      </c>
      <c r="AA477" s="32">
        <v>11</v>
      </c>
      <c r="AB477" s="33">
        <v>59034.847659999999</v>
      </c>
      <c r="AC477" s="33">
        <v>109650.3281</v>
      </c>
      <c r="AD477" s="33">
        <v>95036.710940000004</v>
      </c>
      <c r="AE477" s="33">
        <v>97413.59375</v>
      </c>
      <c r="AF477" s="34">
        <v>38869.152340000001</v>
      </c>
      <c r="AG477" s="34">
        <v>78471.492190000004</v>
      </c>
      <c r="AH477" s="34">
        <v>75286.960940000004</v>
      </c>
      <c r="AI477" s="35">
        <v>96430.054690000004</v>
      </c>
      <c r="AJ477" s="35">
        <v>69125.492190000004</v>
      </c>
      <c r="AK477" s="35">
        <v>36479.695310000003</v>
      </c>
      <c r="AL477" s="35">
        <v>42367.441409999999</v>
      </c>
      <c r="AM477" s="32">
        <v>777</v>
      </c>
      <c r="AN477" s="32" t="s">
        <v>374</v>
      </c>
      <c r="AO477" s="32">
        <v>0.91885737700000003</v>
      </c>
      <c r="AQ477" s="32">
        <v>109650.3281</v>
      </c>
      <c r="AR477" s="32" t="s">
        <v>5125</v>
      </c>
      <c r="AS477" s="32">
        <v>0.76045021599999996</v>
      </c>
      <c r="AU477" s="32">
        <v>7.7883980000000002E-3</v>
      </c>
      <c r="AV477" s="32">
        <v>1</v>
      </c>
      <c r="AX477" s="32">
        <f t="shared" si="28"/>
        <v>1.2687832722816228</v>
      </c>
      <c r="AY477" s="32">
        <f t="shared" si="29"/>
        <v>1.8747857015034306</v>
      </c>
      <c r="AZ477" s="32">
        <f t="shared" si="30"/>
        <v>0.87919148689001836</v>
      </c>
      <c r="BA477" s="32">
        <f t="shared" si="31"/>
        <v>0.17940049566030133</v>
      </c>
    </row>
    <row r="478" spans="1:53">
      <c r="A478" s="32">
        <v>242.15193099999999</v>
      </c>
      <c r="B478" s="32">
        <v>4.5750727339999999</v>
      </c>
      <c r="C478" s="32" t="s">
        <v>3202</v>
      </c>
      <c r="D478" s="32">
        <v>1</v>
      </c>
      <c r="E478" s="32" t="s">
        <v>3203</v>
      </c>
      <c r="F478" s="32">
        <v>5</v>
      </c>
      <c r="G478" s="32">
        <v>0</v>
      </c>
      <c r="H478" s="32">
        <v>0</v>
      </c>
      <c r="I478" s="32">
        <v>0.49987705599999999</v>
      </c>
      <c r="J478" s="32">
        <v>-0.85129704900000003</v>
      </c>
      <c r="L478" s="32" t="s">
        <v>3563</v>
      </c>
      <c r="M478" s="32" t="s">
        <v>5129</v>
      </c>
      <c r="N478" s="32">
        <v>110.07329900000001</v>
      </c>
      <c r="O478" s="32" t="s">
        <v>374</v>
      </c>
      <c r="P478" s="32" t="s">
        <v>5130</v>
      </c>
      <c r="Q478" s="32">
        <v>0.5</v>
      </c>
      <c r="R478" s="32" t="s">
        <v>77</v>
      </c>
      <c r="S478" s="32">
        <v>0.41</v>
      </c>
      <c r="T478" s="32">
        <v>0.64</v>
      </c>
      <c r="U478" s="32">
        <v>1843017</v>
      </c>
      <c r="V478" s="32" t="s">
        <v>5131</v>
      </c>
      <c r="W478" s="32">
        <v>0.93677166099999998</v>
      </c>
      <c r="X478" s="32">
        <v>0.86832529999999997</v>
      </c>
      <c r="Y478" s="32" t="s">
        <v>41</v>
      </c>
      <c r="Z478" s="32" t="s">
        <v>50</v>
      </c>
      <c r="AA478" s="32">
        <v>11</v>
      </c>
      <c r="AB478" s="33">
        <v>465843.21879999997</v>
      </c>
      <c r="AC478" s="33">
        <v>588981.5</v>
      </c>
      <c r="AD478" s="33">
        <v>1843016.625</v>
      </c>
      <c r="AE478" s="33">
        <v>989795.8125</v>
      </c>
      <c r="AF478" s="34">
        <v>926014.0625</v>
      </c>
      <c r="AG478" s="34">
        <v>1384905.25</v>
      </c>
      <c r="AH478" s="34">
        <v>434214.71879999997</v>
      </c>
      <c r="AI478" s="35">
        <v>728829.375</v>
      </c>
      <c r="AJ478" s="35">
        <v>556047.9375</v>
      </c>
      <c r="AK478" s="35">
        <v>1356694.75</v>
      </c>
      <c r="AL478" s="35">
        <v>787179.625</v>
      </c>
      <c r="AM478" s="32">
        <v>43</v>
      </c>
      <c r="AN478" s="32" t="s">
        <v>374</v>
      </c>
      <c r="AO478" s="32">
        <v>0.95916137400000001</v>
      </c>
      <c r="AP478" s="32">
        <v>1</v>
      </c>
      <c r="AQ478" s="32">
        <v>1843016.625</v>
      </c>
      <c r="AR478" s="32" t="s">
        <v>5132</v>
      </c>
      <c r="AS478" s="32">
        <v>0.88310894600000001</v>
      </c>
      <c r="AU478" s="32">
        <v>9.6587640000000002E-3</v>
      </c>
      <c r="AV478" s="32">
        <v>1</v>
      </c>
      <c r="AX478" s="32">
        <f t="shared" si="28"/>
        <v>1.249028881069338</v>
      </c>
      <c r="AY478" s="32">
        <f t="shared" si="29"/>
        <v>1.4161921101021615</v>
      </c>
      <c r="AZ478" s="32">
        <f t="shared" si="30"/>
        <v>0.85842838312826719</v>
      </c>
      <c r="BA478" s="32">
        <f t="shared" si="31"/>
        <v>0.90084911146526592</v>
      </c>
    </row>
    <row r="479" spans="1:53">
      <c r="A479" s="32">
        <v>311.20944009999999</v>
      </c>
      <c r="B479" s="32">
        <v>3.5007636099999999</v>
      </c>
      <c r="C479" s="32" t="s">
        <v>1362</v>
      </c>
      <c r="D479" s="32">
        <v>1</v>
      </c>
      <c r="E479" s="32" t="s">
        <v>1363</v>
      </c>
      <c r="F479" s="32">
        <v>5</v>
      </c>
      <c r="G479" s="32">
        <v>0</v>
      </c>
      <c r="H479" s="32">
        <v>0</v>
      </c>
      <c r="I479" s="32">
        <v>-0.70663637199999996</v>
      </c>
      <c r="J479" s="32">
        <v>-35.535701029999998</v>
      </c>
      <c r="L479" s="32" t="s">
        <v>3563</v>
      </c>
      <c r="M479" s="32" t="s">
        <v>1872</v>
      </c>
      <c r="N479" s="32">
        <v>40.990234780000002</v>
      </c>
      <c r="O479" s="32" t="s">
        <v>374</v>
      </c>
      <c r="Q479" s="32">
        <v>0.3</v>
      </c>
      <c r="R479" s="32" t="s">
        <v>5135</v>
      </c>
      <c r="S479" s="32">
        <v>0.33</v>
      </c>
      <c r="T479" s="32">
        <v>0.33</v>
      </c>
      <c r="U479" s="32">
        <v>3261978</v>
      </c>
      <c r="V479" s="32" t="s">
        <v>341</v>
      </c>
      <c r="W479" s="32">
        <v>0.92936765399999999</v>
      </c>
      <c r="X479" s="32">
        <v>0.68865938400000004</v>
      </c>
      <c r="Y479" s="32" t="s">
        <v>41</v>
      </c>
      <c r="Z479" s="32" t="s">
        <v>42</v>
      </c>
      <c r="AA479" s="32">
        <v>11</v>
      </c>
      <c r="AB479" s="33">
        <v>2654508.25</v>
      </c>
      <c r="AC479" s="33">
        <v>2905861</v>
      </c>
      <c r="AD479" s="33">
        <v>1818861.625</v>
      </c>
      <c r="AE479" s="33">
        <v>3137383.5</v>
      </c>
      <c r="AF479" s="34">
        <v>2494864.5</v>
      </c>
      <c r="AG479" s="34">
        <v>2991394.25</v>
      </c>
      <c r="AH479" s="34">
        <v>2569471.5</v>
      </c>
      <c r="AI479" s="35">
        <v>1816500.375</v>
      </c>
      <c r="AJ479" s="35">
        <v>3147059.25</v>
      </c>
      <c r="AK479" s="35">
        <v>1756775.875</v>
      </c>
      <c r="AL479" s="35">
        <v>3261978</v>
      </c>
      <c r="AM479" s="32">
        <v>43</v>
      </c>
      <c r="AN479" s="32" t="s">
        <v>374</v>
      </c>
      <c r="AO479" s="32">
        <v>0.96879391599999998</v>
      </c>
      <c r="AP479" s="32">
        <v>1</v>
      </c>
      <c r="AQ479" s="32">
        <v>3261978</v>
      </c>
      <c r="AR479" s="32" t="s">
        <v>3096</v>
      </c>
      <c r="AS479" s="32">
        <v>0.816047521</v>
      </c>
      <c r="AU479" s="32">
        <v>4.8310853000000001E-2</v>
      </c>
      <c r="AV479" s="32">
        <v>1</v>
      </c>
      <c r="AX479" s="32">
        <f t="shared" si="28"/>
        <v>1.2391568722152781</v>
      </c>
      <c r="AY479" s="32">
        <f t="shared" si="29"/>
        <v>1.3054824390377273</v>
      </c>
      <c r="AZ479" s="32">
        <f t="shared" si="30"/>
        <v>0.72120168831511555</v>
      </c>
      <c r="BA479" s="32">
        <f t="shared" si="31"/>
        <v>0.88355165099317112</v>
      </c>
    </row>
    <row r="480" spans="1:53">
      <c r="A480" s="32">
        <v>218.1306482</v>
      </c>
      <c r="B480" s="32">
        <v>3.6540045069999998</v>
      </c>
      <c r="C480" s="32" t="s">
        <v>3087</v>
      </c>
      <c r="D480" s="32">
        <v>1</v>
      </c>
      <c r="E480" s="32" t="s">
        <v>3088</v>
      </c>
      <c r="F480" s="32">
        <v>5</v>
      </c>
      <c r="G480" s="32">
        <v>0</v>
      </c>
      <c r="H480" s="32">
        <v>0</v>
      </c>
      <c r="I480" s="32">
        <v>-0.14557495100000001</v>
      </c>
      <c r="J480" s="32">
        <v>-27.704733300000001</v>
      </c>
      <c r="L480" s="32" t="s">
        <v>3563</v>
      </c>
      <c r="N480" s="32">
        <v>-36.000132139999998</v>
      </c>
      <c r="O480" s="32" t="s">
        <v>3089</v>
      </c>
      <c r="S480" s="32">
        <v>0.2</v>
      </c>
      <c r="T480" s="32">
        <v>0.2</v>
      </c>
      <c r="U480" s="32">
        <v>311133</v>
      </c>
      <c r="V480" s="32" t="s">
        <v>5143</v>
      </c>
      <c r="W480" s="32">
        <v>0.90477552699999997</v>
      </c>
      <c r="X480" s="32">
        <v>0.404132765</v>
      </c>
      <c r="Y480" s="32" t="s">
        <v>41</v>
      </c>
      <c r="Z480" s="32" t="s">
        <v>50</v>
      </c>
      <c r="AA480" s="32">
        <v>11</v>
      </c>
      <c r="AB480" s="33">
        <v>254558.01560000001</v>
      </c>
      <c r="AC480" s="33">
        <v>237498.26560000001</v>
      </c>
      <c r="AD480" s="33">
        <v>220512.875</v>
      </c>
      <c r="AE480" s="33">
        <v>298592.34379999997</v>
      </c>
      <c r="AF480" s="34">
        <v>252115.07810000001</v>
      </c>
      <c r="AG480" s="34">
        <v>292712.375</v>
      </c>
      <c r="AH480" s="34">
        <v>286845.5625</v>
      </c>
      <c r="AI480" s="35">
        <v>202362.64060000001</v>
      </c>
      <c r="AJ480" s="35">
        <v>274797.4375</v>
      </c>
      <c r="AK480" s="35">
        <v>215010.17189999999</v>
      </c>
      <c r="AL480" s="35">
        <v>311132.9375</v>
      </c>
      <c r="AM480" s="32">
        <v>105</v>
      </c>
      <c r="AN480" s="32" t="s">
        <v>3089</v>
      </c>
      <c r="AO480" s="32">
        <v>0.99096076200000005</v>
      </c>
      <c r="AQ480" s="32">
        <v>311132.9375</v>
      </c>
      <c r="AR480" s="32" t="s">
        <v>5144</v>
      </c>
      <c r="AS480" s="32">
        <v>0.838080414</v>
      </c>
      <c r="AU480" s="32">
        <v>0.22510569499999999</v>
      </c>
      <c r="AV480" s="32">
        <v>1</v>
      </c>
      <c r="AX480" s="32">
        <f t="shared" si="28"/>
        <v>1.2063673687623249</v>
      </c>
      <c r="AY480" s="32">
        <f t="shared" si="29"/>
        <v>1.2158161693757856</v>
      </c>
      <c r="AZ480" s="32">
        <f t="shared" si="30"/>
        <v>0.44765361173889773</v>
      </c>
      <c r="BA480" s="32">
        <f t="shared" si="31"/>
        <v>0.32707203689225522</v>
      </c>
    </row>
    <row r="481" spans="1:53">
      <c r="A481" s="32">
        <v>172.1100826</v>
      </c>
      <c r="B481" s="32">
        <v>6.9056499130000004</v>
      </c>
      <c r="C481" s="32" t="s">
        <v>1678</v>
      </c>
      <c r="D481" s="32">
        <v>12</v>
      </c>
      <c r="E481" s="32" t="s">
        <v>5154</v>
      </c>
      <c r="F481" s="32">
        <v>5</v>
      </c>
      <c r="G481" s="32">
        <v>0</v>
      </c>
      <c r="H481" s="32">
        <v>0</v>
      </c>
      <c r="I481" s="32">
        <v>0.82865097700000001</v>
      </c>
      <c r="J481" s="32">
        <v>18.998372939999999</v>
      </c>
      <c r="L481" s="32" t="s">
        <v>3563</v>
      </c>
      <c r="M481" s="32" t="s">
        <v>3051</v>
      </c>
      <c r="N481" s="32">
        <v>70.042025730000006</v>
      </c>
      <c r="O481" s="32" t="s">
        <v>374</v>
      </c>
      <c r="P481" s="32" t="s">
        <v>4729</v>
      </c>
      <c r="S481" s="32">
        <v>0.37</v>
      </c>
      <c r="T481" s="32">
        <v>0.37</v>
      </c>
      <c r="U481" s="32">
        <v>297951</v>
      </c>
      <c r="V481" s="32" t="s">
        <v>4451</v>
      </c>
      <c r="W481" s="32">
        <v>0.89215749300000002</v>
      </c>
      <c r="X481" s="32">
        <v>0.635762928</v>
      </c>
      <c r="Y481" s="32" t="s">
        <v>41</v>
      </c>
      <c r="Z481" s="32" t="s">
        <v>71</v>
      </c>
      <c r="AA481" s="32">
        <v>11</v>
      </c>
      <c r="AB481" s="33">
        <v>211546.0313</v>
      </c>
      <c r="AC481" s="33">
        <v>297950.59379999997</v>
      </c>
      <c r="AD481" s="33">
        <v>158228.64060000001</v>
      </c>
      <c r="AE481" s="33">
        <v>289219.28129999997</v>
      </c>
      <c r="AF481" s="34">
        <v>182389.98439999999</v>
      </c>
      <c r="AG481" s="34">
        <v>275032.3125</v>
      </c>
      <c r="AH481" s="34">
        <v>190085.0938</v>
      </c>
      <c r="AI481" s="35">
        <v>136061.0313</v>
      </c>
      <c r="AJ481" s="35">
        <v>291430.5625</v>
      </c>
      <c r="AK481" s="35">
        <v>147204.5625</v>
      </c>
      <c r="AL481" s="35">
        <v>195541.9375</v>
      </c>
      <c r="AM481" s="32">
        <v>110</v>
      </c>
      <c r="AN481" s="32" t="s">
        <v>374</v>
      </c>
      <c r="AO481" s="32">
        <v>0.945440532</v>
      </c>
      <c r="AQ481" s="32">
        <v>297950.59379999997</v>
      </c>
      <c r="AR481" s="32" t="s">
        <v>5155</v>
      </c>
      <c r="AS481" s="32">
        <v>0.86626708399999997</v>
      </c>
      <c r="AU481" s="32">
        <v>7.0783151000000002E-2</v>
      </c>
      <c r="AV481" s="32">
        <v>0.30853849900000002</v>
      </c>
      <c r="AX481" s="32">
        <f t="shared" si="28"/>
        <v>1.1895433239261095</v>
      </c>
      <c r="AY481" s="32">
        <f t="shared" si="29"/>
        <v>1.4778897673515003</v>
      </c>
      <c r="AZ481" s="32">
        <f t="shared" si="30"/>
        <v>0.65277629838278739</v>
      </c>
      <c r="BA481" s="32">
        <f t="shared" si="31"/>
        <v>0.63642047415708425</v>
      </c>
    </row>
    <row r="482" spans="1:53">
      <c r="A482" s="32">
        <v>246.1465072</v>
      </c>
      <c r="B482" s="32">
        <v>4.1967621079999997</v>
      </c>
      <c r="C482" s="32" t="s">
        <v>1151</v>
      </c>
      <c r="D482" s="32">
        <v>1</v>
      </c>
      <c r="E482" s="32" t="s">
        <v>1152</v>
      </c>
      <c r="F482" s="32">
        <v>5</v>
      </c>
      <c r="G482" s="32">
        <v>0</v>
      </c>
      <c r="H482" s="32">
        <v>0</v>
      </c>
      <c r="I482" s="32">
        <v>-0.90513267399999997</v>
      </c>
      <c r="J482" s="32">
        <v>-26.83422315</v>
      </c>
      <c r="L482" s="32" t="s">
        <v>3563</v>
      </c>
      <c r="N482" s="32">
        <v>88.99982335</v>
      </c>
      <c r="O482" s="32" t="s">
        <v>374</v>
      </c>
      <c r="P482" s="32" t="s">
        <v>5162</v>
      </c>
      <c r="R482" s="32" t="s">
        <v>1198</v>
      </c>
      <c r="S482" s="32">
        <v>0.06</v>
      </c>
      <c r="T482" s="32">
        <v>0.15</v>
      </c>
      <c r="U482" s="32">
        <v>579162</v>
      </c>
      <c r="V482" s="32" t="s">
        <v>1233</v>
      </c>
      <c r="W482" s="32">
        <v>0.883653523</v>
      </c>
      <c r="X482" s="32">
        <v>0.31245813900000002</v>
      </c>
      <c r="Y482" s="32" t="s">
        <v>41</v>
      </c>
      <c r="Z482" s="32" t="s">
        <v>92</v>
      </c>
      <c r="AA482" s="32">
        <v>11</v>
      </c>
      <c r="AB482" s="33">
        <v>438912.4375</v>
      </c>
      <c r="AC482" s="33">
        <v>444163.71879999997</v>
      </c>
      <c r="AD482" s="33">
        <v>529548.375</v>
      </c>
      <c r="AE482" s="33">
        <v>493354.21879999997</v>
      </c>
      <c r="AF482" s="34">
        <v>431487.5</v>
      </c>
      <c r="AG482" s="34">
        <v>579162</v>
      </c>
      <c r="AH482" s="34">
        <v>552630.875</v>
      </c>
      <c r="AI482" s="35">
        <v>446564.96879999997</v>
      </c>
      <c r="AJ482" s="35">
        <v>483835.46879999997</v>
      </c>
      <c r="AK482" s="35">
        <v>429115.5625</v>
      </c>
      <c r="AL482" s="35">
        <v>482348.28129999997</v>
      </c>
      <c r="AM482" s="32">
        <v>234</v>
      </c>
      <c r="AN482" s="32" t="s">
        <v>374</v>
      </c>
      <c r="AO482" s="32">
        <v>0.953657482</v>
      </c>
      <c r="AQ482" s="32">
        <v>579162</v>
      </c>
      <c r="AR482" s="32" t="s">
        <v>5163</v>
      </c>
      <c r="AS482" s="32">
        <v>-0.38962960400000002</v>
      </c>
      <c r="AU482" s="32">
        <v>0.530280207</v>
      </c>
      <c r="AV482" s="32">
        <v>1</v>
      </c>
      <c r="AX482" s="32">
        <f t="shared" si="28"/>
        <v>1.1782046975418596</v>
      </c>
      <c r="AY482" s="32">
        <f t="shared" si="29"/>
        <v>1.2192174740887409</v>
      </c>
      <c r="AZ482" s="32">
        <f t="shared" si="30"/>
        <v>0.20173518474243823</v>
      </c>
      <c r="BA482" s="32">
        <f t="shared" si="31"/>
        <v>0.37455848040882872</v>
      </c>
    </row>
    <row r="483" spans="1:53">
      <c r="A483" s="32">
        <v>210.16191760000001</v>
      </c>
      <c r="B483" s="32">
        <v>4.055598496</v>
      </c>
      <c r="C483" s="32" t="s">
        <v>5169</v>
      </c>
      <c r="D483" s="32">
        <v>12</v>
      </c>
      <c r="E483" s="32" t="s">
        <v>5170</v>
      </c>
      <c r="F483" s="32">
        <v>5</v>
      </c>
      <c r="G483" s="32">
        <v>0</v>
      </c>
      <c r="H483" s="32">
        <v>0</v>
      </c>
      <c r="I483" s="32">
        <v>-0.29706824700000001</v>
      </c>
      <c r="J483" s="32">
        <v>-9.5603093060000006</v>
      </c>
      <c r="L483" s="32" t="s">
        <v>3563</v>
      </c>
      <c r="N483" s="32">
        <v>53.015233709999997</v>
      </c>
      <c r="O483" s="32" t="s">
        <v>374</v>
      </c>
      <c r="P483" s="32" t="s">
        <v>5171</v>
      </c>
      <c r="R483" s="32" t="s">
        <v>1078</v>
      </c>
      <c r="S483" s="32">
        <v>0.09</v>
      </c>
      <c r="T483" s="32">
        <v>0.23</v>
      </c>
      <c r="U483" s="32">
        <v>456568</v>
      </c>
      <c r="V483" s="32" t="s">
        <v>1233</v>
      </c>
      <c r="W483" s="32">
        <v>0.87659956800000005</v>
      </c>
      <c r="X483" s="32">
        <v>0.31632810300000003</v>
      </c>
      <c r="Y483" s="32" t="s">
        <v>41</v>
      </c>
      <c r="Z483" s="32" t="s">
        <v>42</v>
      </c>
      <c r="AA483" s="32">
        <v>11</v>
      </c>
      <c r="AB483" s="33">
        <v>254895.07810000001</v>
      </c>
      <c r="AC483" s="33">
        <v>313703.875</v>
      </c>
      <c r="AD483" s="33">
        <v>212882.73439999999</v>
      </c>
      <c r="AE483" s="33">
        <v>362847.78129999997</v>
      </c>
      <c r="AF483" s="34">
        <v>329806.15629999997</v>
      </c>
      <c r="AG483" s="34">
        <v>405708.125</v>
      </c>
      <c r="AH483" s="34">
        <v>456568.0625</v>
      </c>
      <c r="AI483" s="35">
        <v>306712.09379999997</v>
      </c>
      <c r="AJ483" s="35">
        <v>359572.03129999997</v>
      </c>
      <c r="AK483" s="35">
        <v>342713.375</v>
      </c>
      <c r="AL483" s="35">
        <v>384307.65629999997</v>
      </c>
      <c r="AM483" s="32">
        <v>234</v>
      </c>
      <c r="AN483" s="32" t="s">
        <v>374</v>
      </c>
      <c r="AO483" s="32">
        <v>0.90216305799999996</v>
      </c>
      <c r="AQ483" s="32">
        <v>456568.0625</v>
      </c>
      <c r="AR483" s="32" t="s">
        <v>5172</v>
      </c>
      <c r="AS483" s="32">
        <v>6.4967109999999996E-3</v>
      </c>
      <c r="AU483" s="32">
        <v>0.468611685</v>
      </c>
      <c r="AV483" s="32">
        <v>1</v>
      </c>
      <c r="AX483" s="32">
        <f t="shared" si="28"/>
        <v>1.1687994236694776</v>
      </c>
      <c r="AY483" s="32">
        <f t="shared" si="29"/>
        <v>0.95994163050198511</v>
      </c>
      <c r="AZ483" s="32">
        <f t="shared" si="30"/>
        <v>0.23517793663791628</v>
      </c>
      <c r="BA483" s="32">
        <f t="shared" si="31"/>
        <v>7.5075560964236718E-2</v>
      </c>
    </row>
    <row r="484" spans="1:53">
      <c r="A484" s="32">
        <v>216.13605899999999</v>
      </c>
      <c r="B484" s="32">
        <v>3.7070045239999998</v>
      </c>
      <c r="C484" s="32" t="s">
        <v>1501</v>
      </c>
      <c r="D484" s="32">
        <v>1</v>
      </c>
      <c r="E484" s="32" t="s">
        <v>1502</v>
      </c>
      <c r="F484" s="32">
        <v>5</v>
      </c>
      <c r="G484" s="32">
        <v>0</v>
      </c>
      <c r="H484" s="32">
        <v>0</v>
      </c>
      <c r="I484" s="32">
        <v>-0.46710965900000001</v>
      </c>
      <c r="J484" s="32">
        <v>-39.90338234</v>
      </c>
      <c r="L484" s="32" t="s">
        <v>3563</v>
      </c>
      <c r="M484" s="32" t="s">
        <v>5178</v>
      </c>
      <c r="N484" s="32">
        <v>-50.974558729999998</v>
      </c>
      <c r="O484" s="32" t="s">
        <v>487</v>
      </c>
      <c r="S484" s="32">
        <v>0.27</v>
      </c>
      <c r="T484" s="32">
        <v>0.27</v>
      </c>
      <c r="U484" s="32">
        <v>110757</v>
      </c>
      <c r="V484" s="32" t="s">
        <v>5179</v>
      </c>
      <c r="W484" s="32">
        <v>0.87151167699999998</v>
      </c>
      <c r="X484" s="32">
        <v>0.36839675399999999</v>
      </c>
      <c r="Y484" s="32" t="s">
        <v>41</v>
      </c>
      <c r="Z484" s="32" t="s">
        <v>71</v>
      </c>
      <c r="AA484" s="32">
        <v>11</v>
      </c>
      <c r="AB484" s="33">
        <v>76865.226559999996</v>
      </c>
      <c r="AC484" s="33">
        <v>75252.742190000004</v>
      </c>
      <c r="AD484" s="33">
        <v>90304.179690000004</v>
      </c>
      <c r="AE484" s="33">
        <v>110757.2969</v>
      </c>
      <c r="AF484" s="34">
        <v>86454.210940000004</v>
      </c>
      <c r="AG484" s="34">
        <v>93178.421879999994</v>
      </c>
      <c r="AH484" s="34">
        <v>79295.125</v>
      </c>
      <c r="AI484" s="35">
        <v>58851.878909999999</v>
      </c>
      <c r="AJ484" s="35">
        <v>102012.2969</v>
      </c>
      <c r="AK484" s="35">
        <v>60170.800779999998</v>
      </c>
      <c r="AL484" s="35">
        <v>79843.109379999994</v>
      </c>
      <c r="AM484" s="32">
        <v>215</v>
      </c>
      <c r="AN484" s="32" t="s">
        <v>487</v>
      </c>
      <c r="AO484" s="32">
        <v>0.89218720100000004</v>
      </c>
      <c r="AQ484" s="32">
        <v>110757.2969</v>
      </c>
      <c r="AR484" s="32" t="s">
        <v>5180</v>
      </c>
      <c r="AS484" s="32">
        <v>-0.320332646</v>
      </c>
      <c r="AU484" s="32">
        <v>0.26770148599999999</v>
      </c>
      <c r="AV484" s="32">
        <v>0.108267497</v>
      </c>
      <c r="AX484" s="32">
        <f t="shared" si="28"/>
        <v>1.1620155695287129</v>
      </c>
      <c r="AY484" s="32">
        <f t="shared" si="29"/>
        <v>1.3640076611080123</v>
      </c>
      <c r="AZ484" s="32">
        <f t="shared" si="30"/>
        <v>0.41410044136021962</v>
      </c>
      <c r="BA484" s="32">
        <f t="shared" si="31"/>
        <v>0.85443422709138861</v>
      </c>
    </row>
    <row r="485" spans="1:53">
      <c r="A485" s="32">
        <v>117.9358441</v>
      </c>
      <c r="B485" s="32">
        <v>13.383736259999999</v>
      </c>
      <c r="C485" s="32" t="s">
        <v>1562</v>
      </c>
      <c r="D485" s="32">
        <v>1</v>
      </c>
      <c r="E485" s="32" t="s">
        <v>1563</v>
      </c>
      <c r="F485" s="32">
        <v>5</v>
      </c>
      <c r="G485" s="32">
        <v>0</v>
      </c>
      <c r="H485" s="32">
        <v>0</v>
      </c>
      <c r="I485" s="32">
        <v>0.20463384200000001</v>
      </c>
      <c r="J485" s="32">
        <v>32.348421590000001</v>
      </c>
      <c r="L485" s="32" t="s">
        <v>3563</v>
      </c>
      <c r="N485" s="32">
        <v>-77.977301550000007</v>
      </c>
      <c r="O485" s="32" t="s">
        <v>487</v>
      </c>
      <c r="S485" s="32">
        <v>0.25</v>
      </c>
      <c r="T485" s="32">
        <v>0.25</v>
      </c>
      <c r="U485" s="32">
        <v>2886967</v>
      </c>
      <c r="V485" s="32" t="s">
        <v>2876</v>
      </c>
      <c r="W485" s="32">
        <v>0.86810038</v>
      </c>
      <c r="X485" s="32">
        <v>0.44182559799999999</v>
      </c>
      <c r="Y485" s="32" t="s">
        <v>41</v>
      </c>
      <c r="Z485" s="32" t="s">
        <v>71</v>
      </c>
      <c r="AA485" s="32">
        <v>11</v>
      </c>
      <c r="AB485" s="33">
        <v>2347405</v>
      </c>
      <c r="AC485" s="33">
        <v>2886966.75</v>
      </c>
      <c r="AD485" s="33">
        <v>2578494.5</v>
      </c>
      <c r="AE485" s="33">
        <v>2583801.25</v>
      </c>
      <c r="AF485" s="34">
        <v>2825895.5</v>
      </c>
      <c r="AG485" s="34">
        <v>1910205.625</v>
      </c>
      <c r="AH485" s="34">
        <v>2621448.25</v>
      </c>
      <c r="AI485" s="35">
        <v>2459143.5</v>
      </c>
      <c r="AJ485" s="35">
        <v>1897831.375</v>
      </c>
      <c r="AK485" s="35">
        <v>1491167.5</v>
      </c>
      <c r="AL485" s="35">
        <v>2667979.5</v>
      </c>
      <c r="AM485" s="32">
        <v>87</v>
      </c>
      <c r="AN485" s="32" t="s">
        <v>487</v>
      </c>
      <c r="AO485" s="32">
        <v>0.98717184400000002</v>
      </c>
      <c r="AQ485" s="32">
        <v>2886966.75</v>
      </c>
      <c r="AR485" s="32" t="s">
        <v>5181</v>
      </c>
      <c r="AS485" s="32">
        <v>0.98062003900000005</v>
      </c>
      <c r="AU485" s="32">
        <v>0.20216488299999999</v>
      </c>
      <c r="AV485" s="32">
        <v>1</v>
      </c>
      <c r="AX485" s="32">
        <f t="shared" si="28"/>
        <v>1.157467172960698</v>
      </c>
      <c r="AY485" s="32">
        <f t="shared" si="29"/>
        <v>1.413061193354207</v>
      </c>
      <c r="AZ485" s="32">
        <f t="shared" si="30"/>
        <v>0.44757644501570082</v>
      </c>
      <c r="BA485" s="32">
        <f t="shared" si="31"/>
        <v>0.60585210107146825</v>
      </c>
    </row>
    <row r="486" spans="1:53">
      <c r="A486" s="32">
        <v>156.11508979999999</v>
      </c>
      <c r="B486" s="32">
        <v>3.8289666609999999</v>
      </c>
      <c r="C486" s="32" t="s">
        <v>2946</v>
      </c>
      <c r="D486" s="32">
        <v>13</v>
      </c>
      <c r="E486" s="32" t="s">
        <v>2947</v>
      </c>
      <c r="F486" s="32">
        <v>5</v>
      </c>
      <c r="G486" s="32">
        <v>0</v>
      </c>
      <c r="H486" s="32">
        <v>0</v>
      </c>
      <c r="I486" s="32">
        <v>0.38313108000000001</v>
      </c>
      <c r="J486" s="32">
        <v>-27.449448870000001</v>
      </c>
      <c r="L486" s="32" t="s">
        <v>3563</v>
      </c>
      <c r="M486" s="32" t="s">
        <v>5182</v>
      </c>
      <c r="N486" s="32">
        <v>-219.03180689999999</v>
      </c>
      <c r="O486" s="32" t="s">
        <v>487</v>
      </c>
      <c r="S486" s="32">
        <v>0.17</v>
      </c>
      <c r="T486" s="32">
        <v>0.17</v>
      </c>
      <c r="U486" s="32">
        <v>257494</v>
      </c>
      <c r="V486" s="32" t="s">
        <v>5183</v>
      </c>
      <c r="W486" s="32">
        <v>0.86551482199999996</v>
      </c>
      <c r="X486" s="32">
        <v>0.27279467099999999</v>
      </c>
      <c r="Y486" s="32" t="s">
        <v>41</v>
      </c>
      <c r="Z486" s="32" t="s">
        <v>71</v>
      </c>
      <c r="AA486" s="32">
        <v>11</v>
      </c>
      <c r="AB486" s="33">
        <v>205859.32810000001</v>
      </c>
      <c r="AC486" s="33">
        <v>208370.2188</v>
      </c>
      <c r="AD486" s="33">
        <v>171631.7813</v>
      </c>
      <c r="AE486" s="33">
        <v>257494.0313</v>
      </c>
      <c r="AF486" s="34">
        <v>229859.0938</v>
      </c>
      <c r="AG486" s="34">
        <v>255083.79689999999</v>
      </c>
      <c r="AH486" s="34">
        <v>193036.1563</v>
      </c>
      <c r="AI486" s="35">
        <v>161105.10939999999</v>
      </c>
      <c r="AJ486" s="35">
        <v>226965.7813</v>
      </c>
      <c r="AK486" s="35">
        <v>173954.01560000001</v>
      </c>
      <c r="AL486" s="35">
        <v>220376.3125</v>
      </c>
      <c r="AM486" s="32">
        <v>404</v>
      </c>
      <c r="AN486" s="32" t="s">
        <v>487</v>
      </c>
      <c r="AO486" s="32">
        <v>0.948015575</v>
      </c>
      <c r="AQ486" s="32">
        <v>257494.0313</v>
      </c>
      <c r="AR486" s="32" t="s">
        <v>5184</v>
      </c>
      <c r="AS486" s="32">
        <v>0.82575465999999997</v>
      </c>
      <c r="AU486" s="32">
        <v>0.44861051800000001</v>
      </c>
      <c r="AV486" s="32">
        <v>1</v>
      </c>
      <c r="AX486" s="32">
        <f t="shared" si="28"/>
        <v>1.1540197625015984</v>
      </c>
      <c r="AY486" s="32">
        <f t="shared" si="29"/>
        <v>1.2439254033465728</v>
      </c>
      <c r="AZ486" s="32">
        <f t="shared" si="30"/>
        <v>0.27220027321540147</v>
      </c>
      <c r="BA486" s="32">
        <f t="shared" si="31"/>
        <v>0.58204931954406669</v>
      </c>
    </row>
    <row r="487" spans="1:53">
      <c r="A487" s="32">
        <v>92.029341880000004</v>
      </c>
      <c r="B487" s="32">
        <v>6.866343874</v>
      </c>
      <c r="C487" s="32" t="s">
        <v>2974</v>
      </c>
      <c r="D487" s="32">
        <v>2</v>
      </c>
      <c r="E487" s="32" t="s">
        <v>2975</v>
      </c>
      <c r="F487" s="32">
        <v>5</v>
      </c>
      <c r="G487" s="32">
        <v>0</v>
      </c>
      <c r="H487" s="32">
        <v>0</v>
      </c>
      <c r="I487" s="32">
        <v>-2.6960615730000002</v>
      </c>
      <c r="J487" s="32">
        <v>8.2206360570000001</v>
      </c>
      <c r="L487" s="32" t="s">
        <v>3563</v>
      </c>
      <c r="M487" s="32" t="s">
        <v>3051</v>
      </c>
      <c r="N487" s="32">
        <v>-10.038715</v>
      </c>
      <c r="O487" s="32" t="s">
        <v>487</v>
      </c>
      <c r="S487" s="32">
        <v>0.23</v>
      </c>
      <c r="T487" s="32">
        <v>0.34</v>
      </c>
      <c r="U487" s="32">
        <v>394833</v>
      </c>
      <c r="V487" s="32" t="s">
        <v>4451</v>
      </c>
      <c r="W487" s="32">
        <v>0.85530741499999996</v>
      </c>
      <c r="X487" s="32">
        <v>0.244138086</v>
      </c>
      <c r="Y487" s="32" t="s">
        <v>41</v>
      </c>
      <c r="Z487" s="32" t="s">
        <v>71</v>
      </c>
      <c r="AA487" s="32">
        <v>11</v>
      </c>
      <c r="AB487" s="33">
        <v>284726.90629999997</v>
      </c>
      <c r="AC487" s="33">
        <v>394833.09379999997</v>
      </c>
      <c r="AD487" s="33">
        <v>161732.85939999999</v>
      </c>
      <c r="AE487" s="33">
        <v>275403.53129999997</v>
      </c>
      <c r="AF487" s="34">
        <v>270088.21879999997</v>
      </c>
      <c r="AG487" s="34">
        <v>274280</v>
      </c>
      <c r="AH487" s="34">
        <v>250194</v>
      </c>
      <c r="AI487" s="35">
        <v>169888.82810000001</v>
      </c>
      <c r="AJ487" s="35">
        <v>284742.59379999997</v>
      </c>
      <c r="AK487" s="35">
        <v>196438.5625</v>
      </c>
      <c r="AL487" s="35">
        <v>255056.625</v>
      </c>
      <c r="AM487" s="32">
        <v>110</v>
      </c>
      <c r="AN487" s="32" t="s">
        <v>487</v>
      </c>
      <c r="AO487" s="32">
        <v>0.90070591099999997</v>
      </c>
      <c r="AQ487" s="32">
        <v>394833.09379999997</v>
      </c>
      <c r="AR487" s="32" t="s">
        <v>5191</v>
      </c>
      <c r="AS487" s="32">
        <v>0.81153214299999998</v>
      </c>
      <c r="AU487" s="32">
        <v>0.49992698099999999</v>
      </c>
      <c r="AV487" s="32">
        <v>1</v>
      </c>
      <c r="AX487" s="32">
        <f t="shared" si="28"/>
        <v>1.1404098860483096</v>
      </c>
      <c r="AY487" s="32">
        <f t="shared" si="29"/>
        <v>1.4054234701550601</v>
      </c>
      <c r="AZ487" s="32">
        <f t="shared" si="30"/>
        <v>0.281579481858582</v>
      </c>
      <c r="BA487" s="32">
        <f t="shared" si="31"/>
        <v>0.81062868733071536</v>
      </c>
    </row>
    <row r="488" spans="1:53">
      <c r="A488" s="32">
        <v>156.07870109999999</v>
      </c>
      <c r="B488" s="32">
        <v>4.5895227609999996</v>
      </c>
      <c r="C488" s="32" t="s">
        <v>5194</v>
      </c>
      <c r="D488" s="32">
        <v>2</v>
      </c>
      <c r="E488" s="32" t="s">
        <v>5195</v>
      </c>
      <c r="F488" s="32">
        <v>5</v>
      </c>
      <c r="G488" s="32">
        <v>0</v>
      </c>
      <c r="H488" s="32">
        <v>0</v>
      </c>
      <c r="I488" s="32">
        <v>0.39140307699999999</v>
      </c>
      <c r="J488" s="32">
        <v>-23.631274650000002</v>
      </c>
      <c r="L488" s="32" t="s">
        <v>3563</v>
      </c>
      <c r="N488" s="32">
        <v>-187.14170129999999</v>
      </c>
      <c r="O488" s="32" t="s">
        <v>487</v>
      </c>
      <c r="Q488" s="32">
        <v>0.3</v>
      </c>
      <c r="R488" s="32" t="s">
        <v>5196</v>
      </c>
      <c r="S488" s="32">
        <v>0.22</v>
      </c>
      <c r="T488" s="32">
        <v>0.22</v>
      </c>
      <c r="U488" s="32">
        <v>1856075</v>
      </c>
      <c r="V488" s="32" t="s">
        <v>5197</v>
      </c>
      <c r="W488" s="32">
        <v>0.84799033499999998</v>
      </c>
      <c r="X488" s="32">
        <v>0.205038845</v>
      </c>
      <c r="Y488" s="32" t="s">
        <v>41</v>
      </c>
      <c r="Z488" s="32" t="s">
        <v>42</v>
      </c>
      <c r="AA488" s="32">
        <v>11</v>
      </c>
      <c r="AB488" s="33">
        <v>1284089.75</v>
      </c>
      <c r="AC488" s="33">
        <v>1856075.125</v>
      </c>
      <c r="AD488" s="33">
        <v>1448532.25</v>
      </c>
      <c r="AE488" s="33">
        <v>1207308.375</v>
      </c>
      <c r="AF488" s="34">
        <v>1687097.625</v>
      </c>
      <c r="AG488" s="34">
        <v>1610684.625</v>
      </c>
      <c r="AH488" s="34">
        <v>1540038</v>
      </c>
      <c r="AI488" s="35">
        <v>1136048</v>
      </c>
      <c r="AJ488" s="35">
        <v>1540277.625</v>
      </c>
      <c r="AK488" s="35">
        <v>1088456.375</v>
      </c>
      <c r="AL488" s="35">
        <v>1705117.75</v>
      </c>
      <c r="AM488" s="32">
        <v>182</v>
      </c>
      <c r="AN488" s="32" t="s">
        <v>487</v>
      </c>
      <c r="AO488" s="32">
        <v>0.94262144000000003</v>
      </c>
      <c r="AP488" s="32">
        <v>1</v>
      </c>
      <c r="AQ488" s="32">
        <v>1856075.125</v>
      </c>
      <c r="AR488" s="32" t="s">
        <v>5198</v>
      </c>
      <c r="AS488" s="32">
        <v>0.79950481100000004</v>
      </c>
      <c r="AU488" s="32">
        <v>0.61841484899999999</v>
      </c>
      <c r="AV488" s="32">
        <v>1</v>
      </c>
      <c r="AX488" s="32">
        <f t="shared" si="28"/>
        <v>1.1306537794578044</v>
      </c>
      <c r="AY488" s="32">
        <f t="shared" si="29"/>
        <v>1.1980613583152453</v>
      </c>
      <c r="AZ488" s="32">
        <f t="shared" si="30"/>
        <v>0.23738467436590266</v>
      </c>
      <c r="BA488" s="32">
        <f t="shared" si="31"/>
        <v>0.39246172015506264</v>
      </c>
    </row>
    <row r="489" spans="1:53">
      <c r="A489" s="32">
        <v>141.11537480000001</v>
      </c>
      <c r="B489" s="32">
        <v>4.2714045440000001</v>
      </c>
      <c r="C489" s="32" t="s">
        <v>2501</v>
      </c>
      <c r="D489" s="32">
        <v>9</v>
      </c>
      <c r="E489" s="32" t="s">
        <v>2502</v>
      </c>
      <c r="F489" s="32">
        <v>5</v>
      </c>
      <c r="G489" s="32">
        <v>0</v>
      </c>
      <c r="H489" s="32">
        <v>0</v>
      </c>
      <c r="I489" s="32">
        <v>0.10495347200000001</v>
      </c>
      <c r="J489" s="32">
        <v>-43.779096809999999</v>
      </c>
      <c r="L489" s="32" t="s">
        <v>3563</v>
      </c>
      <c r="N489" s="32">
        <v>-21.0101601</v>
      </c>
      <c r="O489" s="32" t="s">
        <v>487</v>
      </c>
      <c r="S489" s="32">
        <v>7.0000000000000007E-2</v>
      </c>
      <c r="T489" s="32">
        <v>0.55000000000000004</v>
      </c>
      <c r="U489" s="32">
        <v>549078</v>
      </c>
      <c r="V489" s="32" t="s">
        <v>181</v>
      </c>
      <c r="W489" s="32">
        <v>0.82924856800000002</v>
      </c>
      <c r="X489" s="32">
        <v>0.36856871800000002</v>
      </c>
      <c r="Y489" s="32" t="s">
        <v>41</v>
      </c>
      <c r="Z489" s="32" t="s">
        <v>42</v>
      </c>
      <c r="AA489" s="32">
        <v>11</v>
      </c>
      <c r="AB489" s="33">
        <v>549077.9375</v>
      </c>
      <c r="AC489" s="33">
        <v>512722.8125</v>
      </c>
      <c r="AD489" s="33">
        <v>236425.5</v>
      </c>
      <c r="AE489" s="33">
        <v>145723.48439999999</v>
      </c>
      <c r="AF489" s="34">
        <v>222332.60939999999</v>
      </c>
      <c r="AG489" s="34">
        <v>266884.03129999997</v>
      </c>
      <c r="AH489" s="34">
        <v>365325.90629999997</v>
      </c>
      <c r="AI489" s="35">
        <v>226244.7188</v>
      </c>
      <c r="AJ489" s="35">
        <v>236070.98439999999</v>
      </c>
      <c r="AK489" s="35">
        <v>223398.60939999999</v>
      </c>
      <c r="AL489" s="35">
        <v>259123.26560000001</v>
      </c>
      <c r="AM489" s="32">
        <v>30</v>
      </c>
      <c r="AN489" s="32" t="s">
        <v>487</v>
      </c>
      <c r="AO489" s="32">
        <v>0.9535129</v>
      </c>
      <c r="AQ489" s="32">
        <v>549077.9375</v>
      </c>
      <c r="AR489" s="32" t="s">
        <v>5203</v>
      </c>
      <c r="AS489" s="32">
        <v>0.87729569799999996</v>
      </c>
      <c r="AU489" s="32">
        <v>0.42119114400000002</v>
      </c>
      <c r="AV489" s="32">
        <v>1</v>
      </c>
      <c r="AX489" s="32">
        <f t="shared" si="28"/>
        <v>1.1056647577314835</v>
      </c>
      <c r="AY489" s="32">
        <f t="shared" si="29"/>
        <v>1.6897341618263508</v>
      </c>
      <c r="AZ489" s="32">
        <f t="shared" si="30"/>
        <v>0.24154060951733067</v>
      </c>
      <c r="BA489" s="32">
        <f t="shared" si="31"/>
        <v>0.5648674991324959</v>
      </c>
    </row>
    <row r="490" spans="1:53">
      <c r="A490" s="32">
        <v>244.16743339999999</v>
      </c>
      <c r="B490" s="32">
        <v>4.6020424120000003</v>
      </c>
      <c r="C490" s="32" t="s">
        <v>5206</v>
      </c>
      <c r="D490" s="32">
        <v>5</v>
      </c>
      <c r="E490" s="32" t="s">
        <v>5207</v>
      </c>
      <c r="F490" s="32">
        <v>5</v>
      </c>
      <c r="G490" s="32">
        <v>0</v>
      </c>
      <c r="H490" s="32">
        <v>0</v>
      </c>
      <c r="I490" s="32">
        <v>-0.108738105</v>
      </c>
      <c r="J490" s="32">
        <v>-1.2263813379999999</v>
      </c>
      <c r="L490" s="32" t="s">
        <v>3563</v>
      </c>
      <c r="M490" s="32" t="s">
        <v>2951</v>
      </c>
      <c r="N490" s="32">
        <v>106.1687464</v>
      </c>
      <c r="O490" s="32" t="s">
        <v>374</v>
      </c>
      <c r="R490" s="32" t="s">
        <v>1442</v>
      </c>
      <c r="S490" s="32">
        <v>0.15</v>
      </c>
      <c r="T490" s="32">
        <v>0.15</v>
      </c>
      <c r="U490" s="32">
        <v>527916</v>
      </c>
      <c r="V490" s="32" t="s">
        <v>5049</v>
      </c>
      <c r="W490" s="32">
        <v>0.82544832899999998</v>
      </c>
      <c r="X490" s="32">
        <v>6.2537756999999999E-2</v>
      </c>
      <c r="Y490" s="32" t="s">
        <v>41</v>
      </c>
      <c r="Z490" s="32" t="s">
        <v>50</v>
      </c>
      <c r="AA490" s="32">
        <v>11</v>
      </c>
      <c r="AB490" s="33">
        <v>494585.6875</v>
      </c>
      <c r="AC490" s="33">
        <v>374607.6875</v>
      </c>
      <c r="AD490" s="33">
        <v>437308.59379999997</v>
      </c>
      <c r="AE490" s="33">
        <v>447292.4375</v>
      </c>
      <c r="AF490" s="34">
        <v>506265.875</v>
      </c>
      <c r="AG490" s="34">
        <v>527915.6875</v>
      </c>
      <c r="AH490" s="34">
        <v>480017.90629999997</v>
      </c>
      <c r="AI490" s="35">
        <v>322348.90629999997</v>
      </c>
      <c r="AJ490" s="35">
        <v>441533.75</v>
      </c>
      <c r="AK490" s="35">
        <v>457500.6875</v>
      </c>
      <c r="AL490" s="35">
        <v>445141.21879999997</v>
      </c>
      <c r="AM490" s="32">
        <v>238</v>
      </c>
      <c r="AN490" s="32" t="s">
        <v>374</v>
      </c>
      <c r="AO490" s="32">
        <v>0.86655093999999999</v>
      </c>
      <c r="AQ490" s="32">
        <v>527915.6875</v>
      </c>
      <c r="AR490" s="32" t="s">
        <v>5208</v>
      </c>
      <c r="AS490" s="32">
        <v>0.324929686</v>
      </c>
      <c r="AU490" s="32">
        <v>1.697425857</v>
      </c>
      <c r="AV490" s="32">
        <v>1</v>
      </c>
      <c r="AX490" s="32">
        <f t="shared" si="28"/>
        <v>1.1005977725779532</v>
      </c>
      <c r="AY490" s="32">
        <f t="shared" si="29"/>
        <v>1.1582320839736382</v>
      </c>
      <c r="AZ490" s="32">
        <f t="shared" si="30"/>
        <v>7.4285657828328799E-2</v>
      </c>
      <c r="BA490" s="32">
        <f t="shared" si="31"/>
        <v>8.8597894812341413E-2</v>
      </c>
    </row>
    <row r="491" spans="1:53">
      <c r="A491" s="32">
        <v>186.16200720000001</v>
      </c>
      <c r="B491" s="32">
        <v>3.6443499940000001</v>
      </c>
      <c r="C491" s="32" t="s">
        <v>3091</v>
      </c>
      <c r="D491" s="32">
        <v>12</v>
      </c>
      <c r="E491" s="32" t="s">
        <v>3092</v>
      </c>
      <c r="F491" s="32">
        <v>5</v>
      </c>
      <c r="G491" s="32">
        <v>0</v>
      </c>
      <c r="H491" s="32">
        <v>0</v>
      </c>
      <c r="I491" s="32">
        <v>0.146188545</v>
      </c>
      <c r="J491" s="32">
        <v>-22.534181270000001</v>
      </c>
      <c r="L491" s="32" t="s">
        <v>3563</v>
      </c>
      <c r="N491" s="32">
        <v>-67.968773170000006</v>
      </c>
      <c r="O491" s="32" t="s">
        <v>3093</v>
      </c>
      <c r="Q491" s="32">
        <v>0.1</v>
      </c>
      <c r="R491" s="32" t="s">
        <v>1313</v>
      </c>
      <c r="S491" s="32">
        <v>0.19</v>
      </c>
      <c r="T491" s="32">
        <v>0.19</v>
      </c>
      <c r="U491" s="32">
        <v>1035376</v>
      </c>
      <c r="V491" s="32" t="s">
        <v>5143</v>
      </c>
      <c r="W491" s="32">
        <v>0.82534766500000001</v>
      </c>
      <c r="X491" s="32">
        <v>0.136907946</v>
      </c>
      <c r="Y491" s="32" t="s">
        <v>41</v>
      </c>
      <c r="Z491" s="32" t="s">
        <v>50</v>
      </c>
      <c r="AA491" s="32">
        <v>11</v>
      </c>
      <c r="AB491" s="33">
        <v>798687.125</v>
      </c>
      <c r="AC491" s="33">
        <v>791431.3125</v>
      </c>
      <c r="AD491" s="33">
        <v>704017.25</v>
      </c>
      <c r="AE491" s="33">
        <v>1035375.688</v>
      </c>
      <c r="AF491" s="34">
        <v>1030360.688</v>
      </c>
      <c r="AG491" s="34">
        <v>932968.9375</v>
      </c>
      <c r="AH491" s="34">
        <v>830965.4375</v>
      </c>
      <c r="AI491" s="35">
        <v>654992.6875</v>
      </c>
      <c r="AJ491" s="35">
        <v>925414.1875</v>
      </c>
      <c r="AK491" s="35">
        <v>639696.0625</v>
      </c>
      <c r="AL491" s="35">
        <v>854916.9375</v>
      </c>
      <c r="AM491" s="32">
        <v>105</v>
      </c>
      <c r="AN491" s="32" t="s">
        <v>3093</v>
      </c>
      <c r="AO491" s="32">
        <v>0.97768418899999998</v>
      </c>
      <c r="AP491" s="32">
        <v>1</v>
      </c>
      <c r="AQ491" s="32">
        <v>1035375.688</v>
      </c>
      <c r="AR491" s="32" t="s">
        <v>2953</v>
      </c>
      <c r="AS491" s="32">
        <v>0.81341844600000002</v>
      </c>
      <c r="AU491" s="32">
        <v>0.868724049</v>
      </c>
      <c r="AV491" s="32">
        <v>1</v>
      </c>
      <c r="AX491" s="32">
        <f t="shared" si="28"/>
        <v>1.1004635536587211</v>
      </c>
      <c r="AY491" s="32">
        <f t="shared" si="29"/>
        <v>1.1915389393149423</v>
      </c>
      <c r="AZ491" s="32">
        <f t="shared" si="30"/>
        <v>0.15601993024100233</v>
      </c>
      <c r="BA491" s="32">
        <f t="shared" si="31"/>
        <v>0.35327772136252567</v>
      </c>
    </row>
    <row r="492" spans="1:53">
      <c r="A492" s="32">
        <v>212.1775738</v>
      </c>
      <c r="B492" s="32">
        <v>4.0482727279999997</v>
      </c>
      <c r="C492" s="32" t="s">
        <v>2889</v>
      </c>
      <c r="D492" s="32">
        <v>6</v>
      </c>
      <c r="E492" s="32" t="s">
        <v>2890</v>
      </c>
      <c r="F492" s="32">
        <v>5</v>
      </c>
      <c r="G492" s="32">
        <v>0</v>
      </c>
      <c r="H492" s="32">
        <v>0</v>
      </c>
      <c r="I492" s="32">
        <v>-0.264737418</v>
      </c>
      <c r="J492" s="32">
        <v>-6.8168346340000001</v>
      </c>
      <c r="L492" s="32" t="s">
        <v>3563</v>
      </c>
      <c r="M492" s="32" t="s">
        <v>3080</v>
      </c>
      <c r="N492" s="32">
        <v>-113.9529509</v>
      </c>
      <c r="O492" s="32" t="s">
        <v>487</v>
      </c>
      <c r="P492" s="32" t="s">
        <v>5213</v>
      </c>
      <c r="S492" s="32">
        <v>0.32</v>
      </c>
      <c r="T492" s="32">
        <v>0.32</v>
      </c>
      <c r="U492" s="32">
        <v>299820</v>
      </c>
      <c r="V492" s="32" t="s">
        <v>876</v>
      </c>
      <c r="W492" s="32">
        <v>0.82078876099999998</v>
      </c>
      <c r="X492" s="32">
        <v>0.27182352700000001</v>
      </c>
      <c r="Y492" s="32" t="s">
        <v>41</v>
      </c>
      <c r="Z492" s="32" t="s">
        <v>42</v>
      </c>
      <c r="AA492" s="32">
        <v>11</v>
      </c>
      <c r="AB492" s="33">
        <v>280228.3125</v>
      </c>
      <c r="AC492" s="33">
        <v>263591.1875</v>
      </c>
      <c r="AD492" s="33">
        <v>135858.8125</v>
      </c>
      <c r="AE492" s="33">
        <v>299820.03129999997</v>
      </c>
      <c r="AF492" s="34">
        <v>264610.21879999997</v>
      </c>
      <c r="AG492" s="34">
        <v>285069.34379999997</v>
      </c>
      <c r="AH492" s="34">
        <v>239103.95310000001</v>
      </c>
      <c r="AI492" s="35">
        <v>138739.5313</v>
      </c>
      <c r="AJ492" s="35">
        <v>278621.78129999997</v>
      </c>
      <c r="AK492" s="35">
        <v>177614.51560000001</v>
      </c>
      <c r="AL492" s="35">
        <v>268257.03129999997</v>
      </c>
      <c r="AM492" s="32">
        <v>76</v>
      </c>
      <c r="AN492" s="32" t="s">
        <v>487</v>
      </c>
      <c r="AO492" s="32">
        <v>0.88255971899999996</v>
      </c>
      <c r="AQ492" s="32">
        <v>299820.03129999997</v>
      </c>
      <c r="AR492" s="32" t="s">
        <v>5214</v>
      </c>
      <c r="AS492" s="32">
        <v>0.93129234400000005</v>
      </c>
      <c r="AU492" s="32">
        <v>0.42463887299999997</v>
      </c>
      <c r="AV492" s="32">
        <v>1</v>
      </c>
      <c r="AX492" s="32">
        <f t="shared" si="28"/>
        <v>1.094385014795765</v>
      </c>
      <c r="AY492" s="32">
        <f t="shared" si="29"/>
        <v>1.2417834859679484</v>
      </c>
      <c r="AZ492" s="32">
        <f t="shared" si="30"/>
        <v>0.31338270825349201</v>
      </c>
      <c r="BA492" s="32">
        <f t="shared" si="31"/>
        <v>0.70649489852718195</v>
      </c>
    </row>
    <row r="493" spans="1:53">
      <c r="A493" s="32">
        <v>228.0999831</v>
      </c>
      <c r="B493" s="32">
        <v>6.9314379610000003</v>
      </c>
      <c r="C493" s="32" t="s">
        <v>3030</v>
      </c>
      <c r="D493" s="32">
        <v>1</v>
      </c>
      <c r="E493" s="32" t="s">
        <v>3031</v>
      </c>
      <c r="F493" s="32">
        <v>5</v>
      </c>
      <c r="G493" s="32">
        <v>0</v>
      </c>
      <c r="H493" s="32">
        <v>0</v>
      </c>
      <c r="I493" s="32">
        <v>0.93404625500000005</v>
      </c>
      <c r="J493" s="32">
        <v>16.60281788</v>
      </c>
      <c r="L493" s="32" t="s">
        <v>3563</v>
      </c>
      <c r="N493" s="32">
        <v>-80.019737300000003</v>
      </c>
      <c r="O493" s="32" t="s">
        <v>487</v>
      </c>
      <c r="S493" s="32">
        <v>0.4</v>
      </c>
      <c r="T493" s="32">
        <v>0.4</v>
      </c>
      <c r="U493" s="32">
        <v>126764</v>
      </c>
      <c r="V493" s="32" t="s">
        <v>2281</v>
      </c>
      <c r="W493" s="32">
        <v>0.80665735299999997</v>
      </c>
      <c r="X493" s="32">
        <v>0.37146815300000002</v>
      </c>
      <c r="Y493" s="32" t="s">
        <v>41</v>
      </c>
      <c r="Z493" s="32" t="s">
        <v>71</v>
      </c>
      <c r="AA493" s="32">
        <v>11</v>
      </c>
      <c r="AB493" s="33">
        <v>59802.449220000002</v>
      </c>
      <c r="AC493" s="33">
        <v>126763.9063</v>
      </c>
      <c r="AD493" s="33">
        <v>56086.074220000002</v>
      </c>
      <c r="AE493" s="33">
        <v>103700.02340000001</v>
      </c>
      <c r="AF493" s="34">
        <v>82610.734379999994</v>
      </c>
      <c r="AG493" s="34">
        <v>88994.226559999996</v>
      </c>
      <c r="AH493" s="34">
        <v>118359.5938</v>
      </c>
      <c r="AI493" s="35">
        <v>79081.742190000004</v>
      </c>
      <c r="AJ493" s="35">
        <v>121042.00780000001</v>
      </c>
      <c r="AK493" s="35">
        <v>50906.246090000001</v>
      </c>
      <c r="AL493" s="35">
        <v>60839.390630000002</v>
      </c>
      <c r="AM493" s="32">
        <v>15</v>
      </c>
      <c r="AN493" s="32" t="s">
        <v>487</v>
      </c>
      <c r="AO493" s="32">
        <v>0.89007704799999998</v>
      </c>
      <c r="AQ493" s="32">
        <v>126763.9063</v>
      </c>
      <c r="AR493" s="32" t="s">
        <v>5226</v>
      </c>
      <c r="AS493" s="32">
        <v>0.75724511100000003</v>
      </c>
      <c r="AU493" s="32">
        <v>0.263705998</v>
      </c>
      <c r="AV493" s="32">
        <v>0.73315519799999995</v>
      </c>
      <c r="AX493" s="32">
        <f t="shared" si="28"/>
        <v>1.0755431366073043</v>
      </c>
      <c r="AY493" s="32">
        <f t="shared" si="29"/>
        <v>1.194464797432089</v>
      </c>
      <c r="AZ493" s="32">
        <f t="shared" si="30"/>
        <v>0.40423168845736757</v>
      </c>
      <c r="BA493" s="32">
        <f t="shared" si="31"/>
        <v>0.67127607462382355</v>
      </c>
    </row>
    <row r="494" spans="1:53">
      <c r="A494" s="32">
        <v>159.12587250000001</v>
      </c>
      <c r="B494" s="32">
        <v>9.7313257390000008</v>
      </c>
      <c r="C494" s="32" t="s">
        <v>3491</v>
      </c>
      <c r="D494" s="32">
        <v>4</v>
      </c>
      <c r="E494" s="32" t="s">
        <v>3492</v>
      </c>
      <c r="F494" s="32">
        <v>5</v>
      </c>
      <c r="G494" s="32">
        <v>0</v>
      </c>
      <c r="H494" s="32">
        <v>0</v>
      </c>
      <c r="I494" s="32">
        <v>-0.36153987599999998</v>
      </c>
      <c r="J494" s="32">
        <v>35.331413130000001</v>
      </c>
      <c r="L494" s="32" t="s">
        <v>3563</v>
      </c>
      <c r="M494" s="32" t="s">
        <v>288</v>
      </c>
      <c r="N494" s="32">
        <v>-1.9792682530000001</v>
      </c>
      <c r="O494" s="32" t="s">
        <v>487</v>
      </c>
      <c r="S494" s="32">
        <v>0.21</v>
      </c>
      <c r="T494" s="32">
        <v>0.55000000000000004</v>
      </c>
      <c r="U494" s="32">
        <v>396729</v>
      </c>
      <c r="V494" s="32" t="s">
        <v>1020</v>
      </c>
      <c r="W494" s="32">
        <v>0.78224272800000005</v>
      </c>
      <c r="X494" s="32">
        <v>0.56927969099999998</v>
      </c>
      <c r="Y494" s="32" t="s">
        <v>41</v>
      </c>
      <c r="Z494" s="32" t="s">
        <v>42</v>
      </c>
      <c r="AA494" s="32">
        <v>11</v>
      </c>
      <c r="AB494" s="33">
        <v>195112.0938</v>
      </c>
      <c r="AC494" s="33">
        <v>318140.8125</v>
      </c>
      <c r="AD494" s="33">
        <v>204681.5</v>
      </c>
      <c r="AE494" s="33">
        <v>351928.625</v>
      </c>
      <c r="AF494" s="34">
        <v>105602.97659999999</v>
      </c>
      <c r="AG494" s="34">
        <v>365062.1875</v>
      </c>
      <c r="AH494" s="34">
        <v>396729.375</v>
      </c>
      <c r="AI494" s="35">
        <v>273988.8125</v>
      </c>
      <c r="AJ494" s="35">
        <v>243294.4688</v>
      </c>
      <c r="AK494" s="35">
        <v>224889.5313</v>
      </c>
      <c r="AL494" s="35">
        <v>162511.2813</v>
      </c>
      <c r="AM494" s="32">
        <v>64</v>
      </c>
      <c r="AN494" s="32" t="s">
        <v>487</v>
      </c>
      <c r="AO494" s="32">
        <v>0.95033759100000004</v>
      </c>
      <c r="AQ494" s="32">
        <v>396729.375</v>
      </c>
      <c r="AR494" s="32" t="s">
        <v>5236</v>
      </c>
      <c r="AS494" s="32">
        <v>0.86656541200000003</v>
      </c>
      <c r="AU494" s="32">
        <v>0.142981315</v>
      </c>
      <c r="AV494" s="32">
        <v>1</v>
      </c>
      <c r="AX494" s="32">
        <f t="shared" si="28"/>
        <v>1.0429903038572175</v>
      </c>
      <c r="AY494" s="32">
        <f t="shared" si="29"/>
        <v>1.2334214513387176</v>
      </c>
      <c r="AZ494" s="32">
        <f t="shared" si="30"/>
        <v>0.4773653328106176</v>
      </c>
      <c r="BA494" s="32">
        <f t="shared" si="31"/>
        <v>0.81992525709974684</v>
      </c>
    </row>
    <row r="495" spans="1:53">
      <c r="A495" s="32">
        <v>188.14138</v>
      </c>
      <c r="B495" s="32">
        <v>6.8600303419999999</v>
      </c>
      <c r="C495" s="32" t="s">
        <v>2934</v>
      </c>
      <c r="D495" s="32">
        <v>13</v>
      </c>
      <c r="E495" s="32" t="s">
        <v>5237</v>
      </c>
      <c r="F495" s="32">
        <v>5</v>
      </c>
      <c r="G495" s="32">
        <v>0</v>
      </c>
      <c r="H495" s="32">
        <v>0</v>
      </c>
      <c r="I495" s="32">
        <v>0.74426000400000003</v>
      </c>
      <c r="J495" s="32">
        <v>25.828548600000001</v>
      </c>
      <c r="L495" s="32" t="s">
        <v>3563</v>
      </c>
      <c r="M495" s="32" t="s">
        <v>3051</v>
      </c>
      <c r="N495" s="32">
        <v>86.073323139999999</v>
      </c>
      <c r="O495" s="32" t="s">
        <v>374</v>
      </c>
      <c r="P495" s="32" t="s">
        <v>5238</v>
      </c>
      <c r="S495" s="32">
        <v>0.32</v>
      </c>
      <c r="T495" s="32">
        <v>0.32</v>
      </c>
      <c r="U495" s="32">
        <v>70545</v>
      </c>
      <c r="V495" s="32" t="s">
        <v>4451</v>
      </c>
      <c r="W495" s="32">
        <v>0.78215383000000005</v>
      </c>
      <c r="X495" s="32">
        <v>0.27205674899999999</v>
      </c>
      <c r="Y495" s="32" t="s">
        <v>41</v>
      </c>
      <c r="Z495" s="32" t="s">
        <v>71</v>
      </c>
      <c r="AA495" s="32">
        <v>11</v>
      </c>
      <c r="AB495" s="33">
        <v>58937.644529999998</v>
      </c>
      <c r="AC495" s="33">
        <v>63815.710939999997</v>
      </c>
      <c r="AD495" s="33">
        <v>38277.300779999998</v>
      </c>
      <c r="AE495" s="33">
        <v>62309.171880000002</v>
      </c>
      <c r="AF495" s="34">
        <v>47898.566409999999</v>
      </c>
      <c r="AG495" s="34">
        <v>70544.585940000004</v>
      </c>
      <c r="AH495" s="34">
        <v>51255.480470000002</v>
      </c>
      <c r="AI495" s="35">
        <v>36187</v>
      </c>
      <c r="AJ495" s="35">
        <v>55511.042970000002</v>
      </c>
      <c r="AK495" s="35">
        <v>28693.417969999999</v>
      </c>
      <c r="AL495" s="35">
        <v>56582.453130000002</v>
      </c>
      <c r="AM495" s="32">
        <v>110</v>
      </c>
      <c r="AN495" s="32" t="s">
        <v>374</v>
      </c>
      <c r="AO495" s="32">
        <v>0.86183628599999995</v>
      </c>
      <c r="AQ495" s="32">
        <v>70544.585940000004</v>
      </c>
      <c r="AR495" s="32" t="s">
        <v>5239</v>
      </c>
      <c r="AS495" s="32">
        <v>0.77789731600000001</v>
      </c>
      <c r="AU495" s="32">
        <v>0.44056562599999999</v>
      </c>
      <c r="AV495" s="32">
        <v>0.227976344</v>
      </c>
      <c r="AX495" s="32">
        <f t="shared" si="28"/>
        <v>1.0428717729135561</v>
      </c>
      <c r="AY495" s="32">
        <f t="shared" si="29"/>
        <v>1.3160968030125348</v>
      </c>
      <c r="AZ495" s="32">
        <f t="shared" si="30"/>
        <v>0.27931717959909336</v>
      </c>
      <c r="BA495" s="32">
        <f t="shared" si="31"/>
        <v>0.9395954937418679</v>
      </c>
    </row>
    <row r="496" spans="1:53">
      <c r="A496" s="32">
        <v>227.15211099999999</v>
      </c>
      <c r="B496" s="32">
        <v>4.3235606110000004</v>
      </c>
      <c r="C496" s="32" t="s">
        <v>5240</v>
      </c>
      <c r="D496" s="32">
        <v>1</v>
      </c>
      <c r="E496" s="32" t="s">
        <v>5241</v>
      </c>
      <c r="F496" s="32">
        <v>5</v>
      </c>
      <c r="G496" s="32">
        <v>0</v>
      </c>
      <c r="H496" s="32">
        <v>0</v>
      </c>
      <c r="I496" s="32">
        <v>-0.12748975200000001</v>
      </c>
      <c r="J496" s="32">
        <v>-8.3525394080000002</v>
      </c>
      <c r="L496" s="32" t="s">
        <v>3563</v>
      </c>
      <c r="N496" s="32">
        <v>-45.008197269999997</v>
      </c>
      <c r="O496" s="32" t="s">
        <v>487</v>
      </c>
      <c r="P496" s="32" t="s">
        <v>5242</v>
      </c>
      <c r="S496" s="32">
        <v>0.54</v>
      </c>
      <c r="T496" s="32">
        <v>0.54</v>
      </c>
      <c r="U496" s="32">
        <v>309840</v>
      </c>
      <c r="V496" s="32" t="s">
        <v>5243</v>
      </c>
      <c r="W496" s="32">
        <v>0.77816415100000003</v>
      </c>
      <c r="X496" s="32">
        <v>0.37175620599999998</v>
      </c>
      <c r="Y496" s="32" t="s">
        <v>41</v>
      </c>
      <c r="Z496" s="32" t="s">
        <v>42</v>
      </c>
      <c r="AA496" s="32">
        <v>11</v>
      </c>
      <c r="AB496" s="33">
        <v>220180.76560000001</v>
      </c>
      <c r="AC496" s="33">
        <v>244440.60939999999</v>
      </c>
      <c r="AD496" s="33">
        <v>115835.22659999999</v>
      </c>
      <c r="AE496" s="33">
        <v>197296.875</v>
      </c>
      <c r="AF496" s="34">
        <v>208482.4688</v>
      </c>
      <c r="AG496" s="34">
        <v>230785.48439999999</v>
      </c>
      <c r="AH496" s="34">
        <v>237528.26560000001</v>
      </c>
      <c r="AI496" s="35">
        <v>102189.5781</v>
      </c>
      <c r="AJ496" s="35">
        <v>115296.8281</v>
      </c>
      <c r="AK496" s="35">
        <v>309840.25</v>
      </c>
      <c r="AL496" s="35">
        <v>174884.75</v>
      </c>
      <c r="AM496" s="32">
        <v>599</v>
      </c>
      <c r="AN496" s="32" t="s">
        <v>487</v>
      </c>
      <c r="AO496" s="32">
        <v>0.90315566899999999</v>
      </c>
      <c r="AQ496" s="32">
        <v>309840.25</v>
      </c>
      <c r="AR496" s="32" t="s">
        <v>5244</v>
      </c>
      <c r="AS496" s="32">
        <v>0.75555176599999996</v>
      </c>
      <c r="AU496" s="32">
        <v>0.27086630299999997</v>
      </c>
      <c r="AV496" s="32">
        <v>1</v>
      </c>
      <c r="AX496" s="32">
        <f t="shared" si="28"/>
        <v>1.0375522006388609</v>
      </c>
      <c r="AY496" s="32">
        <f t="shared" si="29"/>
        <v>1.1491693585094243</v>
      </c>
      <c r="AZ496" s="32">
        <f t="shared" si="30"/>
        <v>0.41746312513381628</v>
      </c>
      <c r="BA496" s="32">
        <f t="shared" si="31"/>
        <v>0.3993112285355877</v>
      </c>
    </row>
    <row r="497" spans="1:53">
      <c r="A497" s="32">
        <v>172.0736737</v>
      </c>
      <c r="B497" s="32">
        <v>4.6096196950000001</v>
      </c>
      <c r="C497" s="32" t="s">
        <v>2999</v>
      </c>
      <c r="D497" s="32">
        <v>4</v>
      </c>
      <c r="E497" s="32" t="s">
        <v>3000</v>
      </c>
      <c r="F497" s="32">
        <v>5</v>
      </c>
      <c r="G497" s="32">
        <v>0</v>
      </c>
      <c r="H497" s="32">
        <v>0</v>
      </c>
      <c r="I497" s="32">
        <v>0.66102795199999997</v>
      </c>
      <c r="J497" s="32">
        <v>-32.455494340000001</v>
      </c>
      <c r="L497" s="32" t="s">
        <v>3563</v>
      </c>
      <c r="M497" s="32" t="s">
        <v>4568</v>
      </c>
      <c r="N497" s="32">
        <v>33.046718920000004</v>
      </c>
      <c r="O497" s="32" t="s">
        <v>374</v>
      </c>
      <c r="R497" s="32" t="s">
        <v>5245</v>
      </c>
      <c r="S497" s="32">
        <v>0.55000000000000004</v>
      </c>
      <c r="T497" s="32">
        <v>0.55000000000000004</v>
      </c>
      <c r="U497" s="32">
        <v>1085512</v>
      </c>
      <c r="V497" s="32" t="s">
        <v>3035</v>
      </c>
      <c r="W497" s="32">
        <v>0.77652189900000002</v>
      </c>
      <c r="X497" s="32">
        <v>0.43411571300000001</v>
      </c>
      <c r="Y497" s="32" t="s">
        <v>41</v>
      </c>
      <c r="Z497" s="32" t="s">
        <v>71</v>
      </c>
      <c r="AA497" s="32">
        <v>11</v>
      </c>
      <c r="AB497" s="33">
        <v>847942.9375</v>
      </c>
      <c r="AC497" s="33">
        <v>718662.1875</v>
      </c>
      <c r="AD497" s="33">
        <v>379683.46879999997</v>
      </c>
      <c r="AE497" s="33">
        <v>1085512.375</v>
      </c>
      <c r="AF497" s="34">
        <v>1075045.875</v>
      </c>
      <c r="AG497" s="34">
        <v>774901.5625</v>
      </c>
      <c r="AH497" s="34">
        <v>653657.625</v>
      </c>
      <c r="AI497" s="35">
        <v>332048.90629999997</v>
      </c>
      <c r="AJ497" s="35">
        <v>900504.75</v>
      </c>
      <c r="AK497" s="35">
        <v>346898.40629999997</v>
      </c>
      <c r="AL497" s="35">
        <v>1012686.813</v>
      </c>
      <c r="AM497" s="32">
        <v>131</v>
      </c>
      <c r="AN497" s="32" t="s">
        <v>374</v>
      </c>
      <c r="AO497" s="32">
        <v>0.92770160099999999</v>
      </c>
      <c r="AQ497" s="32">
        <v>1085512.375</v>
      </c>
      <c r="AR497" s="32" t="s">
        <v>5246</v>
      </c>
      <c r="AS497" s="32">
        <v>0.78550853700000001</v>
      </c>
      <c r="AU497" s="32">
        <v>0.197470073</v>
      </c>
      <c r="AV497" s="32">
        <v>1</v>
      </c>
      <c r="AX497" s="32">
        <f t="shared" si="28"/>
        <v>1.0353625315853905</v>
      </c>
      <c r="AY497" s="32">
        <f t="shared" si="29"/>
        <v>1.2109741325465146</v>
      </c>
      <c r="AZ497" s="32">
        <f t="shared" si="30"/>
        <v>0.46693253775325905</v>
      </c>
      <c r="BA497" s="32">
        <f t="shared" si="31"/>
        <v>0.7218027891993557</v>
      </c>
    </row>
    <row r="498" spans="1:53">
      <c r="A498" s="32">
        <v>216.13616260000001</v>
      </c>
      <c r="B498" s="32">
        <v>6.9274212459999998</v>
      </c>
      <c r="C498" s="32" t="s">
        <v>1501</v>
      </c>
      <c r="D498" s="32">
        <v>1</v>
      </c>
      <c r="E498" s="32" t="s">
        <v>1502</v>
      </c>
      <c r="F498" s="32">
        <v>5</v>
      </c>
      <c r="G498" s="32">
        <v>0</v>
      </c>
      <c r="H498" s="32">
        <v>0</v>
      </c>
      <c r="I498" s="32">
        <v>1.1866441E-2</v>
      </c>
      <c r="J498" s="32">
        <v>25.134844139999998</v>
      </c>
      <c r="L498" s="32" t="s">
        <v>3563</v>
      </c>
      <c r="M498" s="32" t="s">
        <v>1203</v>
      </c>
      <c r="N498" s="32">
        <v>104.1531126</v>
      </c>
      <c r="O498" s="32" t="s">
        <v>374</v>
      </c>
      <c r="S498" s="32">
        <v>0.55000000000000004</v>
      </c>
      <c r="T498" s="32">
        <v>0.55000000000000004</v>
      </c>
      <c r="U498" s="32">
        <v>1022994</v>
      </c>
      <c r="V498" s="32" t="s">
        <v>3912</v>
      </c>
      <c r="W498" s="32">
        <v>0.77139341900000002</v>
      </c>
      <c r="X498" s="32">
        <v>0.36154641999999998</v>
      </c>
      <c r="Y498" s="32" t="s">
        <v>41</v>
      </c>
      <c r="Z498" s="32" t="s">
        <v>71</v>
      </c>
      <c r="AA498" s="32">
        <v>11</v>
      </c>
      <c r="AB498" s="33">
        <v>850505.8125</v>
      </c>
      <c r="AC498" s="33">
        <v>831748.4375</v>
      </c>
      <c r="AD498" s="33">
        <v>396291.3125</v>
      </c>
      <c r="AE498" s="33">
        <v>732791.5</v>
      </c>
      <c r="AF498" s="34">
        <v>833250.25</v>
      </c>
      <c r="AG498" s="34">
        <v>797144.875</v>
      </c>
      <c r="AH498" s="34">
        <v>849443.875</v>
      </c>
      <c r="AI498" s="35">
        <v>325850.59379999997</v>
      </c>
      <c r="AJ498" s="35">
        <v>848062</v>
      </c>
      <c r="AK498" s="35">
        <v>353669.21879999997</v>
      </c>
      <c r="AL498" s="35">
        <v>1022993.5</v>
      </c>
      <c r="AM498" s="32">
        <v>9</v>
      </c>
      <c r="AN498" s="32" t="s">
        <v>374</v>
      </c>
      <c r="AO498" s="32">
        <v>0.84404126499999999</v>
      </c>
      <c r="AQ498" s="32">
        <v>1022993.5</v>
      </c>
      <c r="AR498" s="32" t="s">
        <v>5259</v>
      </c>
      <c r="AS498" s="32">
        <v>0.76376924800000001</v>
      </c>
      <c r="AU498" s="32">
        <v>0.28737814299999997</v>
      </c>
      <c r="AV498" s="32">
        <v>1</v>
      </c>
      <c r="AX498" s="32">
        <f t="shared" si="28"/>
        <v>1.0285245584894824</v>
      </c>
      <c r="AY498" s="32">
        <f t="shared" si="29"/>
        <v>1.1336772518296552</v>
      </c>
      <c r="AZ498" s="32">
        <f t="shared" si="30"/>
        <v>0.40599145552745325</v>
      </c>
      <c r="BA498" s="32">
        <f t="shared" si="31"/>
        <v>0.36883412983733099</v>
      </c>
    </row>
    <row r="499" spans="1:53">
      <c r="A499" s="32">
        <v>222.08937979999999</v>
      </c>
      <c r="B499" s="32">
        <v>3.9439848469999998</v>
      </c>
      <c r="C499" s="32" t="s">
        <v>2717</v>
      </c>
      <c r="D499" s="32">
        <v>8</v>
      </c>
      <c r="E499" s="32" t="s">
        <v>5260</v>
      </c>
      <c r="F499" s="32">
        <v>5</v>
      </c>
      <c r="G499" s="32">
        <v>0</v>
      </c>
      <c r="H499" s="32">
        <v>0</v>
      </c>
      <c r="I499" s="32">
        <v>0.76447932799999996</v>
      </c>
      <c r="J499" s="32">
        <v>-49.062614070000002</v>
      </c>
      <c r="L499" s="32" t="s">
        <v>3563</v>
      </c>
      <c r="N499" s="32">
        <v>-13.016040950000001</v>
      </c>
      <c r="O499" s="32" t="s">
        <v>487</v>
      </c>
      <c r="P499" s="32" t="s">
        <v>5261</v>
      </c>
      <c r="S499" s="32">
        <v>0.12</v>
      </c>
      <c r="T499" s="32">
        <v>0.22</v>
      </c>
      <c r="U499" s="32">
        <v>828490</v>
      </c>
      <c r="V499" s="32" t="s">
        <v>5262</v>
      </c>
      <c r="W499" s="32">
        <v>0.75999764999999997</v>
      </c>
      <c r="X499" s="32">
        <v>5.7752399000000003E-2</v>
      </c>
      <c r="Y499" s="32" t="s">
        <v>41</v>
      </c>
      <c r="Z499" s="32" t="s">
        <v>92</v>
      </c>
      <c r="AA499" s="32">
        <v>11</v>
      </c>
      <c r="AB499" s="33">
        <v>812807.3125</v>
      </c>
      <c r="AC499" s="33">
        <v>669064.625</v>
      </c>
      <c r="AD499" s="33">
        <v>511773.75</v>
      </c>
      <c r="AE499" s="33">
        <v>528014.8125</v>
      </c>
      <c r="AF499" s="34">
        <v>719631.4375</v>
      </c>
      <c r="AG499" s="34">
        <v>828490</v>
      </c>
      <c r="AH499" s="34">
        <v>644453.9375</v>
      </c>
      <c r="AI499" s="35">
        <v>471157.78129999997</v>
      </c>
      <c r="AJ499" s="35">
        <v>627710.875</v>
      </c>
      <c r="AK499" s="35">
        <v>570914.0625</v>
      </c>
      <c r="AL499" s="35">
        <v>552020.125</v>
      </c>
      <c r="AM499" s="32">
        <v>158</v>
      </c>
      <c r="AN499" s="32" t="s">
        <v>487</v>
      </c>
      <c r="AO499" s="32">
        <v>0.91425773799999999</v>
      </c>
      <c r="AQ499" s="32">
        <v>828490</v>
      </c>
      <c r="AR499" s="32" t="s">
        <v>5263</v>
      </c>
      <c r="AS499" s="32">
        <v>0.81439809699999999</v>
      </c>
      <c r="AU499" s="32">
        <v>2.41232991</v>
      </c>
      <c r="AV499" s="32">
        <v>1</v>
      </c>
      <c r="AX499" s="32">
        <f t="shared" si="28"/>
        <v>1.0133302002445412</v>
      </c>
      <c r="AY499" s="32">
        <f t="shared" si="29"/>
        <v>1.1500906781825004</v>
      </c>
      <c r="AZ499" s="32">
        <f t="shared" si="30"/>
        <v>3.080710687427431E-2</v>
      </c>
      <c r="BA499" s="32">
        <f t="shared" si="31"/>
        <v>0.33616405357172141</v>
      </c>
    </row>
    <row r="500" spans="1:53">
      <c r="A500" s="32">
        <v>158.09429009999999</v>
      </c>
      <c r="B500" s="32">
        <v>4.4939363419999996</v>
      </c>
      <c r="C500" s="32" t="s">
        <v>3196</v>
      </c>
      <c r="D500" s="32">
        <v>9</v>
      </c>
      <c r="E500" s="32" t="s">
        <v>3197</v>
      </c>
      <c r="F500" s="32">
        <v>5</v>
      </c>
      <c r="G500" s="32">
        <v>0</v>
      </c>
      <c r="H500" s="32">
        <v>0</v>
      </c>
      <c r="I500" s="32">
        <v>4.1687799999999998E-4</v>
      </c>
      <c r="J500" s="32">
        <v>-20.404665720000001</v>
      </c>
      <c r="L500" s="32" t="s">
        <v>3563</v>
      </c>
      <c r="N500" s="32">
        <v>-37.781626789999997</v>
      </c>
      <c r="O500" s="32" t="s">
        <v>487</v>
      </c>
      <c r="Q500" s="32">
        <v>0.2</v>
      </c>
      <c r="R500" s="32" t="s">
        <v>290</v>
      </c>
      <c r="S500" s="32">
        <v>0.18</v>
      </c>
      <c r="T500" s="32">
        <v>0.18</v>
      </c>
      <c r="U500" s="32">
        <v>582574</v>
      </c>
      <c r="V500" s="32" t="s">
        <v>2928</v>
      </c>
      <c r="W500" s="32">
        <v>0.75520795600000001</v>
      </c>
      <c r="X500" s="32">
        <v>3.2617649999999998E-2</v>
      </c>
      <c r="Y500" s="32" t="s">
        <v>41</v>
      </c>
      <c r="Z500" s="32" t="s">
        <v>71</v>
      </c>
      <c r="AA500" s="32">
        <v>11</v>
      </c>
      <c r="AB500" s="33">
        <v>427039.6875</v>
      </c>
      <c r="AC500" s="33">
        <v>431710.6875</v>
      </c>
      <c r="AD500" s="33">
        <v>436691.75</v>
      </c>
      <c r="AE500" s="33">
        <v>541438.1875</v>
      </c>
      <c r="AF500" s="34">
        <v>502204.03129999997</v>
      </c>
      <c r="AG500" s="34">
        <v>582574.25</v>
      </c>
      <c r="AH500" s="34">
        <v>527620.9375</v>
      </c>
      <c r="AI500" s="35">
        <v>340035.40629999997</v>
      </c>
      <c r="AJ500" s="35">
        <v>445061.34379999997</v>
      </c>
      <c r="AK500" s="35">
        <v>347316.09379999997</v>
      </c>
      <c r="AL500" s="35">
        <v>491182.78129999997</v>
      </c>
      <c r="AM500" s="32">
        <v>277</v>
      </c>
      <c r="AN500" s="32" t="s">
        <v>487</v>
      </c>
      <c r="AO500" s="32">
        <v>0.97571657199999995</v>
      </c>
      <c r="AP500" s="32">
        <v>1</v>
      </c>
      <c r="AQ500" s="32">
        <v>582574.25</v>
      </c>
      <c r="AR500" s="32" t="s">
        <v>5271</v>
      </c>
      <c r="AS500" s="32">
        <v>1.6186948999999999E-2</v>
      </c>
      <c r="AU500" s="32">
        <v>2.3997668220000001</v>
      </c>
      <c r="AV500" s="32">
        <v>1</v>
      </c>
      <c r="AX500" s="32">
        <f t="shared" si="28"/>
        <v>1.006943941841111</v>
      </c>
      <c r="AY500" s="32">
        <f t="shared" si="29"/>
        <v>1.1392217827214444</v>
      </c>
      <c r="AZ500" s="32">
        <f t="shared" si="30"/>
        <v>4.1429194798946106E-2</v>
      </c>
      <c r="BA500" s="32">
        <f t="shared" si="31"/>
        <v>9.5116272742744007E-2</v>
      </c>
    </row>
    <row r="501" spans="1:53">
      <c r="A501" s="32">
        <v>134.03671439999999</v>
      </c>
      <c r="B501" s="32">
        <v>4.493534897</v>
      </c>
      <c r="C501" s="32" t="s">
        <v>5272</v>
      </c>
      <c r="D501" s="32">
        <v>3</v>
      </c>
      <c r="E501" s="32" t="s">
        <v>5273</v>
      </c>
      <c r="F501" s="32">
        <v>5</v>
      </c>
      <c r="G501" s="32">
        <v>0</v>
      </c>
      <c r="H501" s="32">
        <v>0</v>
      </c>
      <c r="I501" s="32">
        <v>-0.489183066</v>
      </c>
      <c r="J501" s="32">
        <v>-36.397773340000001</v>
      </c>
      <c r="L501" s="32" t="s">
        <v>3563</v>
      </c>
      <c r="M501" s="32" t="s">
        <v>1552</v>
      </c>
      <c r="N501" s="32">
        <v>-95.203717609999998</v>
      </c>
      <c r="O501" s="32" t="s">
        <v>487</v>
      </c>
      <c r="S501" s="32">
        <v>0.22</v>
      </c>
      <c r="T501" s="32">
        <v>0.22</v>
      </c>
      <c r="U501" s="32">
        <v>193271</v>
      </c>
      <c r="V501" s="32" t="s">
        <v>901</v>
      </c>
      <c r="W501" s="32">
        <v>0.73643672000000004</v>
      </c>
      <c r="X501" s="32">
        <v>0.118335792</v>
      </c>
      <c r="Y501" s="32" t="s">
        <v>41</v>
      </c>
      <c r="Z501" s="32" t="s">
        <v>42</v>
      </c>
      <c r="AA501" s="32">
        <v>11</v>
      </c>
      <c r="AB501" s="33">
        <v>136081.92189999999</v>
      </c>
      <c r="AC501" s="33">
        <v>151033.54689999999</v>
      </c>
      <c r="AD501" s="33">
        <v>137293.42189999999</v>
      </c>
      <c r="AE501" s="33">
        <v>149661.1563</v>
      </c>
      <c r="AF501" s="34">
        <v>134321</v>
      </c>
      <c r="AG501" s="34">
        <v>181176.4063</v>
      </c>
      <c r="AH501" s="34">
        <v>193270.57810000001</v>
      </c>
      <c r="AI501" s="35">
        <v>119495.9688</v>
      </c>
      <c r="AJ501" s="35">
        <v>165553.5</v>
      </c>
      <c r="AK501" s="35">
        <v>108563.9531</v>
      </c>
      <c r="AL501" s="35">
        <v>105953.8125</v>
      </c>
      <c r="AM501" s="32">
        <v>33</v>
      </c>
      <c r="AN501" s="32" t="s">
        <v>487</v>
      </c>
      <c r="AO501" s="32">
        <v>0.80308992800000001</v>
      </c>
      <c r="AQ501" s="32">
        <v>193270.57810000001</v>
      </c>
      <c r="AR501" s="32" t="s">
        <v>5274</v>
      </c>
      <c r="AS501" s="32">
        <v>0.32745222499999999</v>
      </c>
      <c r="AU501" s="32">
        <v>1.149056386</v>
      </c>
      <c r="AV501" s="32">
        <v>1</v>
      </c>
      <c r="AX501" s="32">
        <f t="shared" si="28"/>
        <v>0.98191562700068347</v>
      </c>
      <c r="AY501" s="32">
        <f t="shared" si="29"/>
        <v>1.1283533252922979</v>
      </c>
      <c r="AZ501" s="32">
        <f t="shared" si="30"/>
        <v>0.10088987558823902</v>
      </c>
      <c r="BA501" s="32">
        <f t="shared" si="31"/>
        <v>0.15883043227725052</v>
      </c>
    </row>
    <row r="502" spans="1:53">
      <c r="A502" s="32">
        <v>273.19378089999998</v>
      </c>
      <c r="B502" s="32">
        <v>3.8197409430000002</v>
      </c>
      <c r="C502" s="32" t="s">
        <v>5289</v>
      </c>
      <c r="D502" s="32">
        <v>1</v>
      </c>
      <c r="E502" s="32" t="s">
        <v>5290</v>
      </c>
      <c r="F502" s="32">
        <v>5</v>
      </c>
      <c r="G502" s="32">
        <v>0</v>
      </c>
      <c r="H502" s="32">
        <v>0</v>
      </c>
      <c r="I502" s="32">
        <v>-0.80182751799999996</v>
      </c>
      <c r="J502" s="32">
        <v>-38.276812530000001</v>
      </c>
      <c r="L502" s="32" t="s">
        <v>3563</v>
      </c>
      <c r="M502" s="32" t="s">
        <v>1344</v>
      </c>
      <c r="N502" s="32">
        <v>-10.9684309</v>
      </c>
      <c r="O502" s="32" t="s">
        <v>487</v>
      </c>
      <c r="P502" s="32" t="s">
        <v>5291</v>
      </c>
      <c r="S502" s="32">
        <v>0.48</v>
      </c>
      <c r="T502" s="32">
        <v>0.48</v>
      </c>
      <c r="U502" s="32">
        <v>305088</v>
      </c>
      <c r="V502" s="32" t="s">
        <v>4528</v>
      </c>
      <c r="W502" s="32">
        <v>0.70491429999999999</v>
      </c>
      <c r="X502" s="32">
        <v>0.181617215</v>
      </c>
      <c r="Y502" s="32" t="s">
        <v>41</v>
      </c>
      <c r="Z502" s="32" t="s">
        <v>42</v>
      </c>
      <c r="AA502" s="32">
        <v>11</v>
      </c>
      <c r="AB502" s="33">
        <v>245071.5313</v>
      </c>
      <c r="AC502" s="33">
        <v>242618.64060000001</v>
      </c>
      <c r="AD502" s="33">
        <v>89992.476559999996</v>
      </c>
      <c r="AE502" s="33">
        <v>302048.1875</v>
      </c>
      <c r="AF502" s="34">
        <v>288332.21879999997</v>
      </c>
      <c r="AG502" s="34">
        <v>305087.84379999997</v>
      </c>
      <c r="AH502" s="34">
        <v>278504.8125</v>
      </c>
      <c r="AI502" s="35">
        <v>175247.20310000001</v>
      </c>
      <c r="AJ502" s="35">
        <v>286691</v>
      </c>
      <c r="AK502" s="35">
        <v>77431.203129999994</v>
      </c>
      <c r="AL502" s="35">
        <v>280140.34379999997</v>
      </c>
      <c r="AM502" s="32">
        <v>302</v>
      </c>
      <c r="AN502" s="32" t="s">
        <v>487</v>
      </c>
      <c r="AO502" s="32">
        <v>0.92722452300000002</v>
      </c>
      <c r="AQ502" s="32">
        <v>305087.84379999997</v>
      </c>
      <c r="AR502" s="32" t="s">
        <v>5292</v>
      </c>
      <c r="AS502" s="32">
        <v>0.88971677800000004</v>
      </c>
      <c r="AU502" s="32">
        <v>0.73504851000000004</v>
      </c>
      <c r="AV502" s="32">
        <v>1</v>
      </c>
      <c r="AX502" s="32">
        <f t="shared" si="28"/>
        <v>0.93988573262806785</v>
      </c>
      <c r="AY502" s="32">
        <f t="shared" si="29"/>
        <v>1.0089525612617771</v>
      </c>
      <c r="AZ502" s="32">
        <f t="shared" si="30"/>
        <v>0.20580576354685873</v>
      </c>
      <c r="BA502" s="32">
        <f t="shared" si="31"/>
        <v>0.24848593111647746</v>
      </c>
    </row>
    <row r="503" spans="1:53">
      <c r="A503" s="32">
        <v>140.12006869999999</v>
      </c>
      <c r="B503" s="32">
        <v>4.2103652030000003</v>
      </c>
      <c r="C503" s="32" t="s">
        <v>5299</v>
      </c>
      <c r="D503" s="32">
        <v>6</v>
      </c>
      <c r="E503" s="32" t="s">
        <v>5300</v>
      </c>
      <c r="F503" s="32">
        <v>5</v>
      </c>
      <c r="G503" s="32">
        <v>0</v>
      </c>
      <c r="H503" s="32">
        <v>0</v>
      </c>
      <c r="I503" s="32">
        <v>-0.36607864699999998</v>
      </c>
      <c r="J503" s="32">
        <v>-8.8320910309999991</v>
      </c>
      <c r="L503" s="32" t="s">
        <v>3563</v>
      </c>
      <c r="M503" s="32" t="s">
        <v>1457</v>
      </c>
      <c r="N503" s="32">
        <v>-109.9790983</v>
      </c>
      <c r="O503" s="32" t="s">
        <v>5301</v>
      </c>
      <c r="S503" s="32">
        <v>0.52</v>
      </c>
      <c r="T503" s="32">
        <v>0.52</v>
      </c>
      <c r="U503" s="32">
        <v>302973</v>
      </c>
      <c r="V503" s="32" t="s">
        <v>2147</v>
      </c>
      <c r="W503" s="32">
        <v>0.69624803099999999</v>
      </c>
      <c r="X503" s="32">
        <v>0.19004900399999999</v>
      </c>
      <c r="Y503" s="32" t="s">
        <v>41</v>
      </c>
      <c r="Z503" s="32" t="s">
        <v>42</v>
      </c>
      <c r="AA503" s="32">
        <v>11</v>
      </c>
      <c r="AB503" s="33">
        <v>169242.95310000001</v>
      </c>
      <c r="AC503" s="33">
        <v>265041.65629999997</v>
      </c>
      <c r="AD503" s="33">
        <v>93421.882809999996</v>
      </c>
      <c r="AE503" s="33">
        <v>235836.7188</v>
      </c>
      <c r="AF503" s="34">
        <v>271834.75</v>
      </c>
      <c r="AG503" s="34">
        <v>268738.3125</v>
      </c>
      <c r="AH503" s="34">
        <v>262160.90629999997</v>
      </c>
      <c r="AI503" s="35">
        <v>119074.5781</v>
      </c>
      <c r="AJ503" s="35">
        <v>226718.26560000001</v>
      </c>
      <c r="AK503" s="35">
        <v>96436.375</v>
      </c>
      <c r="AL503" s="35">
        <v>302973.375</v>
      </c>
      <c r="AM503" s="32">
        <v>93</v>
      </c>
      <c r="AN503" s="32" t="s">
        <v>5301</v>
      </c>
      <c r="AO503" s="32">
        <v>0.81726800399999999</v>
      </c>
      <c r="AQ503" s="32">
        <v>302973.375</v>
      </c>
      <c r="AR503" s="32" t="s">
        <v>5302</v>
      </c>
      <c r="AS503" s="32">
        <v>0.88163570999999996</v>
      </c>
      <c r="AU503" s="32">
        <v>0.709960433</v>
      </c>
      <c r="AV503" s="32">
        <v>1</v>
      </c>
      <c r="AX503" s="32">
        <f t="shared" si="28"/>
        <v>0.92833070813484697</v>
      </c>
      <c r="AY503" s="32">
        <f t="shared" si="29"/>
        <v>0.95117839868096543</v>
      </c>
      <c r="AZ503" s="32">
        <f t="shared" si="30"/>
        <v>0.2135097959968914</v>
      </c>
      <c r="BA503" s="32">
        <f t="shared" si="31"/>
        <v>0.15073874859923717</v>
      </c>
    </row>
    <row r="504" spans="1:53">
      <c r="A504" s="32">
        <v>368.34408560000003</v>
      </c>
      <c r="B504" s="32">
        <v>3.7065854069999999</v>
      </c>
      <c r="C504" s="32" t="s">
        <v>1709</v>
      </c>
      <c r="D504" s="32">
        <v>1</v>
      </c>
      <c r="E504" s="32" t="s">
        <v>1710</v>
      </c>
      <c r="F504" s="32">
        <v>5</v>
      </c>
      <c r="G504" s="32">
        <v>0</v>
      </c>
      <c r="H504" s="32">
        <v>0</v>
      </c>
      <c r="I504" s="32">
        <v>-0.58212681399999999</v>
      </c>
      <c r="J504" s="32">
        <v>-7.9160348540000003</v>
      </c>
      <c r="L504" s="32" t="s">
        <v>3900</v>
      </c>
      <c r="M504" s="32" t="s">
        <v>4588</v>
      </c>
      <c r="N504" s="32">
        <v>97.187137039999996</v>
      </c>
      <c r="O504" s="32" t="s">
        <v>374</v>
      </c>
      <c r="S504" s="32">
        <v>1.26</v>
      </c>
      <c r="T504" s="32">
        <v>1.26</v>
      </c>
      <c r="U504" s="32">
        <v>539175</v>
      </c>
      <c r="V504" s="32" t="s">
        <v>4590</v>
      </c>
      <c r="W504" s="32">
        <v>0.68107883300000005</v>
      </c>
      <c r="X504" s="32">
        <v>0.53701646300000005</v>
      </c>
      <c r="Y504" s="32" t="s">
        <v>41</v>
      </c>
      <c r="Z504" s="32" t="s">
        <v>42</v>
      </c>
      <c r="AA504" s="32">
        <v>8</v>
      </c>
      <c r="AB504" s="33">
        <v>218615.1875</v>
      </c>
      <c r="AC504" s="33">
        <v>396817.71879999997</v>
      </c>
      <c r="AD504" s="33">
        <v>0</v>
      </c>
      <c r="AE504" s="33">
        <v>436428.03129999997</v>
      </c>
      <c r="AF504" s="34">
        <v>256062.8125</v>
      </c>
      <c r="AG504" s="34">
        <v>420808.03129999997</v>
      </c>
      <c r="AH504" s="34">
        <v>227192.2813</v>
      </c>
      <c r="AI504" s="35">
        <v>0</v>
      </c>
      <c r="AJ504" s="35">
        <v>539174.9375</v>
      </c>
      <c r="AK504" s="35">
        <v>0</v>
      </c>
      <c r="AL504" s="35">
        <v>281809.40629999997</v>
      </c>
      <c r="AM504" s="32">
        <v>285</v>
      </c>
      <c r="AN504" s="32" t="s">
        <v>374</v>
      </c>
      <c r="AO504" s="32">
        <v>0.87708870000000005</v>
      </c>
      <c r="AQ504" s="32">
        <v>539174.9375</v>
      </c>
      <c r="AR504" s="32" t="s">
        <v>889</v>
      </c>
      <c r="AS504" s="32">
        <v>0.81762796500000001</v>
      </c>
      <c r="AU504" s="32">
        <v>0.118242126</v>
      </c>
      <c r="AV504" s="32">
        <v>1</v>
      </c>
      <c r="AX504" s="32">
        <f t="shared" si="28"/>
        <v>0.90810511014835327</v>
      </c>
      <c r="AY504" s="32">
        <f t="shared" si="29"/>
        <v>1.1634817397110979</v>
      </c>
      <c r="AZ504" s="32">
        <f t="shared" si="30"/>
        <v>0.57758820917846654</v>
      </c>
      <c r="BA504" s="32">
        <f t="shared" si="31"/>
        <v>0.77670076471873017</v>
      </c>
    </row>
    <row r="505" spans="1:53">
      <c r="A505" s="32">
        <v>344.17737679999999</v>
      </c>
      <c r="B505" s="32">
        <v>3.9131708459999999</v>
      </c>
      <c r="C505" s="32" t="s">
        <v>1540</v>
      </c>
      <c r="D505" s="32">
        <v>2</v>
      </c>
      <c r="E505" s="32" t="s">
        <v>1541</v>
      </c>
      <c r="F505" s="32">
        <v>5</v>
      </c>
      <c r="G505" s="32">
        <v>0</v>
      </c>
      <c r="H505" s="32">
        <v>0</v>
      </c>
      <c r="I505" s="32">
        <v>-0.73567182499999995</v>
      </c>
      <c r="J505" s="32">
        <v>7.1770426</v>
      </c>
      <c r="L505" s="32" t="s">
        <v>3900</v>
      </c>
      <c r="M505" s="32" t="s">
        <v>3080</v>
      </c>
      <c r="N505" s="32">
        <v>18.04685207</v>
      </c>
      <c r="O505" s="32" t="s">
        <v>5310</v>
      </c>
      <c r="P505" s="32" t="s">
        <v>5311</v>
      </c>
      <c r="Q505" s="32">
        <v>1.2</v>
      </c>
      <c r="R505" s="32" t="s">
        <v>5312</v>
      </c>
      <c r="S505" s="32">
        <v>1.1599999999999999</v>
      </c>
      <c r="T505" s="32">
        <v>1.1599999999999999</v>
      </c>
      <c r="U505" s="32">
        <v>2827401</v>
      </c>
      <c r="V505" s="32" t="s">
        <v>876</v>
      </c>
      <c r="W505" s="32">
        <v>0.67391091999999997</v>
      </c>
      <c r="X505" s="32">
        <v>0.483066151</v>
      </c>
      <c r="Y505" s="32" t="s">
        <v>41</v>
      </c>
      <c r="Z505" s="32" t="s">
        <v>92</v>
      </c>
      <c r="AA505" s="32">
        <v>8</v>
      </c>
      <c r="AB505" s="33">
        <v>1668790.625</v>
      </c>
      <c r="AC505" s="33">
        <v>1995054.625</v>
      </c>
      <c r="AD505" s="33">
        <v>0</v>
      </c>
      <c r="AE505" s="33">
        <v>2074617.25</v>
      </c>
      <c r="AF505" s="34">
        <v>1995424.375</v>
      </c>
      <c r="AG505" s="34">
        <v>2651818.75</v>
      </c>
      <c r="AH505" s="34">
        <v>1502812.75</v>
      </c>
      <c r="AI505" s="35">
        <v>0</v>
      </c>
      <c r="AJ505" s="35">
        <v>2698718.5</v>
      </c>
      <c r="AK505" s="35">
        <v>0</v>
      </c>
      <c r="AL505" s="35">
        <v>2827401.25</v>
      </c>
      <c r="AM505" s="32">
        <v>76</v>
      </c>
      <c r="AN505" s="32" t="s">
        <v>5310</v>
      </c>
      <c r="AO505" s="32">
        <v>0.97450523099999997</v>
      </c>
      <c r="AP505" s="32">
        <v>1</v>
      </c>
      <c r="AQ505" s="32">
        <v>2827401.25</v>
      </c>
      <c r="AR505" s="32" t="s">
        <v>5313</v>
      </c>
      <c r="AS505" s="32">
        <v>0.96440388700000002</v>
      </c>
      <c r="AU505" s="32">
        <v>0.155172012</v>
      </c>
      <c r="AV505" s="32">
        <v>1</v>
      </c>
      <c r="AX505" s="32">
        <f t="shared" si="28"/>
        <v>0.89854789327422169</v>
      </c>
      <c r="AY505" s="32">
        <f t="shared" si="29"/>
        <v>0.93307485600689766</v>
      </c>
      <c r="AZ505" s="32">
        <f t="shared" si="30"/>
        <v>0.5272718491086289</v>
      </c>
      <c r="BA505" s="32">
        <f t="shared" si="31"/>
        <v>0.37982673960154817</v>
      </c>
    </row>
    <row r="506" spans="1:53">
      <c r="A506" s="32">
        <v>359.26678429999998</v>
      </c>
      <c r="B506" s="32">
        <v>3.4691181759999998</v>
      </c>
      <c r="C506" s="32" t="s">
        <v>2849</v>
      </c>
      <c r="D506" s="32">
        <v>1</v>
      </c>
      <c r="E506" s="32" t="s">
        <v>2850</v>
      </c>
      <c r="F506" s="32">
        <v>5</v>
      </c>
      <c r="G506" s="32">
        <v>0</v>
      </c>
      <c r="H506" s="32">
        <v>0</v>
      </c>
      <c r="I506" s="32">
        <v>-1.1013195469999999</v>
      </c>
      <c r="J506" s="32">
        <v>-25.659339370000001</v>
      </c>
      <c r="L506" s="32" t="s">
        <v>3563</v>
      </c>
      <c r="M506" s="32" t="s">
        <v>1872</v>
      </c>
      <c r="N506" s="32">
        <v>89.047579020000001</v>
      </c>
      <c r="O506" s="32" t="s">
        <v>374</v>
      </c>
      <c r="P506" s="32" t="s">
        <v>818</v>
      </c>
      <c r="S506" s="32">
        <v>0.41</v>
      </c>
      <c r="T506" s="32">
        <v>0.41</v>
      </c>
      <c r="U506" s="32">
        <v>83753</v>
      </c>
      <c r="V506" s="32" t="s">
        <v>341</v>
      </c>
      <c r="W506" s="32">
        <v>0.66843653300000005</v>
      </c>
      <c r="X506" s="32">
        <v>9.5944434999999995E-2</v>
      </c>
      <c r="Y506" s="32" t="s">
        <v>41</v>
      </c>
      <c r="Z506" s="32" t="s">
        <v>42</v>
      </c>
      <c r="AA506" s="32">
        <v>11</v>
      </c>
      <c r="AB506" s="33">
        <v>81241.578129999994</v>
      </c>
      <c r="AC506" s="33">
        <v>78747.679690000004</v>
      </c>
      <c r="AD506" s="33">
        <v>52547.148439999997</v>
      </c>
      <c r="AE506" s="33">
        <v>78437.0625</v>
      </c>
      <c r="AF506" s="34">
        <v>83752.929690000004</v>
      </c>
      <c r="AG506" s="34">
        <v>80967.1875</v>
      </c>
      <c r="AH506" s="34">
        <v>83348.601559999996</v>
      </c>
      <c r="AI506" s="35">
        <v>34967.6875</v>
      </c>
      <c r="AJ506" s="35">
        <v>77905.476559999996</v>
      </c>
      <c r="AK506" s="35">
        <v>36141.402340000001</v>
      </c>
      <c r="AL506" s="35">
        <v>72076.359379999994</v>
      </c>
      <c r="AM506" s="32">
        <v>43</v>
      </c>
      <c r="AN506" s="32" t="s">
        <v>374</v>
      </c>
      <c r="AO506" s="32">
        <v>0.894147574</v>
      </c>
      <c r="AQ506" s="32">
        <v>83752.929690000004</v>
      </c>
      <c r="AR506" s="32" t="s">
        <v>5314</v>
      </c>
      <c r="AS506" s="32">
        <v>0.92194551199999997</v>
      </c>
      <c r="AU506" s="32">
        <v>1.4275148099999999</v>
      </c>
      <c r="AV506" s="32">
        <v>1</v>
      </c>
      <c r="AX506" s="32">
        <f t="shared" si="28"/>
        <v>0.89124871081715129</v>
      </c>
      <c r="AY506" s="32">
        <f t="shared" si="29"/>
        <v>1.1729550998053839</v>
      </c>
      <c r="AZ506" s="32">
        <f t="shared" si="30"/>
        <v>9.9242639470087837E-2</v>
      </c>
      <c r="BA506" s="32">
        <f t="shared" si="31"/>
        <v>0.27061686508140592</v>
      </c>
    </row>
    <row r="507" spans="1:53">
      <c r="A507" s="32">
        <v>174.12555950000001</v>
      </c>
      <c r="B507" s="32">
        <v>4.5306333140000001</v>
      </c>
      <c r="C507" s="32" t="s">
        <v>3401</v>
      </c>
      <c r="D507" s="32">
        <v>8</v>
      </c>
      <c r="E507" s="32" t="s">
        <v>3402</v>
      </c>
      <c r="F507" s="32">
        <v>5</v>
      </c>
      <c r="G507" s="32">
        <v>0</v>
      </c>
      <c r="H507" s="32">
        <v>0</v>
      </c>
      <c r="I507" s="32">
        <v>-0.17541493999999999</v>
      </c>
      <c r="J507" s="32">
        <v>-16.747310200000001</v>
      </c>
      <c r="L507" s="32" t="s">
        <v>3563</v>
      </c>
      <c r="M507" s="32" t="s">
        <v>2713</v>
      </c>
      <c r="N507" s="32">
        <v>-13.94298283</v>
      </c>
      <c r="O507" s="32" t="s">
        <v>487</v>
      </c>
      <c r="S507" s="32">
        <v>0.4</v>
      </c>
      <c r="T507" s="32">
        <v>0.4</v>
      </c>
      <c r="U507" s="32">
        <v>469833</v>
      </c>
      <c r="V507" s="32" t="s">
        <v>4401</v>
      </c>
      <c r="W507" s="32">
        <v>0.66301539200000004</v>
      </c>
      <c r="X507" s="32">
        <v>0.100797558</v>
      </c>
      <c r="Y507" s="32" t="s">
        <v>41</v>
      </c>
      <c r="Z507" s="32" t="s">
        <v>71</v>
      </c>
      <c r="AA507" s="32">
        <v>11</v>
      </c>
      <c r="AB507" s="33">
        <v>249532.10939999999</v>
      </c>
      <c r="AC507" s="33">
        <v>293833.65629999997</v>
      </c>
      <c r="AD507" s="33">
        <v>413581.125</v>
      </c>
      <c r="AE507" s="33">
        <v>420874.28129999997</v>
      </c>
      <c r="AF507" s="34">
        <v>469833.4375</v>
      </c>
      <c r="AG507" s="34">
        <v>413266.4375</v>
      </c>
      <c r="AH507" s="34">
        <v>328692.84379999997</v>
      </c>
      <c r="AI507" s="35">
        <v>110587.22659999999</v>
      </c>
      <c r="AJ507" s="35">
        <v>285408.34379999997</v>
      </c>
      <c r="AK507" s="35">
        <v>333879.03129999997</v>
      </c>
      <c r="AL507" s="35">
        <v>341375.03129999997</v>
      </c>
      <c r="AM507" s="32">
        <v>282</v>
      </c>
      <c r="AN507" s="32" t="s">
        <v>487</v>
      </c>
      <c r="AO507" s="32">
        <v>0.94816841200000002</v>
      </c>
      <c r="AQ507" s="32">
        <v>469833.4375</v>
      </c>
      <c r="AR507" s="32" t="s">
        <v>5318</v>
      </c>
      <c r="AS507" s="32">
        <v>0.75535756099999996</v>
      </c>
      <c r="AU507" s="32">
        <v>1.112980766</v>
      </c>
      <c r="AV507" s="32">
        <v>1</v>
      </c>
      <c r="AX507" s="32">
        <f t="shared" si="28"/>
        <v>0.88402052296602729</v>
      </c>
      <c r="AY507" s="32">
        <f t="shared" si="29"/>
        <v>1.1370106047215838</v>
      </c>
      <c r="AZ507" s="32">
        <f t="shared" si="30"/>
        <v>0.11875860710928696</v>
      </c>
      <c r="BA507" s="32">
        <f t="shared" si="31"/>
        <v>0.37698901900770454</v>
      </c>
    </row>
    <row r="508" spans="1:53">
      <c r="A508" s="32">
        <v>186.0892198</v>
      </c>
      <c r="B508" s="32">
        <v>4.6038954759999999</v>
      </c>
      <c r="C508" s="32" t="s">
        <v>3101</v>
      </c>
      <c r="D508" s="32">
        <v>2</v>
      </c>
      <c r="E508" s="32" t="s">
        <v>3102</v>
      </c>
      <c r="F508" s="32">
        <v>5</v>
      </c>
      <c r="G508" s="32">
        <v>0</v>
      </c>
      <c r="H508" s="32">
        <v>0</v>
      </c>
      <c r="I508" s="32">
        <v>5.2540407999999997E-2</v>
      </c>
      <c r="J508" s="32">
        <v>-16.10244106</v>
      </c>
      <c r="L508" s="32" t="s">
        <v>3563</v>
      </c>
      <c r="M508" s="32" t="s">
        <v>4568</v>
      </c>
      <c r="N508" s="32">
        <v>47.062264949999999</v>
      </c>
      <c r="O508" s="32" t="s">
        <v>3103</v>
      </c>
      <c r="R508" s="32" t="s">
        <v>5319</v>
      </c>
      <c r="S508" s="32">
        <v>0.7</v>
      </c>
      <c r="T508" s="32">
        <v>0.7</v>
      </c>
      <c r="U508" s="32">
        <v>862966</v>
      </c>
      <c r="V508" s="32" t="s">
        <v>3035</v>
      </c>
      <c r="W508" s="32">
        <v>0.64159500999999997</v>
      </c>
      <c r="X508" s="32">
        <v>0.21352452699999999</v>
      </c>
      <c r="Y508" s="32" t="s">
        <v>41</v>
      </c>
      <c r="Z508" s="32" t="s">
        <v>71</v>
      </c>
      <c r="AA508" s="32">
        <v>11</v>
      </c>
      <c r="AB508" s="33">
        <v>702672.375</v>
      </c>
      <c r="AC508" s="33">
        <v>639937.3125</v>
      </c>
      <c r="AD508" s="33">
        <v>238304.70310000001</v>
      </c>
      <c r="AE508" s="33">
        <v>831460.5625</v>
      </c>
      <c r="AF508" s="34">
        <v>862965.625</v>
      </c>
      <c r="AG508" s="34">
        <v>645165.6875</v>
      </c>
      <c r="AH508" s="34">
        <v>779081.125</v>
      </c>
      <c r="AI508" s="35">
        <v>184596.3125</v>
      </c>
      <c r="AJ508" s="35">
        <v>849701.75</v>
      </c>
      <c r="AK508" s="35">
        <v>207670.9063</v>
      </c>
      <c r="AL508" s="35">
        <v>714649.8125</v>
      </c>
      <c r="AM508" s="32">
        <v>131</v>
      </c>
      <c r="AN508" s="32" t="s">
        <v>3103</v>
      </c>
      <c r="AO508" s="32">
        <v>0.94299560500000001</v>
      </c>
      <c r="AQ508" s="32">
        <v>862965.625</v>
      </c>
      <c r="AR508" s="32" t="s">
        <v>5320</v>
      </c>
      <c r="AS508" s="32">
        <v>0.91268376399999995</v>
      </c>
      <c r="AU508" s="32">
        <v>0.57577351799999998</v>
      </c>
      <c r="AV508" s="32">
        <v>1</v>
      </c>
      <c r="AX508" s="32">
        <f t="shared" si="28"/>
        <v>0.85546001290490092</v>
      </c>
      <c r="AY508" s="32">
        <f t="shared" si="29"/>
        <v>1.0547227330299092</v>
      </c>
      <c r="AZ508" s="32">
        <f t="shared" si="30"/>
        <v>0.24936094429356845</v>
      </c>
      <c r="BA508" s="32">
        <f t="shared" si="31"/>
        <v>0.36631604303561244</v>
      </c>
    </row>
    <row r="509" spans="1:53">
      <c r="A509" s="32">
        <v>172.07372960000001</v>
      </c>
      <c r="B509" s="32">
        <v>6.8977666219999998</v>
      </c>
      <c r="C509" s="32" t="s">
        <v>2999</v>
      </c>
      <c r="D509" s="32">
        <v>4</v>
      </c>
      <c r="E509" s="32" t="s">
        <v>5321</v>
      </c>
      <c r="F509" s="32">
        <v>5</v>
      </c>
      <c r="G509" s="32">
        <v>0</v>
      </c>
      <c r="H509" s="32">
        <v>0</v>
      </c>
      <c r="I509" s="32">
        <v>0.98579619699999999</v>
      </c>
      <c r="J509" s="32">
        <v>-0.85208030899999998</v>
      </c>
      <c r="L509" s="32" t="s">
        <v>3563</v>
      </c>
      <c r="M509" s="32" t="s">
        <v>3051</v>
      </c>
      <c r="N509" s="32">
        <v>70.005672739999994</v>
      </c>
      <c r="O509" s="32" t="s">
        <v>374</v>
      </c>
      <c r="P509" s="32" t="s">
        <v>5322</v>
      </c>
      <c r="R509" s="32" t="s">
        <v>1570</v>
      </c>
      <c r="S509" s="32">
        <v>0.59</v>
      </c>
      <c r="T509" s="32">
        <v>0.59</v>
      </c>
      <c r="U509" s="32">
        <v>317973</v>
      </c>
      <c r="V509" s="32" t="s">
        <v>4451</v>
      </c>
      <c r="W509" s="32">
        <v>0.64046539700000005</v>
      </c>
      <c r="X509" s="32">
        <v>0.154082998</v>
      </c>
      <c r="Y509" s="32" t="s">
        <v>41</v>
      </c>
      <c r="Z509" s="32" t="s">
        <v>71</v>
      </c>
      <c r="AA509" s="32">
        <v>11</v>
      </c>
      <c r="AB509" s="33">
        <v>314419.3125</v>
      </c>
      <c r="AC509" s="33">
        <v>276321.28129999997</v>
      </c>
      <c r="AD509" s="33">
        <v>98362.335940000004</v>
      </c>
      <c r="AE509" s="33">
        <v>314057.5625</v>
      </c>
      <c r="AF509" s="34">
        <v>254577.4375</v>
      </c>
      <c r="AG509" s="34">
        <v>317972.9375</v>
      </c>
      <c r="AH509" s="34">
        <v>258470.67189999999</v>
      </c>
      <c r="AI509" s="35">
        <v>79650.734379999994</v>
      </c>
      <c r="AJ509" s="35">
        <v>267343.78129999997</v>
      </c>
      <c r="AK509" s="35">
        <v>93996.585940000004</v>
      </c>
      <c r="AL509" s="35">
        <v>268662.53129999997</v>
      </c>
      <c r="AM509" s="32">
        <v>110</v>
      </c>
      <c r="AN509" s="32" t="s">
        <v>374</v>
      </c>
      <c r="AO509" s="32">
        <v>0.85528043099999995</v>
      </c>
      <c r="AQ509" s="32">
        <v>317972.9375</v>
      </c>
      <c r="AR509" s="32" t="s">
        <v>5323</v>
      </c>
      <c r="AS509" s="32">
        <v>0.77164019699999997</v>
      </c>
      <c r="AU509" s="32">
        <v>0.81043024600000002</v>
      </c>
      <c r="AV509" s="32">
        <v>0.29292444499999998</v>
      </c>
      <c r="AX509" s="32">
        <f t="shared" si="28"/>
        <v>0.85395386262147877</v>
      </c>
      <c r="AY509" s="32">
        <f t="shared" si="29"/>
        <v>1.2071421006509289</v>
      </c>
      <c r="AZ509" s="32">
        <f t="shared" si="30"/>
        <v>0.18217482122168513</v>
      </c>
      <c r="BA509" s="32">
        <f t="shared" si="31"/>
        <v>0.69640387206342447</v>
      </c>
    </row>
    <row r="510" spans="1:53">
      <c r="A510" s="32">
        <v>329.21999740000001</v>
      </c>
      <c r="B510" s="32">
        <v>3.6150803069999999</v>
      </c>
      <c r="C510" s="32" t="s">
        <v>1463</v>
      </c>
      <c r="D510" s="32">
        <v>1</v>
      </c>
      <c r="E510" s="32" t="s">
        <v>1464</v>
      </c>
      <c r="F510" s="32">
        <v>5</v>
      </c>
      <c r="G510" s="32">
        <v>0</v>
      </c>
      <c r="H510" s="32">
        <v>0</v>
      </c>
      <c r="I510" s="32">
        <v>-0.67613847000000005</v>
      </c>
      <c r="J510" s="32">
        <v>-31.98881291</v>
      </c>
      <c r="L510" s="32" t="s">
        <v>3563</v>
      </c>
      <c r="M510" s="32" t="s">
        <v>2435</v>
      </c>
      <c r="N510" s="32">
        <v>74.995656530000005</v>
      </c>
      <c r="O510" s="32" t="s">
        <v>374</v>
      </c>
      <c r="Q510" s="32">
        <v>6.5</v>
      </c>
      <c r="R510" s="32" t="s">
        <v>77</v>
      </c>
      <c r="S510" s="32">
        <v>0.67</v>
      </c>
      <c r="T510" s="32">
        <v>0.67</v>
      </c>
      <c r="U510" s="32">
        <v>888815</v>
      </c>
      <c r="V510" s="32" t="s">
        <v>3982</v>
      </c>
      <c r="W510" s="32">
        <v>0.64041266799999996</v>
      </c>
      <c r="X510" s="32">
        <v>0.193664435</v>
      </c>
      <c r="Y510" s="32" t="s">
        <v>41</v>
      </c>
      <c r="Z510" s="32" t="s">
        <v>42</v>
      </c>
      <c r="AA510" s="32">
        <v>11</v>
      </c>
      <c r="AB510" s="33">
        <v>747221.1875</v>
      </c>
      <c r="AC510" s="33">
        <v>783529.8125</v>
      </c>
      <c r="AD510" s="33">
        <v>268980</v>
      </c>
      <c r="AE510" s="33">
        <v>820482.125</v>
      </c>
      <c r="AF510" s="34">
        <v>749274</v>
      </c>
      <c r="AG510" s="34">
        <v>806150.875</v>
      </c>
      <c r="AH510" s="34">
        <v>888815.25</v>
      </c>
      <c r="AI510" s="35">
        <v>311009.21879999997</v>
      </c>
      <c r="AJ510" s="35">
        <v>755127.75</v>
      </c>
      <c r="AK510" s="35">
        <v>142717.35939999999</v>
      </c>
      <c r="AL510" s="35">
        <v>878242.125</v>
      </c>
      <c r="AM510" s="32">
        <v>100</v>
      </c>
      <c r="AN510" s="32" t="s">
        <v>374</v>
      </c>
      <c r="AO510" s="32">
        <v>0.953736845</v>
      </c>
      <c r="AP510" s="32">
        <v>1</v>
      </c>
      <c r="AQ510" s="32">
        <v>888815.25</v>
      </c>
      <c r="AR510" s="32" t="s">
        <v>2702</v>
      </c>
      <c r="AS510" s="32">
        <v>0.91593003699999997</v>
      </c>
      <c r="AU510" s="32">
        <v>0.66987329900000003</v>
      </c>
      <c r="AV510" s="32">
        <v>1</v>
      </c>
      <c r="AX510" s="32">
        <f t="shared" si="28"/>
        <v>0.85388355745121391</v>
      </c>
      <c r="AY510" s="32">
        <f t="shared" si="29"/>
        <v>1.0719949722615736</v>
      </c>
      <c r="AZ510" s="32">
        <f t="shared" si="30"/>
        <v>0.222555262038312</v>
      </c>
      <c r="BA510" s="32">
        <f t="shared" si="31"/>
        <v>0.35573412199406473</v>
      </c>
    </row>
    <row r="511" spans="1:53">
      <c r="A511" s="32">
        <v>226.12046950000001</v>
      </c>
      <c r="B511" s="32">
        <v>4.5248803339999997</v>
      </c>
      <c r="C511" s="32" t="s">
        <v>2592</v>
      </c>
      <c r="D511" s="32">
        <v>4</v>
      </c>
      <c r="E511" s="32" t="s">
        <v>2593</v>
      </c>
      <c r="F511" s="32">
        <v>5</v>
      </c>
      <c r="G511" s="32">
        <v>0</v>
      </c>
      <c r="H511" s="32">
        <v>0</v>
      </c>
      <c r="I511" s="32">
        <v>-0.17902441899999999</v>
      </c>
      <c r="J511" s="32">
        <v>-29.511475950000001</v>
      </c>
      <c r="L511" s="32" t="s">
        <v>3563</v>
      </c>
      <c r="M511" s="32" t="s">
        <v>3817</v>
      </c>
      <c r="N511" s="32">
        <v>23.004682469999999</v>
      </c>
      <c r="O511" s="32" t="s">
        <v>374</v>
      </c>
      <c r="P511" s="32" t="s">
        <v>5327</v>
      </c>
      <c r="S511" s="32">
        <v>0.28999999999999998</v>
      </c>
      <c r="T511" s="32">
        <v>0.28999999999999998</v>
      </c>
      <c r="U511" s="32">
        <v>480346</v>
      </c>
      <c r="V511" s="32" t="s">
        <v>4749</v>
      </c>
      <c r="W511" s="32">
        <v>0.63833134599999997</v>
      </c>
      <c r="X511" s="32">
        <v>8.6594558000000002E-2</v>
      </c>
      <c r="Y511" s="32" t="s">
        <v>41</v>
      </c>
      <c r="Z511" s="32" t="s">
        <v>42</v>
      </c>
      <c r="AA511" s="32">
        <v>11</v>
      </c>
      <c r="AB511" s="33">
        <v>423897.28129999997</v>
      </c>
      <c r="AC511" s="33">
        <v>356508.03129999997</v>
      </c>
      <c r="AD511" s="33">
        <v>207416.75</v>
      </c>
      <c r="AE511" s="33">
        <v>291015.09379999997</v>
      </c>
      <c r="AF511" s="34">
        <v>318375.53129999997</v>
      </c>
      <c r="AG511" s="34">
        <v>480345.75</v>
      </c>
      <c r="AH511" s="34">
        <v>350772.03129999997</v>
      </c>
      <c r="AI511" s="35">
        <v>167789.7813</v>
      </c>
      <c r="AJ511" s="35">
        <v>305755.40629999997</v>
      </c>
      <c r="AK511" s="35">
        <v>202999.98439999999</v>
      </c>
      <c r="AL511" s="35">
        <v>301798.3125</v>
      </c>
      <c r="AM511" s="32">
        <v>138</v>
      </c>
      <c r="AN511" s="32" t="s">
        <v>374</v>
      </c>
      <c r="AO511" s="32">
        <v>0.89874910200000002</v>
      </c>
      <c r="AQ511" s="32">
        <v>480345.75</v>
      </c>
      <c r="AR511" s="32" t="s">
        <v>5328</v>
      </c>
      <c r="AS511" s="32">
        <v>0.79164463299999999</v>
      </c>
      <c r="AU511" s="32">
        <v>1.570725967</v>
      </c>
      <c r="AV511" s="32">
        <v>1</v>
      </c>
      <c r="AX511" s="32">
        <f t="shared" si="28"/>
        <v>0.85110846124638873</v>
      </c>
      <c r="AY511" s="32">
        <f t="shared" si="29"/>
        <v>1.1125224848045803</v>
      </c>
      <c r="AZ511" s="32">
        <f t="shared" si="30"/>
        <v>6.4041226034886933E-2</v>
      </c>
      <c r="BA511" s="32">
        <f t="shared" si="31"/>
        <v>0.39739455447614958</v>
      </c>
    </row>
    <row r="512" spans="1:53">
      <c r="A512" s="32">
        <v>352.13130719999998</v>
      </c>
      <c r="B512" s="32">
        <v>3.5984645839999998</v>
      </c>
      <c r="C512" s="32" t="s">
        <v>1383</v>
      </c>
      <c r="D512" s="32">
        <v>10</v>
      </c>
      <c r="E512" s="32" t="s">
        <v>1384</v>
      </c>
      <c r="F512" s="32">
        <v>5</v>
      </c>
      <c r="G512" s="32">
        <v>0</v>
      </c>
      <c r="H512" s="32">
        <v>0</v>
      </c>
      <c r="I512" s="32">
        <v>0.67354637900000003</v>
      </c>
      <c r="J512" s="32">
        <v>-25.56861241</v>
      </c>
      <c r="L512" s="32" t="s">
        <v>3900</v>
      </c>
      <c r="M512" s="32" t="s">
        <v>1942</v>
      </c>
      <c r="N512" s="32">
        <v>79.896169639999997</v>
      </c>
      <c r="O512" s="32" t="s">
        <v>374</v>
      </c>
      <c r="S512" s="32">
        <v>1.1599999999999999</v>
      </c>
      <c r="T512" s="32">
        <v>1.1599999999999999</v>
      </c>
      <c r="U512" s="32">
        <v>243116</v>
      </c>
      <c r="V512" s="32" t="s">
        <v>4600</v>
      </c>
      <c r="W512" s="32">
        <v>0.63007954799999999</v>
      </c>
      <c r="X512" s="32">
        <v>0.38931500899999999</v>
      </c>
      <c r="Y512" s="32" t="s">
        <v>41</v>
      </c>
      <c r="Z512" s="32" t="s">
        <v>71</v>
      </c>
      <c r="AA512" s="32">
        <v>8</v>
      </c>
      <c r="AB512" s="33">
        <v>153363.42189999999</v>
      </c>
      <c r="AC512" s="33">
        <v>180983.7813</v>
      </c>
      <c r="AD512" s="33">
        <v>0</v>
      </c>
      <c r="AE512" s="33">
        <v>186352.125</v>
      </c>
      <c r="AF512" s="34">
        <v>168773.8125</v>
      </c>
      <c r="AG512" s="34">
        <v>207173.2188</v>
      </c>
      <c r="AH512" s="34">
        <v>165691.9063</v>
      </c>
      <c r="AI512" s="35">
        <v>0</v>
      </c>
      <c r="AJ512" s="35">
        <v>211917.76560000001</v>
      </c>
      <c r="AK512" s="35">
        <v>0</v>
      </c>
      <c r="AL512" s="35">
        <v>243116.39060000001</v>
      </c>
      <c r="AM512" s="32">
        <v>81</v>
      </c>
      <c r="AN512" s="32" t="s">
        <v>374</v>
      </c>
      <c r="AO512" s="32">
        <v>0.93710761499999995</v>
      </c>
      <c r="AQ512" s="32">
        <v>243116.39060000001</v>
      </c>
      <c r="AR512" s="32" t="s">
        <v>5337</v>
      </c>
      <c r="AS512" s="32">
        <v>0.85758755499999995</v>
      </c>
      <c r="AU512" s="32">
        <v>0.24848767299999999</v>
      </c>
      <c r="AV512" s="32">
        <v>1</v>
      </c>
      <c r="AX512" s="32">
        <f t="shared" si="28"/>
        <v>0.84010606441304703</v>
      </c>
      <c r="AY512" s="32">
        <f t="shared" si="29"/>
        <v>0.96134028049611164</v>
      </c>
      <c r="AZ512" s="32">
        <f t="shared" si="30"/>
        <v>0.43574965564026186</v>
      </c>
      <c r="BA512" s="32">
        <f t="shared" si="31"/>
        <v>0.38746945806698918</v>
      </c>
    </row>
    <row r="513" spans="1:53">
      <c r="A513" s="32">
        <v>248.11993570000001</v>
      </c>
      <c r="B513" s="32">
        <v>4.1889103570000001</v>
      </c>
      <c r="C513" s="32" t="s">
        <v>3172</v>
      </c>
      <c r="D513" s="32">
        <v>1</v>
      </c>
      <c r="E513" s="32" t="s">
        <v>3173</v>
      </c>
      <c r="F513" s="32">
        <v>5</v>
      </c>
      <c r="G513" s="32">
        <v>0</v>
      </c>
      <c r="H513" s="32">
        <v>0</v>
      </c>
      <c r="I513" s="32">
        <v>1.917334694</v>
      </c>
      <c r="J513" s="32">
        <v>-44.928292030000001</v>
      </c>
      <c r="L513" s="32" t="s">
        <v>3900</v>
      </c>
      <c r="N513" s="32">
        <v>-48.036338239999999</v>
      </c>
      <c r="O513" s="32" t="s">
        <v>487</v>
      </c>
      <c r="P513" s="32" t="s">
        <v>5339</v>
      </c>
      <c r="S513" s="32">
        <v>1.1599999999999999</v>
      </c>
      <c r="T513" s="32">
        <v>1.1599999999999999</v>
      </c>
      <c r="U513" s="32">
        <v>324574</v>
      </c>
      <c r="V513" s="32" t="s">
        <v>4737</v>
      </c>
      <c r="W513" s="32">
        <v>0.62592298599999996</v>
      </c>
      <c r="X513" s="32">
        <v>0.38229882199999998</v>
      </c>
      <c r="Y513" s="32" t="s">
        <v>41</v>
      </c>
      <c r="Z513" s="32" t="s">
        <v>42</v>
      </c>
      <c r="AA513" s="32">
        <v>8</v>
      </c>
      <c r="AB513" s="33">
        <v>208062.67189999999</v>
      </c>
      <c r="AC513" s="33">
        <v>162318.875</v>
      </c>
      <c r="AD513" s="33">
        <v>0</v>
      </c>
      <c r="AE513" s="33">
        <v>267439.375</v>
      </c>
      <c r="AF513" s="34">
        <v>208502.4063</v>
      </c>
      <c r="AG513" s="34">
        <v>245253.9688</v>
      </c>
      <c r="AH513" s="34">
        <v>265804.28129999997</v>
      </c>
      <c r="AI513" s="35">
        <v>0</v>
      </c>
      <c r="AJ513" s="35">
        <v>275945.15629999997</v>
      </c>
      <c r="AK513" s="35">
        <v>0</v>
      </c>
      <c r="AL513" s="35">
        <v>324574.25</v>
      </c>
      <c r="AM513" s="32">
        <v>59</v>
      </c>
      <c r="AN513" s="32" t="s">
        <v>487</v>
      </c>
      <c r="AO513" s="32">
        <v>0.90514324899999998</v>
      </c>
      <c r="AQ513" s="32">
        <v>324574.25</v>
      </c>
      <c r="AR513" s="32" t="s">
        <v>5340</v>
      </c>
      <c r="AS513" s="32">
        <v>0.86406425499999995</v>
      </c>
      <c r="AU513" s="32">
        <v>0.25729114199999997</v>
      </c>
      <c r="AV513" s="32">
        <v>1</v>
      </c>
      <c r="AX513" s="32">
        <f t="shared" si="28"/>
        <v>0.83456398145005628</v>
      </c>
      <c r="AY513" s="32">
        <f t="shared" si="29"/>
        <v>0.88640327431331745</v>
      </c>
      <c r="AZ513" s="32">
        <f t="shared" si="30"/>
        <v>0.42845250273753471</v>
      </c>
      <c r="BA513" s="32">
        <f t="shared" si="31"/>
        <v>0.29825763898841789</v>
      </c>
    </row>
    <row r="514" spans="1:53">
      <c r="A514" s="32">
        <v>285.19373719999999</v>
      </c>
      <c r="B514" s="32">
        <v>3.6070303020000001</v>
      </c>
      <c r="C514" s="32" t="s">
        <v>2700</v>
      </c>
      <c r="D514" s="32">
        <v>1</v>
      </c>
      <c r="E514" s="32" t="s">
        <v>2701</v>
      </c>
      <c r="F514" s="32">
        <v>5</v>
      </c>
      <c r="G514" s="32">
        <v>0</v>
      </c>
      <c r="H514" s="32">
        <v>0</v>
      </c>
      <c r="I514" s="32">
        <v>-0.92131021700000004</v>
      </c>
      <c r="J514" s="32">
        <v>-38.952175969999999</v>
      </c>
      <c r="L514" s="32" t="s">
        <v>3563</v>
      </c>
      <c r="M514" s="32" t="s">
        <v>2435</v>
      </c>
      <c r="N514" s="32">
        <v>30.969396379999999</v>
      </c>
      <c r="O514" s="32" t="s">
        <v>374</v>
      </c>
      <c r="R514" s="32" t="s">
        <v>5342</v>
      </c>
      <c r="S514" s="32">
        <v>0.72</v>
      </c>
      <c r="T514" s="32">
        <v>0.72</v>
      </c>
      <c r="U514" s="32">
        <v>1326715</v>
      </c>
      <c r="V514" s="32" t="s">
        <v>3982</v>
      </c>
      <c r="W514" s="32">
        <v>0.61505424799999997</v>
      </c>
      <c r="X514" s="32">
        <v>0.19989916199999999</v>
      </c>
      <c r="Y514" s="32" t="s">
        <v>41</v>
      </c>
      <c r="Z514" s="32" t="s">
        <v>42</v>
      </c>
      <c r="AA514" s="32">
        <v>11</v>
      </c>
      <c r="AB514" s="33">
        <v>771643.625</v>
      </c>
      <c r="AC514" s="33">
        <v>912660.125</v>
      </c>
      <c r="AD514" s="33">
        <v>537382.3125</v>
      </c>
      <c r="AE514" s="33">
        <v>984573.3125</v>
      </c>
      <c r="AF514" s="34">
        <v>1050064.375</v>
      </c>
      <c r="AG514" s="34">
        <v>1326715.25</v>
      </c>
      <c r="AH514" s="34">
        <v>832249.5625</v>
      </c>
      <c r="AI514" s="35">
        <v>118750.9844</v>
      </c>
      <c r="AJ514" s="35">
        <v>915553.3125</v>
      </c>
      <c r="AK514" s="35">
        <v>430383.625</v>
      </c>
      <c r="AL514" s="35">
        <v>1166948.125</v>
      </c>
      <c r="AM514" s="32">
        <v>100</v>
      </c>
      <c r="AN514" s="32" t="s">
        <v>374</v>
      </c>
      <c r="AO514" s="32">
        <v>0.95834807700000002</v>
      </c>
      <c r="AQ514" s="32">
        <v>1326715.25</v>
      </c>
      <c r="AR514" s="32" t="s">
        <v>2992</v>
      </c>
      <c r="AS514" s="32">
        <v>0.79654042400000002</v>
      </c>
      <c r="AU514" s="32">
        <v>0.59687653699999998</v>
      </c>
      <c r="AV514" s="32">
        <v>1</v>
      </c>
      <c r="AX514" s="32">
        <f t="shared" ref="AX514:AX577" si="32">(SUM(AI514:AL514))/(SUM(AF514:AH514))</f>
        <v>0.82007233126794365</v>
      </c>
      <c r="AY514" s="32">
        <f t="shared" ref="AY514:AY577" si="33">(SUM(AB514:AE514))/(SUM(AF514:AH514))</f>
        <v>0.99913686902232324</v>
      </c>
      <c r="AZ514" s="32">
        <f t="shared" ref="AZ514:AZ577" si="34">_xlfn.T.TEST(AF514:AH514,AI514:AL514,2,2)</f>
        <v>0.23322452798962226</v>
      </c>
      <c r="BA514" s="32">
        <f t="shared" ref="BA514:BA577" si="35">_xlfn.T.TEST(AB514:AE514,AF514:AH514,2,2)</f>
        <v>0.1695190646566965</v>
      </c>
    </row>
    <row r="515" spans="1:53">
      <c r="A515" s="32">
        <v>298.11989419999998</v>
      </c>
      <c r="B515" s="32">
        <v>3.502934797</v>
      </c>
      <c r="C515" s="32" t="s">
        <v>5357</v>
      </c>
      <c r="D515" s="32">
        <v>11</v>
      </c>
      <c r="E515" s="32" t="s">
        <v>5358</v>
      </c>
      <c r="F515" s="32">
        <v>5</v>
      </c>
      <c r="G515" s="32">
        <v>0</v>
      </c>
      <c r="H515" s="32">
        <v>0</v>
      </c>
      <c r="I515" s="32">
        <v>-2.0657271050000001</v>
      </c>
      <c r="J515" s="32">
        <v>-25.739409729999998</v>
      </c>
      <c r="L515" s="32" t="s">
        <v>3690</v>
      </c>
      <c r="M515" s="32" t="s">
        <v>1872</v>
      </c>
      <c r="N515" s="32">
        <v>27.900688859999999</v>
      </c>
      <c r="O515" s="32" t="s">
        <v>374</v>
      </c>
      <c r="S515" s="32">
        <v>0.95</v>
      </c>
      <c r="T515" s="32">
        <v>0.95</v>
      </c>
      <c r="U515" s="32">
        <v>329743</v>
      </c>
      <c r="V515" s="32" t="s">
        <v>341</v>
      </c>
      <c r="W515" s="32">
        <v>0.598542028</v>
      </c>
      <c r="X515" s="32">
        <v>0.25480197500000001</v>
      </c>
      <c r="Y515" s="32" t="s">
        <v>41</v>
      </c>
      <c r="Z515" s="32" t="s">
        <v>42</v>
      </c>
      <c r="AA515" s="32">
        <v>11</v>
      </c>
      <c r="AB515" s="33">
        <v>235032.625</v>
      </c>
      <c r="AC515" s="33">
        <v>257032.85939999999</v>
      </c>
      <c r="AD515" s="33">
        <v>42147.804689999997</v>
      </c>
      <c r="AE515" s="33">
        <v>279085.21879999997</v>
      </c>
      <c r="AF515" s="34">
        <v>258512.79689999999</v>
      </c>
      <c r="AG515" s="34">
        <v>326630.3125</v>
      </c>
      <c r="AH515" s="34">
        <v>286725.09379999997</v>
      </c>
      <c r="AI515" s="35">
        <v>34891.550779999998</v>
      </c>
      <c r="AJ515" s="35">
        <v>329743.03129999997</v>
      </c>
      <c r="AK515" s="35">
        <v>27322.164059999999</v>
      </c>
      <c r="AL515" s="35">
        <v>303842.9375</v>
      </c>
      <c r="AM515" s="32">
        <v>43</v>
      </c>
      <c r="AN515" s="32" t="s">
        <v>374</v>
      </c>
      <c r="AO515" s="32">
        <v>0.92843011799999997</v>
      </c>
      <c r="AQ515" s="32">
        <v>329743.03129999997</v>
      </c>
      <c r="AR515" s="32" t="s">
        <v>5359</v>
      </c>
      <c r="AS515" s="32">
        <v>0.93538937200000005</v>
      </c>
      <c r="AU515" s="32">
        <v>0.47766224299999999</v>
      </c>
      <c r="AV515" s="32">
        <v>1</v>
      </c>
      <c r="AX515" s="32">
        <f t="shared" si="32"/>
        <v>0.79805603769723532</v>
      </c>
      <c r="AY515" s="32">
        <f t="shared" si="33"/>
        <v>0.93282276484561233</v>
      </c>
      <c r="AZ515" s="32">
        <f t="shared" si="34"/>
        <v>0.29242014920428516</v>
      </c>
      <c r="BA515" s="32">
        <f t="shared" si="35"/>
        <v>0.24653366252100264</v>
      </c>
    </row>
    <row r="516" spans="1:53">
      <c r="A516" s="32">
        <v>238.0992281</v>
      </c>
      <c r="B516" s="32">
        <v>4.1490333560000003</v>
      </c>
      <c r="C516" s="32" t="s">
        <v>1815</v>
      </c>
      <c r="D516" s="32">
        <v>1</v>
      </c>
      <c r="E516" s="32" t="s">
        <v>1816</v>
      </c>
      <c r="F516" s="32">
        <v>5</v>
      </c>
      <c r="G516" s="32">
        <v>0</v>
      </c>
      <c r="H516" s="32">
        <v>0</v>
      </c>
      <c r="I516" s="32">
        <v>-0.637984106</v>
      </c>
      <c r="J516" s="32">
        <v>-11.09883258</v>
      </c>
      <c r="K516" s="32">
        <v>2.217972547</v>
      </c>
      <c r="L516" s="32" t="s">
        <v>3690</v>
      </c>
      <c r="M516" s="32" t="s">
        <v>1457</v>
      </c>
      <c r="N516" s="32">
        <v>-11.99993894</v>
      </c>
      <c r="O516" s="32" t="s">
        <v>5360</v>
      </c>
      <c r="Q516" s="32">
        <v>0.7</v>
      </c>
      <c r="R516" s="32" t="s">
        <v>5361</v>
      </c>
      <c r="S516" s="32">
        <v>1.06</v>
      </c>
      <c r="T516" s="32">
        <v>1.06</v>
      </c>
      <c r="U516" s="32">
        <v>5464859</v>
      </c>
      <c r="V516" s="32" t="s">
        <v>2147</v>
      </c>
      <c r="W516" s="32">
        <v>0.59715201299999998</v>
      </c>
      <c r="X516" s="32">
        <v>0.30493249900000002</v>
      </c>
      <c r="Y516" s="32" t="s">
        <v>41</v>
      </c>
      <c r="Z516" s="32" t="s">
        <v>92</v>
      </c>
      <c r="AA516" s="32">
        <v>11</v>
      </c>
      <c r="AB516" s="33">
        <v>3554940.5</v>
      </c>
      <c r="AC516" s="33">
        <v>3252900.75</v>
      </c>
      <c r="AD516" s="33">
        <v>282664.90629999997</v>
      </c>
      <c r="AE516" s="33">
        <v>4576595</v>
      </c>
      <c r="AF516" s="34">
        <v>3484429.25</v>
      </c>
      <c r="AG516" s="34">
        <v>4717979</v>
      </c>
      <c r="AH516" s="34">
        <v>5369785.5</v>
      </c>
      <c r="AI516" s="35">
        <v>181928.73439999999</v>
      </c>
      <c r="AJ516" s="35">
        <v>4901777.5</v>
      </c>
      <c r="AK516" s="35">
        <v>257651.85939999999</v>
      </c>
      <c r="AL516" s="35">
        <v>5464859</v>
      </c>
      <c r="AM516" s="32">
        <v>93</v>
      </c>
      <c r="AN516" s="32" t="s">
        <v>5360</v>
      </c>
      <c r="AO516" s="32">
        <v>0.98434991199999999</v>
      </c>
      <c r="AP516" s="32">
        <v>1</v>
      </c>
      <c r="AQ516" s="32">
        <v>5464859</v>
      </c>
      <c r="AR516" s="32" t="s">
        <v>5362</v>
      </c>
      <c r="AS516" s="32">
        <v>0.94002842499999995</v>
      </c>
      <c r="AU516" s="32">
        <v>0.36171178700000001</v>
      </c>
      <c r="AV516" s="32">
        <v>1</v>
      </c>
      <c r="AX516" s="32">
        <f t="shared" si="32"/>
        <v>0.79620268416813611</v>
      </c>
      <c r="AY516" s="32">
        <f t="shared" si="33"/>
        <v>0.85963267038536062</v>
      </c>
      <c r="AZ516" s="32">
        <f t="shared" si="34"/>
        <v>0.34855578666739651</v>
      </c>
      <c r="BA516" s="32">
        <f t="shared" si="35"/>
        <v>0.23320255056083763</v>
      </c>
    </row>
    <row r="517" spans="1:53">
      <c r="A517" s="32">
        <v>248.1774035</v>
      </c>
      <c r="B517" s="32">
        <v>3.7405181879999998</v>
      </c>
      <c r="C517" s="32" t="s">
        <v>5363</v>
      </c>
      <c r="D517" s="32">
        <v>13</v>
      </c>
      <c r="E517" s="32" t="s">
        <v>5364</v>
      </c>
      <c r="F517" s="32">
        <v>5</v>
      </c>
      <c r="G517" s="32">
        <v>0</v>
      </c>
      <c r="H517" s="32">
        <v>0</v>
      </c>
      <c r="I517" s="32">
        <v>-0.91251103499999997</v>
      </c>
      <c r="J517" s="32">
        <v>-13.129222159999999</v>
      </c>
      <c r="L517" s="32" t="s">
        <v>3563</v>
      </c>
      <c r="N517" s="32">
        <v>-55.063303159999997</v>
      </c>
      <c r="O517" s="32" t="s">
        <v>487</v>
      </c>
      <c r="S517" s="32">
        <v>0.53</v>
      </c>
      <c r="T517" s="32">
        <v>0.53</v>
      </c>
      <c r="U517" s="32">
        <v>454525</v>
      </c>
      <c r="V517" s="32" t="s">
        <v>5227</v>
      </c>
      <c r="W517" s="32">
        <v>0.58715102299999999</v>
      </c>
      <c r="X517" s="32">
        <v>7.0489376000000006E-2</v>
      </c>
      <c r="Y517" s="32" t="s">
        <v>41</v>
      </c>
      <c r="Z517" s="32" t="s">
        <v>42</v>
      </c>
      <c r="AA517" s="32">
        <v>11</v>
      </c>
      <c r="AB517" s="33">
        <v>352258.875</v>
      </c>
      <c r="AC517" s="33">
        <v>313113.90629999997</v>
      </c>
      <c r="AD517" s="33">
        <v>210842.9688</v>
      </c>
      <c r="AE517" s="33">
        <v>356830.375</v>
      </c>
      <c r="AF517" s="34">
        <v>347466.5625</v>
      </c>
      <c r="AG517" s="34">
        <v>398154.09379999997</v>
      </c>
      <c r="AH517" s="34">
        <v>454524.90629999997</v>
      </c>
      <c r="AI517" s="35">
        <v>132324.04689999999</v>
      </c>
      <c r="AJ517" s="35">
        <v>363070.5625</v>
      </c>
      <c r="AK517" s="35">
        <v>126260.6719</v>
      </c>
      <c r="AL517" s="35">
        <v>317900.3125</v>
      </c>
      <c r="AM517" s="32">
        <v>12</v>
      </c>
      <c r="AN517" s="32" t="s">
        <v>487</v>
      </c>
      <c r="AO517" s="32">
        <v>0.93570416499999998</v>
      </c>
      <c r="AQ517" s="32">
        <v>454524.90629999997</v>
      </c>
      <c r="AR517" s="32" t="s">
        <v>5365</v>
      </c>
      <c r="AS517" s="32">
        <v>0.75064815600000001</v>
      </c>
      <c r="AU517" s="32">
        <v>1.5085759329999999</v>
      </c>
      <c r="AV517" s="32">
        <v>1</v>
      </c>
      <c r="AX517" s="32">
        <f t="shared" si="32"/>
        <v>0.78286803124492932</v>
      </c>
      <c r="AY517" s="32">
        <f t="shared" si="33"/>
        <v>1.0274138100621095</v>
      </c>
      <c r="AZ517" s="32">
        <f t="shared" si="34"/>
        <v>8.6047451473020536E-2</v>
      </c>
      <c r="BA517" s="32">
        <f t="shared" si="35"/>
        <v>0.11261434668608923</v>
      </c>
    </row>
    <row r="518" spans="1:53">
      <c r="A518" s="32">
        <v>240.1722743</v>
      </c>
      <c r="B518" s="32">
        <v>3.9589696939999999</v>
      </c>
      <c r="C518" s="32" t="s">
        <v>5366</v>
      </c>
      <c r="D518" s="32">
        <v>2</v>
      </c>
      <c r="E518" s="32" t="s">
        <v>5367</v>
      </c>
      <c r="F518" s="32">
        <v>5</v>
      </c>
      <c r="G518" s="32">
        <v>0</v>
      </c>
      <c r="H518" s="32">
        <v>0</v>
      </c>
      <c r="I518" s="32">
        <v>-1.1063038059999999</v>
      </c>
      <c r="J518" s="32">
        <v>-17.359838010000001</v>
      </c>
      <c r="L518" s="32" t="s">
        <v>3563</v>
      </c>
      <c r="N518" s="32">
        <v>-107.1311963</v>
      </c>
      <c r="O518" s="32" t="s">
        <v>487</v>
      </c>
      <c r="P518" s="32" t="s">
        <v>5368</v>
      </c>
      <c r="S518" s="32">
        <v>0.28000000000000003</v>
      </c>
      <c r="T518" s="32">
        <v>0.28000000000000003</v>
      </c>
      <c r="U518" s="32">
        <v>381435</v>
      </c>
      <c r="V518" s="32" t="s">
        <v>5369</v>
      </c>
      <c r="W518" s="32">
        <v>0.58322651999999997</v>
      </c>
      <c r="X518" s="32">
        <v>5.3459640000000003E-2</v>
      </c>
      <c r="Y518" s="32" t="s">
        <v>41</v>
      </c>
      <c r="Z518" s="32" t="s">
        <v>42</v>
      </c>
      <c r="AA518" s="32">
        <v>11</v>
      </c>
      <c r="AB518" s="33">
        <v>249671.375</v>
      </c>
      <c r="AC518" s="33">
        <v>277895.84379999997</v>
      </c>
      <c r="AD518" s="33">
        <v>151521.82810000001</v>
      </c>
      <c r="AE518" s="33">
        <v>293703.53129999997</v>
      </c>
      <c r="AF518" s="34">
        <v>269858.59379999997</v>
      </c>
      <c r="AG518" s="34">
        <v>381434.6875</v>
      </c>
      <c r="AH518" s="34">
        <v>266090.90629999997</v>
      </c>
      <c r="AI518" s="35">
        <v>201779.85939999999</v>
      </c>
      <c r="AJ518" s="35">
        <v>221991.35939999999</v>
      </c>
      <c r="AK518" s="35">
        <v>107825.16409999999</v>
      </c>
      <c r="AL518" s="35">
        <v>181794</v>
      </c>
      <c r="AM518" s="32">
        <v>186</v>
      </c>
      <c r="AN518" s="32" t="s">
        <v>487</v>
      </c>
      <c r="AO518" s="32">
        <v>0.87393046100000005</v>
      </c>
      <c r="AQ518" s="32">
        <v>381434.6875</v>
      </c>
      <c r="AR518" s="32" t="s">
        <v>5370</v>
      </c>
      <c r="AS518" s="32">
        <v>0.77672047700000002</v>
      </c>
      <c r="AU518" s="32">
        <v>2.3976996179999999</v>
      </c>
      <c r="AV518" s="32">
        <v>1</v>
      </c>
      <c r="AX518" s="32">
        <f t="shared" si="32"/>
        <v>0.77763535990992494</v>
      </c>
      <c r="AY518" s="32">
        <f t="shared" si="33"/>
        <v>1.0603982402890069</v>
      </c>
      <c r="AZ518" s="32">
        <f t="shared" si="34"/>
        <v>3.1988169599097942E-2</v>
      </c>
      <c r="BA518" s="32">
        <f t="shared" si="35"/>
        <v>0.25964835887708659</v>
      </c>
    </row>
    <row r="519" spans="1:53">
      <c r="A519" s="32">
        <v>102.0316703</v>
      </c>
      <c r="B519" s="32">
        <v>4.1563939870000004</v>
      </c>
      <c r="C519" s="32" t="s">
        <v>2348</v>
      </c>
      <c r="D519" s="32">
        <v>8</v>
      </c>
      <c r="E519" s="32" t="s">
        <v>5375</v>
      </c>
      <c r="F519" s="32">
        <v>5</v>
      </c>
      <c r="G519" s="32">
        <v>0</v>
      </c>
      <c r="H519" s="32">
        <v>0</v>
      </c>
      <c r="I519" s="32">
        <v>-0.29130322199999997</v>
      </c>
      <c r="J519" s="32">
        <v>-40.572730640000003</v>
      </c>
      <c r="L519" s="32" t="s">
        <v>3690</v>
      </c>
      <c r="M519" s="32" t="s">
        <v>2672</v>
      </c>
      <c r="N519" s="32">
        <v>-74.073155499999999</v>
      </c>
      <c r="O519" s="32" t="s">
        <v>487</v>
      </c>
      <c r="P519" s="32" t="s">
        <v>5376</v>
      </c>
      <c r="S519" s="32">
        <v>0.8</v>
      </c>
      <c r="T519" s="32">
        <v>0.8</v>
      </c>
      <c r="U519" s="32">
        <v>1267759</v>
      </c>
      <c r="V519" s="32" t="s">
        <v>5377</v>
      </c>
      <c r="W519" s="32">
        <v>0.57961163999999998</v>
      </c>
      <c r="X519" s="32">
        <v>0.219729595</v>
      </c>
      <c r="Y519" s="32" t="s">
        <v>41</v>
      </c>
      <c r="Z519" s="32" t="s">
        <v>42</v>
      </c>
      <c r="AA519" s="32">
        <v>11</v>
      </c>
      <c r="AB519" s="33">
        <v>480056.53129999997</v>
      </c>
      <c r="AC519" s="33">
        <v>498464.75</v>
      </c>
      <c r="AD519" s="33">
        <v>1022608.938</v>
      </c>
      <c r="AE519" s="33">
        <v>1267759.125</v>
      </c>
      <c r="AF519" s="34">
        <v>870087.9375</v>
      </c>
      <c r="AG519" s="34">
        <v>949866.625</v>
      </c>
      <c r="AH519" s="34">
        <v>481989.46879999997</v>
      </c>
      <c r="AI519" s="35">
        <v>45338.199220000002</v>
      </c>
      <c r="AJ519" s="35">
        <v>323615.53129999997</v>
      </c>
      <c r="AK519" s="35">
        <v>898117.625</v>
      </c>
      <c r="AL519" s="35">
        <v>511906.71879999997</v>
      </c>
      <c r="AM519" s="32">
        <v>57</v>
      </c>
      <c r="AN519" s="32" t="s">
        <v>487</v>
      </c>
      <c r="AO519" s="32">
        <v>0.92926634699999999</v>
      </c>
      <c r="AQ519" s="32">
        <v>1267759.125</v>
      </c>
      <c r="AR519" s="32" t="s">
        <v>5378</v>
      </c>
      <c r="AS519" s="32">
        <v>0.99280210099999999</v>
      </c>
      <c r="AU519" s="32">
        <v>0.545531443</v>
      </c>
      <c r="AV519" s="32">
        <v>1</v>
      </c>
      <c r="AX519" s="32">
        <f t="shared" si="32"/>
        <v>0.77281552033015322</v>
      </c>
      <c r="AY519" s="32">
        <f t="shared" si="33"/>
        <v>1.4200559613319215</v>
      </c>
      <c r="AZ519" s="32">
        <f t="shared" si="34"/>
        <v>0.24311160829153911</v>
      </c>
      <c r="BA519" s="32">
        <f t="shared" si="35"/>
        <v>0.85610327925789542</v>
      </c>
    </row>
    <row r="520" spans="1:53">
      <c r="A520" s="32">
        <v>375.21935059999998</v>
      </c>
      <c r="B520" s="32">
        <v>3.4789229079999999</v>
      </c>
      <c r="C520" s="32" t="s">
        <v>5386</v>
      </c>
      <c r="D520" s="32">
        <v>3</v>
      </c>
      <c r="E520" s="32" t="s">
        <v>5387</v>
      </c>
      <c r="F520" s="32">
        <v>5</v>
      </c>
      <c r="G520" s="32">
        <v>0</v>
      </c>
      <c r="H520" s="32">
        <v>0</v>
      </c>
      <c r="I520" s="32">
        <v>0.45454788600000001</v>
      </c>
      <c r="J520" s="32">
        <v>-37.97760487</v>
      </c>
      <c r="L520" s="32" t="s">
        <v>3900</v>
      </c>
      <c r="M520" s="32" t="s">
        <v>1872</v>
      </c>
      <c r="N520" s="32">
        <v>105.00014520000001</v>
      </c>
      <c r="O520" s="32" t="s">
        <v>374</v>
      </c>
      <c r="S520" s="32">
        <v>1.1599999999999999</v>
      </c>
      <c r="T520" s="32">
        <v>1.1599999999999999</v>
      </c>
      <c r="U520" s="32">
        <v>254519</v>
      </c>
      <c r="V520" s="32" t="s">
        <v>341</v>
      </c>
      <c r="W520" s="32">
        <v>0.57004499099999995</v>
      </c>
      <c r="X520" s="32">
        <v>0.28571925300000001</v>
      </c>
      <c r="Y520" s="32" t="s">
        <v>41</v>
      </c>
      <c r="Z520" s="32" t="s">
        <v>42</v>
      </c>
      <c r="AA520" s="32">
        <v>8</v>
      </c>
      <c r="AB520" s="33">
        <v>215935.85939999999</v>
      </c>
      <c r="AC520" s="33">
        <v>191606.76560000001</v>
      </c>
      <c r="AD520" s="33">
        <v>0</v>
      </c>
      <c r="AE520" s="33">
        <v>234137.70310000001</v>
      </c>
      <c r="AF520" s="34">
        <v>229392.5</v>
      </c>
      <c r="AG520" s="34">
        <v>205511.5938</v>
      </c>
      <c r="AH520" s="34">
        <v>189615.1563</v>
      </c>
      <c r="AI520" s="35">
        <v>0</v>
      </c>
      <c r="AJ520" s="35">
        <v>220152.98439999999</v>
      </c>
      <c r="AK520" s="35">
        <v>0</v>
      </c>
      <c r="AL520" s="35">
        <v>254519.10939999999</v>
      </c>
      <c r="AM520" s="32">
        <v>43</v>
      </c>
      <c r="AN520" s="32" t="s">
        <v>374</v>
      </c>
      <c r="AO520" s="32">
        <v>0.89816637300000002</v>
      </c>
      <c r="AQ520" s="32">
        <v>254519.10939999999</v>
      </c>
      <c r="AR520" s="32" t="s">
        <v>5388</v>
      </c>
      <c r="AS520" s="32">
        <v>0.90359924000000003</v>
      </c>
      <c r="AU520" s="32">
        <v>0.41350369100000001</v>
      </c>
      <c r="AV520" s="32">
        <v>1</v>
      </c>
      <c r="AX520" s="32">
        <f t="shared" si="32"/>
        <v>0.76005998810123776</v>
      </c>
      <c r="AY520" s="32">
        <f t="shared" si="33"/>
        <v>1.0274788615358967</v>
      </c>
      <c r="AZ520" s="32">
        <f t="shared" si="34"/>
        <v>0.32515118199257775</v>
      </c>
      <c r="BA520" s="32">
        <f t="shared" si="35"/>
        <v>0.49446043433089337</v>
      </c>
    </row>
    <row r="521" spans="1:53">
      <c r="A521" s="32">
        <v>200.1048438</v>
      </c>
      <c r="B521" s="32">
        <v>4.3987348150000001</v>
      </c>
      <c r="C521" s="32" t="s">
        <v>1658</v>
      </c>
      <c r="D521" s="32">
        <v>7</v>
      </c>
      <c r="E521" s="32" t="s">
        <v>1659</v>
      </c>
      <c r="F521" s="32">
        <v>5</v>
      </c>
      <c r="G521" s="32">
        <v>0</v>
      </c>
      <c r="H521" s="32">
        <v>0</v>
      </c>
      <c r="I521" s="32">
        <v>-8.0999901999999999E-2</v>
      </c>
      <c r="J521" s="32">
        <v>-30.270297129999999</v>
      </c>
      <c r="L521" s="32" t="s">
        <v>3563</v>
      </c>
      <c r="M521" s="32" t="s">
        <v>5029</v>
      </c>
      <c r="N521" s="32">
        <v>36.021103979999999</v>
      </c>
      <c r="O521" s="32" t="s">
        <v>374</v>
      </c>
      <c r="P521" s="32" t="s">
        <v>5393</v>
      </c>
      <c r="R521" s="32" t="s">
        <v>5394</v>
      </c>
      <c r="S521" s="32">
        <v>0.63</v>
      </c>
      <c r="T521" s="32">
        <v>0.63</v>
      </c>
      <c r="U521" s="32">
        <v>1670766</v>
      </c>
      <c r="V521" s="32" t="s">
        <v>5266</v>
      </c>
      <c r="W521" s="32">
        <v>0.55671080500000003</v>
      </c>
      <c r="X521" s="32">
        <v>8.6321099999999998E-2</v>
      </c>
      <c r="Y521" s="32" t="s">
        <v>41</v>
      </c>
      <c r="Z521" s="32" t="s">
        <v>92</v>
      </c>
      <c r="AA521" s="32">
        <v>11</v>
      </c>
      <c r="AB521" s="33">
        <v>1112822.375</v>
      </c>
      <c r="AC521" s="33">
        <v>1095468.125</v>
      </c>
      <c r="AD521" s="33">
        <v>361281.53129999997</v>
      </c>
      <c r="AE521" s="33">
        <v>1142806.25</v>
      </c>
      <c r="AF521" s="34">
        <v>1190226</v>
      </c>
      <c r="AG521" s="34">
        <v>1291958</v>
      </c>
      <c r="AH521" s="34">
        <v>1670765.5</v>
      </c>
      <c r="AI521" s="35">
        <v>358366.25</v>
      </c>
      <c r="AJ521" s="35">
        <v>1030084.75</v>
      </c>
      <c r="AK521" s="35">
        <v>369924.3125</v>
      </c>
      <c r="AL521" s="35">
        <v>1324280.5</v>
      </c>
      <c r="AM521" s="32">
        <v>213</v>
      </c>
      <c r="AN521" s="32" t="s">
        <v>374</v>
      </c>
      <c r="AO521" s="32">
        <v>0.96238139899999997</v>
      </c>
      <c r="AQ521" s="32">
        <v>1670765.5</v>
      </c>
      <c r="AR521" s="32" t="s">
        <v>5395</v>
      </c>
      <c r="AS521" s="32">
        <v>0.96473109599999995</v>
      </c>
      <c r="AU521" s="32">
        <v>1.259775852</v>
      </c>
      <c r="AV521" s="32">
        <v>1</v>
      </c>
      <c r="AX521" s="32">
        <f t="shared" si="32"/>
        <v>0.7422810733672538</v>
      </c>
      <c r="AY521" s="32">
        <f t="shared" si="33"/>
        <v>0.89391365854557103</v>
      </c>
      <c r="AZ521" s="32">
        <f t="shared" si="34"/>
        <v>0.10607290163131579</v>
      </c>
      <c r="BA521" s="32">
        <f t="shared" si="35"/>
        <v>0.13373298331927119</v>
      </c>
    </row>
    <row r="522" spans="1:53">
      <c r="A522" s="32">
        <v>316.26136969999999</v>
      </c>
      <c r="B522" s="32">
        <v>3.5489272839999999</v>
      </c>
      <c r="C522" s="32" t="s">
        <v>5402</v>
      </c>
      <c r="D522" s="32">
        <v>19</v>
      </c>
      <c r="E522" s="32" t="s">
        <v>5403</v>
      </c>
      <c r="F522" s="32">
        <v>5</v>
      </c>
      <c r="G522" s="32">
        <v>0</v>
      </c>
      <c r="H522" s="32">
        <v>0</v>
      </c>
      <c r="I522" s="32">
        <v>3.0708374E-2</v>
      </c>
      <c r="J522" s="32">
        <v>-9.0012437789999993</v>
      </c>
      <c r="L522" s="32" t="s">
        <v>3563</v>
      </c>
      <c r="M522" s="32" t="s">
        <v>892</v>
      </c>
      <c r="N522" s="32">
        <v>60.02111438</v>
      </c>
      <c r="O522" s="32" t="s">
        <v>5404</v>
      </c>
      <c r="P522" s="32" t="s">
        <v>2762</v>
      </c>
      <c r="Q522" s="32">
        <v>-1.7</v>
      </c>
      <c r="R522" s="32" t="s">
        <v>77</v>
      </c>
      <c r="S522" s="32">
        <v>0.44</v>
      </c>
      <c r="T522" s="32">
        <v>0.44</v>
      </c>
      <c r="U522" s="32">
        <v>642297</v>
      </c>
      <c r="V522" s="32" t="s">
        <v>895</v>
      </c>
      <c r="W522" s="32">
        <v>0.54681818100000001</v>
      </c>
      <c r="X522" s="32">
        <v>5.9143134E-2</v>
      </c>
      <c r="Y522" s="32" t="s">
        <v>41</v>
      </c>
      <c r="Z522" s="32" t="s">
        <v>50</v>
      </c>
      <c r="AA522" s="32">
        <v>11</v>
      </c>
      <c r="AB522" s="33">
        <v>437122.5625</v>
      </c>
      <c r="AC522" s="33">
        <v>365600.03129999997</v>
      </c>
      <c r="AD522" s="33">
        <v>207832.6875</v>
      </c>
      <c r="AE522" s="33">
        <v>485293.6875</v>
      </c>
      <c r="AF522" s="34">
        <v>397621.90629999997</v>
      </c>
      <c r="AG522" s="34">
        <v>573960.4375</v>
      </c>
      <c r="AH522" s="34">
        <v>642296.5625</v>
      </c>
      <c r="AI522" s="35">
        <v>176137.5313</v>
      </c>
      <c r="AJ522" s="35">
        <v>408532.1875</v>
      </c>
      <c r="AK522" s="35">
        <v>190464.5938</v>
      </c>
      <c r="AL522" s="35">
        <v>401530.125</v>
      </c>
      <c r="AM522" s="32">
        <v>0</v>
      </c>
      <c r="AN522" s="32" t="s">
        <v>5404</v>
      </c>
      <c r="AO522" s="32">
        <v>0.97422289200000001</v>
      </c>
      <c r="AP522" s="32">
        <v>1</v>
      </c>
      <c r="AQ522" s="32">
        <v>642296.5625</v>
      </c>
      <c r="AR522" s="32" t="s">
        <v>5405</v>
      </c>
      <c r="AS522" s="32">
        <v>0.91844283299999996</v>
      </c>
      <c r="AU522" s="32">
        <v>1.8361833839999999</v>
      </c>
      <c r="AV522" s="32">
        <v>1</v>
      </c>
      <c r="AX522" s="32">
        <f t="shared" si="32"/>
        <v>0.72909090825013412</v>
      </c>
      <c r="AY522" s="32">
        <f t="shared" si="33"/>
        <v>0.92686567930267028</v>
      </c>
      <c r="AZ522" s="32">
        <f t="shared" si="34"/>
        <v>5.4139697731614832E-2</v>
      </c>
      <c r="BA522" s="32">
        <f t="shared" si="35"/>
        <v>0.14189837076994702</v>
      </c>
    </row>
    <row r="523" spans="1:53">
      <c r="A523" s="32">
        <v>181.03769439999999</v>
      </c>
      <c r="B523" s="32">
        <v>4.1521479289999998</v>
      </c>
      <c r="C523" s="32" t="s">
        <v>3016</v>
      </c>
      <c r="D523" s="32">
        <v>3</v>
      </c>
      <c r="E523" s="32" t="s">
        <v>3034</v>
      </c>
      <c r="F523" s="32">
        <v>5</v>
      </c>
      <c r="G523" s="32">
        <v>0</v>
      </c>
      <c r="H523" s="32">
        <v>0</v>
      </c>
      <c r="I523" s="32">
        <v>1.0187317979999999</v>
      </c>
      <c r="J523" s="32">
        <v>-43.658599199999998</v>
      </c>
      <c r="L523" s="32" t="s">
        <v>3900</v>
      </c>
      <c r="N523" s="32">
        <v>-131.15625879999999</v>
      </c>
      <c r="O523" s="32" t="s">
        <v>487</v>
      </c>
      <c r="S523" s="32">
        <v>1.1499999999999999</v>
      </c>
      <c r="T523" s="32">
        <v>1.1499999999999999</v>
      </c>
      <c r="U523" s="32">
        <v>142144</v>
      </c>
      <c r="V523" s="32" t="s">
        <v>5415</v>
      </c>
      <c r="W523" s="32">
        <v>0.53798693200000003</v>
      </c>
      <c r="X523" s="32">
        <v>0.234077386</v>
      </c>
      <c r="Y523" s="32" t="s">
        <v>41</v>
      </c>
      <c r="Z523" s="32" t="s">
        <v>71</v>
      </c>
      <c r="AA523" s="32">
        <v>8</v>
      </c>
      <c r="AB523" s="33">
        <v>130177.6406</v>
      </c>
      <c r="AC523" s="33">
        <v>142144.2188</v>
      </c>
      <c r="AD523" s="33">
        <v>0</v>
      </c>
      <c r="AE523" s="33">
        <v>99096.398440000004</v>
      </c>
      <c r="AF523" s="34">
        <v>109175.96090000001</v>
      </c>
      <c r="AG523" s="34">
        <v>109561.7813</v>
      </c>
      <c r="AH523" s="34">
        <v>127977.91409999999</v>
      </c>
      <c r="AI523" s="35">
        <v>0</v>
      </c>
      <c r="AJ523" s="35">
        <v>123802.67969999999</v>
      </c>
      <c r="AK523" s="35">
        <v>0</v>
      </c>
      <c r="AL523" s="35">
        <v>124901.97659999999</v>
      </c>
      <c r="AM523" s="32">
        <v>274</v>
      </c>
      <c r="AN523" s="32" t="s">
        <v>487</v>
      </c>
      <c r="AO523" s="32">
        <v>0.94673969000000002</v>
      </c>
      <c r="AQ523" s="32">
        <v>142144.2188</v>
      </c>
      <c r="AR523" s="32" t="s">
        <v>5416</v>
      </c>
      <c r="AS523" s="32">
        <v>0.88518720500000003</v>
      </c>
      <c r="AU523" s="32">
        <v>0.54098869000000005</v>
      </c>
      <c r="AV523" s="32">
        <v>0.819741524</v>
      </c>
      <c r="AX523" s="32">
        <f t="shared" si="32"/>
        <v>0.71731590939408052</v>
      </c>
      <c r="AY523" s="32">
        <f t="shared" si="33"/>
        <v>1.0712474360218269</v>
      </c>
      <c r="AZ523" s="32">
        <f t="shared" si="34"/>
        <v>0.26734930389563261</v>
      </c>
      <c r="BA523" s="32">
        <f t="shared" si="35"/>
        <v>0.58094100327991205</v>
      </c>
    </row>
    <row r="524" spans="1:53">
      <c r="A524" s="32">
        <v>302.20932099999999</v>
      </c>
      <c r="B524" s="32">
        <v>3.6050681839999998</v>
      </c>
      <c r="C524" s="32" t="s">
        <v>3324</v>
      </c>
      <c r="D524" s="32">
        <v>2</v>
      </c>
      <c r="E524" s="32" t="s">
        <v>3325</v>
      </c>
      <c r="F524" s="32">
        <v>5</v>
      </c>
      <c r="G524" s="32">
        <v>0</v>
      </c>
      <c r="H524" s="32">
        <v>0</v>
      </c>
      <c r="I524" s="32">
        <v>3.4366079999999999E-3</v>
      </c>
      <c r="J524" s="32">
        <v>-21.45250291</v>
      </c>
      <c r="L524" s="32" t="s">
        <v>3563</v>
      </c>
      <c r="M524" s="32" t="s">
        <v>1942</v>
      </c>
      <c r="N524" s="32">
        <v>29.974183499999999</v>
      </c>
      <c r="O524" s="32" t="s">
        <v>374</v>
      </c>
      <c r="S524" s="32">
        <v>0.48</v>
      </c>
      <c r="T524" s="32">
        <v>0.51</v>
      </c>
      <c r="U524" s="32">
        <v>179141</v>
      </c>
      <c r="V524" s="32" t="s">
        <v>4600</v>
      </c>
      <c r="W524" s="32">
        <v>0.51931442299999997</v>
      </c>
      <c r="X524" s="32">
        <v>2.3587615999999999E-2</v>
      </c>
      <c r="Y524" s="32" t="s">
        <v>41</v>
      </c>
      <c r="Z524" s="32" t="s">
        <v>50</v>
      </c>
      <c r="AA524" s="32">
        <v>11</v>
      </c>
      <c r="AB524" s="33">
        <v>136343.5625</v>
      </c>
      <c r="AC524" s="33">
        <v>109894.9531</v>
      </c>
      <c r="AD524" s="33">
        <v>26329.689450000002</v>
      </c>
      <c r="AE524" s="33">
        <v>140667.4375</v>
      </c>
      <c r="AF524" s="34">
        <v>146289.04689999999</v>
      </c>
      <c r="AG524" s="34">
        <v>159272.4375</v>
      </c>
      <c r="AH524" s="34">
        <v>179140.57810000001</v>
      </c>
      <c r="AI524" s="35">
        <v>72478.273440000004</v>
      </c>
      <c r="AJ524" s="35">
        <v>117732.125</v>
      </c>
      <c r="AK524" s="35">
        <v>31751.224610000001</v>
      </c>
      <c r="AL524" s="35">
        <v>113655.4063</v>
      </c>
      <c r="AM524" s="32">
        <v>81</v>
      </c>
      <c r="AN524" s="32" t="s">
        <v>374</v>
      </c>
      <c r="AO524" s="32">
        <v>0.91181994</v>
      </c>
      <c r="AQ524" s="32">
        <v>179140.57810000001</v>
      </c>
      <c r="AR524" s="32" t="s">
        <v>5428</v>
      </c>
      <c r="AS524" s="32">
        <v>0.95359445499999995</v>
      </c>
      <c r="AU524" s="32">
        <v>3.1738271220000001</v>
      </c>
      <c r="AV524" s="32">
        <v>1</v>
      </c>
      <c r="AX524" s="32">
        <f t="shared" si="32"/>
        <v>0.69241923093735547</v>
      </c>
      <c r="AY524" s="32">
        <f t="shared" si="33"/>
        <v>0.85255598133544153</v>
      </c>
      <c r="AZ524" s="32">
        <f t="shared" si="34"/>
        <v>2.7272676633973873E-2</v>
      </c>
      <c r="BA524" s="32">
        <f t="shared" si="35"/>
        <v>0.13217697209763071</v>
      </c>
    </row>
    <row r="525" spans="1:53">
      <c r="A525" s="32">
        <v>336.13588090000002</v>
      </c>
      <c r="B525" s="32">
        <v>3.5516625089999998</v>
      </c>
      <c r="C525" s="32" t="s">
        <v>5445</v>
      </c>
      <c r="D525" s="32">
        <v>13</v>
      </c>
      <c r="E525" s="32" t="s">
        <v>5446</v>
      </c>
      <c r="F525" s="32">
        <v>5</v>
      </c>
      <c r="G525" s="32">
        <v>0</v>
      </c>
      <c r="H525" s="32">
        <v>0</v>
      </c>
      <c r="I525" s="32">
        <v>-0.83044930100000003</v>
      </c>
      <c r="J525" s="32">
        <v>-25.066048420000001</v>
      </c>
      <c r="L525" s="32" t="s">
        <v>3900</v>
      </c>
      <c r="M525" s="32" t="s">
        <v>1872</v>
      </c>
      <c r="N525" s="32">
        <v>65.916675549999994</v>
      </c>
      <c r="O525" s="32" t="s">
        <v>374</v>
      </c>
      <c r="S525" s="32">
        <v>1.19</v>
      </c>
      <c r="T525" s="32">
        <v>1.19</v>
      </c>
      <c r="U525" s="32">
        <v>110622</v>
      </c>
      <c r="V525" s="32" t="s">
        <v>341</v>
      </c>
      <c r="W525" s="32">
        <v>0.51236219699999996</v>
      </c>
      <c r="X525" s="32">
        <v>0.209680321</v>
      </c>
      <c r="Y525" s="32" t="s">
        <v>41</v>
      </c>
      <c r="Z525" s="32" t="s">
        <v>42</v>
      </c>
      <c r="AA525" s="32">
        <v>8</v>
      </c>
      <c r="AB525" s="33">
        <v>89844.15625</v>
      </c>
      <c r="AC525" s="33">
        <v>94057.15625</v>
      </c>
      <c r="AD525" s="33">
        <v>0</v>
      </c>
      <c r="AE525" s="33">
        <v>90049.953129999994</v>
      </c>
      <c r="AF525" s="34">
        <v>93727.554690000004</v>
      </c>
      <c r="AG525" s="34">
        <v>77208.226559999996</v>
      </c>
      <c r="AH525" s="34">
        <v>103189.83590000001</v>
      </c>
      <c r="AI525" s="35">
        <v>0</v>
      </c>
      <c r="AJ525" s="35">
        <v>76647.125</v>
      </c>
      <c r="AK525" s="35">
        <v>0</v>
      </c>
      <c r="AL525" s="35">
        <v>110621.67969999999</v>
      </c>
      <c r="AM525" s="32">
        <v>43</v>
      </c>
      <c r="AN525" s="32" t="s">
        <v>374</v>
      </c>
      <c r="AO525" s="32">
        <v>0.83139262999999997</v>
      </c>
      <c r="AQ525" s="32">
        <v>110621.67969999999</v>
      </c>
      <c r="AR525" s="32" t="s">
        <v>2455</v>
      </c>
      <c r="AS525" s="32">
        <v>0.92005142299999998</v>
      </c>
      <c r="AU525" s="32">
        <v>0.60388160499999999</v>
      </c>
      <c r="AV525" s="32">
        <v>1</v>
      </c>
      <c r="AX525" s="32">
        <f t="shared" si="32"/>
        <v>0.68314959633096795</v>
      </c>
      <c r="AY525" s="32">
        <f t="shared" si="33"/>
        <v>0.99936397217519213</v>
      </c>
      <c r="AZ525" s="32">
        <f t="shared" si="34"/>
        <v>0.24242904404850896</v>
      </c>
      <c r="BA525" s="32">
        <f t="shared" si="35"/>
        <v>0.44739425235708824</v>
      </c>
    </row>
    <row r="526" spans="1:53">
      <c r="A526" s="32">
        <v>200.14128980000001</v>
      </c>
      <c r="B526" s="32">
        <v>3.9320954289999999</v>
      </c>
      <c r="C526" s="32" t="s">
        <v>3199</v>
      </c>
      <c r="D526" s="32">
        <v>9</v>
      </c>
      <c r="E526" s="32" t="s">
        <v>3200</v>
      </c>
      <c r="F526" s="32">
        <v>5</v>
      </c>
      <c r="G526" s="32">
        <v>0</v>
      </c>
      <c r="H526" s="32">
        <v>0</v>
      </c>
      <c r="I526" s="32">
        <v>0.24864930900000001</v>
      </c>
      <c r="J526" s="32">
        <v>-22.156746680000001</v>
      </c>
      <c r="L526" s="32" t="s">
        <v>3563</v>
      </c>
      <c r="M526" s="32" t="s">
        <v>1925</v>
      </c>
      <c r="N526" s="32">
        <v>86.07319425</v>
      </c>
      <c r="O526" s="32" t="s">
        <v>374</v>
      </c>
      <c r="P526" s="32" t="s">
        <v>5452</v>
      </c>
      <c r="S526" s="32">
        <v>0.62</v>
      </c>
      <c r="T526" s="32">
        <v>0.62</v>
      </c>
      <c r="U526" s="32">
        <v>544676</v>
      </c>
      <c r="V526" s="32" t="s">
        <v>195</v>
      </c>
      <c r="W526" s="32">
        <v>0.51114600700000001</v>
      </c>
      <c r="X526" s="32">
        <v>4.7583898999999999E-2</v>
      </c>
      <c r="Y526" s="32" t="s">
        <v>41</v>
      </c>
      <c r="Z526" s="32" t="s">
        <v>92</v>
      </c>
      <c r="AA526" s="32">
        <v>11</v>
      </c>
      <c r="AB526" s="33">
        <v>350509</v>
      </c>
      <c r="AC526" s="33">
        <v>375209.34379999997</v>
      </c>
      <c r="AD526" s="33">
        <v>175482.82810000001</v>
      </c>
      <c r="AE526" s="33">
        <v>427608.21879999997</v>
      </c>
      <c r="AF526" s="34">
        <v>544675.8125</v>
      </c>
      <c r="AG526" s="34">
        <v>463087.1875</v>
      </c>
      <c r="AH526" s="34">
        <v>544455.75</v>
      </c>
      <c r="AI526" s="35">
        <v>164902.57810000001</v>
      </c>
      <c r="AJ526" s="35">
        <v>285953.9375</v>
      </c>
      <c r="AK526" s="35">
        <v>121337.94530000001</v>
      </c>
      <c r="AL526" s="35">
        <v>485686.09379999997</v>
      </c>
      <c r="AM526" s="32">
        <v>38</v>
      </c>
      <c r="AN526" s="32" t="s">
        <v>374</v>
      </c>
      <c r="AO526" s="32">
        <v>0.92339711099999999</v>
      </c>
      <c r="AQ526" s="32">
        <v>544675.8125</v>
      </c>
      <c r="AR526" s="32" t="s">
        <v>5453</v>
      </c>
      <c r="AS526" s="32">
        <v>0.89971545900000005</v>
      </c>
      <c r="AU526" s="32">
        <v>2.2204518800000002</v>
      </c>
      <c r="AV526" s="32">
        <v>1</v>
      </c>
      <c r="AX526" s="32">
        <f t="shared" si="32"/>
        <v>0.68152800930925483</v>
      </c>
      <c r="AY526" s="32">
        <f t="shared" si="33"/>
        <v>0.85607095694469604</v>
      </c>
      <c r="AZ526" s="32">
        <f t="shared" si="34"/>
        <v>5.1164272844722469E-2</v>
      </c>
      <c r="BA526" s="32">
        <f t="shared" si="35"/>
        <v>4.2688419235291861E-2</v>
      </c>
    </row>
    <row r="527" spans="1:53">
      <c r="A527" s="32">
        <v>137.9986629</v>
      </c>
      <c r="B527" s="32">
        <v>9.3971468839999996</v>
      </c>
      <c r="C527" s="32" t="s">
        <v>2950</v>
      </c>
      <c r="D527" s="32">
        <v>2</v>
      </c>
      <c r="E527" s="32" t="s">
        <v>2951</v>
      </c>
      <c r="F527" s="32">
        <v>5</v>
      </c>
      <c r="G527" s="32">
        <v>0</v>
      </c>
      <c r="H527" s="32">
        <v>0</v>
      </c>
      <c r="I527" s="32">
        <v>-0.123743046</v>
      </c>
      <c r="J527" s="32">
        <v>24.15089931</v>
      </c>
      <c r="L527" s="32" t="s">
        <v>3690</v>
      </c>
      <c r="N527" s="32">
        <v>-72.021203749999998</v>
      </c>
      <c r="O527" s="32" t="s">
        <v>487</v>
      </c>
      <c r="P527" s="32" t="s">
        <v>2952</v>
      </c>
      <c r="S527" s="32">
        <v>0.82</v>
      </c>
      <c r="T527" s="32">
        <v>0.82</v>
      </c>
      <c r="U527" s="32">
        <v>1091682</v>
      </c>
      <c r="V527" s="32" t="s">
        <v>3959</v>
      </c>
      <c r="W527" s="32">
        <v>0.50980926699999995</v>
      </c>
      <c r="X527" s="32">
        <v>0.111536102</v>
      </c>
      <c r="Y527" s="32" t="s">
        <v>41</v>
      </c>
      <c r="Z527" s="32" t="s">
        <v>71</v>
      </c>
      <c r="AA527" s="32">
        <v>11</v>
      </c>
      <c r="AB527" s="33">
        <v>1091681.75</v>
      </c>
      <c r="AC527" s="33">
        <v>1060047.25</v>
      </c>
      <c r="AD527" s="33">
        <v>180559</v>
      </c>
      <c r="AE527" s="33">
        <v>1018182.25</v>
      </c>
      <c r="AF527" s="34">
        <v>1087042</v>
      </c>
      <c r="AG527" s="34">
        <v>652719.9375</v>
      </c>
      <c r="AH527" s="34">
        <v>951588.5</v>
      </c>
      <c r="AI527" s="35">
        <v>171123.51560000001</v>
      </c>
      <c r="AJ527" s="35">
        <v>521531.65629999997</v>
      </c>
      <c r="AK527" s="35">
        <v>175876.75</v>
      </c>
      <c r="AL527" s="35">
        <v>960901.9375</v>
      </c>
      <c r="AM527" s="32">
        <v>91</v>
      </c>
      <c r="AN527" s="32" t="s">
        <v>487</v>
      </c>
      <c r="AO527" s="32">
        <v>0.95196584299999998</v>
      </c>
      <c r="AQ527" s="32">
        <v>1091681.75</v>
      </c>
      <c r="AR527" s="32" t="s">
        <v>5454</v>
      </c>
      <c r="AS527" s="32">
        <v>0.995351192</v>
      </c>
      <c r="AU527" s="32">
        <v>1.0232327459999999</v>
      </c>
      <c r="AV527" s="32">
        <v>1</v>
      </c>
      <c r="AX527" s="32">
        <f t="shared" si="32"/>
        <v>0.67974568971380933</v>
      </c>
      <c r="AY527" s="32">
        <f t="shared" si="33"/>
        <v>1.2449030060582738</v>
      </c>
      <c r="AZ527" s="32">
        <f t="shared" si="34"/>
        <v>0.13354410462987915</v>
      </c>
      <c r="BA527" s="32">
        <f t="shared" si="35"/>
        <v>0.84070565086786542</v>
      </c>
    </row>
    <row r="528" spans="1:53">
      <c r="A528" s="32">
        <v>231.1105115</v>
      </c>
      <c r="B528" s="32">
        <v>4.5869030110000004</v>
      </c>
      <c r="C528" s="32" t="s">
        <v>2663</v>
      </c>
      <c r="D528" s="32">
        <v>3</v>
      </c>
      <c r="E528" s="32" t="s">
        <v>2664</v>
      </c>
      <c r="F528" s="32">
        <v>5</v>
      </c>
      <c r="G528" s="32">
        <v>0</v>
      </c>
      <c r="H528" s="32">
        <v>0</v>
      </c>
      <c r="I528" s="32">
        <v>-0.68577658100000005</v>
      </c>
      <c r="J528" s="32">
        <v>-41.001650099999999</v>
      </c>
      <c r="L528" s="32" t="s">
        <v>3563</v>
      </c>
      <c r="M528" s="32" t="s">
        <v>3817</v>
      </c>
      <c r="N528" s="32">
        <v>27.99472446</v>
      </c>
      <c r="O528" s="32" t="s">
        <v>2631</v>
      </c>
      <c r="P528" s="32" t="s">
        <v>2632</v>
      </c>
      <c r="R528" s="32" t="s">
        <v>4722</v>
      </c>
      <c r="S528" s="32">
        <v>0.74</v>
      </c>
      <c r="T528" s="32">
        <v>0.74</v>
      </c>
      <c r="U528" s="32">
        <v>789781</v>
      </c>
      <c r="V528" s="32" t="s">
        <v>4749</v>
      </c>
      <c r="W528" s="32">
        <v>0.50919654700000005</v>
      </c>
      <c r="X528" s="32">
        <v>7.8951095999999998E-2</v>
      </c>
      <c r="Y528" s="32" t="s">
        <v>41</v>
      </c>
      <c r="Z528" s="32" t="s">
        <v>42</v>
      </c>
      <c r="AA528" s="32">
        <v>11</v>
      </c>
      <c r="AB528" s="33">
        <v>657459.8125</v>
      </c>
      <c r="AC528" s="33">
        <v>710266.8125</v>
      </c>
      <c r="AD528" s="33">
        <v>218176.4688</v>
      </c>
      <c r="AE528" s="33">
        <v>538437.3125</v>
      </c>
      <c r="AF528" s="34">
        <v>536883.5625</v>
      </c>
      <c r="AG528" s="34">
        <v>682215.75</v>
      </c>
      <c r="AH528" s="34">
        <v>789780.625</v>
      </c>
      <c r="AI528" s="35">
        <v>175489.25</v>
      </c>
      <c r="AJ528" s="35">
        <v>493370.34379999997</v>
      </c>
      <c r="AK528" s="35">
        <v>82511.835940000004</v>
      </c>
      <c r="AL528" s="35">
        <v>612514.875</v>
      </c>
      <c r="AM528" s="32">
        <v>138</v>
      </c>
      <c r="AN528" s="32" t="s">
        <v>2631</v>
      </c>
      <c r="AO528" s="32">
        <v>0.82908707800000003</v>
      </c>
      <c r="AQ528" s="32">
        <v>789780.625</v>
      </c>
      <c r="AR528" s="32" t="s">
        <v>5455</v>
      </c>
      <c r="AS528" s="32">
        <v>0.96827267299999997</v>
      </c>
      <c r="AU528" s="32">
        <v>1.353157994</v>
      </c>
      <c r="AV528" s="32">
        <v>1</v>
      </c>
      <c r="AX528" s="32">
        <f t="shared" si="32"/>
        <v>0.67892873002521092</v>
      </c>
      <c r="AY528" s="32">
        <f t="shared" si="33"/>
        <v>1.0574750469874707</v>
      </c>
      <c r="AZ528" s="32">
        <f t="shared" si="34"/>
        <v>9.7373411283939837E-2</v>
      </c>
      <c r="BA528" s="32">
        <f t="shared" si="35"/>
        <v>0.38083160502152702</v>
      </c>
    </row>
    <row r="529" spans="1:53">
      <c r="A529" s="32">
        <v>282.21923279999999</v>
      </c>
      <c r="B529" s="32">
        <v>3.5063227100000001</v>
      </c>
      <c r="C529" s="32" t="s">
        <v>5460</v>
      </c>
      <c r="D529" s="32">
        <v>4</v>
      </c>
      <c r="E529" s="32" t="s">
        <v>5461</v>
      </c>
      <c r="F529" s="32">
        <v>5</v>
      </c>
      <c r="G529" s="32">
        <v>0</v>
      </c>
      <c r="H529" s="32">
        <v>0</v>
      </c>
      <c r="I529" s="32">
        <v>-0.91135121500000005</v>
      </c>
      <c r="J529" s="32">
        <v>-13.99831133</v>
      </c>
      <c r="L529" s="32" t="s">
        <v>3563</v>
      </c>
      <c r="M529" s="32" t="s">
        <v>1872</v>
      </c>
      <c r="N529" s="32">
        <v>12.000027490000001</v>
      </c>
      <c r="O529" s="32" t="s">
        <v>5462</v>
      </c>
      <c r="S529" s="32">
        <v>0.68</v>
      </c>
      <c r="T529" s="32">
        <v>0.68</v>
      </c>
      <c r="U529" s="32">
        <v>244422</v>
      </c>
      <c r="V529" s="32" t="s">
        <v>341</v>
      </c>
      <c r="W529" s="32">
        <v>0.50790009199999997</v>
      </c>
      <c r="X529" s="32">
        <v>6.4827231999999999E-2</v>
      </c>
      <c r="Y529" s="32" t="s">
        <v>41</v>
      </c>
      <c r="Z529" s="32" t="s">
        <v>42</v>
      </c>
      <c r="AA529" s="32">
        <v>11</v>
      </c>
      <c r="AB529" s="33">
        <v>159496.75</v>
      </c>
      <c r="AC529" s="33">
        <v>160486.8125</v>
      </c>
      <c r="AD529" s="33">
        <v>57827.628909999999</v>
      </c>
      <c r="AE529" s="33">
        <v>244421.5313</v>
      </c>
      <c r="AF529" s="34">
        <v>219029.8125</v>
      </c>
      <c r="AG529" s="34">
        <v>226155.29689999999</v>
      </c>
      <c r="AH529" s="34">
        <v>238060.1563</v>
      </c>
      <c r="AI529" s="35">
        <v>43471.109380000002</v>
      </c>
      <c r="AJ529" s="35">
        <v>201691.54689999999</v>
      </c>
      <c r="AK529" s="35">
        <v>53439.792970000002</v>
      </c>
      <c r="AL529" s="35">
        <v>164091.32810000001</v>
      </c>
      <c r="AM529" s="32">
        <v>43</v>
      </c>
      <c r="AN529" s="32" t="s">
        <v>5462</v>
      </c>
      <c r="AO529" s="32">
        <v>0.95070526600000005</v>
      </c>
      <c r="AQ529" s="32">
        <v>244421.5313</v>
      </c>
      <c r="AR529" s="32" t="s">
        <v>5463</v>
      </c>
      <c r="AS529" s="32">
        <v>0.96948758499999999</v>
      </c>
      <c r="AU529" s="32">
        <v>1.972184428</v>
      </c>
      <c r="AV529" s="32">
        <v>1</v>
      </c>
      <c r="AX529" s="32">
        <f t="shared" si="32"/>
        <v>0.67720012209079838</v>
      </c>
      <c r="AY529" s="32">
        <f t="shared" si="33"/>
        <v>0.91070184302339618</v>
      </c>
      <c r="AZ529" s="32">
        <f t="shared" si="34"/>
        <v>6.3201015085826304E-2</v>
      </c>
      <c r="BA529" s="32">
        <f t="shared" si="35"/>
        <v>0.17274045811392905</v>
      </c>
    </row>
    <row r="530" spans="1:53">
      <c r="A530" s="32">
        <v>112.0160637</v>
      </c>
      <c r="B530" s="32">
        <v>4.6483044710000003</v>
      </c>
      <c r="C530" s="32" t="s">
        <v>5464</v>
      </c>
      <c r="D530" s="32">
        <v>4</v>
      </c>
      <c r="E530" s="32" t="s">
        <v>5465</v>
      </c>
      <c r="F530" s="32">
        <v>5</v>
      </c>
      <c r="G530" s="32">
        <v>0</v>
      </c>
      <c r="H530" s="32">
        <v>0</v>
      </c>
      <c r="I530" s="32">
        <v>0.122131302</v>
      </c>
      <c r="J530" s="32">
        <v>-49.299185489999999</v>
      </c>
      <c r="L530" s="32" t="s">
        <v>3563</v>
      </c>
      <c r="N530" s="32">
        <v>-11.02408052</v>
      </c>
      <c r="O530" s="32" t="s">
        <v>487</v>
      </c>
      <c r="S530" s="32">
        <v>0.4</v>
      </c>
      <c r="T530" s="32">
        <v>0.4</v>
      </c>
      <c r="U530" s="32">
        <v>100514</v>
      </c>
      <c r="V530" s="32" t="s">
        <v>1943</v>
      </c>
      <c r="W530" s="32">
        <v>0.50736096600000002</v>
      </c>
      <c r="X530" s="32">
        <v>1.0124976000000001E-2</v>
      </c>
      <c r="Y530" s="32" t="s">
        <v>41</v>
      </c>
      <c r="Z530" s="32" t="s">
        <v>71</v>
      </c>
      <c r="AA530" s="32">
        <v>11</v>
      </c>
      <c r="AB530" s="33">
        <v>76914.242190000004</v>
      </c>
      <c r="AC530" s="33">
        <v>66475.601559999996</v>
      </c>
      <c r="AD530" s="33">
        <v>52517.90625</v>
      </c>
      <c r="AE530" s="33">
        <v>86424.179690000004</v>
      </c>
      <c r="AF530" s="34">
        <v>81327.125</v>
      </c>
      <c r="AG530" s="34">
        <v>100513.55469999999</v>
      </c>
      <c r="AH530" s="34">
        <v>88746.789059999996</v>
      </c>
      <c r="AI530" s="35">
        <v>25260.101559999999</v>
      </c>
      <c r="AJ530" s="35">
        <v>66850.28125</v>
      </c>
      <c r="AK530" s="35">
        <v>37433.78125</v>
      </c>
      <c r="AL530" s="35">
        <v>53503.195310000003</v>
      </c>
      <c r="AM530" s="32">
        <v>69</v>
      </c>
      <c r="AN530" s="32" t="s">
        <v>487</v>
      </c>
      <c r="AO530" s="32">
        <v>0.83832892000000003</v>
      </c>
      <c r="AQ530" s="32">
        <v>100513.55469999999</v>
      </c>
      <c r="AR530" s="32" t="s">
        <v>5466</v>
      </c>
      <c r="AS530" s="32">
        <v>0.80203392900000003</v>
      </c>
      <c r="AU530" s="32">
        <v>4.6450784550000002</v>
      </c>
      <c r="AV530" s="32">
        <v>1</v>
      </c>
      <c r="AX530" s="32">
        <f t="shared" si="32"/>
        <v>0.67648128795038742</v>
      </c>
      <c r="AY530" s="32">
        <f t="shared" si="33"/>
        <v>1.043403565522899</v>
      </c>
      <c r="AZ530" s="32">
        <f t="shared" si="34"/>
        <v>1.2829448205881947E-2</v>
      </c>
      <c r="BA530" s="32">
        <f t="shared" si="35"/>
        <v>0.10149336128935307</v>
      </c>
    </row>
    <row r="531" spans="1:53">
      <c r="A531" s="32">
        <v>228.1151156</v>
      </c>
      <c r="B531" s="32">
        <v>4.3935651839999998</v>
      </c>
      <c r="C531" s="32" t="s">
        <v>3236</v>
      </c>
      <c r="D531" s="32">
        <v>5</v>
      </c>
      <c r="E531" s="32" t="s">
        <v>3237</v>
      </c>
      <c r="F531" s="32">
        <v>5</v>
      </c>
      <c r="G531" s="32">
        <v>0</v>
      </c>
      <c r="H531" s="32">
        <v>0</v>
      </c>
      <c r="I531" s="32">
        <v>0.37545665499999997</v>
      </c>
      <c r="J531" s="32">
        <v>8.9577636209999998</v>
      </c>
      <c r="L531" s="32" t="s">
        <v>3563</v>
      </c>
      <c r="M531" s="32" t="s">
        <v>2164</v>
      </c>
      <c r="N531" s="32">
        <v>78.047060090000002</v>
      </c>
      <c r="O531" s="32" t="s">
        <v>374</v>
      </c>
      <c r="P531" s="32" t="s">
        <v>2847</v>
      </c>
      <c r="S531" s="32">
        <v>0.53</v>
      </c>
      <c r="T531" s="32">
        <v>0.53</v>
      </c>
      <c r="U531" s="32">
        <v>159449</v>
      </c>
      <c r="V531" s="32" t="s">
        <v>3938</v>
      </c>
      <c r="W531" s="32">
        <v>0.50548564600000001</v>
      </c>
      <c r="X531" s="32">
        <v>4.9809724999999999E-2</v>
      </c>
      <c r="Y531" s="32" t="s">
        <v>41</v>
      </c>
      <c r="Z531" s="32" t="s">
        <v>71</v>
      </c>
      <c r="AA531" s="32">
        <v>11</v>
      </c>
      <c r="AB531" s="33">
        <v>117946.80469999999</v>
      </c>
      <c r="AC531" s="33">
        <v>113171.2969</v>
      </c>
      <c r="AD531" s="33">
        <v>72620.304690000004</v>
      </c>
      <c r="AE531" s="33">
        <v>159448.82810000001</v>
      </c>
      <c r="AF531" s="34">
        <v>106919.0625</v>
      </c>
      <c r="AG531" s="34">
        <v>100818.53909999999</v>
      </c>
      <c r="AH531" s="34">
        <v>151563.98439999999</v>
      </c>
      <c r="AI531" s="35">
        <v>21046.283200000002</v>
      </c>
      <c r="AJ531" s="35">
        <v>93239.578129999994</v>
      </c>
      <c r="AK531" s="35">
        <v>48251.539060000003</v>
      </c>
      <c r="AL531" s="35">
        <v>79624.992190000004</v>
      </c>
      <c r="AM531" s="32">
        <v>167</v>
      </c>
      <c r="AN531" s="32" t="s">
        <v>374</v>
      </c>
      <c r="AO531" s="32">
        <v>0.95586675300000001</v>
      </c>
      <c r="AQ531" s="32">
        <v>159448.82810000001</v>
      </c>
      <c r="AR531" s="32" t="s">
        <v>2179</v>
      </c>
      <c r="AS531" s="32">
        <v>0.78477275000000002</v>
      </c>
      <c r="AU531" s="32">
        <v>1.9319561919999999</v>
      </c>
      <c r="AV531" s="32">
        <v>1</v>
      </c>
      <c r="AX531" s="32">
        <f t="shared" si="32"/>
        <v>0.67398086180448968</v>
      </c>
      <c r="AY531" s="32">
        <f t="shared" si="33"/>
        <v>1.2891321731877909</v>
      </c>
      <c r="AZ531" s="32">
        <f t="shared" si="34"/>
        <v>5.2222210660334313E-2</v>
      </c>
      <c r="BA531" s="32">
        <f t="shared" si="35"/>
        <v>0.8795753980673604</v>
      </c>
    </row>
    <row r="532" spans="1:53">
      <c r="A532" s="32">
        <v>286.2144978</v>
      </c>
      <c r="B532" s="32">
        <v>3.7184181679999999</v>
      </c>
      <c r="C532" s="32" t="s">
        <v>3404</v>
      </c>
      <c r="D532" s="32">
        <v>5</v>
      </c>
      <c r="E532" s="32" t="s">
        <v>3405</v>
      </c>
      <c r="F532" s="32">
        <v>5</v>
      </c>
      <c r="G532" s="32">
        <v>0</v>
      </c>
      <c r="H532" s="32">
        <v>0</v>
      </c>
      <c r="I532" s="32">
        <v>0.30674525800000002</v>
      </c>
      <c r="J532" s="32">
        <v>-10.898822340000001</v>
      </c>
      <c r="L532" s="32" t="s">
        <v>3563</v>
      </c>
      <c r="N532" s="32">
        <v>32.083717409999998</v>
      </c>
      <c r="O532" s="32" t="s">
        <v>374</v>
      </c>
      <c r="Q532" s="32">
        <v>-0.5</v>
      </c>
      <c r="R532" s="32" t="s">
        <v>77</v>
      </c>
      <c r="S532" s="32">
        <v>0.69</v>
      </c>
      <c r="T532" s="32">
        <v>0.69</v>
      </c>
      <c r="U532" s="32">
        <v>591062</v>
      </c>
      <c r="V532" s="32" t="s">
        <v>5143</v>
      </c>
      <c r="W532" s="32">
        <v>0.48320911900000002</v>
      </c>
      <c r="X532" s="32">
        <v>4.6653396999999999E-2</v>
      </c>
      <c r="Y532" s="32" t="s">
        <v>41</v>
      </c>
      <c r="Z532" s="32" t="s">
        <v>71</v>
      </c>
      <c r="AA532" s="32">
        <v>11</v>
      </c>
      <c r="AB532" s="33">
        <v>470553</v>
      </c>
      <c r="AC532" s="33">
        <v>375986.5</v>
      </c>
      <c r="AD532" s="33">
        <v>74079.6875</v>
      </c>
      <c r="AE532" s="33">
        <v>447278.5</v>
      </c>
      <c r="AF532" s="34">
        <v>465430.75</v>
      </c>
      <c r="AG532" s="34">
        <v>459396.84379999997</v>
      </c>
      <c r="AH532" s="34">
        <v>591062.1875</v>
      </c>
      <c r="AI532" s="35">
        <v>127378.9688</v>
      </c>
      <c r="AJ532" s="35">
        <v>360339.84379999997</v>
      </c>
      <c r="AK532" s="35">
        <v>73989.03125</v>
      </c>
      <c r="AL532" s="35">
        <v>414947.84379999997</v>
      </c>
      <c r="AM532" s="32">
        <v>105</v>
      </c>
      <c r="AN532" s="32" t="s">
        <v>374</v>
      </c>
      <c r="AO532" s="32">
        <v>0.94992687899999995</v>
      </c>
      <c r="AP532" s="32">
        <v>1</v>
      </c>
      <c r="AQ532" s="32">
        <v>591062.1875</v>
      </c>
      <c r="AR532" s="32" t="s">
        <v>5482</v>
      </c>
      <c r="AS532" s="32">
        <v>0.95422167499999999</v>
      </c>
      <c r="AU532" s="32">
        <v>2.0087486819999998</v>
      </c>
      <c r="AV532" s="32">
        <v>1</v>
      </c>
      <c r="AX532" s="32">
        <f t="shared" si="32"/>
        <v>0.64427882534602054</v>
      </c>
      <c r="AY532" s="32">
        <f t="shared" si="33"/>
        <v>0.90237278750366368</v>
      </c>
      <c r="AZ532" s="32">
        <f t="shared" si="34"/>
        <v>5.6986891394352354E-2</v>
      </c>
      <c r="BA532" s="32">
        <f t="shared" si="35"/>
        <v>0.21174627622204673</v>
      </c>
    </row>
    <row r="533" spans="1:53">
      <c r="A533" s="32">
        <v>404.16219940000002</v>
      </c>
      <c r="B533" s="32">
        <v>3.817135398</v>
      </c>
      <c r="C533" s="32" t="s">
        <v>1664</v>
      </c>
      <c r="D533" s="32">
        <v>5</v>
      </c>
      <c r="E533" s="32" t="s">
        <v>1665</v>
      </c>
      <c r="F533" s="32">
        <v>5</v>
      </c>
      <c r="G533" s="32">
        <v>0</v>
      </c>
      <c r="H533" s="32">
        <v>0</v>
      </c>
      <c r="I533" s="32">
        <v>-0.42216586099999998</v>
      </c>
      <c r="J533" s="32">
        <v>-4.7906239460000002</v>
      </c>
      <c r="L533" s="32" t="s">
        <v>3900</v>
      </c>
      <c r="M533" s="32" t="s">
        <v>1925</v>
      </c>
      <c r="N533" s="32">
        <v>290.09410389999999</v>
      </c>
      <c r="O533" s="32" t="s">
        <v>374</v>
      </c>
      <c r="P533" s="32" t="s">
        <v>5491</v>
      </c>
      <c r="S533" s="32">
        <v>1.1599999999999999</v>
      </c>
      <c r="T533" s="32">
        <v>1.1599999999999999</v>
      </c>
      <c r="U533" s="32">
        <v>491253</v>
      </c>
      <c r="V533" s="32" t="s">
        <v>195</v>
      </c>
      <c r="W533" s="32">
        <v>0.47334274799999998</v>
      </c>
      <c r="X533" s="32">
        <v>0.14961602500000001</v>
      </c>
      <c r="Y533" s="32" t="s">
        <v>41</v>
      </c>
      <c r="Z533" s="32" t="s">
        <v>42</v>
      </c>
      <c r="AA533" s="32">
        <v>8</v>
      </c>
      <c r="AB533" s="33">
        <v>341988.40629999997</v>
      </c>
      <c r="AC533" s="33">
        <v>318372.53129999997</v>
      </c>
      <c r="AD533" s="33">
        <v>0</v>
      </c>
      <c r="AE533" s="33">
        <v>460666.8125</v>
      </c>
      <c r="AF533" s="34">
        <v>491253.28129999997</v>
      </c>
      <c r="AG533" s="34">
        <v>467397.28129999997</v>
      </c>
      <c r="AH533" s="34">
        <v>481726.71879999997</v>
      </c>
      <c r="AI533" s="35">
        <v>0</v>
      </c>
      <c r="AJ533" s="35">
        <v>464843.09379999997</v>
      </c>
      <c r="AK533" s="35">
        <v>0</v>
      </c>
      <c r="AL533" s="35">
        <v>444213.09379999997</v>
      </c>
      <c r="AM533" s="32">
        <v>38</v>
      </c>
      <c r="AN533" s="32" t="s">
        <v>374</v>
      </c>
      <c r="AO533" s="32">
        <v>0.94861375000000003</v>
      </c>
      <c r="AQ533" s="32">
        <v>491253.28129999997</v>
      </c>
      <c r="AR533" s="32" t="s">
        <v>5492</v>
      </c>
      <c r="AS533" s="32">
        <v>0.872195901</v>
      </c>
      <c r="AU533" s="32">
        <v>0.92557441500000004</v>
      </c>
      <c r="AV533" s="32">
        <v>1</v>
      </c>
      <c r="AX533" s="32">
        <f t="shared" si="32"/>
        <v>0.63112366415306609</v>
      </c>
      <c r="AY533" s="32">
        <f t="shared" si="33"/>
        <v>0.7782875810221036</v>
      </c>
      <c r="AZ533" s="32">
        <f t="shared" si="34"/>
        <v>0.16471716860336044</v>
      </c>
      <c r="BA533" s="32">
        <f t="shared" si="35"/>
        <v>0.14732322567116693</v>
      </c>
    </row>
    <row r="534" spans="1:53">
      <c r="A534" s="32">
        <v>284.10453699999999</v>
      </c>
      <c r="B534" s="32">
        <v>3.6551479339999999</v>
      </c>
      <c r="C534" s="32" t="s">
        <v>5493</v>
      </c>
      <c r="D534" s="32">
        <v>15</v>
      </c>
      <c r="E534" s="32" t="s">
        <v>5494</v>
      </c>
      <c r="F534" s="32">
        <v>5</v>
      </c>
      <c r="G534" s="32">
        <v>0</v>
      </c>
      <c r="H534" s="32">
        <v>0</v>
      </c>
      <c r="I534" s="32">
        <v>-1.1367289739999999</v>
      </c>
      <c r="J534" s="32">
        <v>-23.91487265</v>
      </c>
      <c r="L534" s="32" t="s">
        <v>3900</v>
      </c>
      <c r="N534" s="32">
        <v>29.973756659999999</v>
      </c>
      <c r="O534" s="32" t="s">
        <v>374</v>
      </c>
      <c r="S534" s="32">
        <v>1.17</v>
      </c>
      <c r="T534" s="32">
        <v>1.17</v>
      </c>
      <c r="U534" s="32">
        <v>101561</v>
      </c>
      <c r="V534" s="32" t="s">
        <v>5143</v>
      </c>
      <c r="W534" s="32">
        <v>0.47166465600000002</v>
      </c>
      <c r="X534" s="32">
        <v>0.151871957</v>
      </c>
      <c r="Y534" s="32" t="s">
        <v>41</v>
      </c>
      <c r="Z534" s="32" t="s">
        <v>71</v>
      </c>
      <c r="AA534" s="32">
        <v>8</v>
      </c>
      <c r="AB534" s="33">
        <v>50247.171880000002</v>
      </c>
      <c r="AC534" s="33">
        <v>75192.5625</v>
      </c>
      <c r="AD534" s="33">
        <v>0</v>
      </c>
      <c r="AE534" s="33">
        <v>90141.414059999996</v>
      </c>
      <c r="AF534" s="34">
        <v>101560.69530000001</v>
      </c>
      <c r="AG534" s="34">
        <v>73749.414059999996</v>
      </c>
      <c r="AH534" s="34">
        <v>78332.507809999996</v>
      </c>
      <c r="AI534" s="35">
        <v>0</v>
      </c>
      <c r="AJ534" s="35">
        <v>89671.890629999994</v>
      </c>
      <c r="AK534" s="35">
        <v>0</v>
      </c>
      <c r="AL534" s="35">
        <v>69840.453129999994</v>
      </c>
      <c r="AM534" s="32">
        <v>105</v>
      </c>
      <c r="AN534" s="32" t="s">
        <v>374</v>
      </c>
      <c r="AO534" s="32">
        <v>0.94122482900000004</v>
      </c>
      <c r="AQ534" s="32">
        <v>101560.69530000001</v>
      </c>
      <c r="AR534" s="32" t="s">
        <v>5495</v>
      </c>
      <c r="AS534" s="32">
        <v>0.95185998400000005</v>
      </c>
      <c r="AU534" s="32">
        <v>0.82855756899999999</v>
      </c>
      <c r="AV534" s="32">
        <v>1</v>
      </c>
      <c r="AX534" s="32">
        <f t="shared" si="32"/>
        <v>0.62888620823956154</v>
      </c>
      <c r="AY534" s="32">
        <f t="shared" si="33"/>
        <v>0.84994056142982521</v>
      </c>
      <c r="AZ534" s="32">
        <f t="shared" si="34"/>
        <v>0.17885179270173313</v>
      </c>
      <c r="BA534" s="32">
        <f t="shared" si="35"/>
        <v>0.265632261963762</v>
      </c>
    </row>
    <row r="535" spans="1:53">
      <c r="A535" s="32">
        <v>282.1253815</v>
      </c>
      <c r="B535" s="32">
        <v>3.6991062480000001</v>
      </c>
      <c r="C535" s="32" t="s">
        <v>1480</v>
      </c>
      <c r="D535" s="32">
        <v>2</v>
      </c>
      <c r="E535" s="32" t="s">
        <v>1481</v>
      </c>
      <c r="F535" s="32">
        <v>5</v>
      </c>
      <c r="G535" s="32">
        <v>0</v>
      </c>
      <c r="H535" s="32">
        <v>0</v>
      </c>
      <c r="I535" s="32">
        <v>-0.73894945099999998</v>
      </c>
      <c r="J535" s="32">
        <v>-8.1342284209999995</v>
      </c>
      <c r="L535" s="32" t="s">
        <v>3900</v>
      </c>
      <c r="N535" s="32">
        <v>-21.115325169999998</v>
      </c>
      <c r="O535" s="32" t="s">
        <v>487</v>
      </c>
      <c r="Q535" s="32">
        <v>-0.7</v>
      </c>
      <c r="R535" s="32" t="s">
        <v>77</v>
      </c>
      <c r="S535" s="32">
        <v>1.17</v>
      </c>
      <c r="T535" s="32">
        <v>1.17</v>
      </c>
      <c r="U535" s="32">
        <v>1478267</v>
      </c>
      <c r="V535" s="32" t="s">
        <v>5227</v>
      </c>
      <c r="W535" s="32">
        <v>0.45455020200000001</v>
      </c>
      <c r="X535" s="32">
        <v>0.13129437599999999</v>
      </c>
      <c r="Y535" s="32" t="s">
        <v>41</v>
      </c>
      <c r="Z535" s="32" t="s">
        <v>92</v>
      </c>
      <c r="AA535" s="32">
        <v>8</v>
      </c>
      <c r="AB535" s="33">
        <v>1296019.125</v>
      </c>
      <c r="AC535" s="33">
        <v>1294386.25</v>
      </c>
      <c r="AD535" s="33">
        <v>0</v>
      </c>
      <c r="AE535" s="33">
        <v>1344123.125</v>
      </c>
      <c r="AF535" s="34">
        <v>1334106.875</v>
      </c>
      <c r="AG535" s="34">
        <v>1168350.375</v>
      </c>
      <c r="AH535" s="34">
        <v>1478267.25</v>
      </c>
      <c r="AI535" s="35">
        <v>0</v>
      </c>
      <c r="AJ535" s="35">
        <v>1054068</v>
      </c>
      <c r="AK535" s="35">
        <v>0</v>
      </c>
      <c r="AL535" s="35">
        <v>1358517.5</v>
      </c>
      <c r="AM535" s="32">
        <v>12</v>
      </c>
      <c r="AN535" s="32" t="s">
        <v>487</v>
      </c>
      <c r="AO535" s="32">
        <v>0.95657676700000005</v>
      </c>
      <c r="AP535" s="32">
        <v>1</v>
      </c>
      <c r="AQ535" s="32">
        <v>1478267.25</v>
      </c>
      <c r="AR535" s="32" t="s">
        <v>5505</v>
      </c>
      <c r="AS535" s="32">
        <v>0.87628231499999998</v>
      </c>
      <c r="AU535" s="32">
        <v>0.99863596200000004</v>
      </c>
      <c r="AV535" s="32">
        <v>1</v>
      </c>
      <c r="AX535" s="32">
        <f t="shared" si="32"/>
        <v>0.60606693580527871</v>
      </c>
      <c r="AY535" s="32">
        <f t="shared" si="33"/>
        <v>0.98839507732826026</v>
      </c>
      <c r="AZ535" s="32">
        <f t="shared" si="34"/>
        <v>0.1494497325085837</v>
      </c>
      <c r="BA535" s="32">
        <f t="shared" si="35"/>
        <v>0.42494689634189609</v>
      </c>
    </row>
    <row r="536" spans="1:53">
      <c r="A536" s="32">
        <v>242.1308191</v>
      </c>
      <c r="B536" s="32">
        <v>4.3238583559999997</v>
      </c>
      <c r="C536" s="32" t="s">
        <v>5507</v>
      </c>
      <c r="D536" s="32">
        <v>6</v>
      </c>
      <c r="E536" s="32" t="s">
        <v>5508</v>
      </c>
      <c r="F536" s="32">
        <v>5</v>
      </c>
      <c r="G536" s="32">
        <v>0</v>
      </c>
      <c r="H536" s="32">
        <v>0</v>
      </c>
      <c r="I536" s="32">
        <v>0.57452338999999997</v>
      </c>
      <c r="J536" s="32">
        <v>-1.9092501669999999</v>
      </c>
      <c r="L536" s="32" t="s">
        <v>3900</v>
      </c>
      <c r="M536" s="32" t="s">
        <v>3177</v>
      </c>
      <c r="N536" s="32">
        <v>92.026382569999996</v>
      </c>
      <c r="O536" s="32" t="s">
        <v>374</v>
      </c>
      <c r="S536" s="32">
        <v>1.1599999999999999</v>
      </c>
      <c r="T536" s="32">
        <v>1.1599999999999999</v>
      </c>
      <c r="U536" s="32">
        <v>89921</v>
      </c>
      <c r="V536" s="32" t="s">
        <v>4562</v>
      </c>
      <c r="W536" s="32">
        <v>0.45196482599999999</v>
      </c>
      <c r="X536" s="32">
        <v>0.12529265000000001</v>
      </c>
      <c r="Y536" s="32" t="s">
        <v>41</v>
      </c>
      <c r="Z536" s="32" t="s">
        <v>71</v>
      </c>
      <c r="AA536" s="32">
        <v>8</v>
      </c>
      <c r="AB536" s="33">
        <v>54032.460939999997</v>
      </c>
      <c r="AC536" s="33">
        <v>56183.273439999997</v>
      </c>
      <c r="AD536" s="33">
        <v>0</v>
      </c>
      <c r="AE536" s="33">
        <v>69411.054690000004</v>
      </c>
      <c r="AF536" s="34">
        <v>67484.789059999996</v>
      </c>
      <c r="AG536" s="34">
        <v>65076.734380000002</v>
      </c>
      <c r="AH536" s="34">
        <v>89921.195309999996</v>
      </c>
      <c r="AI536" s="35">
        <v>0</v>
      </c>
      <c r="AJ536" s="35">
        <v>68233.539059999996</v>
      </c>
      <c r="AK536" s="35">
        <v>0</v>
      </c>
      <c r="AL536" s="35">
        <v>65838.945309999996</v>
      </c>
      <c r="AM536" s="32">
        <v>310</v>
      </c>
      <c r="AN536" s="32" t="s">
        <v>374</v>
      </c>
      <c r="AO536" s="32">
        <v>0.92276741299999998</v>
      </c>
      <c r="AQ536" s="32">
        <v>89921.195309999996</v>
      </c>
      <c r="AR536" s="32" t="s">
        <v>5509</v>
      </c>
      <c r="AS536" s="32">
        <v>0.75934612700000004</v>
      </c>
      <c r="AU536" s="32">
        <v>0.97936024600000005</v>
      </c>
      <c r="AV536" s="32">
        <v>1</v>
      </c>
      <c r="AX536" s="32">
        <f t="shared" si="32"/>
        <v>0.60261976805782802</v>
      </c>
      <c r="AY536" s="32">
        <f t="shared" si="33"/>
        <v>0.8073741191190833</v>
      </c>
      <c r="AZ536" s="32">
        <f t="shared" si="34"/>
        <v>0.14897190627765017</v>
      </c>
      <c r="BA536" s="32">
        <f t="shared" si="35"/>
        <v>0.19060867709475951</v>
      </c>
    </row>
    <row r="537" spans="1:53">
      <c r="A537" s="32">
        <v>366.1467715</v>
      </c>
      <c r="B537" s="32">
        <v>3.5175062819999998</v>
      </c>
      <c r="C537" s="32" t="s">
        <v>1378</v>
      </c>
      <c r="D537" s="32">
        <v>8</v>
      </c>
      <c r="E537" s="32" t="s">
        <v>1379</v>
      </c>
      <c r="F537" s="32">
        <v>5</v>
      </c>
      <c r="G537" s="32">
        <v>0</v>
      </c>
      <c r="H537" s="32">
        <v>0</v>
      </c>
      <c r="I537" s="32">
        <v>0.14060082800000001</v>
      </c>
      <c r="J537" s="32">
        <v>-17.492274330000001</v>
      </c>
      <c r="L537" s="32" t="s">
        <v>3900</v>
      </c>
      <c r="M537" s="32" t="s">
        <v>892</v>
      </c>
      <c r="N537" s="32">
        <v>109.9065161</v>
      </c>
      <c r="O537" s="32" t="s">
        <v>374</v>
      </c>
      <c r="S537" s="32">
        <v>1.1599999999999999</v>
      </c>
      <c r="T537" s="32">
        <v>1.1599999999999999</v>
      </c>
      <c r="U537" s="32">
        <v>424450</v>
      </c>
      <c r="V537" s="32" t="s">
        <v>895</v>
      </c>
      <c r="W537" s="32">
        <v>0.44229624099999998</v>
      </c>
      <c r="X537" s="32">
        <v>0.11605659</v>
      </c>
      <c r="Y537" s="32" t="s">
        <v>41</v>
      </c>
      <c r="Z537" s="32" t="s">
        <v>71</v>
      </c>
      <c r="AA537" s="32">
        <v>8</v>
      </c>
      <c r="AB537" s="33">
        <v>307149.65629999997</v>
      </c>
      <c r="AC537" s="33">
        <v>352923.6875</v>
      </c>
      <c r="AD537" s="33">
        <v>0</v>
      </c>
      <c r="AE537" s="33">
        <v>352225.5</v>
      </c>
      <c r="AF537" s="34">
        <v>347888.28129999997</v>
      </c>
      <c r="AG537" s="34">
        <v>424450.375</v>
      </c>
      <c r="AH537" s="34">
        <v>341775.15629999997</v>
      </c>
      <c r="AI537" s="35">
        <v>0</v>
      </c>
      <c r="AJ537" s="35">
        <v>299732.5</v>
      </c>
      <c r="AK537" s="35">
        <v>0</v>
      </c>
      <c r="AL537" s="35">
        <v>357291.96879999997</v>
      </c>
      <c r="AM537" s="32">
        <v>0</v>
      </c>
      <c r="AN537" s="32" t="s">
        <v>374</v>
      </c>
      <c r="AO537" s="32">
        <v>0.96307732700000004</v>
      </c>
      <c r="AQ537" s="32">
        <v>424450.375</v>
      </c>
      <c r="AR537" s="32" t="s">
        <v>5520</v>
      </c>
      <c r="AS537" s="32">
        <v>0.84655157999999997</v>
      </c>
      <c r="AU537" s="32">
        <v>1.1099329760000001</v>
      </c>
      <c r="AV537" s="32">
        <v>1</v>
      </c>
      <c r="AX537" s="32">
        <f t="shared" si="32"/>
        <v>0.5897283216215643</v>
      </c>
      <c r="AY537" s="32">
        <f t="shared" si="33"/>
        <v>0.90861349383830459</v>
      </c>
      <c r="AZ537" s="32">
        <f t="shared" si="34"/>
        <v>0.13221247414303072</v>
      </c>
      <c r="BA537" s="32">
        <f t="shared" si="35"/>
        <v>0.30291355896340372</v>
      </c>
    </row>
    <row r="538" spans="1:53">
      <c r="A538" s="32">
        <v>329.25636930000002</v>
      </c>
      <c r="B538" s="32">
        <v>3.5047757470000001</v>
      </c>
      <c r="C538" s="32" t="s">
        <v>3275</v>
      </c>
      <c r="D538" s="32">
        <v>2</v>
      </c>
      <c r="E538" s="32" t="s">
        <v>3276</v>
      </c>
      <c r="F538" s="32">
        <v>5</v>
      </c>
      <c r="G538" s="32">
        <v>0</v>
      </c>
      <c r="H538" s="32">
        <v>0</v>
      </c>
      <c r="I538" s="32">
        <v>-0.76154481600000001</v>
      </c>
      <c r="J538" s="32">
        <v>-25.77619412</v>
      </c>
      <c r="L538" s="32" t="s">
        <v>3690</v>
      </c>
      <c r="M538" s="32" t="s">
        <v>1872</v>
      </c>
      <c r="N538" s="32">
        <v>59.03716395</v>
      </c>
      <c r="O538" s="32" t="s">
        <v>374</v>
      </c>
      <c r="P538" s="32" t="s">
        <v>3277</v>
      </c>
      <c r="Q538" s="32">
        <v>0</v>
      </c>
      <c r="R538" s="32" t="s">
        <v>1019</v>
      </c>
      <c r="S538" s="32">
        <v>0.89</v>
      </c>
      <c r="T538" s="32">
        <v>0.89</v>
      </c>
      <c r="U538" s="32">
        <v>1249339</v>
      </c>
      <c r="V538" s="32" t="s">
        <v>341</v>
      </c>
      <c r="W538" s="32">
        <v>0.41619978099999999</v>
      </c>
      <c r="X538" s="32">
        <v>4.5438069999999997E-2</v>
      </c>
      <c r="Y538" s="32" t="s">
        <v>41</v>
      </c>
      <c r="Z538" s="32" t="s">
        <v>42</v>
      </c>
      <c r="AA538" s="32">
        <v>11</v>
      </c>
      <c r="AB538" s="33">
        <v>826438.6875</v>
      </c>
      <c r="AC538" s="33">
        <v>745743.375</v>
      </c>
      <c r="AD538" s="33">
        <v>155405.73439999999</v>
      </c>
      <c r="AE538" s="33">
        <v>1049456</v>
      </c>
      <c r="AF538" s="34">
        <v>1016950.563</v>
      </c>
      <c r="AG538" s="34">
        <v>1071138.375</v>
      </c>
      <c r="AH538" s="34">
        <v>1249339.375</v>
      </c>
      <c r="AI538" s="35">
        <v>106630.60159999999</v>
      </c>
      <c r="AJ538" s="35">
        <v>761147.875</v>
      </c>
      <c r="AK538" s="35">
        <v>109842.1406</v>
      </c>
      <c r="AL538" s="35">
        <v>874428.625</v>
      </c>
      <c r="AM538" s="32">
        <v>43</v>
      </c>
      <c r="AN538" s="32" t="s">
        <v>374</v>
      </c>
      <c r="AO538" s="32">
        <v>0.96485778700000002</v>
      </c>
      <c r="AP538" s="32">
        <v>1</v>
      </c>
      <c r="AQ538" s="32">
        <v>1249339.375</v>
      </c>
      <c r="AR538" s="32" t="s">
        <v>3111</v>
      </c>
      <c r="AS538" s="32">
        <v>0.99196021400000001</v>
      </c>
      <c r="AU538" s="32">
        <v>2.28317053</v>
      </c>
      <c r="AV538" s="32">
        <v>1</v>
      </c>
      <c r="AX538" s="32">
        <f t="shared" si="32"/>
        <v>0.55493304080446326</v>
      </c>
      <c r="AY538" s="32">
        <f t="shared" si="33"/>
        <v>0.83209092044998179</v>
      </c>
      <c r="AZ538" s="32">
        <f t="shared" si="34"/>
        <v>4.8905350152553075E-2</v>
      </c>
      <c r="BA538" s="32">
        <f t="shared" si="35"/>
        <v>0.13291311554959107</v>
      </c>
    </row>
    <row r="539" spans="1:53">
      <c r="A539" s="32">
        <v>475.97076240000001</v>
      </c>
      <c r="B539" s="32">
        <v>3.1501895590000002</v>
      </c>
      <c r="C539" s="32" t="s">
        <v>5536</v>
      </c>
      <c r="D539" s="32">
        <v>1</v>
      </c>
      <c r="E539" s="32" t="s">
        <v>5537</v>
      </c>
      <c r="F539" s="32">
        <v>5</v>
      </c>
      <c r="G539" s="32">
        <v>0</v>
      </c>
      <c r="H539" s="32">
        <v>0</v>
      </c>
      <c r="I539" s="32">
        <v>-2.4531010430000002</v>
      </c>
      <c r="J539" s="32">
        <v>-26.976485879999998</v>
      </c>
      <c r="L539" s="32" t="s">
        <v>3900</v>
      </c>
      <c r="N539" s="32">
        <v>180.98886870000001</v>
      </c>
      <c r="O539" s="32" t="s">
        <v>374</v>
      </c>
      <c r="S539" s="32">
        <v>1.22</v>
      </c>
      <c r="T539" s="32">
        <v>1.22</v>
      </c>
      <c r="U539" s="32">
        <v>70445</v>
      </c>
      <c r="V539" s="32" t="s">
        <v>5538</v>
      </c>
      <c r="W539" s="32">
        <v>0.411364597</v>
      </c>
      <c r="X539" s="32">
        <v>9.8532898999999993E-2</v>
      </c>
      <c r="Y539" s="32" t="s">
        <v>41</v>
      </c>
      <c r="Z539" s="32" t="s">
        <v>71</v>
      </c>
      <c r="AA539" s="32">
        <v>8</v>
      </c>
      <c r="AB539" s="33">
        <v>57518.910159999999</v>
      </c>
      <c r="AC539" s="33">
        <v>47251.097659999999</v>
      </c>
      <c r="AD539" s="33">
        <v>0</v>
      </c>
      <c r="AE539" s="33">
        <v>56126.96875</v>
      </c>
      <c r="AF539" s="34">
        <v>70444.625</v>
      </c>
      <c r="AG539" s="34">
        <v>62009.558590000001</v>
      </c>
      <c r="AH539" s="34">
        <v>61487.878909999999</v>
      </c>
      <c r="AI539" s="35">
        <v>0</v>
      </c>
      <c r="AJ539" s="35">
        <v>40552</v>
      </c>
      <c r="AK539" s="35">
        <v>0</v>
      </c>
      <c r="AL539" s="35">
        <v>65822.53125</v>
      </c>
      <c r="AM539" s="32">
        <v>457</v>
      </c>
      <c r="AN539" s="32" t="s">
        <v>374</v>
      </c>
      <c r="AO539" s="32">
        <v>0.86577490000000001</v>
      </c>
      <c r="AQ539" s="32">
        <v>70444.625</v>
      </c>
      <c r="AR539" s="32" t="s">
        <v>5539</v>
      </c>
      <c r="AS539" s="32">
        <v>0.96652765100000004</v>
      </c>
      <c r="AU539" s="32">
        <v>1.3474709520000001</v>
      </c>
      <c r="AV539" s="32">
        <v>1</v>
      </c>
      <c r="AX539" s="32">
        <f t="shared" si="32"/>
        <v>0.548486129717219</v>
      </c>
      <c r="AY539" s="32">
        <f t="shared" si="33"/>
        <v>0.82961362015008988</v>
      </c>
      <c r="AZ539" s="32">
        <f t="shared" si="34"/>
        <v>0.10594339052806222</v>
      </c>
      <c r="BA539" s="32">
        <f t="shared" si="35"/>
        <v>0.19370477368213537</v>
      </c>
    </row>
    <row r="540" spans="1:53">
      <c r="A540" s="32">
        <v>304.22515290000001</v>
      </c>
      <c r="B540" s="32">
        <v>4.4498978930000002</v>
      </c>
      <c r="C540" s="32" t="s">
        <v>5543</v>
      </c>
      <c r="D540" s="32">
        <v>4</v>
      </c>
      <c r="E540" s="32" t="s">
        <v>5544</v>
      </c>
      <c r="F540" s="32">
        <v>5</v>
      </c>
      <c r="G540" s="32">
        <v>0</v>
      </c>
      <c r="H540" s="32">
        <v>0</v>
      </c>
      <c r="I540" s="32">
        <v>0.60104307000000001</v>
      </c>
      <c r="J540" s="32">
        <v>7.3126122139999996</v>
      </c>
      <c r="L540" s="32" t="s">
        <v>3900</v>
      </c>
      <c r="M540" s="32" t="s">
        <v>2164</v>
      </c>
      <c r="N540" s="32">
        <v>154.1570973</v>
      </c>
      <c r="O540" s="32" t="s">
        <v>374</v>
      </c>
      <c r="P540" s="32" t="s">
        <v>5545</v>
      </c>
      <c r="S540" s="32">
        <v>1.1599999999999999</v>
      </c>
      <c r="T540" s="32">
        <v>1.1599999999999999</v>
      </c>
      <c r="U540" s="32">
        <v>41222</v>
      </c>
      <c r="V540" s="32" t="s">
        <v>3938</v>
      </c>
      <c r="W540" s="32">
        <v>0.40663614599999998</v>
      </c>
      <c r="X540" s="32">
        <v>8.4035769999999996E-2</v>
      </c>
      <c r="Y540" s="32" t="s">
        <v>41</v>
      </c>
      <c r="Z540" s="32" t="s">
        <v>71</v>
      </c>
      <c r="AA540" s="32">
        <v>8</v>
      </c>
      <c r="AB540" s="33">
        <v>31159.417969999999</v>
      </c>
      <c r="AC540" s="33">
        <v>30361.82617</v>
      </c>
      <c r="AD540" s="33">
        <v>0</v>
      </c>
      <c r="AE540" s="33">
        <v>30015.318360000001</v>
      </c>
      <c r="AF540" s="34">
        <v>26401.666020000001</v>
      </c>
      <c r="AG540" s="34">
        <v>38333.429689999997</v>
      </c>
      <c r="AH540" s="34">
        <v>41222.054689999997</v>
      </c>
      <c r="AI540" s="35">
        <v>0</v>
      </c>
      <c r="AJ540" s="35">
        <v>29592.054690000001</v>
      </c>
      <c r="AK540" s="35">
        <v>0</v>
      </c>
      <c r="AL540" s="35">
        <v>27855.95508</v>
      </c>
      <c r="AM540" s="32">
        <v>167</v>
      </c>
      <c r="AN540" s="32" t="s">
        <v>374</v>
      </c>
      <c r="AO540" s="32">
        <v>0.88686184099999998</v>
      </c>
      <c r="AQ540" s="32">
        <v>41222.054689999997</v>
      </c>
      <c r="AR540" s="32" t="s">
        <v>5546</v>
      </c>
      <c r="AS540" s="32">
        <v>0.951995013</v>
      </c>
      <c r="AU540" s="32">
        <v>1.3022877470000001</v>
      </c>
      <c r="AV540" s="32">
        <v>1</v>
      </c>
      <c r="AX540" s="32">
        <f t="shared" si="32"/>
        <v>0.54218152860026347</v>
      </c>
      <c r="AY540" s="32">
        <f t="shared" si="33"/>
        <v>0.86390170134284783</v>
      </c>
      <c r="AZ540" s="32">
        <f t="shared" si="34"/>
        <v>0.10316803885832002</v>
      </c>
      <c r="BA540" s="32">
        <f t="shared" si="35"/>
        <v>0.26014204981609956</v>
      </c>
    </row>
    <row r="541" spans="1:53">
      <c r="A541" s="32">
        <v>280.1097254</v>
      </c>
      <c r="B541" s="32">
        <v>3.9907687190000001</v>
      </c>
      <c r="C541" s="32" t="s">
        <v>3354</v>
      </c>
      <c r="D541" s="32">
        <v>5</v>
      </c>
      <c r="E541" s="32" t="s">
        <v>3355</v>
      </c>
      <c r="F541" s="32">
        <v>5</v>
      </c>
      <c r="G541" s="32">
        <v>0</v>
      </c>
      <c r="H541" s="32">
        <v>0</v>
      </c>
      <c r="I541" s="32">
        <v>-0.766125151</v>
      </c>
      <c r="J541" s="32">
        <v>-14.55993651</v>
      </c>
      <c r="L541" s="32" t="s">
        <v>3900</v>
      </c>
      <c r="M541" s="32" t="s">
        <v>3080</v>
      </c>
      <c r="N541" s="32">
        <v>-46.020799320000002</v>
      </c>
      <c r="O541" s="32" t="s">
        <v>5554</v>
      </c>
      <c r="Q541" s="32">
        <v>4.9000000000000004</v>
      </c>
      <c r="R541" s="32" t="s">
        <v>290</v>
      </c>
      <c r="S541" s="32">
        <v>1.1599999999999999</v>
      </c>
      <c r="T541" s="32">
        <v>1.1599999999999999</v>
      </c>
      <c r="U541" s="32">
        <v>1946936</v>
      </c>
      <c r="V541" s="32" t="s">
        <v>876</v>
      </c>
      <c r="W541" s="32">
        <v>0.38589244099999997</v>
      </c>
      <c r="X541" s="32">
        <v>6.6295416999999995E-2</v>
      </c>
      <c r="Y541" s="32" t="s">
        <v>41</v>
      </c>
      <c r="Z541" s="32" t="s">
        <v>42</v>
      </c>
      <c r="AA541" s="32">
        <v>8</v>
      </c>
      <c r="AB541" s="33">
        <v>1100159</v>
      </c>
      <c r="AC541" s="33">
        <v>874910.4375</v>
      </c>
      <c r="AD541" s="33">
        <v>0</v>
      </c>
      <c r="AE541" s="33">
        <v>1344842</v>
      </c>
      <c r="AF541" s="34">
        <v>1522378.25</v>
      </c>
      <c r="AG541" s="34">
        <v>1580712.125</v>
      </c>
      <c r="AH541" s="34">
        <v>1946935.75</v>
      </c>
      <c r="AI541" s="35">
        <v>0</v>
      </c>
      <c r="AJ541" s="35">
        <v>1179731.75</v>
      </c>
      <c r="AK541" s="35">
        <v>0</v>
      </c>
      <c r="AL541" s="35">
        <v>1418624.125</v>
      </c>
      <c r="AM541" s="32">
        <v>76</v>
      </c>
      <c r="AN541" s="32" t="s">
        <v>5554</v>
      </c>
      <c r="AO541" s="32">
        <v>0.97953970300000004</v>
      </c>
      <c r="AP541" s="32">
        <v>1</v>
      </c>
      <c r="AQ541" s="32">
        <v>1946935.75</v>
      </c>
      <c r="AR541" s="32" t="s">
        <v>5555</v>
      </c>
      <c r="AS541" s="32">
        <v>0.92091048600000003</v>
      </c>
      <c r="AU541" s="32">
        <v>1.709573791</v>
      </c>
      <c r="AV541" s="32">
        <v>1</v>
      </c>
      <c r="AX541" s="32">
        <f t="shared" si="32"/>
        <v>0.51452325407524502</v>
      </c>
      <c r="AY541" s="32">
        <f t="shared" si="33"/>
        <v>0.65740480451474892</v>
      </c>
      <c r="AZ541" s="32">
        <f t="shared" si="34"/>
        <v>7.5028400814814683E-2</v>
      </c>
      <c r="BA541" s="32">
        <f t="shared" si="35"/>
        <v>6.5950425618783073E-2</v>
      </c>
    </row>
    <row r="542" spans="1:53">
      <c r="A542" s="32">
        <v>256.20360290000002</v>
      </c>
      <c r="B542" s="32">
        <v>3.5866016639999998</v>
      </c>
      <c r="C542" s="32" t="s">
        <v>3141</v>
      </c>
      <c r="D542" s="32">
        <v>5</v>
      </c>
      <c r="E542" s="32" t="s">
        <v>3142</v>
      </c>
      <c r="F542" s="32">
        <v>5</v>
      </c>
      <c r="G542" s="32">
        <v>0</v>
      </c>
      <c r="H542" s="32">
        <v>0</v>
      </c>
      <c r="I542" s="32">
        <v>-0.92532988599999999</v>
      </c>
      <c r="J542" s="32">
        <v>-12.116118910000001</v>
      </c>
      <c r="L542" s="32" t="s">
        <v>3690</v>
      </c>
      <c r="M542" s="32" t="s">
        <v>1872</v>
      </c>
      <c r="N542" s="32">
        <v>-14.015602380000001</v>
      </c>
      <c r="O542" s="32" t="s">
        <v>2511</v>
      </c>
      <c r="Q542" s="32">
        <v>-2.9</v>
      </c>
      <c r="R542" s="32" t="s">
        <v>77</v>
      </c>
      <c r="S542" s="32">
        <v>1</v>
      </c>
      <c r="T542" s="32">
        <v>1</v>
      </c>
      <c r="U542" s="32">
        <v>624736</v>
      </c>
      <c r="V542" s="32" t="s">
        <v>341</v>
      </c>
      <c r="W542" s="32">
        <v>0.38193360900000001</v>
      </c>
      <c r="X542" s="32">
        <v>4.0955889000000002E-2</v>
      </c>
      <c r="Y542" s="32" t="s">
        <v>41</v>
      </c>
      <c r="Z542" s="32" t="s">
        <v>42</v>
      </c>
      <c r="AA542" s="32">
        <v>10</v>
      </c>
      <c r="AB542" s="33">
        <v>404901.40629999997</v>
      </c>
      <c r="AC542" s="33">
        <v>382533.375</v>
      </c>
      <c r="AD542" s="33">
        <v>61225.140630000002</v>
      </c>
      <c r="AE542" s="33">
        <v>475796</v>
      </c>
      <c r="AF542" s="34">
        <v>484744.34379999997</v>
      </c>
      <c r="AG542" s="34">
        <v>485630.6875</v>
      </c>
      <c r="AH542" s="34">
        <v>624736.25</v>
      </c>
      <c r="AI542" s="35">
        <v>57105.988279999998</v>
      </c>
      <c r="AJ542" s="35">
        <v>360137.96879999997</v>
      </c>
      <c r="AK542" s="35">
        <v>0</v>
      </c>
      <c r="AL542" s="35">
        <v>395058.1875</v>
      </c>
      <c r="AM542" s="32">
        <v>43</v>
      </c>
      <c r="AN542" s="32" t="s">
        <v>2511</v>
      </c>
      <c r="AO542" s="32">
        <v>0.96630804400000003</v>
      </c>
      <c r="AP542" s="32">
        <v>1</v>
      </c>
      <c r="AQ542" s="32">
        <v>624736.25</v>
      </c>
      <c r="AR542" s="32" t="s">
        <v>1875</v>
      </c>
      <c r="AS542" s="32">
        <v>0.98638952999999996</v>
      </c>
      <c r="AU542" s="32">
        <v>2.2570248949999998</v>
      </c>
      <c r="AV542" s="32">
        <v>1</v>
      </c>
      <c r="AX542" s="32">
        <f t="shared" si="32"/>
        <v>0.50924481200959326</v>
      </c>
      <c r="AY542" s="32">
        <f t="shared" si="33"/>
        <v>0.83032195775744344</v>
      </c>
      <c r="AZ542" s="32">
        <f t="shared" si="34"/>
        <v>4.8316006803416099E-2</v>
      </c>
      <c r="BA542" s="32">
        <f t="shared" si="35"/>
        <v>0.14364828478665917</v>
      </c>
    </row>
    <row r="543" spans="1:53">
      <c r="A543" s="32">
        <v>242.18803819999999</v>
      </c>
      <c r="B543" s="32">
        <v>3.6017683159999998</v>
      </c>
      <c r="C543" s="32" t="s">
        <v>3114</v>
      </c>
      <c r="D543" s="32">
        <v>11</v>
      </c>
      <c r="E543" s="32" t="s">
        <v>3115</v>
      </c>
      <c r="F543" s="32">
        <v>5</v>
      </c>
      <c r="G543" s="32">
        <v>0</v>
      </c>
      <c r="H543" s="32">
        <v>0</v>
      </c>
      <c r="I543" s="32">
        <v>-0.62687216499999998</v>
      </c>
      <c r="J543" s="32">
        <v>-13.506947090000001</v>
      </c>
      <c r="L543" s="32" t="s">
        <v>3690</v>
      </c>
      <c r="M543" s="32" t="s">
        <v>2435</v>
      </c>
      <c r="N543" s="32">
        <v>-12.036302689999999</v>
      </c>
      <c r="O543" s="32" t="s">
        <v>487</v>
      </c>
      <c r="Q543" s="32">
        <v>-0.4</v>
      </c>
      <c r="R543" s="32" t="s">
        <v>5563</v>
      </c>
      <c r="S543" s="32">
        <v>1.07</v>
      </c>
      <c r="T543" s="32">
        <v>1.07</v>
      </c>
      <c r="U543" s="32">
        <v>1105996</v>
      </c>
      <c r="V543" s="32" t="s">
        <v>3982</v>
      </c>
      <c r="W543" s="32">
        <v>0.37649771799999998</v>
      </c>
      <c r="X543" s="32">
        <v>4.7553184999999998E-2</v>
      </c>
      <c r="Y543" s="32" t="s">
        <v>41</v>
      </c>
      <c r="Z543" s="32" t="s">
        <v>92</v>
      </c>
      <c r="AA543" s="32">
        <v>10</v>
      </c>
      <c r="AB543" s="33">
        <v>816730.1875</v>
      </c>
      <c r="AC543" s="33">
        <v>640098.4375</v>
      </c>
      <c r="AD543" s="33">
        <v>74929.320309999996</v>
      </c>
      <c r="AE543" s="33">
        <v>807350.625</v>
      </c>
      <c r="AF543" s="34">
        <v>843180.875</v>
      </c>
      <c r="AG543" s="34">
        <v>966006</v>
      </c>
      <c r="AH543" s="34">
        <v>1105996.375</v>
      </c>
      <c r="AI543" s="35">
        <v>63241.621090000001</v>
      </c>
      <c r="AJ543" s="35">
        <v>614365.6875</v>
      </c>
      <c r="AK543" s="35">
        <v>0</v>
      </c>
      <c r="AL543" s="35">
        <v>785805.8125</v>
      </c>
      <c r="AM543" s="32">
        <v>100</v>
      </c>
      <c r="AN543" s="32" t="s">
        <v>487</v>
      </c>
      <c r="AO543" s="32">
        <v>0.96752005299999999</v>
      </c>
      <c r="AP543" s="32">
        <v>1</v>
      </c>
      <c r="AQ543" s="32">
        <v>1105996.375</v>
      </c>
      <c r="AR543" s="32" t="s">
        <v>5564</v>
      </c>
      <c r="AS543" s="32">
        <v>0.98641715399999996</v>
      </c>
      <c r="AU543" s="32">
        <v>2.1366158319999999</v>
      </c>
      <c r="AV543" s="32">
        <v>1</v>
      </c>
      <c r="AX543" s="32">
        <f t="shared" si="32"/>
        <v>0.50199695716898762</v>
      </c>
      <c r="AY543" s="32">
        <f t="shared" si="33"/>
        <v>0.80238817587539324</v>
      </c>
      <c r="AZ543" s="32">
        <f t="shared" si="34"/>
        <v>5.3613220901549317E-2</v>
      </c>
      <c r="BA543" s="32">
        <f t="shared" si="35"/>
        <v>0.13361096504801501</v>
      </c>
    </row>
    <row r="544" spans="1:53">
      <c r="A544" s="32">
        <v>228.1724652</v>
      </c>
      <c r="B544" s="32">
        <v>3.6662000340000001</v>
      </c>
      <c r="C544" s="32" t="s">
        <v>3457</v>
      </c>
      <c r="D544" s="32">
        <v>4</v>
      </c>
      <c r="E544" s="32" t="s">
        <v>3458</v>
      </c>
      <c r="F544" s="32">
        <v>5</v>
      </c>
      <c r="G544" s="32">
        <v>0</v>
      </c>
      <c r="H544" s="32">
        <v>0</v>
      </c>
      <c r="I544" s="32">
        <v>-0.327683581</v>
      </c>
      <c r="J544" s="32">
        <v>-13.579084269999999</v>
      </c>
      <c r="L544" s="32" t="s">
        <v>3900</v>
      </c>
      <c r="M544" s="32" t="s">
        <v>4588</v>
      </c>
      <c r="N544" s="32">
        <v>-42.984483310000002</v>
      </c>
      <c r="O544" s="32" t="s">
        <v>487</v>
      </c>
      <c r="S544" s="32">
        <v>1.1599999999999999</v>
      </c>
      <c r="T544" s="32">
        <v>1.1599999999999999</v>
      </c>
      <c r="U544" s="32">
        <v>725068</v>
      </c>
      <c r="V544" s="32" t="s">
        <v>4590</v>
      </c>
      <c r="W544" s="32">
        <v>0.37063586599999998</v>
      </c>
      <c r="X544" s="32">
        <v>5.3983472999999997E-2</v>
      </c>
      <c r="Y544" s="32" t="s">
        <v>41</v>
      </c>
      <c r="Z544" s="32" t="s">
        <v>92</v>
      </c>
      <c r="AA544" s="32">
        <v>8</v>
      </c>
      <c r="AB544" s="33">
        <v>558625.9375</v>
      </c>
      <c r="AC544" s="33">
        <v>448199.09379999997</v>
      </c>
      <c r="AD544" s="33">
        <v>0</v>
      </c>
      <c r="AE544" s="33">
        <v>608912.9375</v>
      </c>
      <c r="AF544" s="34">
        <v>521384.625</v>
      </c>
      <c r="AG544" s="34">
        <v>656126.25</v>
      </c>
      <c r="AH544" s="34">
        <v>725068.0625</v>
      </c>
      <c r="AI544" s="35">
        <v>0</v>
      </c>
      <c r="AJ544" s="35">
        <v>482668.53129999997</v>
      </c>
      <c r="AK544" s="35">
        <v>0</v>
      </c>
      <c r="AL544" s="35">
        <v>457550.125</v>
      </c>
      <c r="AM544" s="32">
        <v>285</v>
      </c>
      <c r="AN544" s="32" t="s">
        <v>487</v>
      </c>
      <c r="AO544" s="32">
        <v>0.95098730499999995</v>
      </c>
      <c r="AQ544" s="32">
        <v>725068.0625</v>
      </c>
      <c r="AR544" s="32" t="s">
        <v>5566</v>
      </c>
      <c r="AS544" s="32">
        <v>0.95515351699999995</v>
      </c>
      <c r="AU544" s="32">
        <v>1.8852240119999999</v>
      </c>
      <c r="AV544" s="32">
        <v>1</v>
      </c>
      <c r="AX544" s="32">
        <f t="shared" si="32"/>
        <v>0.49418115473066931</v>
      </c>
      <c r="AY544" s="32">
        <f t="shared" si="33"/>
        <v>0.84923570683647387</v>
      </c>
      <c r="AZ544" s="32">
        <f t="shared" si="34"/>
        <v>6.3826298763200867E-2</v>
      </c>
      <c r="BA544" s="32">
        <f t="shared" si="35"/>
        <v>0.23746888126956175</v>
      </c>
    </row>
    <row r="545" spans="1:53">
      <c r="A545" s="32">
        <v>301.22519089999997</v>
      </c>
      <c r="B545" s="32">
        <v>3.5919375100000002</v>
      </c>
      <c r="C545" s="32" t="s">
        <v>3212</v>
      </c>
      <c r="D545" s="32">
        <v>2</v>
      </c>
      <c r="E545" s="32" t="s">
        <v>3213</v>
      </c>
      <c r="F545" s="32">
        <v>5</v>
      </c>
      <c r="G545" s="32">
        <v>0</v>
      </c>
      <c r="H545" s="32">
        <v>0</v>
      </c>
      <c r="I545" s="32">
        <v>-0.39527240299999999</v>
      </c>
      <c r="J545" s="32">
        <v>-32.754048169999997</v>
      </c>
      <c r="L545" s="32" t="s">
        <v>3900</v>
      </c>
      <c r="M545" s="32" t="s">
        <v>2435</v>
      </c>
      <c r="N545" s="32">
        <v>47.000850069999998</v>
      </c>
      <c r="O545" s="32" t="s">
        <v>374</v>
      </c>
      <c r="P545" s="32" t="s">
        <v>2665</v>
      </c>
      <c r="Q545" s="32">
        <v>-0.7</v>
      </c>
      <c r="R545" s="32" t="s">
        <v>447</v>
      </c>
      <c r="S545" s="32">
        <v>1.1599999999999999</v>
      </c>
      <c r="T545" s="32">
        <v>1.1599999999999999</v>
      </c>
      <c r="U545" s="32">
        <v>1610045</v>
      </c>
      <c r="V545" s="32" t="s">
        <v>3982</v>
      </c>
      <c r="W545" s="32">
        <v>0.36714089900000002</v>
      </c>
      <c r="X545" s="32">
        <v>5.3055702000000003E-2</v>
      </c>
      <c r="Y545" s="32" t="s">
        <v>41</v>
      </c>
      <c r="Z545" s="32" t="s">
        <v>42</v>
      </c>
      <c r="AA545" s="32">
        <v>8</v>
      </c>
      <c r="AB545" s="33">
        <v>1123339.5</v>
      </c>
      <c r="AC545" s="33">
        <v>1098327.375</v>
      </c>
      <c r="AD545" s="33">
        <v>0</v>
      </c>
      <c r="AE545" s="33">
        <v>1369702.75</v>
      </c>
      <c r="AF545" s="34">
        <v>1243235.75</v>
      </c>
      <c r="AG545" s="34">
        <v>1391885</v>
      </c>
      <c r="AH545" s="34">
        <v>1610044.875</v>
      </c>
      <c r="AI545" s="35">
        <v>0</v>
      </c>
      <c r="AJ545" s="35">
        <v>970005.1875</v>
      </c>
      <c r="AK545" s="35">
        <v>0</v>
      </c>
      <c r="AL545" s="35">
        <v>1108093.375</v>
      </c>
      <c r="AM545" s="32">
        <v>100</v>
      </c>
      <c r="AN545" s="32" t="s">
        <v>374</v>
      </c>
      <c r="AO545" s="32">
        <v>0.96609066799999999</v>
      </c>
      <c r="AP545" s="32">
        <v>1</v>
      </c>
      <c r="AQ545" s="32">
        <v>1610044.875</v>
      </c>
      <c r="AR545" s="32" t="s">
        <v>2683</v>
      </c>
      <c r="AS545" s="32">
        <v>0.98230436499999996</v>
      </c>
      <c r="AU545" s="32">
        <v>2.0196180730000002</v>
      </c>
      <c r="AV545" s="32">
        <v>1</v>
      </c>
      <c r="AX545" s="32">
        <f t="shared" si="32"/>
        <v>0.48952119800979499</v>
      </c>
      <c r="AY545" s="32">
        <f t="shared" si="33"/>
        <v>0.84599046120844812</v>
      </c>
      <c r="AZ545" s="32">
        <f t="shared" si="34"/>
        <v>5.885439590277021E-2</v>
      </c>
      <c r="BA545" s="32">
        <f t="shared" si="35"/>
        <v>0.22342553811827803</v>
      </c>
    </row>
    <row r="546" spans="1:53">
      <c r="A546" s="32">
        <v>210.1045551</v>
      </c>
      <c r="B546" s="32">
        <v>3.8509208039999998</v>
      </c>
      <c r="C546" s="32" t="s">
        <v>3411</v>
      </c>
      <c r="D546" s="32">
        <v>3</v>
      </c>
      <c r="E546" s="32" t="s">
        <v>3412</v>
      </c>
      <c r="F546" s="32">
        <v>5</v>
      </c>
      <c r="G546" s="32">
        <v>0</v>
      </c>
      <c r="H546" s="32">
        <v>0</v>
      </c>
      <c r="I546" s="32">
        <v>0.40519897100000002</v>
      </c>
      <c r="J546" s="32">
        <v>-19.31107351</v>
      </c>
      <c r="L546" s="32" t="s">
        <v>3900</v>
      </c>
      <c r="M546" s="32" t="s">
        <v>1962</v>
      </c>
      <c r="N546" s="32">
        <v>7.9475874290000004</v>
      </c>
      <c r="O546" s="32" t="s">
        <v>374</v>
      </c>
      <c r="Q546" s="32">
        <v>0</v>
      </c>
      <c r="R546" s="32" t="s">
        <v>479</v>
      </c>
      <c r="S546" s="32">
        <v>1.1599999999999999</v>
      </c>
      <c r="T546" s="32">
        <v>1.1599999999999999</v>
      </c>
      <c r="U546" s="32">
        <v>1274953</v>
      </c>
      <c r="V546" s="32" t="s">
        <v>1414</v>
      </c>
      <c r="W546" s="32">
        <v>0.33738182799999999</v>
      </c>
      <c r="X546" s="32">
        <v>3.5515280000000003E-2</v>
      </c>
      <c r="Y546" s="32" t="s">
        <v>41</v>
      </c>
      <c r="Z546" s="32" t="s">
        <v>71</v>
      </c>
      <c r="AA546" s="32">
        <v>8</v>
      </c>
      <c r="AB546" s="33">
        <v>839039.375</v>
      </c>
      <c r="AC546" s="33">
        <v>659385.3125</v>
      </c>
      <c r="AD546" s="33">
        <v>0</v>
      </c>
      <c r="AE546" s="33">
        <v>981856</v>
      </c>
      <c r="AF546" s="34">
        <v>1046298.5</v>
      </c>
      <c r="AG546" s="34">
        <v>898181.625</v>
      </c>
      <c r="AH546" s="34">
        <v>1274953.375</v>
      </c>
      <c r="AI546" s="35">
        <v>0</v>
      </c>
      <c r="AJ546" s="35">
        <v>679729.3125</v>
      </c>
      <c r="AK546" s="35">
        <v>0</v>
      </c>
      <c r="AL546" s="35">
        <v>768508.5</v>
      </c>
      <c r="AM546" s="32">
        <v>35</v>
      </c>
      <c r="AN546" s="32" t="s">
        <v>374</v>
      </c>
      <c r="AO546" s="32">
        <v>0.95407297499999999</v>
      </c>
      <c r="AP546" s="32">
        <v>1</v>
      </c>
      <c r="AQ546" s="32">
        <v>1274953.375</v>
      </c>
      <c r="AR546" s="32" t="s">
        <v>5571</v>
      </c>
      <c r="AS546" s="32">
        <v>0.993735747</v>
      </c>
      <c r="AU546" s="32">
        <v>2.3836854089999999</v>
      </c>
      <c r="AV546" s="32">
        <v>1</v>
      </c>
      <c r="AX546" s="32">
        <f t="shared" si="32"/>
        <v>0.44984243734184914</v>
      </c>
      <c r="AY546" s="32">
        <f t="shared" si="33"/>
        <v>0.77040904479002281</v>
      </c>
      <c r="AZ546" s="32">
        <f t="shared" si="34"/>
        <v>4.3461237038889655E-2</v>
      </c>
      <c r="BA546" s="32">
        <f t="shared" si="35"/>
        <v>0.15738670835915761</v>
      </c>
    </row>
    <row r="547" spans="1:53">
      <c r="A547" s="32">
        <v>268.20355949999998</v>
      </c>
      <c r="B547" s="32">
        <v>3.6488439619999999</v>
      </c>
      <c r="C547" s="32" t="s">
        <v>5572</v>
      </c>
      <c r="D547" s="32">
        <v>2</v>
      </c>
      <c r="E547" s="32" t="s">
        <v>3208</v>
      </c>
      <c r="F547" s="32">
        <v>5</v>
      </c>
      <c r="G547" s="32">
        <v>0</v>
      </c>
      <c r="H547" s="32">
        <v>0</v>
      </c>
      <c r="I547" s="32">
        <v>-1.0456777799999999</v>
      </c>
      <c r="J547" s="32">
        <v>-17.170838360000001</v>
      </c>
      <c r="L547" s="32" t="s">
        <v>3690</v>
      </c>
      <c r="M547" s="32" t="s">
        <v>2435</v>
      </c>
      <c r="N547" s="32">
        <v>13.979218680000001</v>
      </c>
      <c r="O547" s="32" t="s">
        <v>5573</v>
      </c>
      <c r="Q547" s="32">
        <v>-1</v>
      </c>
      <c r="R547" s="32" t="s">
        <v>453</v>
      </c>
      <c r="S547" s="32">
        <v>0.99</v>
      </c>
      <c r="T547" s="32">
        <v>0.99</v>
      </c>
      <c r="U547" s="32">
        <v>2789502</v>
      </c>
      <c r="V547" s="32" t="s">
        <v>3982</v>
      </c>
      <c r="W547" s="32">
        <v>0.33500270599999998</v>
      </c>
      <c r="X547" s="32">
        <v>2.4090032000000001E-2</v>
      </c>
      <c r="Y547" s="32" t="s">
        <v>41</v>
      </c>
      <c r="Z547" s="32" t="s">
        <v>42</v>
      </c>
      <c r="AA547" s="32">
        <v>11</v>
      </c>
      <c r="AB547" s="33">
        <v>1579347.5</v>
      </c>
      <c r="AC547" s="33">
        <v>1306619.375</v>
      </c>
      <c r="AD547" s="33">
        <v>143257.82810000001</v>
      </c>
      <c r="AE547" s="33">
        <v>1800894.875</v>
      </c>
      <c r="AF547" s="34">
        <v>1913523.125</v>
      </c>
      <c r="AG547" s="34">
        <v>1993807.375</v>
      </c>
      <c r="AH547" s="34">
        <v>2789502</v>
      </c>
      <c r="AI547" s="35">
        <v>121616.02340000001</v>
      </c>
      <c r="AJ547" s="35">
        <v>1384355.75</v>
      </c>
      <c r="AK547" s="35">
        <v>93898.617190000004</v>
      </c>
      <c r="AL547" s="35">
        <v>1391405.625</v>
      </c>
      <c r="AM547" s="32">
        <v>100</v>
      </c>
      <c r="AN547" s="32" t="s">
        <v>5573</v>
      </c>
      <c r="AO547" s="32">
        <v>0.97862053299999996</v>
      </c>
      <c r="AP547" s="32">
        <v>1</v>
      </c>
      <c r="AQ547" s="32">
        <v>2789502</v>
      </c>
      <c r="AR547" s="32" t="s">
        <v>5574</v>
      </c>
      <c r="AS547" s="32">
        <v>0.99016019499999997</v>
      </c>
      <c r="AU547" s="32">
        <v>2.8220360790000001</v>
      </c>
      <c r="AV547" s="32">
        <v>1</v>
      </c>
      <c r="AX547" s="32">
        <f t="shared" si="32"/>
        <v>0.446670275177108</v>
      </c>
      <c r="AY547" s="32">
        <f t="shared" si="33"/>
        <v>0.72125435093381829</v>
      </c>
      <c r="AZ547" s="32">
        <f t="shared" si="34"/>
        <v>3.0332163067192698E-2</v>
      </c>
      <c r="BA547" s="32">
        <f t="shared" si="35"/>
        <v>9.3308632832953667E-2</v>
      </c>
    </row>
    <row r="548" spans="1:53">
      <c r="A548" s="32">
        <v>220.04136819999999</v>
      </c>
      <c r="B548" s="32">
        <v>10.062872949999999</v>
      </c>
      <c r="C548" s="32" t="s">
        <v>5580</v>
      </c>
      <c r="D548" s="32">
        <v>1</v>
      </c>
      <c r="E548" s="32" t="s">
        <v>5581</v>
      </c>
      <c r="F548" s="32">
        <v>5</v>
      </c>
      <c r="G548" s="32">
        <v>0</v>
      </c>
      <c r="H548" s="32">
        <v>0</v>
      </c>
      <c r="I548" s="32">
        <v>-2.3261221320000001</v>
      </c>
      <c r="J548" s="32">
        <v>45.292847530000003</v>
      </c>
      <c r="L548" s="32" t="s">
        <v>3900</v>
      </c>
      <c r="M548" s="32" t="s">
        <v>486</v>
      </c>
      <c r="N548" s="32">
        <v>4.0011909240000003</v>
      </c>
      <c r="O548" s="32" t="s">
        <v>374</v>
      </c>
      <c r="S548" s="32">
        <v>1.24</v>
      </c>
      <c r="T548" s="32">
        <v>1.24</v>
      </c>
      <c r="U548" s="32">
        <v>247481</v>
      </c>
      <c r="V548" s="32" t="s">
        <v>722</v>
      </c>
      <c r="W548" s="32">
        <v>0.30140325499999998</v>
      </c>
      <c r="X548" s="32">
        <v>6.5282713000000006E-2</v>
      </c>
      <c r="Y548" s="32" t="s">
        <v>41</v>
      </c>
      <c r="Z548" s="32" t="s">
        <v>71</v>
      </c>
      <c r="AA548" s="32">
        <v>8</v>
      </c>
      <c r="AB548" s="33">
        <v>114878.32030000001</v>
      </c>
      <c r="AC548" s="33">
        <v>247480.70310000001</v>
      </c>
      <c r="AD548" s="33">
        <v>0</v>
      </c>
      <c r="AE548" s="33">
        <v>155457.6875</v>
      </c>
      <c r="AF548" s="34">
        <v>95796.054690000004</v>
      </c>
      <c r="AG548" s="34">
        <v>65607.164059999996</v>
      </c>
      <c r="AH548" s="34">
        <v>141132</v>
      </c>
      <c r="AI548" s="35">
        <v>0</v>
      </c>
      <c r="AJ548" s="35">
        <v>77179.710940000004</v>
      </c>
      <c r="AK548" s="35">
        <v>0</v>
      </c>
      <c r="AL548" s="35">
        <v>44400.421880000002</v>
      </c>
      <c r="AM548" s="32">
        <v>6</v>
      </c>
      <c r="AN548" s="32" t="s">
        <v>374</v>
      </c>
      <c r="AO548" s="32">
        <v>0.93465680100000004</v>
      </c>
      <c r="AQ548" s="32">
        <v>247480.70310000001</v>
      </c>
      <c r="AR548" s="32" t="s">
        <v>5582</v>
      </c>
      <c r="AS548" s="32">
        <v>0.99138456500000005</v>
      </c>
      <c r="AU548" s="32">
        <v>1.737811467</v>
      </c>
      <c r="AV548" s="32">
        <v>1</v>
      </c>
      <c r="AX548" s="32">
        <f t="shared" si="32"/>
        <v>0.40187100636527129</v>
      </c>
      <c r="AY548" s="32">
        <f t="shared" si="33"/>
        <v>1.7115915067326355</v>
      </c>
      <c r="AZ548" s="32">
        <f t="shared" si="34"/>
        <v>5.8374592541463897E-2</v>
      </c>
      <c r="BA548" s="32">
        <f t="shared" si="35"/>
        <v>0.67077089617118579</v>
      </c>
    </row>
    <row r="549" spans="1:53">
      <c r="A549" s="32">
        <v>254.09407659999999</v>
      </c>
      <c r="B549" s="32">
        <v>3.888512484</v>
      </c>
      <c r="C549" s="32" t="s">
        <v>3327</v>
      </c>
      <c r="D549" s="32">
        <v>5</v>
      </c>
      <c r="E549" s="32" t="s">
        <v>3328</v>
      </c>
      <c r="F549" s="32">
        <v>5</v>
      </c>
      <c r="G549" s="32">
        <v>0</v>
      </c>
      <c r="H549" s="32">
        <v>0</v>
      </c>
      <c r="I549" s="32">
        <v>-0.83981736100000004</v>
      </c>
      <c r="J549" s="32">
        <v>-2.8670993400000002</v>
      </c>
      <c r="L549" s="32" t="s">
        <v>3900</v>
      </c>
      <c r="M549" s="32" t="s">
        <v>1925</v>
      </c>
      <c r="N549" s="32">
        <v>140.0259811</v>
      </c>
      <c r="O549" s="32" t="s">
        <v>374</v>
      </c>
      <c r="Q549" s="32">
        <v>-1.3</v>
      </c>
      <c r="R549" s="32" t="s">
        <v>77</v>
      </c>
      <c r="S549" s="32">
        <v>1.1599999999999999</v>
      </c>
      <c r="T549" s="32">
        <v>1.1599999999999999</v>
      </c>
      <c r="U549" s="32">
        <v>2109921</v>
      </c>
      <c r="V549" s="32" t="s">
        <v>195</v>
      </c>
      <c r="W549" s="32">
        <v>0.26587545400000001</v>
      </c>
      <c r="X549" s="32">
        <v>1.1129907E-2</v>
      </c>
      <c r="Y549" s="32" t="s">
        <v>41</v>
      </c>
      <c r="Z549" s="32" t="s">
        <v>92</v>
      </c>
      <c r="AA549" s="32">
        <v>8</v>
      </c>
      <c r="AB549" s="33">
        <v>1173779.5</v>
      </c>
      <c r="AC549" s="33">
        <v>1145347.75</v>
      </c>
      <c r="AD549" s="33">
        <v>0</v>
      </c>
      <c r="AE549" s="33">
        <v>1524880.5</v>
      </c>
      <c r="AF549" s="34">
        <v>1835769.375</v>
      </c>
      <c r="AG549" s="34">
        <v>1492405.5</v>
      </c>
      <c r="AH549" s="34">
        <v>2109920.75</v>
      </c>
      <c r="AI549" s="35">
        <v>0</v>
      </c>
      <c r="AJ549" s="35">
        <v>989799.9375</v>
      </c>
      <c r="AK549" s="35">
        <v>0</v>
      </c>
      <c r="AL549" s="35">
        <v>938008.25</v>
      </c>
      <c r="AM549" s="32">
        <v>38</v>
      </c>
      <c r="AN549" s="32" t="s">
        <v>374</v>
      </c>
      <c r="AO549" s="32">
        <v>0.94968861299999996</v>
      </c>
      <c r="AP549" s="32">
        <v>1</v>
      </c>
      <c r="AQ549" s="32">
        <v>2109920.75</v>
      </c>
      <c r="AR549" s="32" t="s">
        <v>5584</v>
      </c>
      <c r="AS549" s="32">
        <v>0.98626166699999995</v>
      </c>
      <c r="AU549" s="32">
        <v>4.3630650849999997</v>
      </c>
      <c r="AV549" s="32">
        <v>1</v>
      </c>
      <c r="AX549" s="32">
        <f t="shared" si="32"/>
        <v>0.35450060470387557</v>
      </c>
      <c r="AY549" s="32">
        <f t="shared" si="33"/>
        <v>0.70686652370148417</v>
      </c>
      <c r="AZ549" s="32">
        <f t="shared" si="34"/>
        <v>1.4319555183869294E-2</v>
      </c>
      <c r="BA549" s="32">
        <f t="shared" si="35"/>
        <v>9.8397609094374977E-2</v>
      </c>
    </row>
    <row r="550" spans="1:53">
      <c r="A550" s="32">
        <v>224.08363900000001</v>
      </c>
      <c r="B550" s="32">
        <v>3.9963651480000002</v>
      </c>
      <c r="C550" s="32" t="s">
        <v>3077</v>
      </c>
      <c r="D550" s="32">
        <v>7</v>
      </c>
      <c r="E550" s="32" t="s">
        <v>3078</v>
      </c>
      <c r="F550" s="32">
        <v>5</v>
      </c>
      <c r="G550" s="32">
        <v>0</v>
      </c>
      <c r="H550" s="32" t="s">
        <v>3079</v>
      </c>
      <c r="I550" s="32">
        <v>-0.40611243000000002</v>
      </c>
      <c r="J550" s="32">
        <v>-30.02203987</v>
      </c>
      <c r="L550" s="32" t="s">
        <v>3690</v>
      </c>
      <c r="M550" s="32" t="s">
        <v>1925</v>
      </c>
      <c r="N550" s="32">
        <v>110.01554350000001</v>
      </c>
      <c r="O550" s="32" t="s">
        <v>374</v>
      </c>
      <c r="Q550" s="32">
        <v>0.8</v>
      </c>
      <c r="R550" s="32" t="s">
        <v>453</v>
      </c>
      <c r="S550" s="32">
        <v>1.08</v>
      </c>
      <c r="T550" s="32">
        <v>1.08</v>
      </c>
      <c r="U550" s="32">
        <v>8936081</v>
      </c>
      <c r="V550" s="32" t="s">
        <v>195</v>
      </c>
      <c r="W550" s="32">
        <v>0.55676714999999999</v>
      </c>
      <c r="X550" s="32">
        <v>0.23842934199999999</v>
      </c>
      <c r="Y550" s="32" t="s">
        <v>41</v>
      </c>
      <c r="Z550" s="32" t="s">
        <v>92</v>
      </c>
      <c r="AA550" s="32">
        <v>11</v>
      </c>
      <c r="AB550" s="33">
        <v>5843746</v>
      </c>
      <c r="AC550" s="33">
        <v>6236114.5</v>
      </c>
      <c r="AD550" s="33">
        <v>151854.23439999999</v>
      </c>
      <c r="AE550" s="33">
        <v>8033429</v>
      </c>
      <c r="AF550" s="34">
        <v>7932633.5</v>
      </c>
      <c r="AG550" s="34">
        <v>8407045</v>
      </c>
      <c r="AH550" s="34">
        <v>7517432</v>
      </c>
      <c r="AI550" s="35">
        <v>280555.25</v>
      </c>
      <c r="AJ550" s="35">
        <v>8936081</v>
      </c>
      <c r="AK550" s="35">
        <v>275260.65629999997</v>
      </c>
      <c r="AL550" s="35">
        <v>8218577</v>
      </c>
      <c r="AM550" s="32">
        <v>38</v>
      </c>
      <c r="AN550" s="32" t="s">
        <v>374</v>
      </c>
      <c r="AO550" s="32">
        <v>0.98883731399999997</v>
      </c>
      <c r="AP550" s="32">
        <v>1</v>
      </c>
      <c r="AQ550" s="32">
        <v>8936081</v>
      </c>
      <c r="AR550" s="32" t="s">
        <v>5392</v>
      </c>
      <c r="AS550" s="32">
        <v>0.80630273600000002</v>
      </c>
      <c r="AU550" s="32">
        <v>0.53449625199999995</v>
      </c>
      <c r="AV550" s="32">
        <v>1</v>
      </c>
      <c r="AX550" s="32">
        <f t="shared" si="32"/>
        <v>0.74235620052562534</v>
      </c>
      <c r="AY550" s="32">
        <f t="shared" si="33"/>
        <v>0.84943831460226504</v>
      </c>
      <c r="AZ550" s="32">
        <f t="shared" si="34"/>
        <v>0.27083296855608829</v>
      </c>
      <c r="BA550" s="32">
        <f t="shared" si="35"/>
        <v>0.21438626498977251</v>
      </c>
    </row>
    <row r="551" spans="1:53">
      <c r="A551" s="32">
        <v>298.25056669999998</v>
      </c>
      <c r="B551" s="32">
        <v>3.4594439650000002</v>
      </c>
      <c r="C551" s="32" t="s">
        <v>1930</v>
      </c>
      <c r="D551" s="32">
        <v>46</v>
      </c>
      <c r="E551" s="32" t="s">
        <v>1931</v>
      </c>
      <c r="F551" s="32">
        <v>5</v>
      </c>
      <c r="G551" s="32">
        <v>0</v>
      </c>
      <c r="H551" s="32" t="s">
        <v>1932</v>
      </c>
      <c r="I551" s="32">
        <v>-0.74872173200000003</v>
      </c>
      <c r="J551" s="32">
        <v>-5.6215807499999997</v>
      </c>
      <c r="L551" s="32" t="s">
        <v>3563</v>
      </c>
      <c r="M551" s="32" t="s">
        <v>1872</v>
      </c>
      <c r="N551" s="32">
        <v>28.03136138</v>
      </c>
      <c r="O551" s="32" t="s">
        <v>5521</v>
      </c>
      <c r="P551" s="32" t="s">
        <v>2484</v>
      </c>
      <c r="Q551" s="32">
        <v>-1.5</v>
      </c>
      <c r="R551" s="32" t="s">
        <v>5522</v>
      </c>
      <c r="S551" s="32">
        <v>0.79</v>
      </c>
      <c r="T551" s="32">
        <v>0.79</v>
      </c>
      <c r="U551" s="32">
        <v>15950522</v>
      </c>
      <c r="V551" s="32" t="s">
        <v>341</v>
      </c>
      <c r="W551" s="32">
        <v>0.44101018800000003</v>
      </c>
      <c r="X551" s="32">
        <v>4.3106070000000003E-2</v>
      </c>
      <c r="Y551" s="32" t="s">
        <v>41</v>
      </c>
      <c r="Z551" s="32" t="s">
        <v>92</v>
      </c>
      <c r="AA551" s="32">
        <v>11</v>
      </c>
      <c r="AB551" s="33">
        <v>10700800</v>
      </c>
      <c r="AC551" s="33">
        <v>8843652</v>
      </c>
      <c r="AD551" s="33">
        <v>1606203.25</v>
      </c>
      <c r="AE551" s="33">
        <v>13369440</v>
      </c>
      <c r="AF551" s="34">
        <v>11065102</v>
      </c>
      <c r="AG551" s="34">
        <v>14443628</v>
      </c>
      <c r="AH551" s="34">
        <v>15950522</v>
      </c>
      <c r="AI551" s="35">
        <v>1876052.75</v>
      </c>
      <c r="AJ551" s="35">
        <v>10285428</v>
      </c>
      <c r="AK551" s="35">
        <v>2005294.625</v>
      </c>
      <c r="AL551" s="35">
        <v>10211828</v>
      </c>
      <c r="AM551" s="32">
        <v>43</v>
      </c>
      <c r="AN551" s="32" t="s">
        <v>5521</v>
      </c>
      <c r="AO551" s="32">
        <v>0.96608122100000005</v>
      </c>
      <c r="AP551" s="32">
        <v>1</v>
      </c>
      <c r="AQ551" s="32">
        <v>15950522</v>
      </c>
      <c r="AR551" s="32" t="s">
        <v>5523</v>
      </c>
      <c r="AS551" s="32">
        <v>0.99672428800000001</v>
      </c>
      <c r="AU551" s="32">
        <v>2.0388645759999999</v>
      </c>
      <c r="AV551" s="32">
        <v>1</v>
      </c>
      <c r="AX551" s="32">
        <f t="shared" si="32"/>
        <v>0.58801358439848361</v>
      </c>
      <c r="AY551" s="32">
        <f t="shared" si="33"/>
        <v>0.83262706355628413</v>
      </c>
      <c r="AZ551" s="32">
        <f t="shared" si="34"/>
        <v>5.419262035853363E-2</v>
      </c>
      <c r="BA551" s="32">
        <f t="shared" si="35"/>
        <v>0.16749989827642142</v>
      </c>
    </row>
    <row r="552" spans="1:53">
      <c r="A552" s="32">
        <v>132.05747840000001</v>
      </c>
      <c r="B552" s="32">
        <v>4.09828511</v>
      </c>
      <c r="C552" s="32" t="s">
        <v>5447</v>
      </c>
      <c r="D552" s="32">
        <v>5</v>
      </c>
      <c r="E552" s="32" t="s">
        <v>5448</v>
      </c>
      <c r="F552" s="32">
        <v>5</v>
      </c>
      <c r="G552" s="32">
        <v>0</v>
      </c>
      <c r="H552" s="32" t="s">
        <v>5449</v>
      </c>
      <c r="I552" s="32">
        <v>-0.31503865199999997</v>
      </c>
      <c r="J552" s="32">
        <v>-30.23711896</v>
      </c>
      <c r="L552" s="32" t="s">
        <v>3690</v>
      </c>
      <c r="M552" s="32" t="s">
        <v>1457</v>
      </c>
      <c r="N552" s="32">
        <v>-118.0416886</v>
      </c>
      <c r="O552" s="32" t="s">
        <v>487</v>
      </c>
      <c r="P552" s="32" t="s">
        <v>5450</v>
      </c>
      <c r="S552" s="32">
        <v>1.1499999999999999</v>
      </c>
      <c r="T552" s="32">
        <v>1.1499999999999999</v>
      </c>
      <c r="U552" s="32">
        <v>602428</v>
      </c>
      <c r="V552" s="32" t="s">
        <v>2147</v>
      </c>
      <c r="W552" s="32">
        <v>0.51232659199999997</v>
      </c>
      <c r="X552" s="32">
        <v>0.20053305900000001</v>
      </c>
      <c r="Y552" s="32" t="s">
        <v>41</v>
      </c>
      <c r="Z552" s="32" t="s">
        <v>42</v>
      </c>
      <c r="AA552" s="32">
        <v>9</v>
      </c>
      <c r="AB552" s="33">
        <v>357451.9375</v>
      </c>
      <c r="AC552" s="33">
        <v>420030.15629999997</v>
      </c>
      <c r="AD552" s="33">
        <v>20868.257809999999</v>
      </c>
      <c r="AE552" s="33">
        <v>398635.09379999997</v>
      </c>
      <c r="AF552" s="34">
        <v>429327.0625</v>
      </c>
      <c r="AG552" s="34">
        <v>470953.15629999997</v>
      </c>
      <c r="AH552" s="34">
        <v>602427.5625</v>
      </c>
      <c r="AI552" s="35">
        <v>0</v>
      </c>
      <c r="AJ552" s="35">
        <v>506047.625</v>
      </c>
      <c r="AK552" s="35">
        <v>0</v>
      </c>
      <c r="AL552" s="35">
        <v>520455.25</v>
      </c>
      <c r="AM552" s="32">
        <v>93</v>
      </c>
      <c r="AN552" s="32" t="s">
        <v>487</v>
      </c>
      <c r="AO552" s="32">
        <v>0.94625811000000004</v>
      </c>
      <c r="AQ552" s="32">
        <v>602427.5625</v>
      </c>
      <c r="AR552" s="32" t="s">
        <v>5451</v>
      </c>
      <c r="AS552" s="32">
        <v>0.93905799599999995</v>
      </c>
      <c r="AU552" s="32">
        <v>0.62152777000000003</v>
      </c>
      <c r="AV552" s="32">
        <v>1</v>
      </c>
      <c r="AX552" s="32">
        <f t="shared" si="32"/>
        <v>0.68310212256435332</v>
      </c>
      <c r="AY552" s="32">
        <f t="shared" si="33"/>
        <v>0.7965523705310702</v>
      </c>
      <c r="AZ552" s="32">
        <f t="shared" si="34"/>
        <v>0.23434590342492462</v>
      </c>
      <c r="BA552" s="32">
        <f t="shared" si="35"/>
        <v>0.15132814929070132</v>
      </c>
    </row>
    <row r="553" spans="1:53">
      <c r="A553" s="32">
        <v>174.10044400000001</v>
      </c>
      <c r="B553" s="32">
        <v>9.7630394210000002</v>
      </c>
      <c r="C553" s="32" t="s">
        <v>3307</v>
      </c>
      <c r="D553" s="32">
        <v>5</v>
      </c>
      <c r="E553" s="32" t="s">
        <v>3308</v>
      </c>
      <c r="F553" s="32">
        <v>5</v>
      </c>
      <c r="G553" s="32">
        <v>0</v>
      </c>
      <c r="H553" s="32" t="s">
        <v>3309</v>
      </c>
      <c r="I553" s="32">
        <v>2.3005932999999999E-2</v>
      </c>
      <c r="J553" s="32">
        <v>14.95138783</v>
      </c>
      <c r="L553" s="32" t="s">
        <v>3563</v>
      </c>
      <c r="M553" s="32" t="s">
        <v>248</v>
      </c>
      <c r="N553" s="32">
        <v>-6.9734495570000004</v>
      </c>
      <c r="O553" s="32" t="s">
        <v>487</v>
      </c>
      <c r="Q553" s="32">
        <v>0.5</v>
      </c>
      <c r="R553" s="32" t="s">
        <v>453</v>
      </c>
      <c r="S553" s="32">
        <v>0.6</v>
      </c>
      <c r="T553" s="32">
        <v>0.6</v>
      </c>
      <c r="U553" s="32">
        <v>3904685</v>
      </c>
      <c r="V553" s="32" t="s">
        <v>1085</v>
      </c>
      <c r="W553" s="32">
        <v>1.4894033280000001</v>
      </c>
      <c r="X553" s="32">
        <v>0.36578179199999999</v>
      </c>
      <c r="Y553" s="32" t="s">
        <v>41</v>
      </c>
      <c r="Z553" s="32" t="s">
        <v>92</v>
      </c>
      <c r="AA553" s="32">
        <v>11</v>
      </c>
      <c r="AB553" s="33">
        <v>1223184.125</v>
      </c>
      <c r="AC553" s="33">
        <v>3212000</v>
      </c>
      <c r="AD553" s="33">
        <v>3904685.25</v>
      </c>
      <c r="AE553" s="33">
        <v>2144773.5</v>
      </c>
      <c r="AF553" s="34">
        <v>1172844.25</v>
      </c>
      <c r="AG553" s="34">
        <v>2084153.25</v>
      </c>
      <c r="AH553" s="34">
        <v>1351311.25</v>
      </c>
      <c r="AI553" s="35">
        <v>3828905.75</v>
      </c>
      <c r="AJ553" s="35">
        <v>2083673.625</v>
      </c>
      <c r="AK553" s="35">
        <v>2681537.75</v>
      </c>
      <c r="AL553" s="35">
        <v>557390.0625</v>
      </c>
      <c r="AM553" s="32">
        <v>26</v>
      </c>
      <c r="AN553" s="32" t="s">
        <v>487</v>
      </c>
      <c r="AO553" s="32">
        <v>0.97379521300000005</v>
      </c>
      <c r="AP553" s="32">
        <v>1</v>
      </c>
      <c r="AQ553" s="32">
        <v>3904685.25</v>
      </c>
      <c r="AR553" s="32" t="s">
        <v>252</v>
      </c>
      <c r="AS553" s="32">
        <v>0.82497853499999996</v>
      </c>
      <c r="AU553" s="32">
        <v>0.270598163</v>
      </c>
      <c r="AV553" s="32">
        <v>1</v>
      </c>
      <c r="AX553" s="32">
        <f t="shared" si="32"/>
        <v>1.9858711045565252</v>
      </c>
      <c r="AY553" s="32">
        <f t="shared" si="33"/>
        <v>2.275160681236907</v>
      </c>
      <c r="AZ553" s="32">
        <f t="shared" si="34"/>
        <v>0.41125258514558605</v>
      </c>
      <c r="BA553" s="32">
        <f t="shared" si="35"/>
        <v>0.20046380929926441</v>
      </c>
    </row>
    <row r="554" spans="1:53">
      <c r="A554" s="32">
        <v>79.925952319999993</v>
      </c>
      <c r="B554" s="32">
        <v>9.7678393739999994</v>
      </c>
      <c r="C554" s="32" t="s">
        <v>2737</v>
      </c>
      <c r="D554" s="32">
        <v>1</v>
      </c>
      <c r="E554" s="32" t="s">
        <v>2738</v>
      </c>
      <c r="F554" s="32">
        <v>5</v>
      </c>
      <c r="G554" s="32">
        <v>0</v>
      </c>
      <c r="H554" s="32" t="s">
        <v>2739</v>
      </c>
      <c r="I554" s="32">
        <v>-2.5983393110000002</v>
      </c>
      <c r="J554" s="32">
        <v>42.12365964</v>
      </c>
      <c r="L554" s="32" t="s">
        <v>3563</v>
      </c>
      <c r="N554" s="32">
        <v>-1.9979916660000001</v>
      </c>
      <c r="O554" s="32" t="s">
        <v>487</v>
      </c>
      <c r="S554" s="32">
        <v>0.15</v>
      </c>
      <c r="T554" s="32">
        <v>0.28000000000000003</v>
      </c>
      <c r="U554" s="32">
        <v>249977</v>
      </c>
      <c r="V554" s="32" t="s">
        <v>5052</v>
      </c>
      <c r="W554" s="32">
        <v>1.0505482820000001</v>
      </c>
      <c r="X554" s="32">
        <v>0.79485468500000001</v>
      </c>
      <c r="Y554" s="32" t="s">
        <v>41</v>
      </c>
      <c r="Z554" s="32" t="s">
        <v>71</v>
      </c>
      <c r="AA554" s="32">
        <v>11</v>
      </c>
      <c r="AB554" s="33">
        <v>236782.9375</v>
      </c>
      <c r="AC554" s="33">
        <v>249976.7813</v>
      </c>
      <c r="AD554" s="33">
        <v>217378.04689999999</v>
      </c>
      <c r="AE554" s="33">
        <v>248468.14060000001</v>
      </c>
      <c r="AF554" s="34">
        <v>162650.45310000001</v>
      </c>
      <c r="AG554" s="34">
        <v>140438.01560000001</v>
      </c>
      <c r="AH554" s="34">
        <v>235252.1875</v>
      </c>
      <c r="AI554" s="35">
        <v>213191.01560000001</v>
      </c>
      <c r="AJ554" s="35">
        <v>147966.0938</v>
      </c>
      <c r="AK554" s="35">
        <v>196168.89060000001</v>
      </c>
      <c r="AL554" s="35">
        <v>196744.4688</v>
      </c>
      <c r="AM554" s="32">
        <v>413</v>
      </c>
      <c r="AN554" s="32" t="s">
        <v>487</v>
      </c>
      <c r="AO554" s="32">
        <v>0.97041645600000004</v>
      </c>
      <c r="AQ554" s="32">
        <v>249976.7813</v>
      </c>
      <c r="AR554" s="32" t="s">
        <v>5053</v>
      </c>
      <c r="AS554" s="32">
        <v>0.855664384</v>
      </c>
      <c r="AU554" s="32">
        <v>2.5299517000000001E-2</v>
      </c>
      <c r="AV554" s="32">
        <v>1</v>
      </c>
      <c r="AX554" s="32">
        <f t="shared" si="32"/>
        <v>1.4007310429102231</v>
      </c>
      <c r="AY554" s="32">
        <f t="shared" si="33"/>
        <v>1.7695225046240894</v>
      </c>
      <c r="AZ554" s="32">
        <f t="shared" si="34"/>
        <v>0.76843961281397788</v>
      </c>
      <c r="BA554" s="32">
        <f t="shared" si="35"/>
        <v>7.0019520808660723E-2</v>
      </c>
    </row>
    <row r="555" spans="1:53">
      <c r="A555" s="32">
        <v>194.0579472</v>
      </c>
      <c r="B555" s="32">
        <v>4.36224393</v>
      </c>
      <c r="C555" s="32" t="s">
        <v>2731</v>
      </c>
      <c r="D555" s="32">
        <v>12</v>
      </c>
      <c r="E555" s="32" t="s">
        <v>2732</v>
      </c>
      <c r="F555" s="32">
        <v>5</v>
      </c>
      <c r="G555" s="32">
        <v>0</v>
      </c>
      <c r="H555" s="32" t="s">
        <v>2733</v>
      </c>
      <c r="I555" s="32">
        <v>0.19156062800000001</v>
      </c>
      <c r="J555" s="32">
        <v>-45.691499159999999</v>
      </c>
      <c r="L555" s="32" t="s">
        <v>3563</v>
      </c>
      <c r="N555" s="32">
        <v>-42.104287990000003</v>
      </c>
      <c r="O555" s="32" t="s">
        <v>487</v>
      </c>
      <c r="S555" s="32">
        <v>0.39</v>
      </c>
      <c r="T555" s="32">
        <v>0.46</v>
      </c>
      <c r="U555" s="32">
        <v>428164</v>
      </c>
      <c r="V555" s="32" t="s">
        <v>5220</v>
      </c>
      <c r="W555" s="32">
        <v>0.81715663199999999</v>
      </c>
      <c r="X555" s="32">
        <v>0.36116896399999998</v>
      </c>
      <c r="Y555" s="32" t="s">
        <v>41</v>
      </c>
      <c r="Z555" s="32" t="s">
        <v>92</v>
      </c>
      <c r="AA555" s="32">
        <v>11</v>
      </c>
      <c r="AB555" s="33">
        <v>174902.82810000001</v>
      </c>
      <c r="AC555" s="33">
        <v>164390.51560000001</v>
      </c>
      <c r="AD555" s="33">
        <v>428163.59379999997</v>
      </c>
      <c r="AE555" s="33">
        <v>322014.5</v>
      </c>
      <c r="AF555" s="34">
        <v>279279.09379999997</v>
      </c>
      <c r="AG555" s="34">
        <v>277957.125</v>
      </c>
      <c r="AH555" s="34">
        <v>214999.5625</v>
      </c>
      <c r="AI555" s="35">
        <v>136079.5</v>
      </c>
      <c r="AJ555" s="35">
        <v>148558.45310000001</v>
      </c>
      <c r="AK555" s="35">
        <v>306483.8125</v>
      </c>
      <c r="AL555" s="35">
        <v>250261.6875</v>
      </c>
      <c r="AM555" s="32">
        <v>338</v>
      </c>
      <c r="AN555" s="32" t="s">
        <v>487</v>
      </c>
      <c r="AO555" s="32">
        <v>0.91849278499999998</v>
      </c>
      <c r="AQ555" s="32">
        <v>428163.59379999997</v>
      </c>
      <c r="AR555" s="32" t="s">
        <v>5221</v>
      </c>
      <c r="AS555" s="32">
        <v>0.92162253699999996</v>
      </c>
      <c r="AU555" s="32">
        <v>0.27441394400000002</v>
      </c>
      <c r="AV555" s="32">
        <v>1</v>
      </c>
      <c r="AX555" s="32">
        <f t="shared" si="32"/>
        <v>1.0895421754267787</v>
      </c>
      <c r="AY555" s="32">
        <f t="shared" si="33"/>
        <v>1.4108015503580502</v>
      </c>
      <c r="AZ555" s="32">
        <f t="shared" si="34"/>
        <v>0.40397352714577306</v>
      </c>
      <c r="BA555" s="32">
        <f t="shared" si="35"/>
        <v>0.85331786702844947</v>
      </c>
    </row>
    <row r="556" spans="1:53">
      <c r="A556" s="32">
        <v>154.13573059999999</v>
      </c>
      <c r="B556" s="32">
        <v>3.9382742450000001</v>
      </c>
      <c r="C556" s="32" t="s">
        <v>2653</v>
      </c>
      <c r="D556" s="32">
        <v>32</v>
      </c>
      <c r="E556" s="32" t="s">
        <v>2654</v>
      </c>
      <c r="F556" s="32">
        <v>5</v>
      </c>
      <c r="G556" s="32">
        <v>0</v>
      </c>
      <c r="H556" s="32" t="s">
        <v>2655</v>
      </c>
      <c r="I556" s="32">
        <v>-0.25572086199999999</v>
      </c>
      <c r="J556" s="32">
        <v>-26.978599580000001</v>
      </c>
      <c r="L556" s="32" t="s">
        <v>3690</v>
      </c>
      <c r="M556" s="32" t="s">
        <v>5085</v>
      </c>
      <c r="N556" s="32">
        <v>-160.03097700000001</v>
      </c>
      <c r="O556" s="32" t="s">
        <v>487</v>
      </c>
      <c r="R556" s="32" t="s">
        <v>411</v>
      </c>
      <c r="S556" s="32">
        <v>0.9</v>
      </c>
      <c r="T556" s="32">
        <v>0.9</v>
      </c>
      <c r="U556" s="32">
        <v>1024678</v>
      </c>
      <c r="V556" s="32" t="s">
        <v>5086</v>
      </c>
      <c r="W556" s="32">
        <v>0.87885574499999997</v>
      </c>
      <c r="X556" s="32">
        <v>0.78565403700000003</v>
      </c>
      <c r="Y556" s="32" t="s">
        <v>41</v>
      </c>
      <c r="Z556" s="32" t="s">
        <v>42</v>
      </c>
      <c r="AA556" s="32">
        <v>11</v>
      </c>
      <c r="AB556" s="33">
        <v>670321.5</v>
      </c>
      <c r="AC556" s="33">
        <v>756218.6875</v>
      </c>
      <c r="AD556" s="33">
        <v>200887.54689999999</v>
      </c>
      <c r="AE556" s="33">
        <v>677773.25</v>
      </c>
      <c r="AF556" s="34">
        <v>588243</v>
      </c>
      <c r="AG556" s="34">
        <v>757679.9375</v>
      </c>
      <c r="AH556" s="34">
        <v>495708.875</v>
      </c>
      <c r="AI556" s="35">
        <v>128276.32030000001</v>
      </c>
      <c r="AJ556" s="35">
        <v>886476.25</v>
      </c>
      <c r="AK556" s="35">
        <v>118607.57030000001</v>
      </c>
      <c r="AL556" s="35">
        <v>1024678.125</v>
      </c>
      <c r="AM556" s="32">
        <v>94</v>
      </c>
      <c r="AN556" s="32" t="s">
        <v>487</v>
      </c>
      <c r="AO556" s="32">
        <v>0.95973952299999998</v>
      </c>
      <c r="AQ556" s="32">
        <v>1024678.125</v>
      </c>
      <c r="AR556" s="32" t="s">
        <v>1818</v>
      </c>
      <c r="AS556" s="32">
        <v>0.76662206399999999</v>
      </c>
      <c r="AU556" s="32">
        <v>2.1975839E-2</v>
      </c>
      <c r="AV556" s="32">
        <v>1</v>
      </c>
      <c r="AX556" s="32">
        <f t="shared" si="32"/>
        <v>1.1718076604413565</v>
      </c>
      <c r="AY556" s="32">
        <f t="shared" si="33"/>
        <v>1.2517165313682916</v>
      </c>
      <c r="AZ556" s="32">
        <f t="shared" si="34"/>
        <v>0.8099338697980174</v>
      </c>
      <c r="BA556" s="32">
        <f t="shared" si="35"/>
        <v>0.82681546201700795</v>
      </c>
    </row>
    <row r="557" spans="1:53">
      <c r="A557" s="32">
        <v>128.12008109999999</v>
      </c>
      <c r="B557" s="32">
        <v>3.994148509</v>
      </c>
      <c r="C557" s="32" t="s">
        <v>1088</v>
      </c>
      <c r="D557" s="32">
        <v>4</v>
      </c>
      <c r="E557" s="32" t="s">
        <v>1089</v>
      </c>
      <c r="F557" s="32">
        <v>5</v>
      </c>
      <c r="G557" s="32">
        <v>0</v>
      </c>
      <c r="H557" s="32" t="s">
        <v>1090</v>
      </c>
      <c r="I557" s="32">
        <v>-0.30343028900000002</v>
      </c>
      <c r="J557" s="32">
        <v>-15.12366664</v>
      </c>
      <c r="L557" s="32" t="s">
        <v>3563</v>
      </c>
      <c r="M557" s="32" t="s">
        <v>1925</v>
      </c>
      <c r="N557" s="32">
        <v>14.051985609999999</v>
      </c>
      <c r="O557" s="32" t="s">
        <v>374</v>
      </c>
      <c r="Q557" s="32">
        <v>1.3</v>
      </c>
      <c r="R557" s="32" t="s">
        <v>77</v>
      </c>
      <c r="S557" s="32">
        <v>0.15</v>
      </c>
      <c r="T557" s="32">
        <v>0.15</v>
      </c>
      <c r="U557" s="32">
        <v>3325245</v>
      </c>
      <c r="V557" s="32" t="s">
        <v>195</v>
      </c>
      <c r="W557" s="32">
        <v>0.80798177599999998</v>
      </c>
      <c r="X557" s="32">
        <v>4.6047324000000001E-2</v>
      </c>
      <c r="Y557" s="32" t="s">
        <v>41</v>
      </c>
      <c r="Z557" s="32" t="s">
        <v>42</v>
      </c>
      <c r="AA557" s="32">
        <v>11</v>
      </c>
      <c r="AB557" s="33">
        <v>2996864.25</v>
      </c>
      <c r="AC557" s="33">
        <v>2882105</v>
      </c>
      <c r="AD557" s="33">
        <v>2757656.75</v>
      </c>
      <c r="AE557" s="33">
        <v>2799027.5</v>
      </c>
      <c r="AF557" s="34">
        <v>3325244.5</v>
      </c>
      <c r="AG557" s="34">
        <v>3229747.75</v>
      </c>
      <c r="AH557" s="34">
        <v>3280375</v>
      </c>
      <c r="AI557" s="35">
        <v>2335843.75</v>
      </c>
      <c r="AJ557" s="35">
        <v>3213507.75</v>
      </c>
      <c r="AK557" s="35">
        <v>2492557.75</v>
      </c>
      <c r="AL557" s="35">
        <v>2553820.75</v>
      </c>
      <c r="AM557" s="32">
        <v>38</v>
      </c>
      <c r="AN557" s="32" t="s">
        <v>374</v>
      </c>
      <c r="AO557" s="32">
        <v>0.96420226499999995</v>
      </c>
      <c r="AP557" s="32">
        <v>1</v>
      </c>
      <c r="AQ557" s="32">
        <v>3325244.5</v>
      </c>
      <c r="AR557" s="32" t="s">
        <v>5225</v>
      </c>
      <c r="AS557" s="32">
        <v>0.83438339800000005</v>
      </c>
      <c r="AU557" s="32">
        <v>2.6008621820000002</v>
      </c>
      <c r="AV557" s="32">
        <v>1</v>
      </c>
      <c r="AX557" s="32">
        <f t="shared" si="32"/>
        <v>1.077309034901569</v>
      </c>
      <c r="AY557" s="32">
        <f t="shared" si="33"/>
        <v>1.162707320359593</v>
      </c>
      <c r="AZ557" s="32">
        <f t="shared" si="34"/>
        <v>4.114173596765678E-2</v>
      </c>
      <c r="BA557" s="32">
        <f t="shared" si="35"/>
        <v>1.4789513293652797E-3</v>
      </c>
    </row>
    <row r="558" spans="1:53">
      <c r="A558" s="32">
        <v>134.07309190000001</v>
      </c>
      <c r="B558" s="32">
        <v>4.1697303080000001</v>
      </c>
      <c r="C558" s="32" t="s">
        <v>4878</v>
      </c>
      <c r="D558" s="32">
        <v>5</v>
      </c>
      <c r="E558" s="32" t="s">
        <v>4879</v>
      </c>
      <c r="F558" s="32">
        <v>5</v>
      </c>
      <c r="G558" s="32">
        <v>0</v>
      </c>
      <c r="H558" s="32" t="s">
        <v>4880</v>
      </c>
      <c r="I558" s="32">
        <v>-0.58230041099999996</v>
      </c>
      <c r="J558" s="32">
        <v>-45.352121109999999</v>
      </c>
      <c r="L558" s="32" t="s">
        <v>3563</v>
      </c>
      <c r="N558" s="32">
        <v>-199.229784</v>
      </c>
      <c r="O558" s="32" t="s">
        <v>487</v>
      </c>
      <c r="R558" s="32" t="s">
        <v>803</v>
      </c>
      <c r="S558" s="32">
        <v>0.4</v>
      </c>
      <c r="T558" s="32">
        <v>0.5</v>
      </c>
      <c r="U558" s="32">
        <v>453388</v>
      </c>
      <c r="V558" s="32" t="s">
        <v>4854</v>
      </c>
      <c r="W558" s="32">
        <v>1.5192722809999999</v>
      </c>
      <c r="X558" s="32">
        <v>0.18810942</v>
      </c>
      <c r="Y558" s="32" t="s">
        <v>41</v>
      </c>
      <c r="Z558" s="32" t="s">
        <v>42</v>
      </c>
      <c r="AA558" s="32">
        <v>11</v>
      </c>
      <c r="AB558" s="33">
        <v>152547.3125</v>
      </c>
      <c r="AC558" s="33">
        <v>175019.2813</v>
      </c>
      <c r="AD558" s="33">
        <v>428236.3125</v>
      </c>
      <c r="AE558" s="33">
        <v>243626.20310000001</v>
      </c>
      <c r="AF558" s="34">
        <v>185495.625</v>
      </c>
      <c r="AG558" s="34">
        <v>194692.7813</v>
      </c>
      <c r="AH558" s="34">
        <v>228967.3125</v>
      </c>
      <c r="AI558" s="35">
        <v>366939.53129999997</v>
      </c>
      <c r="AJ558" s="35">
        <v>181694.64060000001</v>
      </c>
      <c r="AK558" s="35">
        <v>453388.3125</v>
      </c>
      <c r="AL558" s="35">
        <v>231942.04689999999</v>
      </c>
      <c r="AM558" s="32">
        <v>348</v>
      </c>
      <c r="AN558" s="32" t="s">
        <v>487</v>
      </c>
      <c r="AO558" s="32">
        <v>0.913771785</v>
      </c>
      <c r="AQ558" s="32">
        <v>453388.3125</v>
      </c>
      <c r="AR558" s="32" t="s">
        <v>4881</v>
      </c>
      <c r="AS558" s="32">
        <v>0.84589874799999998</v>
      </c>
      <c r="AU558" s="32">
        <v>0.69595466800000005</v>
      </c>
      <c r="AV558" s="32">
        <v>1</v>
      </c>
      <c r="AX558" s="32">
        <f t="shared" si="32"/>
        <v>2.0256963748626302</v>
      </c>
      <c r="AY558" s="32">
        <f t="shared" si="33"/>
        <v>1.6406791868732926</v>
      </c>
      <c r="AZ558" s="32">
        <f t="shared" si="34"/>
        <v>0.21541759057202478</v>
      </c>
      <c r="BA558" s="32">
        <f t="shared" si="35"/>
        <v>0.55901434605037637</v>
      </c>
    </row>
    <row r="559" spans="1:53">
      <c r="A559" s="32">
        <v>150.10444519999999</v>
      </c>
      <c r="B559" s="32">
        <v>6.8029045799999999</v>
      </c>
      <c r="C559" s="32" t="s">
        <v>3176</v>
      </c>
      <c r="D559" s="32">
        <v>26</v>
      </c>
      <c r="E559" s="32" t="s">
        <v>5139</v>
      </c>
      <c r="F559" s="32">
        <v>5</v>
      </c>
      <c r="G559" s="32">
        <v>0</v>
      </c>
      <c r="H559" s="32" t="s">
        <v>5140</v>
      </c>
      <c r="I559" s="32">
        <v>-0.164952982</v>
      </c>
      <c r="J559" s="32">
        <v>21.326621540000001</v>
      </c>
      <c r="L559" s="32" t="s">
        <v>3563</v>
      </c>
      <c r="M559" s="32" t="s">
        <v>1389</v>
      </c>
      <c r="N559" s="32">
        <v>5.9894155610000004</v>
      </c>
      <c r="O559" s="32" t="s">
        <v>374</v>
      </c>
      <c r="S559" s="32">
        <v>0.06</v>
      </c>
      <c r="T559" s="32">
        <v>0.11</v>
      </c>
      <c r="U559" s="32">
        <v>253147</v>
      </c>
      <c r="V559" s="32" t="s">
        <v>4743</v>
      </c>
      <c r="W559" s="32">
        <v>0.91093788399999998</v>
      </c>
      <c r="X559" s="32">
        <v>0.128054482</v>
      </c>
      <c r="Y559" s="32" t="s">
        <v>41</v>
      </c>
      <c r="Z559" s="32" t="s">
        <v>71</v>
      </c>
      <c r="AA559" s="32">
        <v>11</v>
      </c>
      <c r="AB559" s="33">
        <v>228315.67189999999</v>
      </c>
      <c r="AC559" s="33">
        <v>234043.26560000001</v>
      </c>
      <c r="AD559" s="33">
        <v>190939.29689999999</v>
      </c>
      <c r="AE559" s="33">
        <v>253147.20310000001</v>
      </c>
      <c r="AF559" s="34">
        <v>209696.10939999999</v>
      </c>
      <c r="AG559" s="34">
        <v>236061.0938</v>
      </c>
      <c r="AH559" s="34">
        <v>234125.20310000001</v>
      </c>
      <c r="AI559" s="35">
        <v>194010.9375</v>
      </c>
      <c r="AJ559" s="35">
        <v>205702.4375</v>
      </c>
      <c r="AK559" s="35">
        <v>202514.9063</v>
      </c>
      <c r="AL559" s="35">
        <v>223545.9063</v>
      </c>
      <c r="AM559" s="32">
        <v>259</v>
      </c>
      <c r="AN559" s="32" t="s">
        <v>374</v>
      </c>
      <c r="AO559" s="32">
        <v>0.95116102300000005</v>
      </c>
      <c r="AQ559" s="32">
        <v>253147.20310000001</v>
      </c>
      <c r="AR559" s="32" t="s">
        <v>1565</v>
      </c>
      <c r="AS559" s="32">
        <v>0.80618113599999996</v>
      </c>
      <c r="AU559" s="32">
        <v>1.1001993029999999</v>
      </c>
      <c r="AV559" s="32">
        <v>0.25618095099999999</v>
      </c>
      <c r="AX559" s="32">
        <f t="shared" si="32"/>
        <v>1.214583845600536</v>
      </c>
      <c r="AY559" s="32">
        <f t="shared" si="33"/>
        <v>1.3332385558158251</v>
      </c>
      <c r="AZ559" s="32">
        <f t="shared" si="34"/>
        <v>0.10520478928984002</v>
      </c>
      <c r="BA559" s="32">
        <f t="shared" si="35"/>
        <v>0.99927903460746048</v>
      </c>
    </row>
    <row r="560" spans="1:53">
      <c r="A560" s="32">
        <v>369.15726979999999</v>
      </c>
      <c r="B560" s="32">
        <v>3.562677066</v>
      </c>
      <c r="C560" s="32" t="s">
        <v>5478</v>
      </c>
      <c r="D560" s="32">
        <v>4</v>
      </c>
      <c r="E560" s="32" t="s">
        <v>5479</v>
      </c>
      <c r="F560" s="32">
        <v>5</v>
      </c>
      <c r="G560" s="32">
        <v>0</v>
      </c>
      <c r="H560" s="32" t="s">
        <v>5480</v>
      </c>
      <c r="I560" s="32">
        <v>-0.948561977</v>
      </c>
      <c r="J560" s="32">
        <v>-44.449150250000002</v>
      </c>
      <c r="L560" s="32" t="s">
        <v>3900</v>
      </c>
      <c r="M560" s="32" t="s">
        <v>1872</v>
      </c>
      <c r="N560" s="32">
        <v>98.938064519999998</v>
      </c>
      <c r="O560" s="32" t="s">
        <v>374</v>
      </c>
      <c r="S560" s="32">
        <v>1.1599999999999999</v>
      </c>
      <c r="T560" s="32">
        <v>1.1599999999999999</v>
      </c>
      <c r="U560" s="32">
        <v>171359</v>
      </c>
      <c r="V560" s="32" t="s">
        <v>341</v>
      </c>
      <c r="W560" s="32">
        <v>0.491207175</v>
      </c>
      <c r="X560" s="32">
        <v>0.17171625800000001</v>
      </c>
      <c r="Y560" s="32" t="s">
        <v>41</v>
      </c>
      <c r="Z560" s="32" t="s">
        <v>42</v>
      </c>
      <c r="AA560" s="32">
        <v>8</v>
      </c>
      <c r="AB560" s="33">
        <v>139619.5</v>
      </c>
      <c r="AC560" s="33">
        <v>133777.0625</v>
      </c>
      <c r="AD560" s="33">
        <v>0</v>
      </c>
      <c r="AE560" s="33">
        <v>145105.89060000001</v>
      </c>
      <c r="AF560" s="34">
        <v>171359.2188</v>
      </c>
      <c r="AG560" s="34">
        <v>150088.0313</v>
      </c>
      <c r="AH560" s="34">
        <v>152136.23439999999</v>
      </c>
      <c r="AI560" s="35">
        <v>0</v>
      </c>
      <c r="AJ560" s="35">
        <v>144176.70310000001</v>
      </c>
      <c r="AK560" s="35">
        <v>0</v>
      </c>
      <c r="AL560" s="35">
        <v>165993.4375</v>
      </c>
      <c r="AM560" s="32">
        <v>43</v>
      </c>
      <c r="AN560" s="32" t="s">
        <v>374</v>
      </c>
      <c r="AO560" s="32">
        <v>0.86656034500000001</v>
      </c>
      <c r="AQ560" s="32">
        <v>171359.2188</v>
      </c>
      <c r="AR560" s="32" t="s">
        <v>3456</v>
      </c>
      <c r="AS560" s="32">
        <v>0.93474556799999997</v>
      </c>
      <c r="AU560" s="32">
        <v>0.78345432999999998</v>
      </c>
      <c r="AV560" s="32">
        <v>1</v>
      </c>
      <c r="AX560" s="32">
        <f t="shared" si="32"/>
        <v>0.65494289972436748</v>
      </c>
      <c r="AY560" s="32">
        <f t="shared" si="33"/>
        <v>0.88369309065295332</v>
      </c>
      <c r="AZ560" s="32">
        <f t="shared" si="34"/>
        <v>0.19382165297618098</v>
      </c>
      <c r="BA560" s="32">
        <f t="shared" si="35"/>
        <v>0.25822926998004947</v>
      </c>
    </row>
    <row r="561" spans="1:53">
      <c r="A561" s="32">
        <v>173.99858860000001</v>
      </c>
      <c r="B561" s="32">
        <v>4.2416484490000004</v>
      </c>
      <c r="C561" s="32" t="s">
        <v>1496</v>
      </c>
      <c r="D561" s="32">
        <v>2</v>
      </c>
      <c r="E561" s="32" t="s">
        <v>1497</v>
      </c>
      <c r="F561" s="32">
        <v>5</v>
      </c>
      <c r="G561" s="32">
        <v>0</v>
      </c>
      <c r="H561" s="32" t="s">
        <v>1498</v>
      </c>
      <c r="I561" s="32">
        <v>-0.52557084899999995</v>
      </c>
      <c r="J561" s="32">
        <v>-46.511139470000003</v>
      </c>
      <c r="L561" s="32" t="s">
        <v>3563</v>
      </c>
      <c r="M561" s="32" t="s">
        <v>3164</v>
      </c>
      <c r="N561" s="32">
        <v>-9.0546900749999999</v>
      </c>
      <c r="O561" s="32" t="s">
        <v>487</v>
      </c>
      <c r="S561" s="32">
        <v>0.41</v>
      </c>
      <c r="T561" s="32">
        <v>0.41</v>
      </c>
      <c r="U561" s="32">
        <v>120477</v>
      </c>
      <c r="V561" s="32" t="s">
        <v>4716</v>
      </c>
      <c r="W561" s="32">
        <v>1.197169336</v>
      </c>
      <c r="X561" s="32">
        <v>0.54423153199999996</v>
      </c>
      <c r="Y561" s="32" t="s">
        <v>41</v>
      </c>
      <c r="Z561" s="32" t="s">
        <v>71</v>
      </c>
      <c r="AA561" s="32">
        <v>11</v>
      </c>
      <c r="AB561" s="33">
        <v>38335.132810000003</v>
      </c>
      <c r="AC561" s="33">
        <v>112920.61719999999</v>
      </c>
      <c r="AD561" s="33">
        <v>108400.33590000001</v>
      </c>
      <c r="AE561" s="33">
        <v>85984.117190000004</v>
      </c>
      <c r="AF561" s="34">
        <v>49050.195310000003</v>
      </c>
      <c r="AG561" s="34">
        <v>92374.992190000004</v>
      </c>
      <c r="AH561" s="34">
        <v>74620.328129999994</v>
      </c>
      <c r="AI561" s="35">
        <v>101009.86719999999</v>
      </c>
      <c r="AJ561" s="35">
        <v>86316.15625</v>
      </c>
      <c r="AK561" s="35">
        <v>120476.82030000001</v>
      </c>
      <c r="AL561" s="35">
        <v>37054.578130000002</v>
      </c>
      <c r="AM561" s="32">
        <v>286</v>
      </c>
      <c r="AN561" s="32" t="s">
        <v>487</v>
      </c>
      <c r="AO561" s="32">
        <v>0.92451381200000005</v>
      </c>
      <c r="AQ561" s="32">
        <v>120476.82030000001</v>
      </c>
      <c r="AR561" s="32" t="s">
        <v>4977</v>
      </c>
      <c r="AS561" s="32">
        <v>0.80070865499999999</v>
      </c>
      <c r="AU561" s="32">
        <v>0.115593453</v>
      </c>
      <c r="AV561" s="32">
        <v>1</v>
      </c>
      <c r="AX561" s="32">
        <f t="shared" si="32"/>
        <v>1.5962257808239053</v>
      </c>
      <c r="AY561" s="32">
        <f t="shared" si="33"/>
        <v>1.5998490044660041</v>
      </c>
      <c r="AZ561" s="32">
        <f t="shared" si="34"/>
        <v>0.57302629253427728</v>
      </c>
      <c r="BA561" s="32">
        <f t="shared" si="35"/>
        <v>0.55514384377881953</v>
      </c>
    </row>
    <row r="562" spans="1:53">
      <c r="A562" s="32">
        <v>159.05322889999999</v>
      </c>
      <c r="B562" s="32">
        <v>6.9215469819999997</v>
      </c>
      <c r="C562" s="32" t="s">
        <v>4866</v>
      </c>
      <c r="D562" s="32">
        <v>3</v>
      </c>
      <c r="E562" s="32" t="s">
        <v>4867</v>
      </c>
      <c r="F562" s="32">
        <v>5</v>
      </c>
      <c r="G562" s="32">
        <v>0</v>
      </c>
      <c r="H562" s="32" t="s">
        <v>4868</v>
      </c>
      <c r="I562" s="32">
        <v>0.43346073099999999</v>
      </c>
      <c r="J562" s="32">
        <v>-21.94627565</v>
      </c>
      <c r="L562" s="32" t="s">
        <v>3563</v>
      </c>
      <c r="M562" s="32" t="s">
        <v>2159</v>
      </c>
      <c r="N562" s="32">
        <v>-2.9996522560000001</v>
      </c>
      <c r="O562" s="32" t="s">
        <v>487</v>
      </c>
      <c r="S562" s="32">
        <v>0.37</v>
      </c>
      <c r="T562" s="32">
        <v>0.45</v>
      </c>
      <c r="U562" s="32">
        <v>236991</v>
      </c>
      <c r="V562" s="32" t="s">
        <v>3784</v>
      </c>
      <c r="W562" s="32">
        <v>1.5922892989999999</v>
      </c>
      <c r="X562" s="32">
        <v>0.14903548599999999</v>
      </c>
      <c r="Y562" s="32" t="s">
        <v>41</v>
      </c>
      <c r="Z562" s="32" t="s">
        <v>71</v>
      </c>
      <c r="AA562" s="32">
        <v>11</v>
      </c>
      <c r="AB562" s="33">
        <v>70257.101559999996</v>
      </c>
      <c r="AC562" s="33">
        <v>236991.0938</v>
      </c>
      <c r="AD562" s="33">
        <v>142741.95310000001</v>
      </c>
      <c r="AE562" s="33">
        <v>151764</v>
      </c>
      <c r="AF562" s="34">
        <v>111672.28909999999</v>
      </c>
      <c r="AG562" s="34">
        <v>138988.6563</v>
      </c>
      <c r="AH562" s="34">
        <v>72442.835940000004</v>
      </c>
      <c r="AI562" s="35">
        <v>197008.45310000001</v>
      </c>
      <c r="AJ562" s="35">
        <v>196837.32810000001</v>
      </c>
      <c r="AK562" s="35">
        <v>214414.20310000001</v>
      </c>
      <c r="AL562" s="35">
        <v>77706.273440000004</v>
      </c>
      <c r="AM562" s="32">
        <v>305</v>
      </c>
      <c r="AN562" s="32" t="s">
        <v>487</v>
      </c>
      <c r="AO562" s="32">
        <v>0.83920052300000003</v>
      </c>
      <c r="AQ562" s="32">
        <v>236991.0938</v>
      </c>
      <c r="AR562" s="32" t="s">
        <v>4869</v>
      </c>
      <c r="AS562" s="32">
        <v>0.84959381899999997</v>
      </c>
      <c r="AU562" s="32">
        <v>0.79849389100000001</v>
      </c>
      <c r="AV562" s="32">
        <v>1</v>
      </c>
      <c r="AX562" s="32">
        <f t="shared" si="32"/>
        <v>2.1230523978862452</v>
      </c>
      <c r="AY562" s="32">
        <f t="shared" si="33"/>
        <v>1.8624175364471458</v>
      </c>
      <c r="AZ562" s="32">
        <f t="shared" si="34"/>
        <v>0.17745362449593027</v>
      </c>
      <c r="BA562" s="32">
        <f t="shared" si="35"/>
        <v>0.37098803477750869</v>
      </c>
    </row>
    <row r="563" spans="1:53">
      <c r="A563" s="32">
        <v>186.1255625</v>
      </c>
      <c r="B563" s="32">
        <v>4.0311545400000002</v>
      </c>
      <c r="C563" s="32" t="s">
        <v>3346</v>
      </c>
      <c r="D563" s="32">
        <v>19</v>
      </c>
      <c r="E563" s="32" t="s">
        <v>3347</v>
      </c>
      <c r="F563" s="32">
        <v>5</v>
      </c>
      <c r="G563" s="32">
        <v>0</v>
      </c>
      <c r="H563" s="32" t="s">
        <v>3348</v>
      </c>
      <c r="I563" s="32">
        <v>-0.14789888900000001</v>
      </c>
      <c r="J563" s="32">
        <v>-20.261507099999999</v>
      </c>
      <c r="L563" s="32" t="s">
        <v>3563</v>
      </c>
      <c r="M563" s="32" t="s">
        <v>3080</v>
      </c>
      <c r="N563" s="32">
        <v>-140.00496229999999</v>
      </c>
      <c r="O563" s="32" t="s">
        <v>487</v>
      </c>
      <c r="P563" s="32" t="s">
        <v>5355</v>
      </c>
      <c r="S563" s="32">
        <v>0.53</v>
      </c>
      <c r="T563" s="32">
        <v>0.53</v>
      </c>
      <c r="U563" s="32">
        <v>939456</v>
      </c>
      <c r="V563" s="32" t="s">
        <v>876</v>
      </c>
      <c r="W563" s="32">
        <v>0.59877511999999999</v>
      </c>
      <c r="X563" s="32">
        <v>8.4261442000000006E-2</v>
      </c>
      <c r="Y563" s="32" t="s">
        <v>41</v>
      </c>
      <c r="Z563" s="32" t="s">
        <v>92</v>
      </c>
      <c r="AA563" s="32">
        <v>11</v>
      </c>
      <c r="AB563" s="33">
        <v>857100.4375</v>
      </c>
      <c r="AC563" s="33">
        <v>887036.625</v>
      </c>
      <c r="AD563" s="33">
        <v>377403.15629999997</v>
      </c>
      <c r="AE563" s="33">
        <v>833616.875</v>
      </c>
      <c r="AF563" s="34">
        <v>939455.5</v>
      </c>
      <c r="AG563" s="34">
        <v>859081.25</v>
      </c>
      <c r="AH563" s="34">
        <v>868893.875</v>
      </c>
      <c r="AI563" s="35">
        <v>327230.46879999997</v>
      </c>
      <c r="AJ563" s="35">
        <v>873275.9375</v>
      </c>
      <c r="AK563" s="35">
        <v>273230.09379999997</v>
      </c>
      <c r="AL563" s="35">
        <v>655851.625</v>
      </c>
      <c r="AM563" s="32">
        <v>76</v>
      </c>
      <c r="AN563" s="32" t="s">
        <v>487</v>
      </c>
      <c r="AO563" s="32">
        <v>0.96438374400000004</v>
      </c>
      <c r="AQ563" s="32">
        <v>939455.5</v>
      </c>
      <c r="AR563" s="32" t="s">
        <v>5356</v>
      </c>
      <c r="AS563" s="32">
        <v>0.91005334000000004</v>
      </c>
      <c r="AU563" s="32">
        <v>1.5491031559999999</v>
      </c>
      <c r="AV563" s="32">
        <v>1</v>
      </c>
      <c r="AX563" s="32">
        <f t="shared" si="32"/>
        <v>0.79836682729096276</v>
      </c>
      <c r="AY563" s="32">
        <f t="shared" si="33"/>
        <v>1.1078665237263667</v>
      </c>
      <c r="AZ563" s="32">
        <f t="shared" si="34"/>
        <v>8.8390507977256602E-2</v>
      </c>
      <c r="BA563" s="32">
        <f t="shared" si="35"/>
        <v>0.34631304096912624</v>
      </c>
    </row>
    <row r="564" spans="1:53">
      <c r="A564" s="32">
        <v>100.05242990000001</v>
      </c>
      <c r="B564" s="32">
        <v>4.2097424129999998</v>
      </c>
      <c r="C564" s="32" t="s">
        <v>1208</v>
      </c>
      <c r="D564" s="32">
        <v>16</v>
      </c>
      <c r="E564" s="32" t="s">
        <v>1209</v>
      </c>
      <c r="F564" s="32">
        <v>5</v>
      </c>
      <c r="G564" s="32">
        <v>0</v>
      </c>
      <c r="H564" s="32" t="s">
        <v>1210</v>
      </c>
      <c r="I564" s="32">
        <v>-9.9767699999999998E-4</v>
      </c>
      <c r="J564" s="32">
        <v>-49.135067470000003</v>
      </c>
      <c r="L564" s="32" t="s">
        <v>3563</v>
      </c>
      <c r="N564" s="32">
        <v>-233.2504461</v>
      </c>
      <c r="O564" s="32" t="s">
        <v>487</v>
      </c>
      <c r="S564" s="32">
        <v>0.32</v>
      </c>
      <c r="T564" s="32">
        <v>0.43</v>
      </c>
      <c r="U564" s="32">
        <v>503430</v>
      </c>
      <c r="V564" s="32" t="s">
        <v>4854</v>
      </c>
      <c r="W564" s="32">
        <v>1.4523316429999999</v>
      </c>
      <c r="X564" s="32">
        <v>0.14942995000000001</v>
      </c>
      <c r="Y564" s="32" t="s">
        <v>41</v>
      </c>
      <c r="Z564" s="32" t="s">
        <v>42</v>
      </c>
      <c r="AA564" s="32">
        <v>11</v>
      </c>
      <c r="AB564" s="33">
        <v>238904.0625</v>
      </c>
      <c r="AC564" s="33">
        <v>241224.4375</v>
      </c>
      <c r="AD564" s="33">
        <v>503430.03129999997</v>
      </c>
      <c r="AE564" s="33">
        <v>242548.82810000001</v>
      </c>
      <c r="AF564" s="34">
        <v>210090.75</v>
      </c>
      <c r="AG564" s="34">
        <v>251583.5</v>
      </c>
      <c r="AH564" s="34">
        <v>232786.04689999999</v>
      </c>
      <c r="AI564" s="35">
        <v>355827.3125</v>
      </c>
      <c r="AJ564" s="35">
        <v>260939.45310000001</v>
      </c>
      <c r="AK564" s="35">
        <v>482547.6875</v>
      </c>
      <c r="AL564" s="35">
        <v>245467.76560000001</v>
      </c>
      <c r="AM564" s="32">
        <v>348</v>
      </c>
      <c r="AN564" s="32" t="s">
        <v>487</v>
      </c>
      <c r="AO564" s="32">
        <v>0.85450907300000001</v>
      </c>
      <c r="AQ564" s="32">
        <v>503430.03129999997</v>
      </c>
      <c r="AR564" s="32" t="s">
        <v>4901</v>
      </c>
      <c r="AS564" s="32">
        <v>0.88253468599999996</v>
      </c>
      <c r="AU564" s="32">
        <v>0.88910191100000002</v>
      </c>
      <c r="AV564" s="32">
        <v>0.56800219299999999</v>
      </c>
      <c r="AX564" s="32">
        <f t="shared" si="32"/>
        <v>1.9364421907241796</v>
      </c>
      <c r="AY564" s="32">
        <f t="shared" si="33"/>
        <v>1.7655542942817875</v>
      </c>
      <c r="AZ564" s="32">
        <f t="shared" si="34"/>
        <v>0.16979156987460906</v>
      </c>
      <c r="BA564" s="32">
        <f t="shared" si="35"/>
        <v>0.38195124948222631</v>
      </c>
    </row>
    <row r="565" spans="1:53">
      <c r="A565" s="32">
        <v>186.19830830000001</v>
      </c>
      <c r="B565" s="32">
        <v>3.4055924160000002</v>
      </c>
      <c r="C565" s="32" t="s">
        <v>5073</v>
      </c>
      <c r="D565" s="32">
        <v>1</v>
      </c>
      <c r="E565" s="32" t="s">
        <v>5074</v>
      </c>
      <c r="F565" s="32">
        <v>5</v>
      </c>
      <c r="G565" s="32">
        <v>0</v>
      </c>
      <c r="H565" s="32" t="s">
        <v>5075</v>
      </c>
      <c r="I565" s="32">
        <v>-0.33111825299999997</v>
      </c>
      <c r="J565" s="32">
        <v>-17.972628889999999</v>
      </c>
      <c r="L565" s="32" t="s">
        <v>3563</v>
      </c>
      <c r="M565" s="32" t="s">
        <v>1447</v>
      </c>
      <c r="N565" s="32">
        <v>-79.956846749999997</v>
      </c>
      <c r="O565" s="32" t="s">
        <v>5076</v>
      </c>
      <c r="S565" s="32">
        <v>0.04</v>
      </c>
      <c r="T565" s="32">
        <v>0.16</v>
      </c>
      <c r="U565" s="32">
        <v>213356</v>
      </c>
      <c r="V565" s="32" t="s">
        <v>4216</v>
      </c>
      <c r="W565" s="32">
        <v>1.006556</v>
      </c>
      <c r="X565" s="32">
        <v>0.95132156199999995</v>
      </c>
      <c r="Y565" s="32" t="s">
        <v>41</v>
      </c>
      <c r="Z565" s="32" t="s">
        <v>71</v>
      </c>
      <c r="AA565" s="32">
        <v>11</v>
      </c>
      <c r="AB565" s="33">
        <v>130028.7969</v>
      </c>
      <c r="AC565" s="33">
        <v>165045.48439999999</v>
      </c>
      <c r="AD565" s="33">
        <v>158086.70310000001</v>
      </c>
      <c r="AE565" s="33">
        <v>139765.07810000001</v>
      </c>
      <c r="AF565" s="34">
        <v>153423.8438</v>
      </c>
      <c r="AG565" s="34">
        <v>213355.9063</v>
      </c>
      <c r="AH565" s="34">
        <v>185867.5938</v>
      </c>
      <c r="AI565" s="35">
        <v>192479.75</v>
      </c>
      <c r="AJ565" s="35">
        <v>175837.07810000001</v>
      </c>
      <c r="AK565" s="35">
        <v>184936.01560000001</v>
      </c>
      <c r="AL565" s="35">
        <v>188441.1563</v>
      </c>
      <c r="AM565" s="32">
        <v>39</v>
      </c>
      <c r="AN565" s="32" t="s">
        <v>5076</v>
      </c>
      <c r="AO565" s="32">
        <v>0.91908749000000001</v>
      </c>
      <c r="AQ565" s="32">
        <v>213355.9063</v>
      </c>
      <c r="AR565" s="32" t="s">
        <v>2162</v>
      </c>
      <c r="AS565" s="32">
        <v>0.22405372700000001</v>
      </c>
      <c r="AU565" s="32">
        <v>1.5347799999999999E-3</v>
      </c>
      <c r="AV565" s="32">
        <v>1</v>
      </c>
      <c r="AX565" s="32">
        <f t="shared" si="32"/>
        <v>1.3420746669402388</v>
      </c>
      <c r="AY565" s="32">
        <f t="shared" si="33"/>
        <v>1.0728832211799941</v>
      </c>
      <c r="AZ565" s="32">
        <f t="shared" si="34"/>
        <v>0.93930322018510859</v>
      </c>
      <c r="BA565" s="32">
        <f t="shared" si="35"/>
        <v>9.2891172165336669E-2</v>
      </c>
    </row>
    <row r="566" spans="1:53">
      <c r="A566" s="32">
        <v>184.18271899999999</v>
      </c>
      <c r="B566" s="32">
        <v>4.1888954859999998</v>
      </c>
      <c r="C566" s="32" t="s">
        <v>3059</v>
      </c>
      <c r="D566" s="32">
        <v>6</v>
      </c>
      <c r="E566" s="32" t="s">
        <v>3060</v>
      </c>
      <c r="F566" s="32">
        <v>5</v>
      </c>
      <c r="G566" s="32">
        <v>0</v>
      </c>
      <c r="H566" s="32" t="s">
        <v>3061</v>
      </c>
      <c r="I566" s="32">
        <v>-5.4386319999999997E-3</v>
      </c>
      <c r="J566" s="32">
        <v>5.1549897409999996</v>
      </c>
      <c r="L566" s="32" t="s">
        <v>3563</v>
      </c>
      <c r="M566" s="32" t="s">
        <v>1457</v>
      </c>
      <c r="N566" s="32">
        <v>-65.916448040000006</v>
      </c>
      <c r="O566" s="32" t="s">
        <v>487</v>
      </c>
      <c r="P566" s="32" t="s">
        <v>5204</v>
      </c>
      <c r="S566" s="32">
        <v>0.21</v>
      </c>
      <c r="T566" s="32">
        <v>0.23</v>
      </c>
      <c r="U566" s="32">
        <v>396621</v>
      </c>
      <c r="V566" s="32" t="s">
        <v>2147</v>
      </c>
      <c r="W566" s="32">
        <v>0.828675457</v>
      </c>
      <c r="X566" s="32">
        <v>0.167743538</v>
      </c>
      <c r="Y566" s="32" t="s">
        <v>41</v>
      </c>
      <c r="Z566" s="32" t="s">
        <v>42</v>
      </c>
      <c r="AA566" s="32">
        <v>11</v>
      </c>
      <c r="AB566" s="33">
        <v>386672.03129999997</v>
      </c>
      <c r="AC566" s="33">
        <v>337494.40629999997</v>
      </c>
      <c r="AD566" s="33">
        <v>213258.32810000001</v>
      </c>
      <c r="AE566" s="33">
        <v>327657.4375</v>
      </c>
      <c r="AF566" s="34">
        <v>324318.84379999997</v>
      </c>
      <c r="AG566" s="34">
        <v>396621.0625</v>
      </c>
      <c r="AH566" s="34">
        <v>374553.46879999997</v>
      </c>
      <c r="AI566" s="35">
        <v>240851.39060000001</v>
      </c>
      <c r="AJ566" s="35">
        <v>338049.625</v>
      </c>
      <c r="AK566" s="35">
        <v>256851.4688</v>
      </c>
      <c r="AL566" s="35">
        <v>374658.8125</v>
      </c>
      <c r="AM566" s="32">
        <v>93</v>
      </c>
      <c r="AN566" s="32" t="s">
        <v>487</v>
      </c>
      <c r="AO566" s="32">
        <v>0.93986638099999997</v>
      </c>
      <c r="AQ566" s="32">
        <v>396621.0625</v>
      </c>
      <c r="AR566" s="32" t="s">
        <v>5205</v>
      </c>
      <c r="AS566" s="32">
        <v>0.81832921199999997</v>
      </c>
      <c r="AU566" s="32">
        <v>0.71275096500000001</v>
      </c>
      <c r="AV566" s="32">
        <v>1</v>
      </c>
      <c r="AX566" s="32">
        <f t="shared" si="32"/>
        <v>1.1049006086317137</v>
      </c>
      <c r="AY566" s="32">
        <f t="shared" si="33"/>
        <v>1.1548058910758081</v>
      </c>
      <c r="AZ566" s="32">
        <f t="shared" si="34"/>
        <v>0.19628366496377753</v>
      </c>
      <c r="BA566" s="32">
        <f t="shared" si="35"/>
        <v>0.34540124624525431</v>
      </c>
    </row>
    <row r="567" spans="1:53">
      <c r="A567" s="32">
        <v>210.0892249</v>
      </c>
      <c r="B567" s="32">
        <v>4.2615787620000001</v>
      </c>
      <c r="C567" s="32" t="s">
        <v>1298</v>
      </c>
      <c r="D567" s="32">
        <v>4</v>
      </c>
      <c r="E567" s="32" t="s">
        <v>1299</v>
      </c>
      <c r="F567" s="32">
        <v>5</v>
      </c>
      <c r="G567" s="32">
        <v>0</v>
      </c>
      <c r="H567" s="32" t="s">
        <v>1300</v>
      </c>
      <c r="I567" s="32">
        <v>7.0925684000000003E-2</v>
      </c>
      <c r="J567" s="32">
        <v>-26.826945810000002</v>
      </c>
      <c r="L567" s="32" t="s">
        <v>3563</v>
      </c>
      <c r="M567" s="32" t="s">
        <v>1312</v>
      </c>
      <c r="N567" s="32">
        <v>-95.18249557</v>
      </c>
      <c r="O567" s="32" t="s">
        <v>487</v>
      </c>
      <c r="P567" s="32" t="s">
        <v>4938</v>
      </c>
      <c r="R567" s="32" t="s">
        <v>411</v>
      </c>
      <c r="S567" s="32">
        <v>0.21</v>
      </c>
      <c r="T567" s="32">
        <v>0.47</v>
      </c>
      <c r="U567" s="32">
        <v>1508354</v>
      </c>
      <c r="V567" s="32" t="s">
        <v>4039</v>
      </c>
      <c r="W567" s="32">
        <v>1.3682202640000001</v>
      </c>
      <c r="X567" s="32">
        <v>7.7756275999999999E-2</v>
      </c>
      <c r="Y567" s="32" t="s">
        <v>41</v>
      </c>
      <c r="Z567" s="32" t="s">
        <v>42</v>
      </c>
      <c r="AA567" s="32">
        <v>11</v>
      </c>
      <c r="AB567" s="33">
        <v>592766.8125</v>
      </c>
      <c r="AC567" s="33">
        <v>761031.3125</v>
      </c>
      <c r="AD567" s="33">
        <v>1508353.75</v>
      </c>
      <c r="AE567" s="33">
        <v>700625.3125</v>
      </c>
      <c r="AF567" s="34">
        <v>678654.1875</v>
      </c>
      <c r="AG567" s="34">
        <v>865829.0625</v>
      </c>
      <c r="AH567" s="34">
        <v>773677.25</v>
      </c>
      <c r="AI567" s="35">
        <v>1318056.875</v>
      </c>
      <c r="AJ567" s="35">
        <v>777998.4375</v>
      </c>
      <c r="AK567" s="35">
        <v>1067813.25</v>
      </c>
      <c r="AL567" s="35">
        <v>1065137</v>
      </c>
      <c r="AM567" s="32">
        <v>163</v>
      </c>
      <c r="AN567" s="32" t="s">
        <v>487</v>
      </c>
      <c r="AO567" s="32">
        <v>0.965097066</v>
      </c>
      <c r="AQ567" s="32">
        <v>1508353.75</v>
      </c>
      <c r="AR567" s="32" t="s">
        <v>4939</v>
      </c>
      <c r="AS567" s="32">
        <v>0.86473814400000004</v>
      </c>
      <c r="AU567" s="32">
        <v>1.4083465120000001</v>
      </c>
      <c r="AV567" s="32">
        <v>1</v>
      </c>
      <c r="AX567" s="32">
        <f t="shared" si="32"/>
        <v>1.8242936856615406</v>
      </c>
      <c r="AY567" s="32">
        <f t="shared" si="33"/>
        <v>1.5368984103991075</v>
      </c>
      <c r="AZ567" s="32">
        <f t="shared" si="34"/>
        <v>9.4562713866066128E-2</v>
      </c>
      <c r="BA567" s="32">
        <f t="shared" si="35"/>
        <v>0.65833616892802282</v>
      </c>
    </row>
    <row r="568" spans="1:53">
      <c r="A568" s="32">
        <v>226.09926189999999</v>
      </c>
      <c r="B568" s="32">
        <v>4.2405636639999997</v>
      </c>
      <c r="C568" s="32" t="s">
        <v>2639</v>
      </c>
      <c r="D568" s="32">
        <v>7</v>
      </c>
      <c r="E568" s="32" t="s">
        <v>2640</v>
      </c>
      <c r="F568" s="32">
        <v>5</v>
      </c>
      <c r="G568" s="32">
        <v>0</v>
      </c>
      <c r="H568" s="32" t="s">
        <v>2641</v>
      </c>
      <c r="I568" s="32">
        <v>-0.52214750399999998</v>
      </c>
      <c r="J568" s="32">
        <v>-27.136113389999998</v>
      </c>
      <c r="L568" s="32" t="s">
        <v>3690</v>
      </c>
      <c r="N568" s="32">
        <v>-70.057012020000002</v>
      </c>
      <c r="O568" s="32" t="s">
        <v>487</v>
      </c>
      <c r="Q568" s="32">
        <v>1.2</v>
      </c>
      <c r="R568" s="32" t="s">
        <v>5087</v>
      </c>
      <c r="S568" s="32">
        <v>1.08</v>
      </c>
      <c r="T568" s="32">
        <v>1.08</v>
      </c>
      <c r="U568" s="32">
        <v>3369236</v>
      </c>
      <c r="V568" s="32" t="s">
        <v>4737</v>
      </c>
      <c r="W568" s="32">
        <v>0.99601589300000004</v>
      </c>
      <c r="X568" s="32">
        <v>0.99468819799999997</v>
      </c>
      <c r="Y568" s="32" t="s">
        <v>41</v>
      </c>
      <c r="Z568" s="32" t="s">
        <v>92</v>
      </c>
      <c r="AA568" s="32">
        <v>11</v>
      </c>
      <c r="AB568" s="33">
        <v>1903578.375</v>
      </c>
      <c r="AC568" s="33">
        <v>1826834.375</v>
      </c>
      <c r="AD568" s="33">
        <v>135688.5625</v>
      </c>
      <c r="AE568" s="33">
        <v>1869403.125</v>
      </c>
      <c r="AF568" s="34">
        <v>1361180.5</v>
      </c>
      <c r="AG568" s="34">
        <v>2203709.75</v>
      </c>
      <c r="AH568" s="34">
        <v>1508839.125</v>
      </c>
      <c r="AI568" s="35">
        <v>127253.88280000001</v>
      </c>
      <c r="AJ568" s="35">
        <v>3134821.75</v>
      </c>
      <c r="AK568" s="35">
        <v>106708.74219999999</v>
      </c>
      <c r="AL568" s="35">
        <v>3369235.75</v>
      </c>
      <c r="AM568" s="32">
        <v>59</v>
      </c>
      <c r="AN568" s="32" t="s">
        <v>487</v>
      </c>
      <c r="AO568" s="32">
        <v>0.96691881800000001</v>
      </c>
      <c r="AP568" s="32">
        <v>1</v>
      </c>
      <c r="AQ568" s="32">
        <v>3369235.75</v>
      </c>
      <c r="AR568" s="32" t="s">
        <v>2618</v>
      </c>
      <c r="AS568" s="32">
        <v>0.97024469599999996</v>
      </c>
      <c r="AU568" s="36">
        <v>1.30173E-5</v>
      </c>
      <c r="AV568" s="32">
        <v>1</v>
      </c>
      <c r="AX568" s="32">
        <f t="shared" si="32"/>
        <v>1.3280211905271357</v>
      </c>
      <c r="AY568" s="32">
        <f t="shared" si="33"/>
        <v>1.1304316832034425</v>
      </c>
      <c r="AZ568" s="32">
        <f t="shared" si="34"/>
        <v>0.99532449572382964</v>
      </c>
      <c r="BA568" s="32">
        <f t="shared" si="35"/>
        <v>0.66318906728781013</v>
      </c>
    </row>
    <row r="569" spans="1:53">
      <c r="A569" s="32">
        <v>214.1568594</v>
      </c>
      <c r="B569" s="32">
        <v>3.8684257739999999</v>
      </c>
      <c r="C569" s="32" t="s">
        <v>2965</v>
      </c>
      <c r="D569" s="32">
        <v>10</v>
      </c>
      <c r="E569" s="32" t="s">
        <v>2966</v>
      </c>
      <c r="F569" s="32">
        <v>5</v>
      </c>
      <c r="G569" s="32">
        <v>0</v>
      </c>
      <c r="H569" s="32" t="s">
        <v>2967</v>
      </c>
      <c r="I569" s="32">
        <v>-0.14306945300000001</v>
      </c>
      <c r="J569" s="32">
        <v>-13.991291289999999</v>
      </c>
      <c r="L569" s="32" t="s">
        <v>3563</v>
      </c>
      <c r="M569" s="32" t="s">
        <v>1925</v>
      </c>
      <c r="N569" s="32">
        <v>100.0887638</v>
      </c>
      <c r="O569" s="32" t="s">
        <v>5331</v>
      </c>
      <c r="P569" s="32" t="s">
        <v>5332</v>
      </c>
      <c r="S569" s="32">
        <v>0.41</v>
      </c>
      <c r="T569" s="32">
        <v>0.41</v>
      </c>
      <c r="U569" s="32">
        <v>881009</v>
      </c>
      <c r="V569" s="32" t="s">
        <v>195</v>
      </c>
      <c r="W569" s="32">
        <v>0.63708886600000003</v>
      </c>
      <c r="X569" s="32">
        <v>6.2848560999999997E-2</v>
      </c>
      <c r="Y569" s="32" t="s">
        <v>41</v>
      </c>
      <c r="Z569" s="32" t="s">
        <v>92</v>
      </c>
      <c r="AA569" s="32">
        <v>11</v>
      </c>
      <c r="AB569" s="33">
        <v>600146.1875</v>
      </c>
      <c r="AC569" s="33">
        <v>651189.9375</v>
      </c>
      <c r="AD569" s="33">
        <v>315678.15629999997</v>
      </c>
      <c r="AE569" s="33">
        <v>783619.625</v>
      </c>
      <c r="AF569" s="34">
        <v>748684.0625</v>
      </c>
      <c r="AG569" s="34">
        <v>737880.875</v>
      </c>
      <c r="AH569" s="34">
        <v>881008.75</v>
      </c>
      <c r="AI569" s="35">
        <v>325622.4375</v>
      </c>
      <c r="AJ569" s="35">
        <v>667967.625</v>
      </c>
      <c r="AK569" s="35">
        <v>323837.21879999997</v>
      </c>
      <c r="AL569" s="35">
        <v>693712.5</v>
      </c>
      <c r="AM569" s="32">
        <v>38</v>
      </c>
      <c r="AN569" s="32" t="s">
        <v>5331</v>
      </c>
      <c r="AO569" s="32">
        <v>0.96025467799999997</v>
      </c>
      <c r="AQ569" s="32">
        <v>881008.75</v>
      </c>
      <c r="AR569" s="32" t="s">
        <v>5333</v>
      </c>
      <c r="AS569" s="32">
        <v>0.92084384500000005</v>
      </c>
      <c r="AU569" s="32">
        <v>1.6831716800000001</v>
      </c>
      <c r="AV569" s="32">
        <v>1</v>
      </c>
      <c r="AX569" s="32">
        <f t="shared" si="32"/>
        <v>0.84945182146521891</v>
      </c>
      <c r="AY569" s="32">
        <f t="shared" si="33"/>
        <v>0.99284508807922789</v>
      </c>
      <c r="AZ569" s="32">
        <f t="shared" si="34"/>
        <v>7.5006690508190504E-2</v>
      </c>
      <c r="BA569" s="32">
        <f t="shared" si="35"/>
        <v>0.16170981093666151</v>
      </c>
    </row>
    <row r="570" spans="1:53">
      <c r="A570" s="32">
        <v>152.12008979999999</v>
      </c>
      <c r="B570" s="32">
        <v>4.0350121469999998</v>
      </c>
      <c r="C570" s="32" t="s">
        <v>5159</v>
      </c>
      <c r="D570" s="32">
        <v>38</v>
      </c>
      <c r="E570" s="32" t="s">
        <v>5160</v>
      </c>
      <c r="F570" s="32">
        <v>5</v>
      </c>
      <c r="G570" s="32">
        <v>0</v>
      </c>
      <c r="H570" s="32" t="s">
        <v>5161</v>
      </c>
      <c r="I570" s="32">
        <v>-0.19830851399999999</v>
      </c>
      <c r="J570" s="32">
        <v>-37.391650509999998</v>
      </c>
      <c r="L570" s="32" t="s">
        <v>3563</v>
      </c>
      <c r="N570" s="32">
        <v>-5.0265940210000002</v>
      </c>
      <c r="O570" s="32" t="s">
        <v>487</v>
      </c>
      <c r="R570" s="32" t="s">
        <v>411</v>
      </c>
      <c r="S570" s="32">
        <v>0.15</v>
      </c>
      <c r="T570" s="32">
        <v>0.15</v>
      </c>
      <c r="U570" s="32">
        <v>534940</v>
      </c>
      <c r="V570" s="32" t="s">
        <v>1233</v>
      </c>
      <c r="W570" s="32">
        <v>0.88482648699999999</v>
      </c>
      <c r="X570" s="32">
        <v>0.338453689</v>
      </c>
      <c r="Y570" s="32" t="s">
        <v>41</v>
      </c>
      <c r="Z570" s="32" t="s">
        <v>42</v>
      </c>
      <c r="AA570" s="32">
        <v>11</v>
      </c>
      <c r="AB570" s="33">
        <v>442756.90629999997</v>
      </c>
      <c r="AC570" s="33">
        <v>418780.4375</v>
      </c>
      <c r="AD570" s="33">
        <v>493918.71879999997</v>
      </c>
      <c r="AE570" s="33">
        <v>534939.9375</v>
      </c>
      <c r="AF570" s="34">
        <v>531097.75</v>
      </c>
      <c r="AG570" s="34">
        <v>532812.5625</v>
      </c>
      <c r="AH570" s="34">
        <v>408236.5</v>
      </c>
      <c r="AI570" s="35">
        <v>392089.90629999997</v>
      </c>
      <c r="AJ570" s="35">
        <v>526837.8125</v>
      </c>
      <c r="AK570" s="35">
        <v>428234.5625</v>
      </c>
      <c r="AL570" s="35">
        <v>389630.375</v>
      </c>
      <c r="AM570" s="32">
        <v>234</v>
      </c>
      <c r="AN570" s="32" t="s">
        <v>487</v>
      </c>
      <c r="AO570" s="32">
        <v>0.93738303300000003</v>
      </c>
      <c r="AQ570" s="32">
        <v>534939.9375</v>
      </c>
      <c r="AR570" s="32" t="s">
        <v>607</v>
      </c>
      <c r="AS570" s="32">
        <v>-0.55904057900000004</v>
      </c>
      <c r="AU570" s="32">
        <v>0.34612478200000002</v>
      </c>
      <c r="AV570" s="32">
        <v>1</v>
      </c>
      <c r="AX570" s="32">
        <f t="shared" si="32"/>
        <v>1.1797686491271739</v>
      </c>
      <c r="AY570" s="32">
        <f t="shared" si="33"/>
        <v>1.2841083403154125</v>
      </c>
      <c r="AZ570" s="32">
        <f t="shared" si="34"/>
        <v>0.32102114961400036</v>
      </c>
      <c r="BA570" s="32">
        <f t="shared" si="35"/>
        <v>0.71140106008586934</v>
      </c>
    </row>
    <row r="571" spans="1:53">
      <c r="A571" s="32">
        <v>95.037093119999994</v>
      </c>
      <c r="B571" s="32">
        <v>6.990680255</v>
      </c>
      <c r="C571" s="32" t="s">
        <v>1824</v>
      </c>
      <c r="D571" s="32">
        <v>3</v>
      </c>
      <c r="E571" s="32" t="s">
        <v>1826</v>
      </c>
      <c r="F571" s="32">
        <v>5</v>
      </c>
      <c r="G571" s="32">
        <v>0</v>
      </c>
      <c r="H571" s="32" t="s">
        <v>2894</v>
      </c>
      <c r="I571" s="32">
        <v>-0.17759936800000001</v>
      </c>
      <c r="J571" s="32">
        <v>-0.42634228099999999</v>
      </c>
      <c r="L571" s="32" t="s">
        <v>3690</v>
      </c>
      <c r="M571" s="32" t="s">
        <v>451</v>
      </c>
      <c r="N571" s="32">
        <v>-40.031306729999997</v>
      </c>
      <c r="O571" s="32" t="s">
        <v>2895</v>
      </c>
      <c r="S571" s="32">
        <v>0.88</v>
      </c>
      <c r="T571" s="32">
        <v>0.88</v>
      </c>
      <c r="U571" s="32">
        <v>412770</v>
      </c>
      <c r="V571" s="32" t="s">
        <v>1688</v>
      </c>
      <c r="W571" s="32">
        <v>0.622613419</v>
      </c>
      <c r="X571" s="32">
        <v>0.26096900200000001</v>
      </c>
      <c r="Y571" s="32" t="s">
        <v>41</v>
      </c>
      <c r="Z571" s="32" t="s">
        <v>42</v>
      </c>
      <c r="AA571" s="32">
        <v>11</v>
      </c>
      <c r="AB571" s="33">
        <v>187276.10939999999</v>
      </c>
      <c r="AC571" s="33">
        <v>315468.4375</v>
      </c>
      <c r="AD571" s="33">
        <v>109465.94530000001</v>
      </c>
      <c r="AE571" s="33">
        <v>412770.03129999997</v>
      </c>
      <c r="AF571" s="34">
        <v>274355.15629999997</v>
      </c>
      <c r="AG571" s="34">
        <v>268263.8125</v>
      </c>
      <c r="AH571" s="34">
        <v>264298.8125</v>
      </c>
      <c r="AI571" s="35">
        <v>45093.894529999998</v>
      </c>
      <c r="AJ571" s="35">
        <v>314137.59379999997</v>
      </c>
      <c r="AK571" s="35">
        <v>37062.640630000002</v>
      </c>
      <c r="AL571" s="35">
        <v>273569.65629999997</v>
      </c>
      <c r="AM571" s="32">
        <v>134</v>
      </c>
      <c r="AN571" s="32" t="s">
        <v>2895</v>
      </c>
      <c r="AO571" s="32">
        <v>0.81027190400000004</v>
      </c>
      <c r="AQ571" s="32">
        <v>412770.03129999997</v>
      </c>
      <c r="AR571" s="32" t="s">
        <v>5341</v>
      </c>
      <c r="AS571" s="32">
        <v>0.79497312399999998</v>
      </c>
      <c r="AU571" s="32">
        <v>0.47681622699999998</v>
      </c>
      <c r="AV571" s="32">
        <v>1</v>
      </c>
      <c r="AX571" s="32">
        <f t="shared" si="32"/>
        <v>0.8301512257925503</v>
      </c>
      <c r="AY571" s="32">
        <f t="shared" si="33"/>
        <v>1.2702415874993931</v>
      </c>
      <c r="AZ571" s="32">
        <f t="shared" si="34"/>
        <v>0.29567928580312897</v>
      </c>
      <c r="BA571" s="32">
        <f t="shared" si="35"/>
        <v>0.87927883414507169</v>
      </c>
    </row>
    <row r="572" spans="1:53">
      <c r="A572" s="32">
        <v>85.052746560000003</v>
      </c>
      <c r="B572" s="32">
        <v>8.2228545680000007</v>
      </c>
      <c r="C572" s="32" t="s">
        <v>4997</v>
      </c>
      <c r="D572" s="32">
        <v>2</v>
      </c>
      <c r="E572" s="32" t="s">
        <v>4998</v>
      </c>
      <c r="F572" s="32">
        <v>5</v>
      </c>
      <c r="G572" s="32">
        <v>0</v>
      </c>
      <c r="H572" s="32" t="s">
        <v>4999</v>
      </c>
      <c r="I572" s="32">
        <v>-0.15806305500000001</v>
      </c>
      <c r="J572" s="32">
        <v>14.03808081</v>
      </c>
      <c r="L572" s="32" t="s">
        <v>3563</v>
      </c>
      <c r="M572" s="32" t="s">
        <v>5000</v>
      </c>
      <c r="N572" s="32">
        <v>-44.9064798</v>
      </c>
      <c r="O572" s="32" t="s">
        <v>487</v>
      </c>
      <c r="S572" s="32">
        <v>0.12</v>
      </c>
      <c r="T572" s="32">
        <v>0.16</v>
      </c>
      <c r="U572" s="32">
        <v>582395</v>
      </c>
      <c r="V572" s="32" t="s">
        <v>5001</v>
      </c>
      <c r="W572" s="32">
        <v>1.1560565759999999</v>
      </c>
      <c r="X572" s="32">
        <v>0.13406241099999999</v>
      </c>
      <c r="Y572" s="32" t="s">
        <v>41</v>
      </c>
      <c r="Z572" s="32" t="s">
        <v>42</v>
      </c>
      <c r="AA572" s="32">
        <v>11</v>
      </c>
      <c r="AB572" s="33">
        <v>397139</v>
      </c>
      <c r="AC572" s="33">
        <v>473913.03129999997</v>
      </c>
      <c r="AD572" s="33">
        <v>582395.25</v>
      </c>
      <c r="AE572" s="33">
        <v>448029.78129999997</v>
      </c>
      <c r="AF572" s="34">
        <v>404274.625</v>
      </c>
      <c r="AG572" s="34">
        <v>457667.65629999997</v>
      </c>
      <c r="AH572" s="34">
        <v>381633.40629999997</v>
      </c>
      <c r="AI572" s="35">
        <v>478629.125</v>
      </c>
      <c r="AJ572" s="35">
        <v>513465.21879999997</v>
      </c>
      <c r="AK572" s="35">
        <v>525203.75</v>
      </c>
      <c r="AL572" s="35">
        <v>399560.375</v>
      </c>
      <c r="AM572" s="32">
        <v>244</v>
      </c>
      <c r="AN572" s="32" t="s">
        <v>487</v>
      </c>
      <c r="AO572" s="32">
        <v>0.949935733</v>
      </c>
      <c r="AQ572" s="32">
        <v>582395.25</v>
      </c>
      <c r="AR572" s="32" t="s">
        <v>5002</v>
      </c>
      <c r="AS572" s="32">
        <v>0.20877743100000001</v>
      </c>
      <c r="AU572" s="32">
        <v>0.88374853200000003</v>
      </c>
      <c r="AV572" s="32">
        <v>0.93124941000000006</v>
      </c>
      <c r="AX572" s="32">
        <f t="shared" si="32"/>
        <v>1.5414087682104667</v>
      </c>
      <c r="AY572" s="32">
        <f t="shared" si="33"/>
        <v>1.5290400749709865</v>
      </c>
      <c r="AZ572" s="32">
        <f t="shared" si="34"/>
        <v>0.15343447090296963</v>
      </c>
      <c r="BA572" s="32">
        <f t="shared" si="35"/>
        <v>0.27739197272775917</v>
      </c>
    </row>
    <row r="573" spans="1:53">
      <c r="A573" s="32">
        <v>230.1517643</v>
      </c>
      <c r="B573" s="32">
        <v>3.8187015419999999</v>
      </c>
      <c r="C573" s="32" t="s">
        <v>1168</v>
      </c>
      <c r="D573" s="32">
        <v>2</v>
      </c>
      <c r="E573" s="32" t="s">
        <v>1169</v>
      </c>
      <c r="F573" s="32">
        <v>5</v>
      </c>
      <c r="G573" s="32">
        <v>0</v>
      </c>
      <c r="H573" s="32" t="s">
        <v>1170</v>
      </c>
      <c r="I573" s="32">
        <v>-0.198480042</v>
      </c>
      <c r="J573" s="32">
        <v>-28.64616406</v>
      </c>
      <c r="L573" s="32" t="s">
        <v>3563</v>
      </c>
      <c r="N573" s="32">
        <v>-73.088942380000006</v>
      </c>
      <c r="O573" s="32" t="s">
        <v>487</v>
      </c>
      <c r="P573" s="32" t="s">
        <v>5329</v>
      </c>
      <c r="S573" s="32">
        <v>0.56999999999999995</v>
      </c>
      <c r="T573" s="32">
        <v>0.56999999999999995</v>
      </c>
      <c r="U573" s="32">
        <v>475773</v>
      </c>
      <c r="V573" s="32" t="s">
        <v>5227</v>
      </c>
      <c r="W573" s="32">
        <v>0.63721747500000003</v>
      </c>
      <c r="X573" s="32">
        <v>0.14958798100000001</v>
      </c>
      <c r="Y573" s="32" t="s">
        <v>41</v>
      </c>
      <c r="Z573" s="32" t="s">
        <v>42</v>
      </c>
      <c r="AA573" s="32">
        <v>11</v>
      </c>
      <c r="AB573" s="33">
        <v>353549.6875</v>
      </c>
      <c r="AC573" s="33">
        <v>429189.90629999997</v>
      </c>
      <c r="AD573" s="33">
        <v>89143.359379999994</v>
      </c>
      <c r="AE573" s="33">
        <v>336948.6875</v>
      </c>
      <c r="AF573" s="34">
        <v>344993.46879999997</v>
      </c>
      <c r="AG573" s="34">
        <v>367391.46879999997</v>
      </c>
      <c r="AH573" s="34">
        <v>475772.96879999997</v>
      </c>
      <c r="AI573" s="35">
        <v>135860.1563</v>
      </c>
      <c r="AJ573" s="35">
        <v>268467.46879999997</v>
      </c>
      <c r="AK573" s="35">
        <v>154561.04689999999</v>
      </c>
      <c r="AL573" s="35">
        <v>450597.96879999997</v>
      </c>
      <c r="AM573" s="32">
        <v>12</v>
      </c>
      <c r="AN573" s="32" t="s">
        <v>487</v>
      </c>
      <c r="AO573" s="32">
        <v>0.87468425900000002</v>
      </c>
      <c r="AQ573" s="32">
        <v>475772.96879999997</v>
      </c>
      <c r="AR573" s="32" t="s">
        <v>5330</v>
      </c>
      <c r="AS573" s="32">
        <v>0.89384410000000003</v>
      </c>
      <c r="AU573" s="32">
        <v>0.80047041399999996</v>
      </c>
      <c r="AV573" s="32">
        <v>1</v>
      </c>
      <c r="AX573" s="32">
        <f t="shared" si="32"/>
        <v>0.84962329953149396</v>
      </c>
      <c r="AY573" s="32">
        <f t="shared" si="33"/>
        <v>1.0173998204856789</v>
      </c>
      <c r="AZ573" s="32">
        <f t="shared" si="34"/>
        <v>0.17892918512898098</v>
      </c>
      <c r="BA573" s="32">
        <f t="shared" si="35"/>
        <v>0.36222731939253849</v>
      </c>
    </row>
    <row r="574" spans="1:53">
      <c r="A574" s="32">
        <v>173.1052</v>
      </c>
      <c r="B574" s="32">
        <v>6.9086166379999998</v>
      </c>
      <c r="C574" s="32" t="s">
        <v>4318</v>
      </c>
      <c r="D574" s="32">
        <v>5</v>
      </c>
      <c r="E574" s="32" t="s">
        <v>4319</v>
      </c>
      <c r="F574" s="32">
        <v>5</v>
      </c>
      <c r="G574" s="32">
        <v>0</v>
      </c>
      <c r="H574" s="32" t="s">
        <v>4320</v>
      </c>
      <c r="I574" s="32">
        <v>5.7991658000000001E-2</v>
      </c>
      <c r="J574" s="32">
        <v>2.7437603620000002</v>
      </c>
      <c r="L574" s="32" t="s">
        <v>3563</v>
      </c>
      <c r="M574" s="32" t="s">
        <v>61</v>
      </c>
      <c r="N574" s="32">
        <v>51.057249990000003</v>
      </c>
      <c r="O574" s="32" t="s">
        <v>5443</v>
      </c>
      <c r="R574" s="32" t="s">
        <v>1198</v>
      </c>
      <c r="S574" s="32">
        <v>0.48</v>
      </c>
      <c r="T574" s="32">
        <v>0.48</v>
      </c>
      <c r="U574" s="32">
        <v>548373</v>
      </c>
      <c r="V574" s="32" t="s">
        <v>223</v>
      </c>
      <c r="W574" s="32">
        <v>0.51626973600000003</v>
      </c>
      <c r="X574" s="32">
        <v>2.2084177E-2</v>
      </c>
      <c r="Y574" s="32" t="s">
        <v>41</v>
      </c>
      <c r="Z574" s="32" t="s">
        <v>42</v>
      </c>
      <c r="AA574" s="32">
        <v>11</v>
      </c>
      <c r="AB574" s="33">
        <v>402216.4375</v>
      </c>
      <c r="AC574" s="33">
        <v>485487.40629999997</v>
      </c>
      <c r="AD574" s="33">
        <v>182183.54689999999</v>
      </c>
      <c r="AE574" s="33">
        <v>519650.46879999997</v>
      </c>
      <c r="AF574" s="34">
        <v>437625.75</v>
      </c>
      <c r="AG574" s="34">
        <v>509965.15629999997</v>
      </c>
      <c r="AH574" s="34">
        <v>548373</v>
      </c>
      <c r="AI574" s="35">
        <v>139585.67189999999</v>
      </c>
      <c r="AJ574" s="35">
        <v>328852.6875</v>
      </c>
      <c r="AK574" s="35">
        <v>167999.57810000001</v>
      </c>
      <c r="AL574" s="35">
        <v>393323.25</v>
      </c>
      <c r="AM574" s="32">
        <v>3</v>
      </c>
      <c r="AN574" s="32" t="s">
        <v>5443</v>
      </c>
      <c r="AO574" s="32">
        <v>0.89125408500000003</v>
      </c>
      <c r="AQ574" s="32">
        <v>548373</v>
      </c>
      <c r="AR574" s="32" t="s">
        <v>5444</v>
      </c>
      <c r="AS574" s="32">
        <v>0.79861533500000004</v>
      </c>
      <c r="AU574" s="32">
        <v>3.17716895</v>
      </c>
      <c r="AV574" s="32">
        <v>0.78041216999999996</v>
      </c>
      <c r="AX574" s="32">
        <f t="shared" si="32"/>
        <v>0.68835964769158819</v>
      </c>
      <c r="AY574" s="32">
        <f t="shared" si="33"/>
        <v>1.0625509431116145</v>
      </c>
      <c r="AZ574" s="32">
        <f t="shared" si="34"/>
        <v>2.6745418702262443E-2</v>
      </c>
      <c r="BA574" s="32">
        <f t="shared" si="35"/>
        <v>0.32947658332621088</v>
      </c>
    </row>
    <row r="575" spans="1:53">
      <c r="A575" s="32">
        <v>188.1413263</v>
      </c>
      <c r="B575" s="32">
        <v>4.3208485230000004</v>
      </c>
      <c r="C575" s="32" t="s">
        <v>2934</v>
      </c>
      <c r="D575" s="32">
        <v>13</v>
      </c>
      <c r="E575" s="32" t="s">
        <v>2935</v>
      </c>
      <c r="F575" s="32">
        <v>5</v>
      </c>
      <c r="G575" s="32">
        <v>0</v>
      </c>
      <c r="H575" s="32" t="s">
        <v>2936</v>
      </c>
      <c r="I575" s="32">
        <v>0.458769433</v>
      </c>
      <c r="J575" s="32">
        <v>-15.004561470000001</v>
      </c>
      <c r="L575" s="32" t="s">
        <v>3563</v>
      </c>
      <c r="M575" s="32" t="s">
        <v>3177</v>
      </c>
      <c r="N575" s="32">
        <v>38.036889780000003</v>
      </c>
      <c r="O575" s="32" t="s">
        <v>374</v>
      </c>
      <c r="S575" s="32">
        <v>0.46</v>
      </c>
      <c r="T575" s="32">
        <v>0.46</v>
      </c>
      <c r="U575" s="32">
        <v>309440</v>
      </c>
      <c r="V575" s="32" t="s">
        <v>4562</v>
      </c>
      <c r="W575" s="32">
        <v>0.61340921500000001</v>
      </c>
      <c r="X575" s="32">
        <v>6.9401618999999998E-2</v>
      </c>
      <c r="Y575" s="32" t="s">
        <v>41</v>
      </c>
      <c r="Z575" s="32" t="s">
        <v>71</v>
      </c>
      <c r="AA575" s="32">
        <v>11</v>
      </c>
      <c r="AB575" s="33">
        <v>267506.34379999997</v>
      </c>
      <c r="AC575" s="33">
        <v>254435.32810000001</v>
      </c>
      <c r="AD575" s="33">
        <v>161902.92189999999</v>
      </c>
      <c r="AE575" s="33">
        <v>307505</v>
      </c>
      <c r="AF575" s="34">
        <v>301808.71879999997</v>
      </c>
      <c r="AG575" s="34">
        <v>309440.09379999997</v>
      </c>
      <c r="AH575" s="34">
        <v>282985.8125</v>
      </c>
      <c r="AI575" s="35">
        <v>80649.679690000004</v>
      </c>
      <c r="AJ575" s="35">
        <v>254322.26560000001</v>
      </c>
      <c r="AK575" s="35">
        <v>146756.5313</v>
      </c>
      <c r="AL575" s="35">
        <v>249647.20310000001</v>
      </c>
      <c r="AM575" s="32">
        <v>310</v>
      </c>
      <c r="AN575" s="32" t="s">
        <v>374</v>
      </c>
      <c r="AO575" s="32">
        <v>0.95877278300000002</v>
      </c>
      <c r="AQ575" s="32">
        <v>309440.09379999997</v>
      </c>
      <c r="AR575" s="32" t="s">
        <v>5343</v>
      </c>
      <c r="AS575" s="32">
        <v>0.81223546000000002</v>
      </c>
      <c r="AU575" s="32">
        <v>1.8211969219999999</v>
      </c>
      <c r="AV575" s="32">
        <v>1</v>
      </c>
      <c r="AX575" s="32">
        <f t="shared" si="32"/>
        <v>0.81787895386874798</v>
      </c>
      <c r="AY575" s="32">
        <f t="shared" si="33"/>
        <v>1.108601217146048</v>
      </c>
      <c r="AZ575" s="32">
        <f t="shared" si="34"/>
        <v>7.0576189046329604E-2</v>
      </c>
      <c r="BA575" s="32">
        <f t="shared" si="35"/>
        <v>0.23277400487458202</v>
      </c>
    </row>
    <row r="576" spans="1:53">
      <c r="A576" s="32">
        <v>121.08913029999999</v>
      </c>
      <c r="B576" s="32">
        <v>4.5541939009999997</v>
      </c>
      <c r="C576" s="32" t="s">
        <v>2604</v>
      </c>
      <c r="D576" s="32">
        <v>6</v>
      </c>
      <c r="E576" s="32" t="s">
        <v>2605</v>
      </c>
      <c r="F576" s="32">
        <v>5</v>
      </c>
      <c r="G576" s="32">
        <v>0</v>
      </c>
      <c r="H576" s="32" t="s">
        <v>2606</v>
      </c>
      <c r="I576" s="32">
        <v>-0.16289974800000001</v>
      </c>
      <c r="J576" s="32">
        <v>-20.714449399999999</v>
      </c>
      <c r="L576" s="32" t="s">
        <v>3563</v>
      </c>
      <c r="N576" s="32">
        <v>-71.047048219999994</v>
      </c>
      <c r="O576" s="32" t="s">
        <v>487</v>
      </c>
      <c r="S576" s="32">
        <v>0.48</v>
      </c>
      <c r="T576" s="32">
        <v>0.48</v>
      </c>
      <c r="U576" s="32">
        <v>690439</v>
      </c>
      <c r="V576" s="32" t="s">
        <v>4822</v>
      </c>
      <c r="W576" s="32">
        <v>2.161826247</v>
      </c>
      <c r="X576" s="32">
        <v>0.11283578800000001</v>
      </c>
      <c r="Y576" s="32" t="s">
        <v>41</v>
      </c>
      <c r="Z576" s="32" t="s">
        <v>42</v>
      </c>
      <c r="AA576" s="32">
        <v>11</v>
      </c>
      <c r="AB576" s="33">
        <v>218716.5938</v>
      </c>
      <c r="AC576" s="33">
        <v>345071.9375</v>
      </c>
      <c r="AD576" s="33">
        <v>624153.625</v>
      </c>
      <c r="AE576" s="33">
        <v>298092.4375</v>
      </c>
      <c r="AF576" s="34">
        <v>220252.20310000001</v>
      </c>
      <c r="AG576" s="34">
        <v>225533.64060000001</v>
      </c>
      <c r="AH576" s="34">
        <v>226968.17189999999</v>
      </c>
      <c r="AI576" s="35">
        <v>684930.25</v>
      </c>
      <c r="AJ576" s="35">
        <v>268862.40629999997</v>
      </c>
      <c r="AK576" s="35">
        <v>690438.6875</v>
      </c>
      <c r="AL576" s="35">
        <v>294938.375</v>
      </c>
      <c r="AM576" s="32">
        <v>53</v>
      </c>
      <c r="AN576" s="32" t="s">
        <v>487</v>
      </c>
      <c r="AO576" s="32">
        <v>0.94591756299999996</v>
      </c>
      <c r="AQ576" s="32">
        <v>690438.6875</v>
      </c>
      <c r="AR576" s="32" t="s">
        <v>4823</v>
      </c>
      <c r="AS576" s="32">
        <v>0.89846402299999995</v>
      </c>
      <c r="AU576" s="32">
        <v>1.233812731</v>
      </c>
      <c r="AV576" s="32">
        <v>1</v>
      </c>
      <c r="AX576" s="32">
        <f t="shared" si="32"/>
        <v>2.8824349967952831</v>
      </c>
      <c r="AY576" s="32">
        <f t="shared" si="33"/>
        <v>2.2088825326069146</v>
      </c>
      <c r="AZ576" s="32">
        <f t="shared" si="34"/>
        <v>0.11924103825959653</v>
      </c>
      <c r="BA576" s="32">
        <f t="shared" si="35"/>
        <v>0.21718209528521965</v>
      </c>
    </row>
    <row r="577" spans="1:53">
      <c r="A577" s="32">
        <v>116.08373020000001</v>
      </c>
      <c r="B577" s="32">
        <v>6.8670576150000002</v>
      </c>
      <c r="C577" s="32" t="s">
        <v>1259</v>
      </c>
      <c r="D577" s="32">
        <v>16</v>
      </c>
      <c r="E577" s="32" t="s">
        <v>5133</v>
      </c>
      <c r="F577" s="32">
        <v>5</v>
      </c>
      <c r="G577" s="32">
        <v>0</v>
      </c>
      <c r="H577" s="32" t="s">
        <v>5134</v>
      </c>
      <c r="I577" s="32">
        <v>1.851491E-3</v>
      </c>
      <c r="J577" s="32">
        <v>17.265600150000001</v>
      </c>
      <c r="L577" s="32" t="s">
        <v>3563</v>
      </c>
      <c r="M577" s="32" t="s">
        <v>2690</v>
      </c>
      <c r="N577" s="32">
        <v>-237.9727518</v>
      </c>
      <c r="O577" s="32" t="s">
        <v>487</v>
      </c>
      <c r="R577" s="32" t="s">
        <v>1442</v>
      </c>
      <c r="S577" s="32">
        <v>0.28999999999999998</v>
      </c>
      <c r="T577" s="32">
        <v>0.28999999999999998</v>
      </c>
      <c r="U577" s="32">
        <v>709175</v>
      </c>
      <c r="V577" s="32" t="s">
        <v>4727</v>
      </c>
      <c r="W577" s="32">
        <v>0.93013122800000003</v>
      </c>
      <c r="X577" s="32">
        <v>0.65800716299999995</v>
      </c>
      <c r="Y577" s="32" t="s">
        <v>41</v>
      </c>
      <c r="Z577" s="32" t="s">
        <v>71</v>
      </c>
      <c r="AA577" s="32">
        <v>11</v>
      </c>
      <c r="AB577" s="33">
        <v>546406.8125</v>
      </c>
      <c r="AC577" s="33">
        <v>626261.875</v>
      </c>
      <c r="AD577" s="33">
        <v>392413.78129999997</v>
      </c>
      <c r="AE577" s="33">
        <v>625903.125</v>
      </c>
      <c r="AF577" s="34">
        <v>557232</v>
      </c>
      <c r="AG577" s="34">
        <v>638450.3125</v>
      </c>
      <c r="AH577" s="34">
        <v>528442.625</v>
      </c>
      <c r="AI577" s="35">
        <v>382233</v>
      </c>
      <c r="AJ577" s="35">
        <v>709174.875</v>
      </c>
      <c r="AK577" s="35">
        <v>428782.40629999997</v>
      </c>
      <c r="AL577" s="35">
        <v>618026.3125</v>
      </c>
      <c r="AM577" s="32">
        <v>113</v>
      </c>
      <c r="AN577" s="32" t="s">
        <v>487</v>
      </c>
      <c r="AO577" s="32">
        <v>0.95477556799999996</v>
      </c>
      <c r="AQ577" s="32">
        <v>709174.875</v>
      </c>
      <c r="AR577" s="32" t="s">
        <v>566</v>
      </c>
      <c r="AS577" s="32">
        <v>0.80720481799999999</v>
      </c>
      <c r="AU577" s="32">
        <v>5.9268486000000002E-2</v>
      </c>
      <c r="AV577" s="32">
        <v>5.7706225E-2</v>
      </c>
      <c r="AX577" s="32">
        <f t="shared" si="32"/>
        <v>1.2401749706726226</v>
      </c>
      <c r="AY577" s="32">
        <f t="shared" si="33"/>
        <v>1.2707812213289791</v>
      </c>
      <c r="AZ577" s="32">
        <f t="shared" si="34"/>
        <v>0.69194606942243608</v>
      </c>
      <c r="BA577" s="32">
        <f t="shared" si="35"/>
        <v>0.71881674077860813</v>
      </c>
    </row>
    <row r="578" spans="1:53">
      <c r="A578" s="32">
        <v>158.09431839999999</v>
      </c>
      <c r="B578" s="32">
        <v>6.9037530150000004</v>
      </c>
      <c r="C578" s="32" t="s">
        <v>3196</v>
      </c>
      <c r="D578" s="32">
        <v>9</v>
      </c>
      <c r="E578" s="32" t="s">
        <v>3254</v>
      </c>
      <c r="F578" s="32">
        <v>5</v>
      </c>
      <c r="G578" s="32">
        <v>0</v>
      </c>
      <c r="H578" s="32" t="s">
        <v>3255</v>
      </c>
      <c r="I578" s="32">
        <v>0.17947142799999999</v>
      </c>
      <c r="J578" s="32">
        <v>31.490461929999999</v>
      </c>
      <c r="L578" s="32" t="s">
        <v>3563</v>
      </c>
      <c r="M578" s="32" t="s">
        <v>4439</v>
      </c>
      <c r="N578" s="32">
        <v>42.083369599999997</v>
      </c>
      <c r="O578" s="32" t="s">
        <v>374</v>
      </c>
      <c r="S578" s="32">
        <v>0.39</v>
      </c>
      <c r="T578" s="32">
        <v>0.39</v>
      </c>
      <c r="U578" s="32">
        <v>352791</v>
      </c>
      <c r="V578" s="32" t="s">
        <v>4441</v>
      </c>
      <c r="W578" s="32">
        <v>0.71088242999999995</v>
      </c>
      <c r="X578" s="32">
        <v>0.12823348900000001</v>
      </c>
      <c r="Y578" s="32" t="s">
        <v>41</v>
      </c>
      <c r="Z578" s="32" t="s">
        <v>71</v>
      </c>
      <c r="AA578" s="32">
        <v>11</v>
      </c>
      <c r="AB578" s="33">
        <v>245618.1875</v>
      </c>
      <c r="AC578" s="33">
        <v>305942.5</v>
      </c>
      <c r="AD578" s="33">
        <v>167394.10939999999</v>
      </c>
      <c r="AE578" s="33">
        <v>352791.09379999997</v>
      </c>
      <c r="AF578" s="34">
        <v>289315.25</v>
      </c>
      <c r="AG578" s="34">
        <v>256029.98439999999</v>
      </c>
      <c r="AH578" s="34">
        <v>269767.96879999997</v>
      </c>
      <c r="AI578" s="35">
        <v>122219.44530000001</v>
      </c>
      <c r="AJ578" s="35">
        <v>267365.53129999997</v>
      </c>
      <c r="AK578" s="35">
        <v>133426.5313</v>
      </c>
      <c r="AL578" s="35">
        <v>249588.0313</v>
      </c>
      <c r="AM578" s="32">
        <v>266</v>
      </c>
      <c r="AN578" s="32" t="s">
        <v>374</v>
      </c>
      <c r="AO578" s="32">
        <v>0.87266781400000004</v>
      </c>
      <c r="AQ578" s="32">
        <v>352791.09379999997</v>
      </c>
      <c r="AR578" s="32" t="s">
        <v>5284</v>
      </c>
      <c r="AS578" s="32">
        <v>0.86692956799999998</v>
      </c>
      <c r="AU578" s="32">
        <v>1.0210602310000001</v>
      </c>
      <c r="AV578" s="32">
        <v>0.60557285400000005</v>
      </c>
      <c r="AX578" s="32">
        <f t="shared" ref="AX578:AX641" si="36">(SUM(AI578:AL578))/(SUM(AF578:AH578))</f>
        <v>0.94784323964683892</v>
      </c>
      <c r="AY578" s="32">
        <f t="shared" ref="AY578:AY641" si="37">(SUM(AB578:AE578))/(SUM(AF578:AH578))</f>
        <v>1.314843001551812</v>
      </c>
      <c r="AZ578" s="32">
        <f t="shared" ref="AZ578:AZ641" si="38">_xlfn.T.TEST(AF578:AH578,AI578:AL578,2,2)</f>
        <v>0.14580840056089256</v>
      </c>
      <c r="BA578" s="32">
        <f t="shared" ref="BA578:BA641" si="39">_xlfn.T.TEST(AB578:AE578,AF578:AH578,2,2)</f>
        <v>0.9405701751286174</v>
      </c>
    </row>
    <row r="579" spans="1:53">
      <c r="A579" s="32">
        <v>217.13135940000001</v>
      </c>
      <c r="B579" s="32">
        <v>4.3949135979999996</v>
      </c>
      <c r="C579" s="32" t="s">
        <v>2003</v>
      </c>
      <c r="D579" s="32">
        <v>1</v>
      </c>
      <c r="E579" s="32" t="s">
        <v>1968</v>
      </c>
      <c r="F579" s="32">
        <v>5</v>
      </c>
      <c r="G579" s="32">
        <v>0</v>
      </c>
      <c r="H579" s="32" t="s">
        <v>2004</v>
      </c>
      <c r="I579" s="32">
        <v>-0.23322151799999999</v>
      </c>
      <c r="J579" s="32">
        <v>-45.221786459999997</v>
      </c>
      <c r="L579" s="32" t="s">
        <v>3563</v>
      </c>
      <c r="M579" s="32" t="s">
        <v>5029</v>
      </c>
      <c r="N579" s="32">
        <v>53.04761955</v>
      </c>
      <c r="O579" s="32" t="s">
        <v>5264</v>
      </c>
      <c r="Q579" s="32">
        <v>0.4</v>
      </c>
      <c r="R579" s="32" t="s">
        <v>5265</v>
      </c>
      <c r="S579" s="32">
        <v>0.27</v>
      </c>
      <c r="T579" s="32">
        <v>0.27</v>
      </c>
      <c r="U579" s="32">
        <v>1439871</v>
      </c>
      <c r="V579" s="32" t="s">
        <v>5266</v>
      </c>
      <c r="W579" s="32">
        <v>0.75892834799999997</v>
      </c>
      <c r="X579" s="32">
        <v>0.178112826</v>
      </c>
      <c r="Y579" s="32" t="s">
        <v>41</v>
      </c>
      <c r="Z579" s="32" t="s">
        <v>42</v>
      </c>
      <c r="AA579" s="32">
        <v>11</v>
      </c>
      <c r="AB579" s="33">
        <v>1062898.75</v>
      </c>
      <c r="AC579" s="33">
        <v>1164553.625</v>
      </c>
      <c r="AD579" s="33">
        <v>797062.75</v>
      </c>
      <c r="AE579" s="33">
        <v>1116893.375</v>
      </c>
      <c r="AF579" s="34">
        <v>988311.8125</v>
      </c>
      <c r="AG579" s="34">
        <v>1140321.375</v>
      </c>
      <c r="AH579" s="34">
        <v>1439870.625</v>
      </c>
      <c r="AI579" s="35">
        <v>766396.5625</v>
      </c>
      <c r="AJ579" s="35">
        <v>985394.75</v>
      </c>
      <c r="AK579" s="35">
        <v>652111.5</v>
      </c>
      <c r="AL579" s="35">
        <v>1207082.125</v>
      </c>
      <c r="AM579" s="32">
        <v>213</v>
      </c>
      <c r="AN579" s="32" t="s">
        <v>5264</v>
      </c>
      <c r="AO579" s="32">
        <v>0.96447496899999996</v>
      </c>
      <c r="AP579" s="32">
        <v>1</v>
      </c>
      <c r="AQ579" s="32">
        <v>1439870.625</v>
      </c>
      <c r="AR579" s="32" t="s">
        <v>5267</v>
      </c>
      <c r="AS579" s="32">
        <v>0.86639673900000003</v>
      </c>
      <c r="AU579" s="32">
        <v>0.72718961900000001</v>
      </c>
      <c r="AV579" s="32">
        <v>0.36728545400000001</v>
      </c>
      <c r="AX579" s="32">
        <f t="shared" si="36"/>
        <v>1.0119044639524257</v>
      </c>
      <c r="AY579" s="32">
        <f t="shared" si="37"/>
        <v>1.1605447878444715</v>
      </c>
      <c r="AZ579" s="32">
        <f t="shared" si="38"/>
        <v>0.17752429846507295</v>
      </c>
      <c r="BA579" s="32">
        <f t="shared" si="39"/>
        <v>0.34383350466912249</v>
      </c>
    </row>
    <row r="580" spans="1:53">
      <c r="A580" s="32">
        <v>166.0993646</v>
      </c>
      <c r="B580" s="32">
        <v>6.8671863440000003</v>
      </c>
      <c r="C580" s="32" t="s">
        <v>5024</v>
      </c>
      <c r="D580" s="32">
        <v>17</v>
      </c>
      <c r="E580" s="32" t="s">
        <v>5247</v>
      </c>
      <c r="F580" s="32">
        <v>5</v>
      </c>
      <c r="G580" s="32">
        <v>0</v>
      </c>
      <c r="H580" s="32" t="s">
        <v>5248</v>
      </c>
      <c r="I580" s="32">
        <v>-9.2645722E-2</v>
      </c>
      <c r="J580" s="32">
        <v>14.568625300000001</v>
      </c>
      <c r="L580" s="32" t="s">
        <v>3563</v>
      </c>
      <c r="M580" s="32" t="s">
        <v>1552</v>
      </c>
      <c r="N580" s="32">
        <v>-63.141067270000001</v>
      </c>
      <c r="O580" s="32" t="s">
        <v>487</v>
      </c>
      <c r="S580" s="32">
        <v>0.33</v>
      </c>
      <c r="T580" s="32">
        <v>0.33</v>
      </c>
      <c r="U580" s="32">
        <v>290196</v>
      </c>
      <c r="V580" s="32" t="s">
        <v>4557</v>
      </c>
      <c r="W580" s="32">
        <v>0.77494421599999996</v>
      </c>
      <c r="X580" s="32">
        <v>0.18203525700000001</v>
      </c>
      <c r="Y580" s="32" t="s">
        <v>41</v>
      </c>
      <c r="Z580" s="32" t="s">
        <v>42</v>
      </c>
      <c r="AA580" s="32">
        <v>11</v>
      </c>
      <c r="AB580" s="33">
        <v>210602.625</v>
      </c>
      <c r="AC580" s="33">
        <v>248720.25</v>
      </c>
      <c r="AD580" s="33">
        <v>133047.5625</v>
      </c>
      <c r="AE580" s="33">
        <v>257395.89060000001</v>
      </c>
      <c r="AF580" s="34">
        <v>290196.3125</v>
      </c>
      <c r="AG580" s="34">
        <v>248005.04689999999</v>
      </c>
      <c r="AH580" s="34">
        <v>242546.54689999999</v>
      </c>
      <c r="AI580" s="35">
        <v>148640.07810000001</v>
      </c>
      <c r="AJ580" s="35">
        <v>270117.84379999997</v>
      </c>
      <c r="AK580" s="35">
        <v>140862.4375</v>
      </c>
      <c r="AL580" s="35">
        <v>247094.4063</v>
      </c>
      <c r="AM580" s="32">
        <v>265</v>
      </c>
      <c r="AN580" s="32" t="s">
        <v>487</v>
      </c>
      <c r="AO580" s="32">
        <v>0.92487758799999997</v>
      </c>
      <c r="AQ580" s="32">
        <v>290196.3125</v>
      </c>
      <c r="AR580" s="32" t="s">
        <v>5249</v>
      </c>
      <c r="AS580" s="32">
        <v>0.882875674</v>
      </c>
      <c r="AU580" s="32">
        <v>0.67271996700000003</v>
      </c>
      <c r="AV580" s="32">
        <v>0.15349169300000001</v>
      </c>
      <c r="AX580" s="32">
        <f t="shared" si="36"/>
        <v>1.0332589548950035</v>
      </c>
      <c r="AY580" s="32">
        <f t="shared" si="37"/>
        <v>1.0884003930629562</v>
      </c>
      <c r="AZ580" s="32">
        <f t="shared" si="38"/>
        <v>0.21531919000602998</v>
      </c>
      <c r="BA580" s="32">
        <f t="shared" si="39"/>
        <v>0.23964761589361971</v>
      </c>
    </row>
    <row r="581" spans="1:53">
      <c r="A581" s="32">
        <v>300.26649500000002</v>
      </c>
      <c r="B581" s="32">
        <v>3.5247333410000001</v>
      </c>
      <c r="C581" s="32" t="s">
        <v>3460</v>
      </c>
      <c r="D581" s="32">
        <v>27</v>
      </c>
      <c r="E581" s="32" t="s">
        <v>3461</v>
      </c>
      <c r="F581" s="32">
        <v>5</v>
      </c>
      <c r="G581" s="32">
        <v>0</v>
      </c>
      <c r="H581" s="32" t="s">
        <v>3462</v>
      </c>
      <c r="I581" s="32">
        <v>0.149745921</v>
      </c>
      <c r="J581" s="32">
        <v>-5.6901114939999999</v>
      </c>
      <c r="L581" s="32" t="s">
        <v>3563</v>
      </c>
      <c r="M581" s="32" t="s">
        <v>892</v>
      </c>
      <c r="N581" s="32">
        <v>44.026239629999999</v>
      </c>
      <c r="O581" s="32" t="s">
        <v>3463</v>
      </c>
      <c r="P581" s="32" t="s">
        <v>3464</v>
      </c>
      <c r="Q581" s="32">
        <v>-2.5</v>
      </c>
      <c r="R581" s="32" t="s">
        <v>77</v>
      </c>
      <c r="S581" s="32">
        <v>0.77</v>
      </c>
      <c r="T581" s="32">
        <v>0.77</v>
      </c>
      <c r="U581" s="32">
        <v>2820616</v>
      </c>
      <c r="V581" s="32" t="s">
        <v>895</v>
      </c>
      <c r="W581" s="32">
        <v>0.44392067800000001</v>
      </c>
      <c r="X581" s="32">
        <v>4.7397338999999997E-2</v>
      </c>
      <c r="Y581" s="32" t="s">
        <v>41</v>
      </c>
      <c r="Z581" s="32" t="s">
        <v>71</v>
      </c>
      <c r="AA581" s="32">
        <v>11</v>
      </c>
      <c r="AB581" s="33">
        <v>1902047.375</v>
      </c>
      <c r="AC581" s="33">
        <v>1561579.625</v>
      </c>
      <c r="AD581" s="33">
        <v>428756.0625</v>
      </c>
      <c r="AE581" s="33">
        <v>1951737</v>
      </c>
      <c r="AF581" s="34">
        <v>1831716.5</v>
      </c>
      <c r="AG581" s="34">
        <v>2250310.75</v>
      </c>
      <c r="AH581" s="34">
        <v>2820616.25</v>
      </c>
      <c r="AI581" s="35">
        <v>312882.53129999997</v>
      </c>
      <c r="AJ581" s="35">
        <v>1639176.875</v>
      </c>
      <c r="AK581" s="35">
        <v>367408.5</v>
      </c>
      <c r="AL581" s="35">
        <v>1766167</v>
      </c>
      <c r="AM581" s="32">
        <v>0</v>
      </c>
      <c r="AN581" s="32" t="s">
        <v>3463</v>
      </c>
      <c r="AO581" s="32">
        <v>0.96568580599999998</v>
      </c>
      <c r="AP581" s="32">
        <v>1</v>
      </c>
      <c r="AQ581" s="32">
        <v>2820616.25</v>
      </c>
      <c r="AR581" s="32" t="s">
        <v>5514</v>
      </c>
      <c r="AS581" s="32">
        <v>0.889516317</v>
      </c>
      <c r="AU581" s="32">
        <v>1.885115788</v>
      </c>
      <c r="AV581" s="32">
        <v>1</v>
      </c>
      <c r="AX581" s="32">
        <f t="shared" si="36"/>
        <v>0.59189423679493225</v>
      </c>
      <c r="AY581" s="32">
        <f t="shared" si="37"/>
        <v>0.84664955715878998</v>
      </c>
      <c r="AZ581" s="32">
        <f t="shared" si="38"/>
        <v>5.8726847223339325E-2</v>
      </c>
      <c r="BA581" s="32">
        <f t="shared" si="39"/>
        <v>0.1428939258520022</v>
      </c>
    </row>
    <row r="582" spans="1:53">
      <c r="A582" s="32">
        <v>252.0784347</v>
      </c>
      <c r="B582" s="32">
        <v>4.0378916419999999</v>
      </c>
      <c r="C582" s="32" t="s">
        <v>3279</v>
      </c>
      <c r="D582" s="32">
        <v>3</v>
      </c>
      <c r="E582" s="32" t="s">
        <v>3280</v>
      </c>
      <c r="F582" s="32">
        <v>5</v>
      </c>
      <c r="G582" s="32">
        <v>0</v>
      </c>
      <c r="H582" s="32" t="s">
        <v>3281</v>
      </c>
      <c r="I582" s="32">
        <v>-0.85398704299999995</v>
      </c>
      <c r="J582" s="32">
        <v>-24.060404810000001</v>
      </c>
      <c r="L582" s="32" t="s">
        <v>3900</v>
      </c>
      <c r="M582" s="32" t="s">
        <v>3080</v>
      </c>
      <c r="N582" s="32">
        <v>-74.052090000000007</v>
      </c>
      <c r="O582" s="32" t="s">
        <v>487</v>
      </c>
      <c r="P582" s="32" t="s">
        <v>5562</v>
      </c>
      <c r="Q582" s="32">
        <v>1.7</v>
      </c>
      <c r="R582" s="32" t="s">
        <v>290</v>
      </c>
      <c r="S582" s="32">
        <v>1.1599999999999999</v>
      </c>
      <c r="T582" s="32">
        <v>1.1599999999999999</v>
      </c>
      <c r="U582" s="32">
        <v>1859141</v>
      </c>
      <c r="V582" s="32" t="s">
        <v>876</v>
      </c>
      <c r="W582" s="32">
        <v>0.37980404400000001</v>
      </c>
      <c r="X582" s="32">
        <v>6.3581991000000004E-2</v>
      </c>
      <c r="Y582" s="32" t="s">
        <v>41</v>
      </c>
      <c r="Z582" s="32" t="s">
        <v>92</v>
      </c>
      <c r="AA582" s="32">
        <v>8</v>
      </c>
      <c r="AB582" s="33">
        <v>1297838.25</v>
      </c>
      <c r="AC582" s="33">
        <v>1011594.938</v>
      </c>
      <c r="AD582" s="33">
        <v>0</v>
      </c>
      <c r="AE582" s="33">
        <v>1377689.625</v>
      </c>
      <c r="AF582" s="34">
        <v>1622526.5</v>
      </c>
      <c r="AG582" s="34">
        <v>1592553.875</v>
      </c>
      <c r="AH582" s="34">
        <v>1859140.625</v>
      </c>
      <c r="AI582" s="35">
        <v>0</v>
      </c>
      <c r="AJ582" s="35">
        <v>1358878.375</v>
      </c>
      <c r="AK582" s="35">
        <v>0</v>
      </c>
      <c r="AL582" s="35">
        <v>1210734.5</v>
      </c>
      <c r="AM582" s="32">
        <v>76</v>
      </c>
      <c r="AN582" s="32" t="s">
        <v>487</v>
      </c>
      <c r="AO582" s="32">
        <v>0.96798646600000005</v>
      </c>
      <c r="AP582" s="32">
        <v>1</v>
      </c>
      <c r="AQ582" s="32">
        <v>1859140.625</v>
      </c>
      <c r="AR582" s="32" t="s">
        <v>1928</v>
      </c>
      <c r="AS582" s="32">
        <v>0.93497184300000002</v>
      </c>
      <c r="AU582" s="32">
        <v>1.9130034</v>
      </c>
      <c r="AV582" s="32">
        <v>1</v>
      </c>
      <c r="AX582" s="32">
        <f t="shared" si="36"/>
        <v>0.50640539207890234</v>
      </c>
      <c r="AY582" s="32">
        <f t="shared" si="37"/>
        <v>0.72663819983402378</v>
      </c>
      <c r="AZ582" s="32">
        <f t="shared" si="38"/>
        <v>6.5359316845154863E-2</v>
      </c>
      <c r="BA582" s="32">
        <f t="shared" si="39"/>
        <v>9.9926940250011045E-2</v>
      </c>
    </row>
    <row r="583" spans="1:53">
      <c r="A583" s="32">
        <v>241.07363240000001</v>
      </c>
      <c r="B583" s="32">
        <v>4.414033323</v>
      </c>
      <c r="C583" s="32" t="s">
        <v>5014</v>
      </c>
      <c r="D583" s="32">
        <v>4</v>
      </c>
      <c r="E583" s="32" t="s">
        <v>5015</v>
      </c>
      <c r="F583" s="32">
        <v>5</v>
      </c>
      <c r="G583" s="32">
        <v>0</v>
      </c>
      <c r="H583" s="32" t="s">
        <v>5016</v>
      </c>
      <c r="I583" s="32">
        <v>-1.0686968670000001</v>
      </c>
      <c r="J583" s="32">
        <v>-28.148340810000001</v>
      </c>
      <c r="K583" s="32">
        <v>2.4572017220000002</v>
      </c>
      <c r="L583" s="32" t="s">
        <v>3563</v>
      </c>
      <c r="N583" s="32">
        <v>-16.19800219</v>
      </c>
      <c r="O583" s="32" t="s">
        <v>487</v>
      </c>
      <c r="P583" s="32" t="s">
        <v>5017</v>
      </c>
      <c r="S583" s="32">
        <v>0.14000000000000001</v>
      </c>
      <c r="T583" s="32">
        <v>0.16</v>
      </c>
      <c r="U583" s="32">
        <v>165664</v>
      </c>
      <c r="V583" s="32" t="s">
        <v>355</v>
      </c>
      <c r="W583" s="32">
        <v>1.124195549</v>
      </c>
      <c r="X583" s="32">
        <v>0.36311189100000002</v>
      </c>
      <c r="Y583" s="32" t="s">
        <v>41</v>
      </c>
      <c r="Z583" s="32" t="s">
        <v>42</v>
      </c>
      <c r="AA583" s="32">
        <v>11</v>
      </c>
      <c r="AB583" s="33">
        <v>116897.42969999999</v>
      </c>
      <c r="AC583" s="33">
        <v>111897.4375</v>
      </c>
      <c r="AD583" s="33">
        <v>155211.07810000001</v>
      </c>
      <c r="AE583" s="33">
        <v>139616.48439999999</v>
      </c>
      <c r="AF583" s="34">
        <v>115884.36719999999</v>
      </c>
      <c r="AG583" s="34">
        <v>154674.5</v>
      </c>
      <c r="AH583" s="34">
        <v>120808.46090000001</v>
      </c>
      <c r="AI583" s="35">
        <v>133443.0938</v>
      </c>
      <c r="AJ583" s="35">
        <v>124701.05469999999</v>
      </c>
      <c r="AK583" s="35">
        <v>162823.14060000001</v>
      </c>
      <c r="AL583" s="35">
        <v>165663.92189999999</v>
      </c>
      <c r="AM583" s="32">
        <v>46</v>
      </c>
      <c r="AN583" s="32" t="s">
        <v>487</v>
      </c>
      <c r="AO583" s="32">
        <v>0.89298056599999998</v>
      </c>
      <c r="AQ583" s="32">
        <v>165663.92189999999</v>
      </c>
      <c r="AR583" s="32" t="s">
        <v>5018</v>
      </c>
      <c r="AS583" s="32">
        <v>-1.839317E-2</v>
      </c>
      <c r="AU583" s="32">
        <v>0.30090140100000001</v>
      </c>
      <c r="AV583" s="32">
        <v>1</v>
      </c>
      <c r="AX583" s="32">
        <f t="shared" si="36"/>
        <v>1.4989273985847569</v>
      </c>
      <c r="AY583" s="32">
        <f t="shared" si="37"/>
        <v>1.3379308698098757</v>
      </c>
      <c r="AZ583" s="32">
        <f t="shared" si="38"/>
        <v>0.35538394039295995</v>
      </c>
      <c r="BA583" s="32">
        <f t="shared" si="39"/>
        <v>0.97826803057822587</v>
      </c>
    </row>
    <row r="584" spans="1:53">
      <c r="A584" s="32">
        <v>278.15162149999998</v>
      </c>
      <c r="B584" s="32">
        <v>3.7877287659999999</v>
      </c>
      <c r="C584" s="32" t="s">
        <v>2519</v>
      </c>
      <c r="D584" s="32">
        <v>6</v>
      </c>
      <c r="E584" s="32" t="s">
        <v>2520</v>
      </c>
      <c r="F584" s="32">
        <v>5</v>
      </c>
      <c r="G584" s="32">
        <v>0</v>
      </c>
      <c r="H584" s="32" t="s">
        <v>2521</v>
      </c>
      <c r="I584" s="32">
        <v>-0.67755187699999997</v>
      </c>
      <c r="J584" s="32">
        <v>-15.232599390000001</v>
      </c>
      <c r="L584" s="32" t="s">
        <v>3563</v>
      </c>
      <c r="N584" s="32">
        <v>-59.182481150000001</v>
      </c>
      <c r="O584" s="32" t="s">
        <v>487</v>
      </c>
      <c r="Q584" s="32">
        <v>1.1000000000000001</v>
      </c>
      <c r="R584" s="32" t="s">
        <v>77</v>
      </c>
      <c r="S584" s="32">
        <v>0.23</v>
      </c>
      <c r="T584" s="32">
        <v>0.23</v>
      </c>
      <c r="U584" s="32">
        <v>9010437</v>
      </c>
      <c r="V584" s="32" t="s">
        <v>3469</v>
      </c>
      <c r="W584" s="32">
        <v>1.257381503</v>
      </c>
      <c r="X584" s="32">
        <v>0.19345411500000001</v>
      </c>
      <c r="Y584" s="32" t="s">
        <v>41</v>
      </c>
      <c r="Z584" s="32" t="s">
        <v>92</v>
      </c>
      <c r="AA584" s="32">
        <v>11</v>
      </c>
      <c r="AB584" s="33">
        <v>5099382</v>
      </c>
      <c r="AC584" s="33">
        <v>5122417</v>
      </c>
      <c r="AD584" s="33">
        <v>7078842</v>
      </c>
      <c r="AE584" s="33">
        <v>5367149</v>
      </c>
      <c r="AF584" s="34">
        <v>4673002.5</v>
      </c>
      <c r="AG584" s="34">
        <v>6261555</v>
      </c>
      <c r="AH584" s="34">
        <v>5897515</v>
      </c>
      <c r="AI584" s="35">
        <v>9010437</v>
      </c>
      <c r="AJ584" s="35">
        <v>5513188.5</v>
      </c>
      <c r="AK584" s="35">
        <v>7782653</v>
      </c>
      <c r="AL584" s="35">
        <v>5912837</v>
      </c>
      <c r="AM584" s="32">
        <v>63</v>
      </c>
      <c r="AN584" s="32" t="s">
        <v>487</v>
      </c>
      <c r="AO584" s="32">
        <v>0.97477251600000003</v>
      </c>
      <c r="AP584" s="32">
        <v>1</v>
      </c>
      <c r="AQ584" s="32">
        <v>9010437</v>
      </c>
      <c r="AR584" s="32" t="s">
        <v>4973</v>
      </c>
      <c r="AS584" s="32">
        <v>0.86852015500000002</v>
      </c>
      <c r="AU584" s="32">
        <v>0.61864745600000004</v>
      </c>
      <c r="AV584" s="32">
        <v>1</v>
      </c>
      <c r="AX584" s="32">
        <f t="shared" si="36"/>
        <v>1.6765086711692812</v>
      </c>
      <c r="AY584" s="32">
        <f t="shared" si="37"/>
        <v>1.3467022554709172</v>
      </c>
      <c r="AZ584" s="32">
        <f t="shared" si="38"/>
        <v>0.22682253513282044</v>
      </c>
      <c r="BA584" s="32">
        <f t="shared" si="39"/>
        <v>0.93822969505719001</v>
      </c>
    </row>
    <row r="585" spans="1:53">
      <c r="A585" s="32">
        <v>127.0267758</v>
      </c>
      <c r="B585" s="32">
        <v>7.9817787400000002</v>
      </c>
      <c r="C585" s="32" t="s">
        <v>4992</v>
      </c>
      <c r="D585" s="32">
        <v>1</v>
      </c>
      <c r="E585" s="32" t="s">
        <v>4993</v>
      </c>
      <c r="F585" s="32">
        <v>5</v>
      </c>
      <c r="G585" s="32">
        <v>0</v>
      </c>
      <c r="H585" s="32" t="s">
        <v>4994</v>
      </c>
      <c r="I585" s="32">
        <v>-1.2927943</v>
      </c>
      <c r="J585" s="32">
        <v>-1.4229444920000001</v>
      </c>
      <c r="L585" s="32" t="s">
        <v>3563</v>
      </c>
      <c r="M585" s="32" t="s">
        <v>365</v>
      </c>
      <c r="N585" s="32">
        <v>-111.0720288</v>
      </c>
      <c r="O585" s="32" t="s">
        <v>487</v>
      </c>
      <c r="S585" s="32">
        <v>0.1</v>
      </c>
      <c r="T585" s="32">
        <v>0.26</v>
      </c>
      <c r="U585" s="32">
        <v>35272</v>
      </c>
      <c r="V585" s="32" t="s">
        <v>4995</v>
      </c>
      <c r="W585" s="32">
        <v>1.164075784</v>
      </c>
      <c r="X585" s="32">
        <v>0.38982392799999999</v>
      </c>
      <c r="Y585" s="32" t="s">
        <v>41</v>
      </c>
      <c r="Z585" s="32" t="s">
        <v>71</v>
      </c>
      <c r="AA585" s="32">
        <v>11</v>
      </c>
      <c r="AB585" s="33">
        <v>23754.685549999998</v>
      </c>
      <c r="AC585" s="33">
        <v>35271.90625</v>
      </c>
      <c r="AD585" s="33">
        <v>32380.73242</v>
      </c>
      <c r="AE585" s="33">
        <v>26210.699219999999</v>
      </c>
      <c r="AF585" s="34">
        <v>25003.32617</v>
      </c>
      <c r="AG585" s="34">
        <v>24728.304690000001</v>
      </c>
      <c r="AH585" s="34">
        <v>15226.47559</v>
      </c>
      <c r="AI585" s="35">
        <v>24696.92383</v>
      </c>
      <c r="AJ585" s="35">
        <v>26125.91992</v>
      </c>
      <c r="AK585" s="35">
        <v>28140.744139999999</v>
      </c>
      <c r="AL585" s="35">
        <v>21857.957030000001</v>
      </c>
      <c r="AM585" s="32">
        <v>367</v>
      </c>
      <c r="AN585" s="32" t="s">
        <v>487</v>
      </c>
      <c r="AO585" s="32">
        <v>0.82598483700000003</v>
      </c>
      <c r="AQ585" s="32">
        <v>35271.90625</v>
      </c>
      <c r="AR585" s="32" t="s">
        <v>522</v>
      </c>
      <c r="AS585" s="32">
        <v>-5.9908663000000001E-2</v>
      </c>
      <c r="AU585" s="32">
        <v>0.33243475500000003</v>
      </c>
      <c r="AV585" s="32">
        <v>1</v>
      </c>
      <c r="AX585" s="32">
        <f t="shared" si="36"/>
        <v>1.5521010452730029</v>
      </c>
      <c r="AY585" s="32">
        <f t="shared" si="37"/>
        <v>1.8106750622500631</v>
      </c>
      <c r="AZ585" s="32">
        <f t="shared" si="38"/>
        <v>0.30506255715492947</v>
      </c>
      <c r="BA585" s="32">
        <f t="shared" si="39"/>
        <v>0.12050858523913494</v>
      </c>
    </row>
    <row r="586" spans="1:53">
      <c r="A586" s="32">
        <v>202.14298700000001</v>
      </c>
      <c r="B586" s="32">
        <v>15.07737279</v>
      </c>
      <c r="C586" s="32" t="s">
        <v>3137</v>
      </c>
      <c r="D586" s="32">
        <v>3</v>
      </c>
      <c r="E586" s="32" t="s">
        <v>3138</v>
      </c>
      <c r="F586" s="32">
        <v>5</v>
      </c>
      <c r="G586" s="32">
        <v>0</v>
      </c>
      <c r="H586" s="32" t="s">
        <v>3139</v>
      </c>
      <c r="I586" s="32">
        <v>3.4654564999999998E-2</v>
      </c>
      <c r="J586" s="32">
        <v>23.076146120000001</v>
      </c>
      <c r="L586" s="32" t="s">
        <v>3563</v>
      </c>
      <c r="M586" s="32" t="s">
        <v>199</v>
      </c>
      <c r="N586" s="32">
        <v>70.053156939999994</v>
      </c>
      <c r="O586" s="32" t="s">
        <v>374</v>
      </c>
      <c r="P586" s="32" t="s">
        <v>727</v>
      </c>
      <c r="Q586" s="32">
        <v>0</v>
      </c>
      <c r="R586" s="32" t="s">
        <v>77</v>
      </c>
      <c r="S586" s="32">
        <v>0.46</v>
      </c>
      <c r="T586" s="32">
        <v>0.46</v>
      </c>
      <c r="U586" s="32">
        <v>2142624</v>
      </c>
      <c r="V586" s="32" t="s">
        <v>3599</v>
      </c>
      <c r="W586" s="32">
        <v>1.2717632990000001</v>
      </c>
      <c r="X586" s="32">
        <v>0.45850574300000002</v>
      </c>
      <c r="Y586" s="32" t="s">
        <v>41</v>
      </c>
      <c r="Z586" s="32" t="s">
        <v>42</v>
      </c>
      <c r="AA586" s="32">
        <v>11</v>
      </c>
      <c r="AB586" s="33">
        <v>694354.625</v>
      </c>
      <c r="AC586" s="33">
        <v>2142624.25</v>
      </c>
      <c r="AD586" s="33">
        <v>1574276.125</v>
      </c>
      <c r="AE586" s="33">
        <v>1536198.875</v>
      </c>
      <c r="AF586" s="34">
        <v>877162.9375</v>
      </c>
      <c r="AG586" s="34">
        <v>1352513.75</v>
      </c>
      <c r="AH586" s="34">
        <v>837334.0625</v>
      </c>
      <c r="AI586" s="35">
        <v>1652472</v>
      </c>
      <c r="AJ586" s="35">
        <v>1553787.25</v>
      </c>
      <c r="AK586" s="35">
        <v>1592747</v>
      </c>
      <c r="AL586" s="35">
        <v>401676.03129999997</v>
      </c>
      <c r="AM586" s="32">
        <v>56</v>
      </c>
      <c r="AN586" s="32" t="s">
        <v>374</v>
      </c>
      <c r="AO586" s="32">
        <v>0.99033992100000001</v>
      </c>
      <c r="AP586" s="32">
        <v>1</v>
      </c>
      <c r="AQ586" s="32">
        <v>2142624.25</v>
      </c>
      <c r="AR586" s="32" t="s">
        <v>4970</v>
      </c>
      <c r="AS586" s="32">
        <v>0.93977530200000003</v>
      </c>
      <c r="AU586" s="32">
        <v>0.17440362000000001</v>
      </c>
      <c r="AV586" s="32">
        <v>1</v>
      </c>
      <c r="AX586" s="32">
        <f t="shared" si="36"/>
        <v>1.695684399312914</v>
      </c>
      <c r="AY586" s="32">
        <f t="shared" si="37"/>
        <v>1.939169556220173</v>
      </c>
      <c r="AZ586" s="32">
        <f t="shared" si="38"/>
        <v>0.49880902417005979</v>
      </c>
      <c r="BA586" s="32">
        <f t="shared" si="39"/>
        <v>0.27512172480686958</v>
      </c>
    </row>
    <row r="587" spans="1:53">
      <c r="A587" s="32">
        <v>209.06877059999999</v>
      </c>
      <c r="B587" s="32">
        <v>4.5625030520000003</v>
      </c>
      <c r="C587" s="32" t="s">
        <v>4842</v>
      </c>
      <c r="D587" s="32">
        <v>3</v>
      </c>
      <c r="E587" s="32" t="s">
        <v>4843</v>
      </c>
      <c r="F587" s="32">
        <v>5</v>
      </c>
      <c r="G587" s="32">
        <v>0</v>
      </c>
      <c r="H587" s="32" t="s">
        <v>4844</v>
      </c>
      <c r="I587" s="32">
        <v>-0.18824949099999999</v>
      </c>
      <c r="J587" s="32">
        <v>-34.474666540000001</v>
      </c>
      <c r="L587" s="32" t="s">
        <v>3563</v>
      </c>
      <c r="N587" s="32">
        <v>16.932592150000001</v>
      </c>
      <c r="O587" s="32" t="s">
        <v>374</v>
      </c>
      <c r="R587" s="32" t="s">
        <v>1198</v>
      </c>
      <c r="S587" s="32">
        <v>0.42</v>
      </c>
      <c r="T587" s="32">
        <v>0.42</v>
      </c>
      <c r="U587" s="32">
        <v>476233</v>
      </c>
      <c r="V587" s="32" t="s">
        <v>4822</v>
      </c>
      <c r="W587" s="32">
        <v>1.794584416</v>
      </c>
      <c r="X587" s="32">
        <v>0.123642743</v>
      </c>
      <c r="Y587" s="32" t="s">
        <v>41</v>
      </c>
      <c r="Z587" s="32" t="s">
        <v>92</v>
      </c>
      <c r="AA587" s="32">
        <v>11</v>
      </c>
      <c r="AB587" s="33">
        <v>155863.32810000001</v>
      </c>
      <c r="AC587" s="33">
        <v>340442.375</v>
      </c>
      <c r="AD587" s="33">
        <v>475136.59379999997</v>
      </c>
      <c r="AE587" s="33">
        <v>285607.5625</v>
      </c>
      <c r="AF587" s="34">
        <v>143150.76560000001</v>
      </c>
      <c r="AG587" s="34">
        <v>241349.17189999999</v>
      </c>
      <c r="AH587" s="34">
        <v>196072.79689999999</v>
      </c>
      <c r="AI587" s="35">
        <v>462624.78129999997</v>
      </c>
      <c r="AJ587" s="35">
        <v>270059.78129999997</v>
      </c>
      <c r="AK587" s="35">
        <v>476233.46879999997</v>
      </c>
      <c r="AL587" s="35">
        <v>180264.3438</v>
      </c>
      <c r="AM587" s="32">
        <v>53</v>
      </c>
      <c r="AN587" s="32" t="s">
        <v>374</v>
      </c>
      <c r="AO587" s="32">
        <v>0.93495395199999998</v>
      </c>
      <c r="AQ587" s="32">
        <v>476233.46879999997</v>
      </c>
      <c r="AR587" s="32" t="s">
        <v>4845</v>
      </c>
      <c r="AS587" s="32">
        <v>0.807355249</v>
      </c>
      <c r="AU587" s="32">
        <v>0.998584798</v>
      </c>
      <c r="AV587" s="32">
        <v>1</v>
      </c>
      <c r="AX587" s="32">
        <f t="shared" si="36"/>
        <v>2.3927792210835865</v>
      </c>
      <c r="AY587" s="32">
        <f t="shared" si="37"/>
        <v>2.1651892776175816</v>
      </c>
      <c r="AZ587" s="32">
        <f t="shared" si="38"/>
        <v>0.14632876443216278</v>
      </c>
      <c r="BA587" s="32">
        <f t="shared" si="39"/>
        <v>0.19981716204671054</v>
      </c>
    </row>
    <row r="588" spans="1:53">
      <c r="A588" s="32">
        <v>220.07351589999999</v>
      </c>
      <c r="B588" s="32">
        <v>4.2498291330000004</v>
      </c>
      <c r="C588" s="32" t="s">
        <v>2634</v>
      </c>
      <c r="D588" s="32">
        <v>2</v>
      </c>
      <c r="E588" s="32" t="s">
        <v>2635</v>
      </c>
      <c r="F588" s="32">
        <v>5</v>
      </c>
      <c r="G588" s="32">
        <v>0</v>
      </c>
      <c r="H588" s="32" t="s">
        <v>2636</v>
      </c>
      <c r="I588" s="32">
        <v>-0.20023856600000001</v>
      </c>
      <c r="J588" s="32">
        <v>-26.63602238</v>
      </c>
      <c r="L588" s="32" t="s">
        <v>3900</v>
      </c>
      <c r="M588" s="32" t="s">
        <v>3947</v>
      </c>
      <c r="N588" s="32">
        <v>82.005456019999997</v>
      </c>
      <c r="O588" s="32" t="s">
        <v>374</v>
      </c>
      <c r="S588" s="32">
        <v>1.1599999999999999</v>
      </c>
      <c r="T588" s="32">
        <v>1.1599999999999999</v>
      </c>
      <c r="U588" s="32">
        <v>57245</v>
      </c>
      <c r="V588" s="32" t="s">
        <v>3949</v>
      </c>
      <c r="W588" s="32">
        <v>0.56778029900000004</v>
      </c>
      <c r="X588" s="32">
        <v>0.28325044700000002</v>
      </c>
      <c r="Y588" s="32" t="s">
        <v>41</v>
      </c>
      <c r="Z588" s="32" t="s">
        <v>71</v>
      </c>
      <c r="AA588" s="32">
        <v>8</v>
      </c>
      <c r="AB588" s="33">
        <v>51794.15625</v>
      </c>
      <c r="AC588" s="33">
        <v>48322.242189999997</v>
      </c>
      <c r="AD588" s="33">
        <v>0</v>
      </c>
      <c r="AE588" s="33">
        <v>57244.863279999998</v>
      </c>
      <c r="AF588" s="34">
        <v>50050.65625</v>
      </c>
      <c r="AG588" s="34">
        <v>55443</v>
      </c>
      <c r="AH588" s="34">
        <v>40271.125</v>
      </c>
      <c r="AI588" s="35">
        <v>0</v>
      </c>
      <c r="AJ588" s="35">
        <v>56863.085939999997</v>
      </c>
      <c r="AK588" s="35">
        <v>0</v>
      </c>
      <c r="AL588" s="35">
        <v>53486.742189999997</v>
      </c>
      <c r="AM588" s="32">
        <v>373</v>
      </c>
      <c r="AN588" s="32" t="s">
        <v>374</v>
      </c>
      <c r="AO588" s="32">
        <v>0.84271137200000001</v>
      </c>
      <c r="AQ588" s="32">
        <v>57244.863279999998</v>
      </c>
      <c r="AR588" s="32" t="s">
        <v>5389</v>
      </c>
      <c r="AS588" s="32">
        <v>0.93262211100000003</v>
      </c>
      <c r="AU588" s="32">
        <v>0.40995604299999999</v>
      </c>
      <c r="AV588" s="32">
        <v>0.75600898000000005</v>
      </c>
      <c r="AX588" s="32">
        <f t="shared" si="36"/>
        <v>0.75704039881032648</v>
      </c>
      <c r="AY588" s="32">
        <f t="shared" si="37"/>
        <v>1.0795561202819695</v>
      </c>
      <c r="AZ588" s="32">
        <f t="shared" si="38"/>
        <v>0.32450524608154785</v>
      </c>
      <c r="BA588" s="32">
        <f t="shared" si="39"/>
        <v>0.59060882299208284</v>
      </c>
    </row>
    <row r="589" spans="1:53">
      <c r="A589" s="32">
        <v>142.0629816</v>
      </c>
      <c r="B589" s="32">
        <v>6.9199302899999999</v>
      </c>
      <c r="C589" s="32" t="s">
        <v>1186</v>
      </c>
      <c r="D589" s="32">
        <v>5</v>
      </c>
      <c r="E589" s="32" t="s">
        <v>5529</v>
      </c>
      <c r="F589" s="32">
        <v>5</v>
      </c>
      <c r="G589" s="32">
        <v>0</v>
      </c>
      <c r="H589" s="32" t="s">
        <v>5530</v>
      </c>
      <c r="I589" s="32">
        <v>-5.9256940000000001E-2</v>
      </c>
      <c r="J589" s="32">
        <v>-6.3369287029999999</v>
      </c>
      <c r="L589" s="32" t="s">
        <v>3563</v>
      </c>
      <c r="M589" s="32" t="s">
        <v>451</v>
      </c>
      <c r="N589" s="32">
        <v>6.9945817349999997</v>
      </c>
      <c r="O589" s="32" t="s">
        <v>374</v>
      </c>
      <c r="S589" s="32">
        <v>0.73</v>
      </c>
      <c r="T589" s="32">
        <v>0.73</v>
      </c>
      <c r="U589" s="32">
        <v>560377</v>
      </c>
      <c r="V589" s="32" t="s">
        <v>1688</v>
      </c>
      <c r="W589" s="32">
        <v>0.43613126299999999</v>
      </c>
      <c r="X589" s="32">
        <v>3.6601097999999999E-2</v>
      </c>
      <c r="Y589" s="32" t="s">
        <v>41</v>
      </c>
      <c r="Z589" s="32" t="s">
        <v>42</v>
      </c>
      <c r="AA589" s="32">
        <v>11</v>
      </c>
      <c r="AB589" s="33">
        <v>363318.78129999997</v>
      </c>
      <c r="AC589" s="33">
        <v>455830.25</v>
      </c>
      <c r="AD589" s="33">
        <v>161423.57810000001</v>
      </c>
      <c r="AE589" s="33">
        <v>365896.25</v>
      </c>
      <c r="AF589" s="34">
        <v>560377.25</v>
      </c>
      <c r="AG589" s="34">
        <v>508789.9375</v>
      </c>
      <c r="AH589" s="34">
        <v>525079.0625</v>
      </c>
      <c r="AI589" s="35">
        <v>94122.226559999996</v>
      </c>
      <c r="AJ589" s="35">
        <v>287008.21879999997</v>
      </c>
      <c r="AK589" s="35">
        <v>97989.5625</v>
      </c>
      <c r="AL589" s="35">
        <v>447947.5</v>
      </c>
      <c r="AM589" s="32">
        <v>134</v>
      </c>
      <c r="AN589" s="32" t="s">
        <v>374</v>
      </c>
      <c r="AO589" s="32">
        <v>0.82422025200000004</v>
      </c>
      <c r="AQ589" s="32">
        <v>560377.25</v>
      </c>
      <c r="AR589" s="32" t="s">
        <v>2152</v>
      </c>
      <c r="AS589" s="32">
        <v>0.90520864400000001</v>
      </c>
      <c r="AU589" s="32">
        <v>3.0363487660000001</v>
      </c>
      <c r="AV589" s="32">
        <v>0.68763060799999998</v>
      </c>
      <c r="AX589" s="32">
        <f t="shared" si="36"/>
        <v>0.58150835095895637</v>
      </c>
      <c r="AY589" s="32">
        <f t="shared" si="37"/>
        <v>0.84458022679996891</v>
      </c>
      <c r="AZ589" s="32">
        <f t="shared" si="38"/>
        <v>3.1628497867776481E-2</v>
      </c>
      <c r="BA589" s="32">
        <f t="shared" si="39"/>
        <v>4.7857263049853813E-2</v>
      </c>
    </row>
    <row r="590" spans="1:53">
      <c r="A590" s="32">
        <v>180.11498700000001</v>
      </c>
      <c r="B590" s="32">
        <v>4.075616686</v>
      </c>
      <c r="C590" s="32" t="s">
        <v>5115</v>
      </c>
      <c r="D590" s="32">
        <v>2</v>
      </c>
      <c r="E590" s="32" t="s">
        <v>5116</v>
      </c>
      <c r="F590" s="32">
        <v>5</v>
      </c>
      <c r="G590" s="32">
        <v>0</v>
      </c>
      <c r="H590" s="32" t="s">
        <v>5117</v>
      </c>
      <c r="I590" s="32">
        <v>-0.23857409299999999</v>
      </c>
      <c r="J590" s="32">
        <v>-31.439248540000001</v>
      </c>
      <c r="L590" s="32" t="s">
        <v>3563</v>
      </c>
      <c r="N590" s="32">
        <v>22.968303179999999</v>
      </c>
      <c r="O590" s="32" t="s">
        <v>374</v>
      </c>
      <c r="R590" s="32" t="s">
        <v>1198</v>
      </c>
      <c r="S590" s="32">
        <v>7.0000000000000007E-2</v>
      </c>
      <c r="T590" s="32">
        <v>0.12</v>
      </c>
      <c r="U590" s="32">
        <v>359291</v>
      </c>
      <c r="V590" s="32" t="s">
        <v>1233</v>
      </c>
      <c r="W590" s="32">
        <v>0.96629882600000006</v>
      </c>
      <c r="X590" s="32">
        <v>0.69540891299999996</v>
      </c>
      <c r="Y590" s="32" t="s">
        <v>41</v>
      </c>
      <c r="Z590" s="32" t="s">
        <v>42</v>
      </c>
      <c r="AA590" s="32">
        <v>11</v>
      </c>
      <c r="AB590" s="33">
        <v>339468</v>
      </c>
      <c r="AC590" s="33">
        <v>314829.53129999997</v>
      </c>
      <c r="AD590" s="33">
        <v>324174.5625</v>
      </c>
      <c r="AE590" s="33">
        <v>359291.03129999997</v>
      </c>
      <c r="AF590" s="34">
        <v>271432.90629999997</v>
      </c>
      <c r="AG590" s="34">
        <v>329207.96879999997</v>
      </c>
      <c r="AH590" s="34">
        <v>344126.84379999997</v>
      </c>
      <c r="AI590" s="35">
        <v>279037.84379999997</v>
      </c>
      <c r="AJ590" s="35">
        <v>326449.375</v>
      </c>
      <c r="AK590" s="35">
        <v>296088.65629999997</v>
      </c>
      <c r="AL590" s="35">
        <v>315661.375</v>
      </c>
      <c r="AM590" s="32">
        <v>234</v>
      </c>
      <c r="AN590" s="32" t="s">
        <v>374</v>
      </c>
      <c r="AO590" s="32">
        <v>0.92333242999999998</v>
      </c>
      <c r="AQ590" s="32">
        <v>359291.03129999997</v>
      </c>
      <c r="AR590" s="32" t="s">
        <v>5118</v>
      </c>
      <c r="AS590" s="32">
        <v>-0.14676298500000001</v>
      </c>
      <c r="AU590" s="32">
        <v>5.8792402000000001E-2</v>
      </c>
      <c r="AV590" s="32">
        <v>1</v>
      </c>
      <c r="AX590" s="32">
        <f t="shared" si="36"/>
        <v>1.2883984346091313</v>
      </c>
      <c r="AY590" s="32">
        <f t="shared" si="37"/>
        <v>1.4159704002774007</v>
      </c>
      <c r="AZ590" s="32">
        <f t="shared" si="38"/>
        <v>0.65460307947517937</v>
      </c>
      <c r="BA590" s="32">
        <f t="shared" si="39"/>
        <v>0.4120427277949506</v>
      </c>
    </row>
    <row r="591" spans="1:53">
      <c r="A591" s="32">
        <v>239.09445059999999</v>
      </c>
      <c r="B591" s="32">
        <v>3.7231916749999998</v>
      </c>
      <c r="C591" s="32" t="s">
        <v>1145</v>
      </c>
      <c r="D591" s="32">
        <v>5</v>
      </c>
      <c r="E591" s="32" t="s">
        <v>1146</v>
      </c>
      <c r="F591" s="32">
        <v>5</v>
      </c>
      <c r="G591" s="32">
        <v>0</v>
      </c>
      <c r="H591" s="32" t="s">
        <v>1147</v>
      </c>
      <c r="I591" s="32">
        <v>-0.75034235999999999</v>
      </c>
      <c r="J591" s="32">
        <v>-34.809183580000003</v>
      </c>
      <c r="L591" s="32" t="s">
        <v>3900</v>
      </c>
      <c r="N591" s="32">
        <v>-64.146256100000002</v>
      </c>
      <c r="O591" s="32" t="s">
        <v>487</v>
      </c>
      <c r="S591" s="32">
        <v>1.1499999999999999</v>
      </c>
      <c r="T591" s="32">
        <v>1.1499999999999999</v>
      </c>
      <c r="U591" s="32">
        <v>413782</v>
      </c>
      <c r="V591" s="32" t="s">
        <v>5227</v>
      </c>
      <c r="W591" s="32">
        <v>0.705148047</v>
      </c>
      <c r="X591" s="32">
        <v>0.531902773</v>
      </c>
      <c r="Y591" s="32" t="s">
        <v>41</v>
      </c>
      <c r="Z591" s="32" t="s">
        <v>42</v>
      </c>
      <c r="AA591" s="32">
        <v>8</v>
      </c>
      <c r="AB591" s="33">
        <v>308263.09379999997</v>
      </c>
      <c r="AC591" s="33">
        <v>245100.17189999999</v>
      </c>
      <c r="AD591" s="33">
        <v>0</v>
      </c>
      <c r="AE591" s="33">
        <v>284696.8125</v>
      </c>
      <c r="AF591" s="34">
        <v>251271.875</v>
      </c>
      <c r="AG591" s="34">
        <v>367180.5625</v>
      </c>
      <c r="AH591" s="34">
        <v>258910.85939999999</v>
      </c>
      <c r="AI591" s="35">
        <v>0</v>
      </c>
      <c r="AJ591" s="35">
        <v>413781.5</v>
      </c>
      <c r="AK591" s="35">
        <v>0</v>
      </c>
      <c r="AL591" s="35">
        <v>411113.1875</v>
      </c>
      <c r="AM591" s="32">
        <v>12</v>
      </c>
      <c r="AN591" s="32" t="s">
        <v>487</v>
      </c>
      <c r="AO591" s="32">
        <v>0.89293556600000001</v>
      </c>
      <c r="AQ591" s="32">
        <v>413781.5</v>
      </c>
      <c r="AR591" s="32" t="s">
        <v>5288</v>
      </c>
      <c r="AS591" s="32">
        <v>0.77848054200000005</v>
      </c>
      <c r="AU591" s="32">
        <v>0.122081483</v>
      </c>
      <c r="AV591" s="32">
        <v>1</v>
      </c>
      <c r="AX591" s="32">
        <f t="shared" si="36"/>
        <v>0.94019739646576506</v>
      </c>
      <c r="AY591" s="32">
        <f t="shared" si="37"/>
        <v>0.95520302839328863</v>
      </c>
      <c r="AZ591" s="32">
        <f t="shared" si="38"/>
        <v>0.57619752983309602</v>
      </c>
      <c r="BA591" s="32">
        <f t="shared" si="39"/>
        <v>0.39760463308152683</v>
      </c>
    </row>
    <row r="592" spans="1:53">
      <c r="A592" s="32">
        <v>206.09420940000001</v>
      </c>
      <c r="B592" s="32">
        <v>4.0538242220000003</v>
      </c>
      <c r="C592" s="32" t="s">
        <v>2863</v>
      </c>
      <c r="D592" s="32">
        <v>4</v>
      </c>
      <c r="E592" s="32" t="s">
        <v>2864</v>
      </c>
      <c r="F592" s="32">
        <v>5</v>
      </c>
      <c r="G592" s="32">
        <v>0</v>
      </c>
      <c r="H592" s="32" t="s">
        <v>2865</v>
      </c>
      <c r="I592" s="32">
        <v>-0.43940472899999999</v>
      </c>
      <c r="J592" s="32">
        <v>-16.00257165</v>
      </c>
      <c r="L592" s="32" t="s">
        <v>3563</v>
      </c>
      <c r="M592" s="32" t="s">
        <v>1041</v>
      </c>
      <c r="N592" s="32">
        <v>52.064193269999997</v>
      </c>
      <c r="O592" s="32" t="s">
        <v>374</v>
      </c>
      <c r="S592" s="32">
        <v>0.41</v>
      </c>
      <c r="T592" s="32">
        <v>0.41</v>
      </c>
      <c r="U592" s="32">
        <v>115029</v>
      </c>
      <c r="V592" s="32" t="s">
        <v>4096</v>
      </c>
      <c r="W592" s="32">
        <v>1.475037409</v>
      </c>
      <c r="X592" s="32">
        <v>0.21832813100000001</v>
      </c>
      <c r="Y592" s="32" t="s">
        <v>41</v>
      </c>
      <c r="Z592" s="32" t="s">
        <v>71</v>
      </c>
      <c r="AA592" s="32">
        <v>11</v>
      </c>
      <c r="AB592" s="33">
        <v>56207.933590000001</v>
      </c>
      <c r="AC592" s="33">
        <v>59745.886720000002</v>
      </c>
      <c r="AD592" s="33">
        <v>57036.769529999998</v>
      </c>
      <c r="AE592" s="33">
        <v>40035.601560000003</v>
      </c>
      <c r="AF592" s="34">
        <v>55785.949220000002</v>
      </c>
      <c r="AG592" s="34">
        <v>50773.417970000002</v>
      </c>
      <c r="AH592" s="34">
        <v>47307.785159999999</v>
      </c>
      <c r="AI592" s="35">
        <v>86746.679690000004</v>
      </c>
      <c r="AJ592" s="35">
        <v>52131.949220000002</v>
      </c>
      <c r="AK592" s="35">
        <v>115028.61719999999</v>
      </c>
      <c r="AL592" s="35">
        <v>48705.828130000002</v>
      </c>
      <c r="AM592" s="32">
        <v>168</v>
      </c>
      <c r="AN592" s="32" t="s">
        <v>374</v>
      </c>
      <c r="AO592" s="32">
        <v>0.88701902799999999</v>
      </c>
      <c r="AQ592" s="32">
        <v>115028.61719999999</v>
      </c>
      <c r="AR592" s="32" t="s">
        <v>4890</v>
      </c>
      <c r="AS592" s="32">
        <v>0.75034264799999995</v>
      </c>
      <c r="AU592" s="32">
        <v>0.592153174</v>
      </c>
      <c r="AV592" s="32">
        <v>1</v>
      </c>
      <c r="AX592" s="32">
        <f t="shared" si="36"/>
        <v>1.9667165448779427</v>
      </c>
      <c r="AY592" s="32">
        <f t="shared" si="37"/>
        <v>1.3844812758699243</v>
      </c>
      <c r="AZ592" s="32">
        <f t="shared" si="38"/>
        <v>0.24882618633029147</v>
      </c>
      <c r="BA592" s="32">
        <f t="shared" si="39"/>
        <v>0.74302120367602487</v>
      </c>
    </row>
    <row r="593" spans="1:53">
      <c r="A593" s="32">
        <v>202.08416990000001</v>
      </c>
      <c r="B593" s="32">
        <v>4.5998211949999996</v>
      </c>
      <c r="C593" s="32" t="s">
        <v>2710</v>
      </c>
      <c r="D593" s="32">
        <v>1</v>
      </c>
      <c r="E593" s="32" t="s">
        <v>2711</v>
      </c>
      <c r="F593" s="32">
        <v>5</v>
      </c>
      <c r="G593" s="32">
        <v>0</v>
      </c>
      <c r="H593" s="32" t="s">
        <v>2712</v>
      </c>
      <c r="I593" s="32">
        <v>0.19732208600000001</v>
      </c>
      <c r="J593" s="32">
        <v>-0.35953315200000002</v>
      </c>
      <c r="L593" s="32" t="s">
        <v>3563</v>
      </c>
      <c r="M593" s="32" t="s">
        <v>660</v>
      </c>
      <c r="N593" s="32">
        <v>37.041487539999999</v>
      </c>
      <c r="O593" s="32" t="s">
        <v>374</v>
      </c>
      <c r="R593" s="32" t="s">
        <v>411</v>
      </c>
      <c r="S593" s="32">
        <v>0.36</v>
      </c>
      <c r="T593" s="32">
        <v>0.36</v>
      </c>
      <c r="U593" s="32">
        <v>363891</v>
      </c>
      <c r="V593" s="32" t="s">
        <v>3943</v>
      </c>
      <c r="W593" s="32">
        <v>0.78551905099999997</v>
      </c>
      <c r="X593" s="32">
        <v>0.25156029699999999</v>
      </c>
      <c r="Y593" s="32" t="s">
        <v>41</v>
      </c>
      <c r="Z593" s="32" t="s">
        <v>50</v>
      </c>
      <c r="AA593" s="32">
        <v>11</v>
      </c>
      <c r="AB593" s="33">
        <v>281662.59379999997</v>
      </c>
      <c r="AC593" s="33">
        <v>313447.40629999997</v>
      </c>
      <c r="AD593" s="33">
        <v>154659.39060000001</v>
      </c>
      <c r="AE593" s="33">
        <v>363659.46879999997</v>
      </c>
      <c r="AF593" s="34">
        <v>354944.53129999997</v>
      </c>
      <c r="AG593" s="34">
        <v>360699.125</v>
      </c>
      <c r="AH593" s="34">
        <v>274127.5625</v>
      </c>
      <c r="AI593" s="35">
        <v>171481.4688</v>
      </c>
      <c r="AJ593" s="35">
        <v>309466.21879999997</v>
      </c>
      <c r="AK593" s="35">
        <v>191807.0313</v>
      </c>
      <c r="AL593" s="35">
        <v>363890.8125</v>
      </c>
      <c r="AM593" s="32">
        <v>47</v>
      </c>
      <c r="AN593" s="32" t="s">
        <v>374</v>
      </c>
      <c r="AO593" s="32">
        <v>0.91837116299999999</v>
      </c>
      <c r="AQ593" s="32">
        <v>363890.8125</v>
      </c>
      <c r="AR593" s="32" t="s">
        <v>5234</v>
      </c>
      <c r="AS593" s="32">
        <v>0.79393254400000002</v>
      </c>
      <c r="AU593" s="32">
        <v>0.458646161</v>
      </c>
      <c r="AV593" s="32">
        <v>1</v>
      </c>
      <c r="AX593" s="32">
        <f t="shared" si="36"/>
        <v>1.0473587347355184</v>
      </c>
      <c r="AY593" s="32">
        <f t="shared" si="37"/>
        <v>1.1249355794058375</v>
      </c>
      <c r="AZ593" s="32">
        <f t="shared" si="38"/>
        <v>0.28817643225641593</v>
      </c>
      <c r="BA593" s="32">
        <f t="shared" si="39"/>
        <v>0.41219558815373042</v>
      </c>
    </row>
    <row r="594" spans="1:53">
      <c r="A594" s="32">
        <v>202.08413809999999</v>
      </c>
      <c r="B594" s="32">
        <v>8.6262650920000006</v>
      </c>
      <c r="C594" s="32" t="s">
        <v>2710</v>
      </c>
      <c r="D594" s="32">
        <v>1</v>
      </c>
      <c r="E594" s="32" t="s">
        <v>2711</v>
      </c>
      <c r="F594" s="32">
        <v>5</v>
      </c>
      <c r="G594" s="32">
        <v>0</v>
      </c>
      <c r="H594" s="32" t="s">
        <v>2712</v>
      </c>
      <c r="I594" s="32">
        <v>4.0061508000000003E-2</v>
      </c>
      <c r="J594" s="32">
        <v>46.484845669999999</v>
      </c>
      <c r="L594" s="32" t="s">
        <v>3563</v>
      </c>
      <c r="M594" s="32" t="s">
        <v>136</v>
      </c>
      <c r="N594" s="32">
        <v>86.073176079999996</v>
      </c>
      <c r="O594" s="32" t="s">
        <v>374</v>
      </c>
      <c r="P594" s="32" t="s">
        <v>5238</v>
      </c>
      <c r="S594" s="32">
        <v>0.37</v>
      </c>
      <c r="T594" s="32">
        <v>0.38</v>
      </c>
      <c r="U594" s="32">
        <v>85814</v>
      </c>
      <c r="V594" s="32" t="s">
        <v>3654</v>
      </c>
      <c r="W594" s="32">
        <v>0.75512599599999997</v>
      </c>
      <c r="X594" s="32">
        <v>0.177322972</v>
      </c>
      <c r="Y594" s="32" t="s">
        <v>41</v>
      </c>
      <c r="Z594" s="32" t="s">
        <v>71</v>
      </c>
      <c r="AA594" s="32">
        <v>11</v>
      </c>
      <c r="AB594" s="33">
        <v>52465.734380000002</v>
      </c>
      <c r="AC594" s="33">
        <v>85814.023440000004</v>
      </c>
      <c r="AD594" s="33">
        <v>32568.380860000001</v>
      </c>
      <c r="AE594" s="33">
        <v>65508.890630000002</v>
      </c>
      <c r="AF594" s="34">
        <v>56869.777340000001</v>
      </c>
      <c r="AG594" s="34">
        <v>60055.53125</v>
      </c>
      <c r="AH594" s="34">
        <v>64089.335939999997</v>
      </c>
      <c r="AI594" s="35">
        <v>29541.916020000001</v>
      </c>
      <c r="AJ594" s="35">
        <v>56271.039060000003</v>
      </c>
      <c r="AK594" s="35">
        <v>32953.59375</v>
      </c>
      <c r="AL594" s="35">
        <v>63485.269529999998</v>
      </c>
      <c r="AM594" s="32">
        <v>213</v>
      </c>
      <c r="AN594" s="32" t="s">
        <v>374</v>
      </c>
      <c r="AO594" s="32">
        <v>0.89437108200000004</v>
      </c>
      <c r="AQ594" s="32">
        <v>85814.023440000004</v>
      </c>
      <c r="AR594" s="32" t="s">
        <v>2299</v>
      </c>
      <c r="AS594" s="32">
        <v>0.86592353600000005</v>
      </c>
      <c r="AU594" s="32">
        <v>0.73519878699999996</v>
      </c>
      <c r="AV594" s="32">
        <v>0.23582336500000001</v>
      </c>
      <c r="AX594" s="32">
        <f t="shared" si="36"/>
        <v>1.0068346615447181</v>
      </c>
      <c r="AY594" s="32">
        <f t="shared" si="37"/>
        <v>1.3057342952759161</v>
      </c>
      <c r="AZ594" s="32">
        <f t="shared" si="38"/>
        <v>0.20408912527077577</v>
      </c>
      <c r="BA594" s="32">
        <f t="shared" si="39"/>
        <v>0.92912398244840244</v>
      </c>
    </row>
    <row r="595" spans="1:53">
      <c r="A595" s="32">
        <v>143.09460559999999</v>
      </c>
      <c r="B595" s="32">
        <v>6.906059977</v>
      </c>
      <c r="C595" s="32" t="s">
        <v>2939</v>
      </c>
      <c r="D595" s="32">
        <v>2</v>
      </c>
      <c r="E595" s="32" t="s">
        <v>5556</v>
      </c>
      <c r="F595" s="32">
        <v>5</v>
      </c>
      <c r="G595" s="32">
        <v>0</v>
      </c>
      <c r="H595" s="32" t="s">
        <v>5557</v>
      </c>
      <c r="I595" s="32">
        <v>-0.17072317100000001</v>
      </c>
      <c r="J595" s="32">
        <v>-31.224955000000001</v>
      </c>
      <c r="L595" s="32" t="s">
        <v>3690</v>
      </c>
      <c r="M595" s="32" t="s">
        <v>61</v>
      </c>
      <c r="N595" s="32">
        <v>21.046655520000002</v>
      </c>
      <c r="O595" s="32" t="s">
        <v>374</v>
      </c>
      <c r="S595" s="32">
        <v>0.87</v>
      </c>
      <c r="T595" s="32">
        <v>0.87</v>
      </c>
      <c r="U595" s="32">
        <v>253126</v>
      </c>
      <c r="V595" s="32" t="s">
        <v>223</v>
      </c>
      <c r="W595" s="32">
        <v>0.385710426</v>
      </c>
      <c r="X595" s="32">
        <v>8.5180096999999996E-2</v>
      </c>
      <c r="Y595" s="32" t="s">
        <v>41</v>
      </c>
      <c r="Z595" s="32" t="s">
        <v>42</v>
      </c>
      <c r="AA595" s="32">
        <v>10</v>
      </c>
      <c r="AB595" s="33">
        <v>146274.0938</v>
      </c>
      <c r="AC595" s="33">
        <v>230934.0938</v>
      </c>
      <c r="AD595" s="33">
        <v>39811.710939999997</v>
      </c>
      <c r="AE595" s="33">
        <v>179516.5938</v>
      </c>
      <c r="AF595" s="34">
        <v>178250.76560000001</v>
      </c>
      <c r="AG595" s="34">
        <v>117151.3438</v>
      </c>
      <c r="AH595" s="34">
        <v>253126.25</v>
      </c>
      <c r="AI595" s="35">
        <v>0</v>
      </c>
      <c r="AJ595" s="35">
        <v>92013.992190000004</v>
      </c>
      <c r="AK595" s="35">
        <v>46226.09375</v>
      </c>
      <c r="AL595" s="35">
        <v>143857.39060000001</v>
      </c>
      <c r="AM595" s="32">
        <v>3</v>
      </c>
      <c r="AN595" s="32" t="s">
        <v>374</v>
      </c>
      <c r="AO595" s="32">
        <v>0.86702700300000002</v>
      </c>
      <c r="AQ595" s="32">
        <v>253126.25</v>
      </c>
      <c r="AR595" s="32" t="s">
        <v>5558</v>
      </c>
      <c r="AS595" s="32">
        <v>0.758174397</v>
      </c>
      <c r="AU595" s="32">
        <v>1.49483955</v>
      </c>
      <c r="AV595" s="32">
        <v>0.378099093</v>
      </c>
      <c r="AX595" s="32">
        <f t="shared" si="36"/>
        <v>0.51428056855359028</v>
      </c>
      <c r="AY595" s="32">
        <f t="shared" si="37"/>
        <v>1.0875216971325112</v>
      </c>
      <c r="AZ595" s="32">
        <f t="shared" si="38"/>
        <v>7.0943776670287687E-2</v>
      </c>
      <c r="BA595" s="32">
        <f t="shared" si="39"/>
        <v>0.58642877624304623</v>
      </c>
    </row>
    <row r="596" spans="1:53">
      <c r="A596" s="32">
        <v>341.16248189999999</v>
      </c>
      <c r="B596" s="32">
        <v>3.471131261</v>
      </c>
      <c r="C596" s="32" t="s">
        <v>2835</v>
      </c>
      <c r="D596" s="32">
        <v>6</v>
      </c>
      <c r="E596" s="32" t="s">
        <v>2836</v>
      </c>
      <c r="F596" s="32">
        <v>5</v>
      </c>
      <c r="G596" s="32">
        <v>0</v>
      </c>
      <c r="H596" s="32" t="s">
        <v>2837</v>
      </c>
      <c r="I596" s="32">
        <v>-0.66873964900000005</v>
      </c>
      <c r="J596" s="32">
        <v>-42.647153109999998</v>
      </c>
      <c r="L596" s="32" t="s">
        <v>3900</v>
      </c>
      <c r="N596" s="32">
        <v>24.88190694</v>
      </c>
      <c r="O596" s="32" t="s">
        <v>374</v>
      </c>
      <c r="S596" s="32">
        <v>1.17</v>
      </c>
      <c r="T596" s="32">
        <v>1.17</v>
      </c>
      <c r="U596" s="32">
        <v>122129</v>
      </c>
      <c r="V596" s="32" t="s">
        <v>5417</v>
      </c>
      <c r="W596" s="32">
        <v>0.53443783499999997</v>
      </c>
      <c r="X596" s="32">
        <v>0.23394937499999999</v>
      </c>
      <c r="Y596" s="32" t="s">
        <v>41</v>
      </c>
      <c r="Z596" s="32" t="s">
        <v>42</v>
      </c>
      <c r="AA596" s="32">
        <v>8</v>
      </c>
      <c r="AB596" s="33">
        <v>83165.539059999996</v>
      </c>
      <c r="AC596" s="33">
        <v>96814.867190000004</v>
      </c>
      <c r="AD596" s="33">
        <v>0</v>
      </c>
      <c r="AE596" s="33">
        <v>91356.84375</v>
      </c>
      <c r="AF596" s="34">
        <v>106156.55469999999</v>
      </c>
      <c r="AG596" s="34">
        <v>99287.679690000004</v>
      </c>
      <c r="AH596" s="34">
        <v>99582.289059999996</v>
      </c>
      <c r="AI596" s="35">
        <v>0</v>
      </c>
      <c r="AJ596" s="35">
        <v>122128.6094</v>
      </c>
      <c r="AK596" s="35">
        <v>0</v>
      </c>
      <c r="AL596" s="35">
        <v>95228.34375</v>
      </c>
      <c r="AM596" s="32">
        <v>247</v>
      </c>
      <c r="AN596" s="32" t="s">
        <v>374</v>
      </c>
      <c r="AO596" s="32">
        <v>0.88015283300000002</v>
      </c>
      <c r="AQ596" s="32">
        <v>122128.6094</v>
      </c>
      <c r="AR596" s="32" t="s">
        <v>5418</v>
      </c>
      <c r="AS596" s="32">
        <v>0.88989098899999997</v>
      </c>
      <c r="AU596" s="32">
        <v>0.55018250300000004</v>
      </c>
      <c r="AV596" s="32">
        <v>1</v>
      </c>
      <c r="AX596" s="32">
        <f t="shared" si="36"/>
        <v>0.71258378022863711</v>
      </c>
      <c r="AY596" s="32">
        <f t="shared" si="37"/>
        <v>0.88955297044677384</v>
      </c>
      <c r="AZ596" s="32">
        <f t="shared" si="38"/>
        <v>0.26509274435686986</v>
      </c>
      <c r="BA596" s="32">
        <f t="shared" si="39"/>
        <v>0.26586354051766126</v>
      </c>
    </row>
    <row r="597" spans="1:53">
      <c r="A597" s="32">
        <v>156.04235639999999</v>
      </c>
      <c r="B597" s="32">
        <v>6.9018756750000003</v>
      </c>
      <c r="C597" s="32" t="s">
        <v>5215</v>
      </c>
      <c r="D597" s="32">
        <v>12</v>
      </c>
      <c r="E597" s="32" t="s">
        <v>5216</v>
      </c>
      <c r="F597" s="32">
        <v>5</v>
      </c>
      <c r="G597" s="32">
        <v>0</v>
      </c>
      <c r="H597" s="32" t="s">
        <v>5217</v>
      </c>
      <c r="I597" s="32">
        <v>0.61761026799999996</v>
      </c>
      <c r="J597" s="32">
        <v>-32.340608889999999</v>
      </c>
      <c r="L597" s="32" t="s">
        <v>3563</v>
      </c>
      <c r="M597" s="32" t="s">
        <v>3051</v>
      </c>
      <c r="N597" s="32">
        <v>53.97429949</v>
      </c>
      <c r="O597" s="32" t="s">
        <v>5218</v>
      </c>
      <c r="R597" s="32" t="s">
        <v>1442</v>
      </c>
      <c r="S597" s="32">
        <v>0.49</v>
      </c>
      <c r="T597" s="32">
        <v>0.49</v>
      </c>
      <c r="U597" s="32">
        <v>400731</v>
      </c>
      <c r="V597" s="32" t="s">
        <v>4451</v>
      </c>
      <c r="W597" s="32">
        <v>0.81967641999999996</v>
      </c>
      <c r="X597" s="32">
        <v>0.43879927299999999</v>
      </c>
      <c r="Y597" s="32" t="s">
        <v>41</v>
      </c>
      <c r="Z597" s="32" t="s">
        <v>71</v>
      </c>
      <c r="AA597" s="32">
        <v>11</v>
      </c>
      <c r="AB597" s="33">
        <v>292948.0625</v>
      </c>
      <c r="AC597" s="33">
        <v>400730.9375</v>
      </c>
      <c r="AD597" s="33">
        <v>155242.07810000001</v>
      </c>
      <c r="AE597" s="33">
        <v>344769.5</v>
      </c>
      <c r="AF597" s="34">
        <v>264599.40629999997</v>
      </c>
      <c r="AG597" s="34">
        <v>286712.84379999997</v>
      </c>
      <c r="AH597" s="34">
        <v>282692.125</v>
      </c>
      <c r="AI597" s="35">
        <v>114359.36719999999</v>
      </c>
      <c r="AJ597" s="35">
        <v>366500.5</v>
      </c>
      <c r="AK597" s="35">
        <v>163491.0313</v>
      </c>
      <c r="AL597" s="35">
        <v>267134.0625</v>
      </c>
      <c r="AM597" s="32">
        <v>110</v>
      </c>
      <c r="AN597" s="32" t="s">
        <v>5218</v>
      </c>
      <c r="AO597" s="32">
        <v>0.83248864</v>
      </c>
      <c r="AQ597" s="32">
        <v>400730.9375</v>
      </c>
      <c r="AR597" s="32" t="s">
        <v>5219</v>
      </c>
      <c r="AS597" s="32">
        <v>0.88869065000000003</v>
      </c>
      <c r="AU597" s="32">
        <v>0.197329849</v>
      </c>
      <c r="AV597" s="32">
        <v>1</v>
      </c>
      <c r="AX597" s="32">
        <f t="shared" si="36"/>
        <v>1.0929018938188542</v>
      </c>
      <c r="AY597" s="32">
        <f t="shared" si="37"/>
        <v>1.431276158421678</v>
      </c>
      <c r="AZ597" s="32">
        <f t="shared" si="38"/>
        <v>0.48579405022569788</v>
      </c>
      <c r="BA597" s="32">
        <f t="shared" si="39"/>
        <v>0.7568943386967647</v>
      </c>
    </row>
    <row r="598" spans="1:53">
      <c r="A598" s="32">
        <v>156.04229659999999</v>
      </c>
      <c r="B598" s="32">
        <v>9.4280081429999996</v>
      </c>
      <c r="C598" s="32" t="s">
        <v>5215</v>
      </c>
      <c r="D598" s="32">
        <v>12</v>
      </c>
      <c r="E598" s="32" t="s">
        <v>5216</v>
      </c>
      <c r="F598" s="32">
        <v>5</v>
      </c>
      <c r="G598" s="32">
        <v>0</v>
      </c>
      <c r="H598" s="32" t="s">
        <v>5217</v>
      </c>
      <c r="I598" s="32">
        <v>0.23475380300000001</v>
      </c>
      <c r="J598" s="32">
        <v>3.1186210879999998</v>
      </c>
      <c r="L598" s="32" t="s">
        <v>3900</v>
      </c>
      <c r="N598" s="32">
        <v>-71.003906200000003</v>
      </c>
      <c r="O598" s="32" t="s">
        <v>487</v>
      </c>
      <c r="R598" s="32" t="s">
        <v>1198</v>
      </c>
      <c r="S598" s="32">
        <v>1.1599999999999999</v>
      </c>
      <c r="T598" s="32">
        <v>1.1599999999999999</v>
      </c>
      <c r="U598" s="32">
        <v>154953</v>
      </c>
      <c r="V598" s="32" t="s">
        <v>5547</v>
      </c>
      <c r="W598" s="32">
        <v>0.401488071</v>
      </c>
      <c r="X598" s="32">
        <v>8.1019269000000005E-2</v>
      </c>
      <c r="Y598" s="32" t="s">
        <v>41</v>
      </c>
      <c r="Z598" s="32" t="s">
        <v>42</v>
      </c>
      <c r="AA598" s="32">
        <v>8</v>
      </c>
      <c r="AB598" s="33">
        <v>122152.9531</v>
      </c>
      <c r="AC598" s="33">
        <v>154952.5938</v>
      </c>
      <c r="AD598" s="33">
        <v>0</v>
      </c>
      <c r="AE598" s="33">
        <v>124575.7656</v>
      </c>
      <c r="AF598" s="34">
        <v>115409.55469999999</v>
      </c>
      <c r="AG598" s="34">
        <v>115085.125</v>
      </c>
      <c r="AH598" s="34">
        <v>129386.96090000001</v>
      </c>
      <c r="AI598" s="35">
        <v>0</v>
      </c>
      <c r="AJ598" s="35">
        <v>88454.078129999994</v>
      </c>
      <c r="AK598" s="35">
        <v>0</v>
      </c>
      <c r="AL598" s="35">
        <v>104196.83590000001</v>
      </c>
      <c r="AM598" s="32">
        <v>287</v>
      </c>
      <c r="AN598" s="32" t="s">
        <v>487</v>
      </c>
      <c r="AO598" s="32">
        <v>0.90952757900000003</v>
      </c>
      <c r="AQ598" s="32">
        <v>154952.5938</v>
      </c>
      <c r="AR598" s="32" t="s">
        <v>5548</v>
      </c>
      <c r="AS598" s="32">
        <v>0.915881748</v>
      </c>
      <c r="AU598" s="32">
        <v>1.6104920629999999</v>
      </c>
      <c r="AV598" s="32">
        <v>0.78457612399999999</v>
      </c>
      <c r="AX598" s="32">
        <f t="shared" si="36"/>
        <v>0.53531742744311583</v>
      </c>
      <c r="AY598" s="32">
        <f t="shared" si="37"/>
        <v>1.1161483865370598</v>
      </c>
      <c r="AZ598" s="32">
        <f t="shared" si="38"/>
        <v>8.3971291119950761E-2</v>
      </c>
      <c r="BA598" s="32">
        <f t="shared" si="39"/>
        <v>0.6519654700764187</v>
      </c>
    </row>
    <row r="599" spans="1:53">
      <c r="A599" s="32">
        <v>271.08457859999999</v>
      </c>
      <c r="B599" s="32">
        <v>3.9476895650000001</v>
      </c>
      <c r="C599" s="32" t="s">
        <v>1636</v>
      </c>
      <c r="D599" s="32">
        <v>2</v>
      </c>
      <c r="E599" s="32" t="s">
        <v>1637</v>
      </c>
      <c r="F599" s="32">
        <v>5</v>
      </c>
      <c r="G599" s="32">
        <v>0</v>
      </c>
      <c r="H599" s="32" t="s">
        <v>1638</v>
      </c>
      <c r="I599" s="32">
        <v>0.43739489199999998</v>
      </c>
      <c r="J599" s="32">
        <v>-38.61395435</v>
      </c>
      <c r="L599" s="32" t="s">
        <v>3900</v>
      </c>
      <c r="M599" s="32" t="s">
        <v>3078</v>
      </c>
      <c r="N599" s="32">
        <v>47.000757329999999</v>
      </c>
      <c r="O599" s="32" t="s">
        <v>374</v>
      </c>
      <c r="P599" s="32" t="s">
        <v>2665</v>
      </c>
      <c r="S599" s="32">
        <v>1.17</v>
      </c>
      <c r="T599" s="32">
        <v>1.17</v>
      </c>
      <c r="U599" s="32">
        <v>210931</v>
      </c>
      <c r="V599" s="32" t="s">
        <v>5156</v>
      </c>
      <c r="W599" s="32">
        <v>0.58191240399999999</v>
      </c>
      <c r="X599" s="32">
        <v>0.31569959600000003</v>
      </c>
      <c r="Y599" s="32" t="s">
        <v>41</v>
      </c>
      <c r="Z599" s="32" t="s">
        <v>71</v>
      </c>
      <c r="AA599" s="32">
        <v>8</v>
      </c>
      <c r="AB599" s="33">
        <v>178757.51560000001</v>
      </c>
      <c r="AC599" s="33">
        <v>147588.26560000001</v>
      </c>
      <c r="AD599" s="33">
        <v>0</v>
      </c>
      <c r="AE599" s="33">
        <v>177879.8438</v>
      </c>
      <c r="AF599" s="34">
        <v>132638.125</v>
      </c>
      <c r="AG599" s="34">
        <v>204616.64060000001</v>
      </c>
      <c r="AH599" s="34">
        <v>159265.92189999999</v>
      </c>
      <c r="AI599" s="35">
        <v>0</v>
      </c>
      <c r="AJ599" s="35">
        <v>174311.0625</v>
      </c>
      <c r="AK599" s="35">
        <v>0</v>
      </c>
      <c r="AL599" s="35">
        <v>210931</v>
      </c>
      <c r="AM599" s="32">
        <v>250</v>
      </c>
      <c r="AN599" s="32" t="s">
        <v>374</v>
      </c>
      <c r="AO599" s="32">
        <v>0.94841385</v>
      </c>
      <c r="AQ599" s="32">
        <v>210931</v>
      </c>
      <c r="AR599" s="32" t="s">
        <v>5371</v>
      </c>
      <c r="AS599" s="32">
        <v>0.95778673599999997</v>
      </c>
      <c r="AU599" s="32">
        <v>0.34408518599999999</v>
      </c>
      <c r="AV599" s="32">
        <v>1</v>
      </c>
      <c r="AX599" s="32">
        <f t="shared" si="36"/>
        <v>0.77588320526926691</v>
      </c>
      <c r="AY599" s="32">
        <f t="shared" si="37"/>
        <v>1.0155178579543074</v>
      </c>
      <c r="AZ599" s="32">
        <f t="shared" si="38"/>
        <v>0.35987929502950228</v>
      </c>
      <c r="BA599" s="32">
        <f t="shared" si="39"/>
        <v>0.49344316408879974</v>
      </c>
    </row>
    <row r="600" spans="1:53">
      <c r="A600" s="32">
        <v>222.12545249999999</v>
      </c>
      <c r="B600" s="32">
        <v>4.1908030419999998</v>
      </c>
      <c r="C600" s="32" t="s">
        <v>4883</v>
      </c>
      <c r="D600" s="32">
        <v>2</v>
      </c>
      <c r="E600" s="32" t="s">
        <v>4884</v>
      </c>
      <c r="F600" s="32">
        <v>5</v>
      </c>
      <c r="G600" s="32">
        <v>0</v>
      </c>
      <c r="H600" s="32" t="s">
        <v>4885</v>
      </c>
      <c r="I600" s="32">
        <v>-0.66406169299999995</v>
      </c>
      <c r="J600" s="32">
        <v>-33.125188889999997</v>
      </c>
      <c r="L600" s="32" t="s">
        <v>3563</v>
      </c>
      <c r="M600" s="32" t="s">
        <v>4886</v>
      </c>
      <c r="N600" s="32">
        <v>34.02049538</v>
      </c>
      <c r="O600" s="32" t="s">
        <v>374</v>
      </c>
      <c r="P600" s="32" t="s">
        <v>4887</v>
      </c>
      <c r="S600" s="32">
        <v>0.28000000000000003</v>
      </c>
      <c r="T600" s="32">
        <v>0.28000000000000003</v>
      </c>
      <c r="U600" s="32">
        <v>225142</v>
      </c>
      <c r="V600" s="32" t="s">
        <v>4888</v>
      </c>
      <c r="W600" s="32">
        <v>1.503947524</v>
      </c>
      <c r="X600" s="32">
        <v>9.1898713000000007E-2</v>
      </c>
      <c r="Y600" s="32" t="s">
        <v>41</v>
      </c>
      <c r="Z600" s="32" t="s">
        <v>42</v>
      </c>
      <c r="AA600" s="32">
        <v>11</v>
      </c>
      <c r="AB600" s="33">
        <v>145623.125</v>
      </c>
      <c r="AC600" s="33">
        <v>101917.7656</v>
      </c>
      <c r="AD600" s="33">
        <v>197164.79689999999</v>
      </c>
      <c r="AE600" s="33">
        <v>141908.57810000001</v>
      </c>
      <c r="AF600" s="34">
        <v>131299.42189999999</v>
      </c>
      <c r="AG600" s="34">
        <v>99253.945309999996</v>
      </c>
      <c r="AH600" s="34">
        <v>128622.9844</v>
      </c>
      <c r="AI600" s="35">
        <v>219677.25</v>
      </c>
      <c r="AJ600" s="35">
        <v>151904.9063</v>
      </c>
      <c r="AK600" s="35">
        <v>225141.625</v>
      </c>
      <c r="AL600" s="35">
        <v>123519.39840000001</v>
      </c>
      <c r="AM600" s="32">
        <v>414</v>
      </c>
      <c r="AN600" s="32" t="s">
        <v>374</v>
      </c>
      <c r="AO600" s="32">
        <v>0.80271842599999998</v>
      </c>
      <c r="AQ600" s="32">
        <v>225141.625</v>
      </c>
      <c r="AR600" s="32" t="s">
        <v>4889</v>
      </c>
      <c r="AS600" s="32">
        <v>0.756926231</v>
      </c>
      <c r="AU600" s="32">
        <v>1.278852262</v>
      </c>
      <c r="AV600" s="32">
        <v>1</v>
      </c>
      <c r="AX600" s="32">
        <f t="shared" si="36"/>
        <v>2.005263365674065</v>
      </c>
      <c r="AY600" s="32">
        <f t="shared" si="37"/>
        <v>1.6332207367509433</v>
      </c>
      <c r="AZ600" s="32">
        <f t="shared" si="38"/>
        <v>0.10896284693411679</v>
      </c>
      <c r="BA600" s="32">
        <f t="shared" si="39"/>
        <v>0.32447844543797366</v>
      </c>
    </row>
    <row r="601" spans="1:53">
      <c r="A601" s="32">
        <v>153.07902820000001</v>
      </c>
      <c r="B601" s="32">
        <v>6.8463258219999998</v>
      </c>
      <c r="C601" s="32" t="s">
        <v>5145</v>
      </c>
      <c r="D601" s="32">
        <v>5</v>
      </c>
      <c r="E601" s="32" t="s">
        <v>5146</v>
      </c>
      <c r="F601" s="32">
        <v>5</v>
      </c>
      <c r="G601" s="32">
        <v>0</v>
      </c>
      <c r="H601" s="32" t="s">
        <v>5147</v>
      </c>
      <c r="I601" s="32">
        <v>0.314948218</v>
      </c>
      <c r="J601" s="32">
        <v>-13.53020875</v>
      </c>
      <c r="L601" s="32" t="s">
        <v>3563</v>
      </c>
      <c r="M601" s="32" t="s">
        <v>4439</v>
      </c>
      <c r="N601" s="32">
        <v>37.068079439999998</v>
      </c>
      <c r="O601" s="32" t="s">
        <v>374</v>
      </c>
      <c r="S601" s="32">
        <v>0.23</v>
      </c>
      <c r="T601" s="32">
        <v>0.28000000000000003</v>
      </c>
      <c r="U601" s="32">
        <v>77916</v>
      </c>
      <c r="V601" s="32" t="s">
        <v>4441</v>
      </c>
      <c r="W601" s="32">
        <v>0.90329473900000001</v>
      </c>
      <c r="X601" s="32">
        <v>0.48315269700000002</v>
      </c>
      <c r="Y601" s="32" t="s">
        <v>41</v>
      </c>
      <c r="Z601" s="32" t="s">
        <v>71</v>
      </c>
      <c r="AA601" s="32">
        <v>11</v>
      </c>
      <c r="AB601" s="33">
        <v>72223.382809999996</v>
      </c>
      <c r="AC601" s="33">
        <v>61201.457029999998</v>
      </c>
      <c r="AD601" s="33">
        <v>38330.691409999999</v>
      </c>
      <c r="AE601" s="33">
        <v>77916.210940000004</v>
      </c>
      <c r="AF601" s="34">
        <v>47149.753909999999</v>
      </c>
      <c r="AG601" s="34">
        <v>61000.628909999999</v>
      </c>
      <c r="AH601" s="34">
        <v>57346.769529999998</v>
      </c>
      <c r="AI601" s="35">
        <v>42800.9375</v>
      </c>
      <c r="AJ601" s="35">
        <v>50716.328130000002</v>
      </c>
      <c r="AK601" s="35">
        <v>40261.976560000003</v>
      </c>
      <c r="AL601" s="35">
        <v>65544.367190000004</v>
      </c>
      <c r="AM601" s="32">
        <v>266</v>
      </c>
      <c r="AN601" s="32" t="s">
        <v>374</v>
      </c>
      <c r="AO601" s="32">
        <v>0.86618701300000001</v>
      </c>
      <c r="AQ601" s="32">
        <v>77916.210940000004</v>
      </c>
      <c r="AR601" s="32" t="s">
        <v>5148</v>
      </c>
      <c r="AS601" s="32">
        <v>0.85264895299999999</v>
      </c>
      <c r="AU601" s="32">
        <v>0.15716082200000001</v>
      </c>
      <c r="AV601" s="32">
        <v>1</v>
      </c>
      <c r="AX601" s="32">
        <f t="shared" si="36"/>
        <v>1.2043929853153152</v>
      </c>
      <c r="AY601" s="32">
        <f t="shared" si="37"/>
        <v>1.5086165450266131</v>
      </c>
      <c r="AZ601" s="32">
        <f t="shared" si="38"/>
        <v>0.51266802743555573</v>
      </c>
      <c r="BA601" s="32">
        <f t="shared" si="39"/>
        <v>0.53580853711084631</v>
      </c>
    </row>
    <row r="602" spans="1:53">
      <c r="A602" s="32">
        <v>509.34825569999998</v>
      </c>
      <c r="B602" s="32">
        <v>4.4350000549999997</v>
      </c>
      <c r="C602" s="32" t="s">
        <v>5149</v>
      </c>
      <c r="D602" s="32">
        <v>8</v>
      </c>
      <c r="E602" s="32" t="s">
        <v>5150</v>
      </c>
      <c r="F602" s="32">
        <v>5</v>
      </c>
      <c r="G602" s="32">
        <v>0</v>
      </c>
      <c r="H602" s="32" t="s">
        <v>954</v>
      </c>
      <c r="I602" s="32">
        <v>0.22709309</v>
      </c>
      <c r="J602" s="32">
        <v>9.8083438570000006</v>
      </c>
      <c r="L602" s="32" t="s">
        <v>3563</v>
      </c>
      <c r="M602" s="32" t="s">
        <v>953</v>
      </c>
      <c r="N602" s="32">
        <v>14.01595474</v>
      </c>
      <c r="O602" s="32" t="s">
        <v>2511</v>
      </c>
      <c r="S602" s="32">
        <v>0.65</v>
      </c>
      <c r="T602" s="32">
        <v>0.66</v>
      </c>
      <c r="U602" s="32">
        <v>271089</v>
      </c>
      <c r="V602" s="32" t="s">
        <v>4502</v>
      </c>
      <c r="W602" s="32">
        <v>0.89878645999999995</v>
      </c>
      <c r="X602" s="32">
        <v>0.84309262299999999</v>
      </c>
      <c r="Y602" s="32" t="s">
        <v>41</v>
      </c>
      <c r="Z602" s="32" t="s">
        <v>42</v>
      </c>
      <c r="AA602" s="32">
        <v>11</v>
      </c>
      <c r="AB602" s="33">
        <v>205137.5625</v>
      </c>
      <c r="AC602" s="33">
        <v>271088.5625</v>
      </c>
      <c r="AD602" s="33">
        <v>110613.67969999999</v>
      </c>
      <c r="AE602" s="33">
        <v>210656.875</v>
      </c>
      <c r="AF602" s="34">
        <v>268401.34379999997</v>
      </c>
      <c r="AG602" s="34">
        <v>149763.01560000001</v>
      </c>
      <c r="AH602" s="34">
        <v>59410.539060000003</v>
      </c>
      <c r="AI602" s="35">
        <v>28662.152340000001</v>
      </c>
      <c r="AJ602" s="35">
        <v>254903.54689999999</v>
      </c>
      <c r="AK602" s="35">
        <v>127202.2031</v>
      </c>
      <c r="AL602" s="35">
        <v>161549.23439999999</v>
      </c>
      <c r="AM602" s="32">
        <v>101</v>
      </c>
      <c r="AN602" s="32" t="s">
        <v>2511</v>
      </c>
      <c r="AO602" s="32">
        <v>0.88902122299999997</v>
      </c>
      <c r="AQ602" s="32">
        <v>271088.5625</v>
      </c>
      <c r="AR602" s="32" t="s">
        <v>5151</v>
      </c>
      <c r="AS602" s="32">
        <v>0.88898697199999999</v>
      </c>
      <c r="AU602" s="32">
        <v>1.3167576E-2</v>
      </c>
      <c r="AV602" s="32">
        <v>1</v>
      </c>
      <c r="AX602" s="32">
        <f t="shared" si="36"/>
        <v>1.1983819471783552</v>
      </c>
      <c r="AY602" s="32">
        <f t="shared" si="37"/>
        <v>1.669888183553256</v>
      </c>
      <c r="AZ602" s="32">
        <f t="shared" si="38"/>
        <v>0.83829861965589636</v>
      </c>
      <c r="BA602" s="32">
        <f t="shared" si="39"/>
        <v>0.55790161098568392</v>
      </c>
    </row>
    <row r="603" spans="1:53">
      <c r="A603" s="32">
        <v>231.1469329</v>
      </c>
      <c r="B603" s="32">
        <v>4.6143363720000004</v>
      </c>
      <c r="C603" s="32" t="s">
        <v>1920</v>
      </c>
      <c r="D603" s="32">
        <v>3</v>
      </c>
      <c r="E603" s="32" t="s">
        <v>4926</v>
      </c>
      <c r="F603" s="32">
        <v>5</v>
      </c>
      <c r="G603" s="32">
        <v>0</v>
      </c>
      <c r="H603" s="32" t="s">
        <v>4927</v>
      </c>
      <c r="I603" s="32">
        <v>-0.549932965</v>
      </c>
      <c r="J603" s="32">
        <v>-18.362153249999999</v>
      </c>
      <c r="L603" s="32" t="s">
        <v>3563</v>
      </c>
      <c r="N603" s="32">
        <v>53.026457309999998</v>
      </c>
      <c r="O603" s="32" t="s">
        <v>374</v>
      </c>
      <c r="P603" s="32" t="s">
        <v>4928</v>
      </c>
      <c r="R603" s="32" t="s">
        <v>411</v>
      </c>
      <c r="S603" s="32">
        <v>0.62</v>
      </c>
      <c r="T603" s="32">
        <v>0.62</v>
      </c>
      <c r="U603" s="32">
        <v>620550</v>
      </c>
      <c r="V603" s="32" t="s">
        <v>4929</v>
      </c>
      <c r="W603" s="32">
        <v>1.3826958600000001</v>
      </c>
      <c r="X603" s="32">
        <v>0.44744667500000002</v>
      </c>
      <c r="Y603" s="32" t="s">
        <v>41</v>
      </c>
      <c r="Z603" s="32" t="s">
        <v>42</v>
      </c>
      <c r="AA603" s="32">
        <v>11</v>
      </c>
      <c r="AB603" s="33">
        <v>273706.96879999997</v>
      </c>
      <c r="AC603" s="33">
        <v>239779.73439999999</v>
      </c>
      <c r="AD603" s="33">
        <v>283919.84379999997</v>
      </c>
      <c r="AE603" s="33">
        <v>209786.6875</v>
      </c>
      <c r="AF603" s="34">
        <v>222051.07810000001</v>
      </c>
      <c r="AG603" s="34">
        <v>290830.71879999997</v>
      </c>
      <c r="AH603" s="34">
        <v>186716.875</v>
      </c>
      <c r="AI603" s="35">
        <v>198615.70310000001</v>
      </c>
      <c r="AJ603" s="35">
        <v>216402.0625</v>
      </c>
      <c r="AK603" s="35">
        <v>620550.3125</v>
      </c>
      <c r="AL603" s="35">
        <v>254208.17189999999</v>
      </c>
      <c r="AM603" s="32">
        <v>174</v>
      </c>
      <c r="AN603" s="32" t="s">
        <v>374</v>
      </c>
      <c r="AO603" s="32">
        <v>0.858037995</v>
      </c>
      <c r="AQ603" s="32">
        <v>620550.3125</v>
      </c>
      <c r="AR603" s="32" t="s">
        <v>4930</v>
      </c>
      <c r="AS603" s="32">
        <v>0.79505569200000004</v>
      </c>
      <c r="AU603" s="32">
        <v>0.18592724999999999</v>
      </c>
      <c r="AV603" s="32">
        <v>0.409200972</v>
      </c>
      <c r="AX603" s="32">
        <f t="shared" si="36"/>
        <v>1.8435944803856912</v>
      </c>
      <c r="AY603" s="32">
        <f t="shared" si="37"/>
        <v>1.4396728795448133</v>
      </c>
      <c r="AZ603" s="32">
        <f t="shared" si="38"/>
        <v>0.49426887562911948</v>
      </c>
      <c r="BA603" s="32">
        <f t="shared" si="39"/>
        <v>0.59138976196955428</v>
      </c>
    </row>
    <row r="604" spans="1:53">
      <c r="A604" s="32">
        <v>144.07866319999999</v>
      </c>
      <c r="B604" s="32">
        <v>6.9056453820000003</v>
      </c>
      <c r="C604" s="32" t="s">
        <v>3097</v>
      </c>
      <c r="D604" s="32">
        <v>8</v>
      </c>
      <c r="E604" s="32" t="s">
        <v>3397</v>
      </c>
      <c r="F604" s="32">
        <v>5</v>
      </c>
      <c r="G604" s="32">
        <v>0</v>
      </c>
      <c r="H604" s="32" t="s">
        <v>3398</v>
      </c>
      <c r="I604" s="32">
        <v>0.16135490299999999</v>
      </c>
      <c r="J604" s="32">
        <v>-13.782637810000001</v>
      </c>
      <c r="L604" s="32" t="s">
        <v>3563</v>
      </c>
      <c r="M604" s="32" t="s">
        <v>3051</v>
      </c>
      <c r="N604" s="32">
        <v>42.010606359999997</v>
      </c>
      <c r="O604" s="32" t="s">
        <v>3185</v>
      </c>
      <c r="P604" s="32" t="s">
        <v>3186</v>
      </c>
      <c r="R604" s="32" t="s">
        <v>1442</v>
      </c>
      <c r="S604" s="32">
        <v>0.5</v>
      </c>
      <c r="T604" s="32">
        <v>0.5</v>
      </c>
      <c r="U604" s="32">
        <v>694448</v>
      </c>
      <c r="V604" s="32" t="s">
        <v>4451</v>
      </c>
      <c r="W604" s="32">
        <v>0.57893398100000004</v>
      </c>
      <c r="X604" s="32">
        <v>7.2111836999999998E-2</v>
      </c>
      <c r="Y604" s="32" t="s">
        <v>41</v>
      </c>
      <c r="Z604" s="32" t="s">
        <v>71</v>
      </c>
      <c r="AA604" s="32">
        <v>11</v>
      </c>
      <c r="AB604" s="33">
        <v>425450.5</v>
      </c>
      <c r="AC604" s="33">
        <v>518877.0625</v>
      </c>
      <c r="AD604" s="33">
        <v>267350.34379999997</v>
      </c>
      <c r="AE604" s="33">
        <v>560173.25</v>
      </c>
      <c r="AF604" s="34">
        <v>486167.3125</v>
      </c>
      <c r="AG604" s="34">
        <v>694447.5625</v>
      </c>
      <c r="AH604" s="34">
        <v>510715.5625</v>
      </c>
      <c r="AI604" s="35">
        <v>195848.45310000001</v>
      </c>
      <c r="AJ604" s="35">
        <v>536007.375</v>
      </c>
      <c r="AK604" s="35">
        <v>200601.39060000001</v>
      </c>
      <c r="AL604" s="35">
        <v>373101</v>
      </c>
      <c r="AM604" s="32">
        <v>110</v>
      </c>
      <c r="AN604" s="32" t="s">
        <v>3185</v>
      </c>
      <c r="AO604" s="32">
        <v>0.85289245000000002</v>
      </c>
      <c r="AQ604" s="32">
        <v>694447.5625</v>
      </c>
      <c r="AR604" s="32" t="s">
        <v>5379</v>
      </c>
      <c r="AS604" s="32">
        <v>0.85646510300000001</v>
      </c>
      <c r="AU604" s="32">
        <v>1.4344514669999999</v>
      </c>
      <c r="AV604" s="32">
        <v>0.71289047699999997</v>
      </c>
      <c r="AX604" s="32">
        <f t="shared" si="36"/>
        <v>0.77191197518432886</v>
      </c>
      <c r="AY604" s="32">
        <f t="shared" si="37"/>
        <v>1.0476079168296761</v>
      </c>
      <c r="AZ604" s="32">
        <f t="shared" si="38"/>
        <v>8.4688624418988001E-2</v>
      </c>
      <c r="BA604" s="32">
        <f t="shared" si="39"/>
        <v>0.25725967148636286</v>
      </c>
    </row>
    <row r="605" spans="1:53">
      <c r="A605" s="32">
        <v>335.13301089999999</v>
      </c>
      <c r="B605" s="32">
        <v>10.42651978</v>
      </c>
      <c r="C605" s="32" t="s">
        <v>4809</v>
      </c>
      <c r="D605" s="32">
        <v>3</v>
      </c>
      <c r="E605" s="32" t="s">
        <v>4810</v>
      </c>
      <c r="F605" s="32">
        <v>5</v>
      </c>
      <c r="G605" s="32">
        <v>0</v>
      </c>
      <c r="H605" s="32" t="s">
        <v>4811</v>
      </c>
      <c r="I605" s="32">
        <v>0.45039490900000001</v>
      </c>
      <c r="J605" s="32">
        <v>4.9110997830000001</v>
      </c>
      <c r="L605" s="32" t="s">
        <v>3690</v>
      </c>
      <c r="M605" s="32" t="s">
        <v>241</v>
      </c>
      <c r="N605" s="32">
        <v>180.06351309999999</v>
      </c>
      <c r="O605" s="32" t="s">
        <v>4812</v>
      </c>
      <c r="P605" s="32" t="s">
        <v>4813</v>
      </c>
      <c r="S605" s="32">
        <v>1.44</v>
      </c>
      <c r="T605" s="32">
        <v>1.44</v>
      </c>
      <c r="U605" s="32">
        <v>1184482</v>
      </c>
      <c r="V605" s="32" t="s">
        <v>2255</v>
      </c>
      <c r="W605" s="32">
        <v>2.5389386549999999</v>
      </c>
      <c r="X605" s="32">
        <v>0.46375459899999999</v>
      </c>
      <c r="Y605" s="32" t="s">
        <v>41</v>
      </c>
      <c r="Z605" s="32" t="s">
        <v>71</v>
      </c>
      <c r="AA605" s="32">
        <v>11</v>
      </c>
      <c r="AB605" s="33">
        <v>208478.375</v>
      </c>
      <c r="AC605" s="33">
        <v>788069.5</v>
      </c>
      <c r="AD605" s="33">
        <v>1184481.5</v>
      </c>
      <c r="AE605" s="33">
        <v>543699.625</v>
      </c>
      <c r="AF605" s="34">
        <v>173576.67189999999</v>
      </c>
      <c r="AG605" s="34">
        <v>37955.582029999998</v>
      </c>
      <c r="AH605" s="34">
        <v>152235.75</v>
      </c>
      <c r="AI605" s="35">
        <v>968393.75</v>
      </c>
      <c r="AJ605" s="35">
        <v>59661.976560000003</v>
      </c>
      <c r="AK605" s="35">
        <v>137893.4688</v>
      </c>
      <c r="AL605" s="35">
        <v>65497</v>
      </c>
      <c r="AM605" s="32">
        <v>60</v>
      </c>
      <c r="AN605" s="32" t="s">
        <v>4812</v>
      </c>
      <c r="AO605" s="32">
        <v>0.95640520100000004</v>
      </c>
      <c r="AQ605" s="32">
        <v>1184481.5</v>
      </c>
      <c r="AR605" s="32" t="s">
        <v>4814</v>
      </c>
      <c r="AS605" s="32">
        <v>0.93645991299999998</v>
      </c>
      <c r="AU605" s="32">
        <v>0.17367691900000001</v>
      </c>
      <c r="AV605" s="32">
        <v>1</v>
      </c>
      <c r="AX605" s="32">
        <f t="shared" si="36"/>
        <v>3.3852515395965601</v>
      </c>
      <c r="AY605" s="32">
        <f t="shared" si="37"/>
        <v>7.4902931829164405</v>
      </c>
      <c r="AZ605" s="32">
        <f t="shared" si="38"/>
        <v>0.5108235568952415</v>
      </c>
      <c r="BA605" s="32">
        <f t="shared" si="39"/>
        <v>7.1691117723393996E-2</v>
      </c>
    </row>
    <row r="606" spans="1:53">
      <c r="A606" s="32">
        <v>204.09986169999999</v>
      </c>
      <c r="B606" s="32">
        <v>4.617196979</v>
      </c>
      <c r="C606" s="32" t="s">
        <v>1430</v>
      </c>
      <c r="D606" s="32">
        <v>2</v>
      </c>
      <c r="E606" s="32" t="s">
        <v>1431</v>
      </c>
      <c r="F606" s="32">
        <v>5</v>
      </c>
      <c r="G606" s="32">
        <v>0</v>
      </c>
      <c r="H606" s="32" t="s">
        <v>1432</v>
      </c>
      <c r="I606" s="32">
        <v>0.40006920099999999</v>
      </c>
      <c r="J606" s="32">
        <v>-8.8641210439999991</v>
      </c>
      <c r="L606" s="32" t="s">
        <v>3563</v>
      </c>
      <c r="M606" s="32" t="s">
        <v>1237</v>
      </c>
      <c r="N606" s="32">
        <v>36.090584419999999</v>
      </c>
      <c r="O606" s="32" t="s">
        <v>374</v>
      </c>
      <c r="P606" s="32" t="s">
        <v>4976</v>
      </c>
      <c r="S606" s="32">
        <v>0.22</v>
      </c>
      <c r="T606" s="32">
        <v>0.47</v>
      </c>
      <c r="U606" s="32">
        <v>365396</v>
      </c>
      <c r="V606" s="32" t="s">
        <v>4150</v>
      </c>
      <c r="W606" s="32">
        <v>1.208293689</v>
      </c>
      <c r="X606" s="32">
        <v>0.21752977700000001</v>
      </c>
      <c r="Y606" s="32" t="s">
        <v>41</v>
      </c>
      <c r="Z606" s="32" t="s">
        <v>71</v>
      </c>
      <c r="AA606" s="32">
        <v>11</v>
      </c>
      <c r="AB606" s="33">
        <v>126527.80469999999</v>
      </c>
      <c r="AC606" s="33">
        <v>168817.3125</v>
      </c>
      <c r="AD606" s="33">
        <v>353862.53129999997</v>
      </c>
      <c r="AE606" s="33">
        <v>192460.5625</v>
      </c>
      <c r="AF606" s="34">
        <v>252815.82810000001</v>
      </c>
      <c r="AG606" s="34">
        <v>241195.8438</v>
      </c>
      <c r="AH606" s="34">
        <v>213697.6563</v>
      </c>
      <c r="AI606" s="35">
        <v>282363.09379999997</v>
      </c>
      <c r="AJ606" s="35">
        <v>213252.20310000001</v>
      </c>
      <c r="AK606" s="35">
        <v>279149.5625</v>
      </c>
      <c r="AL606" s="35">
        <v>365396.09379999997</v>
      </c>
      <c r="AM606" s="32">
        <v>294</v>
      </c>
      <c r="AN606" s="32" t="s">
        <v>374</v>
      </c>
      <c r="AO606" s="32">
        <v>0.83692885400000006</v>
      </c>
      <c r="AQ606" s="32">
        <v>365396.09379999997</v>
      </c>
      <c r="AR606" s="32" t="s">
        <v>2022</v>
      </c>
      <c r="AS606" s="32">
        <v>0.76717582500000003</v>
      </c>
      <c r="AU606" s="32">
        <v>0.56311006200000002</v>
      </c>
      <c r="AV606" s="32">
        <v>1</v>
      </c>
      <c r="AX606" s="32">
        <f t="shared" si="36"/>
        <v>1.611058251980237</v>
      </c>
      <c r="AY606" s="32">
        <f t="shared" si="37"/>
        <v>1.1892851732514438</v>
      </c>
      <c r="AZ606" s="32">
        <f t="shared" si="38"/>
        <v>0.25387469690127223</v>
      </c>
      <c r="BA606" s="32">
        <f t="shared" si="39"/>
        <v>0.68684948612060737</v>
      </c>
    </row>
    <row r="607" spans="1:53">
      <c r="A607" s="32">
        <v>204.0998323</v>
      </c>
      <c r="B607" s="32">
        <v>8.4057393850000004</v>
      </c>
      <c r="C607" s="32" t="s">
        <v>1430</v>
      </c>
      <c r="D607" s="32">
        <v>2</v>
      </c>
      <c r="E607" s="32" t="s">
        <v>4895</v>
      </c>
      <c r="F607" s="32">
        <v>5</v>
      </c>
      <c r="G607" s="32">
        <v>0</v>
      </c>
      <c r="H607" s="32" t="s">
        <v>4896</v>
      </c>
      <c r="I607" s="32">
        <v>0.256163578</v>
      </c>
      <c r="J607" s="32">
        <v>40.20191827</v>
      </c>
      <c r="L607" s="32" t="s">
        <v>3563</v>
      </c>
      <c r="M607" s="32" t="s">
        <v>3561</v>
      </c>
      <c r="N607" s="32">
        <v>54.047066389999998</v>
      </c>
      <c r="O607" s="32" t="s">
        <v>374</v>
      </c>
      <c r="P607" s="32" t="s">
        <v>4897</v>
      </c>
      <c r="S607" s="32">
        <v>0.26</v>
      </c>
      <c r="T607" s="32">
        <v>0.31</v>
      </c>
      <c r="U607" s="32">
        <v>70293</v>
      </c>
      <c r="V607" s="32" t="s">
        <v>3564</v>
      </c>
      <c r="W607" s="32">
        <v>1.46441189</v>
      </c>
      <c r="X607" s="32">
        <v>9.3017163999999999E-2</v>
      </c>
      <c r="Y607" s="32" t="s">
        <v>41</v>
      </c>
      <c r="Z607" s="32" t="s">
        <v>71</v>
      </c>
      <c r="AA607" s="32">
        <v>11</v>
      </c>
      <c r="AB607" s="33">
        <v>32837.449220000002</v>
      </c>
      <c r="AC607" s="33">
        <v>39896.375</v>
      </c>
      <c r="AD607" s="33">
        <v>65628.921879999994</v>
      </c>
      <c r="AE607" s="33">
        <v>42538.839840000001</v>
      </c>
      <c r="AF607" s="34">
        <v>33610.285159999999</v>
      </c>
      <c r="AG607" s="34">
        <v>44162.195310000003</v>
      </c>
      <c r="AH607" s="34">
        <v>35094.230470000002</v>
      </c>
      <c r="AI607" s="35">
        <v>70293.429690000004</v>
      </c>
      <c r="AJ607" s="35">
        <v>35977.394529999998</v>
      </c>
      <c r="AK607" s="35">
        <v>61242.761720000002</v>
      </c>
      <c r="AL607" s="35">
        <v>52864.21875</v>
      </c>
      <c r="AM607" s="32">
        <v>358</v>
      </c>
      <c r="AN607" s="32" t="s">
        <v>374</v>
      </c>
      <c r="AO607" s="32">
        <v>0.90932990899999999</v>
      </c>
      <c r="AQ607" s="32">
        <v>70293.429690000004</v>
      </c>
      <c r="AR607" s="32" t="s">
        <v>4898</v>
      </c>
      <c r="AS607" s="32">
        <v>0.87208823400000002</v>
      </c>
      <c r="AU607" s="32">
        <v>1.242428332</v>
      </c>
      <c r="AV607" s="32">
        <v>0.19237484799999999</v>
      </c>
      <c r="AX607" s="32">
        <f t="shared" si="36"/>
        <v>1.9525491870419873</v>
      </c>
      <c r="AY607" s="32">
        <f t="shared" si="37"/>
        <v>1.6027895597681352</v>
      </c>
      <c r="AZ607" s="32">
        <f t="shared" si="38"/>
        <v>0.11188728765179576</v>
      </c>
      <c r="BA607" s="32">
        <f t="shared" si="39"/>
        <v>0.42930775415835143</v>
      </c>
    </row>
    <row r="608" spans="1:53">
      <c r="A608" s="32">
        <v>160.0736522</v>
      </c>
      <c r="B608" s="32">
        <v>8.9738000119999999</v>
      </c>
      <c r="C608" s="32" t="s">
        <v>4403</v>
      </c>
      <c r="D608" s="32">
        <v>4</v>
      </c>
      <c r="E608" s="32" t="s">
        <v>5035</v>
      </c>
      <c r="F608" s="32">
        <v>5</v>
      </c>
      <c r="G608" s="32">
        <v>0</v>
      </c>
      <c r="H608" s="32" t="s">
        <v>5036</v>
      </c>
      <c r="I608" s="32">
        <v>0.57571252900000003</v>
      </c>
      <c r="J608" s="32">
        <v>8.3542583000000004E-2</v>
      </c>
      <c r="L608" s="32" t="s">
        <v>3563</v>
      </c>
      <c r="M608" s="32" t="s">
        <v>4707</v>
      </c>
      <c r="N608" s="32">
        <v>-5.9529618070000003</v>
      </c>
      <c r="O608" s="32" t="s">
        <v>487</v>
      </c>
      <c r="S608" s="32">
        <v>7.0000000000000007E-2</v>
      </c>
      <c r="T608" s="32">
        <v>0.12</v>
      </c>
      <c r="U608" s="32">
        <v>117637</v>
      </c>
      <c r="V608" s="32" t="s">
        <v>4708</v>
      </c>
      <c r="W608" s="32">
        <v>1.0864436049999999</v>
      </c>
      <c r="X608" s="32">
        <v>0.180979104</v>
      </c>
      <c r="Y608" s="32" t="s">
        <v>41</v>
      </c>
      <c r="Z608" s="32" t="s">
        <v>71</v>
      </c>
      <c r="AA608" s="32">
        <v>11</v>
      </c>
      <c r="AB608" s="33">
        <v>92882.742190000004</v>
      </c>
      <c r="AC608" s="33">
        <v>112715.6406</v>
      </c>
      <c r="AD608" s="33">
        <v>93497.726559999996</v>
      </c>
      <c r="AE608" s="33">
        <v>117636.94530000001</v>
      </c>
      <c r="AF608" s="34">
        <v>91542.421879999994</v>
      </c>
      <c r="AG608" s="34">
        <v>83025.078129999994</v>
      </c>
      <c r="AH608" s="34">
        <v>80485.640629999994</v>
      </c>
      <c r="AI608" s="35">
        <v>86476.59375</v>
      </c>
      <c r="AJ608" s="35">
        <v>99244.296879999994</v>
      </c>
      <c r="AK608" s="35">
        <v>86986.890629999994</v>
      </c>
      <c r="AL608" s="35">
        <v>96760.023440000004</v>
      </c>
      <c r="AM608" s="32">
        <v>134</v>
      </c>
      <c r="AN608" s="32" t="s">
        <v>487</v>
      </c>
      <c r="AO608" s="32">
        <v>0.92300561299999995</v>
      </c>
      <c r="AQ608" s="32">
        <v>117636.94530000001</v>
      </c>
      <c r="AR608" s="32" t="s">
        <v>5037</v>
      </c>
      <c r="AS608" s="32">
        <v>0.79953177600000003</v>
      </c>
      <c r="AU608" s="32">
        <v>0.70186625199999997</v>
      </c>
      <c r="AV608" s="32">
        <v>0.32220663999999999</v>
      </c>
      <c r="AX608" s="32">
        <f t="shared" si="36"/>
        <v>1.448591473027548</v>
      </c>
      <c r="AY608" s="32">
        <f t="shared" si="37"/>
        <v>1.6339067756793728</v>
      </c>
      <c r="AZ608" s="32">
        <f t="shared" si="38"/>
        <v>0.18615525820084111</v>
      </c>
      <c r="BA608" s="32">
        <f t="shared" si="39"/>
        <v>6.4327824518492061E-2</v>
      </c>
    </row>
    <row r="609" spans="1:53">
      <c r="A609" s="32">
        <v>310.21369609999999</v>
      </c>
      <c r="B609" s="32">
        <v>3.5218272580000001</v>
      </c>
      <c r="C609" s="32" t="s">
        <v>2825</v>
      </c>
      <c r="D609" s="32">
        <v>19</v>
      </c>
      <c r="E609" s="32" t="s">
        <v>2826</v>
      </c>
      <c r="F609" s="32">
        <v>5</v>
      </c>
      <c r="G609" s="32">
        <v>0</v>
      </c>
      <c r="H609" s="32" t="s">
        <v>2827</v>
      </c>
      <c r="I609" s="32">
        <v>-2.3014415669999999</v>
      </c>
      <c r="J609" s="32">
        <v>-10.27087946</v>
      </c>
      <c r="L609" s="32" t="s">
        <v>3563</v>
      </c>
      <c r="M609" s="32" t="s">
        <v>1872</v>
      </c>
      <c r="N609" s="32">
        <v>39.994490749999997</v>
      </c>
      <c r="O609" s="32" t="s">
        <v>5317</v>
      </c>
      <c r="S609" s="32">
        <v>0.59</v>
      </c>
      <c r="T609" s="32">
        <v>0.59</v>
      </c>
      <c r="U609" s="32">
        <v>485979</v>
      </c>
      <c r="V609" s="32" t="s">
        <v>341</v>
      </c>
      <c r="W609" s="32">
        <v>0.66319416499999995</v>
      </c>
      <c r="X609" s="32">
        <v>0.20028512900000001</v>
      </c>
      <c r="Y609" s="32" t="s">
        <v>41</v>
      </c>
      <c r="Z609" s="32" t="s">
        <v>42</v>
      </c>
      <c r="AA609" s="32">
        <v>11</v>
      </c>
      <c r="AB609" s="33">
        <v>347684.71879999997</v>
      </c>
      <c r="AC609" s="33">
        <v>254262.9688</v>
      </c>
      <c r="AD609" s="33">
        <v>160433.29689999999</v>
      </c>
      <c r="AE609" s="33">
        <v>383481.46879999997</v>
      </c>
      <c r="AF609" s="34">
        <v>327580.5625</v>
      </c>
      <c r="AG609" s="34">
        <v>422287.1875</v>
      </c>
      <c r="AH609" s="34">
        <v>485979.21879999997</v>
      </c>
      <c r="AI609" s="35">
        <v>118894.46090000001</v>
      </c>
      <c r="AJ609" s="35">
        <v>418539</v>
      </c>
      <c r="AK609" s="35">
        <v>149772.76560000001</v>
      </c>
      <c r="AL609" s="35">
        <v>405602.4375</v>
      </c>
      <c r="AM609" s="32">
        <v>43</v>
      </c>
      <c r="AN609" s="32" t="s">
        <v>5317</v>
      </c>
      <c r="AO609" s="32">
        <v>0.95345106000000002</v>
      </c>
      <c r="AQ609" s="32">
        <v>485979.21879999997</v>
      </c>
      <c r="AR609" s="32" t="s">
        <v>3278</v>
      </c>
      <c r="AS609" s="32">
        <v>0.95085692300000002</v>
      </c>
      <c r="AU609" s="32">
        <v>0.59688092699999995</v>
      </c>
      <c r="AV609" s="32">
        <v>1</v>
      </c>
      <c r="AX609" s="32">
        <f t="shared" si="36"/>
        <v>0.88425888608288683</v>
      </c>
      <c r="AY609" s="32">
        <f t="shared" si="37"/>
        <v>0.92718797895553817</v>
      </c>
      <c r="AZ609" s="32">
        <f t="shared" si="38"/>
        <v>0.23460900142521413</v>
      </c>
      <c r="BA609" s="32">
        <f t="shared" si="39"/>
        <v>0.13588108610425206</v>
      </c>
    </row>
    <row r="610" spans="1:53">
      <c r="A610" s="32">
        <v>293.19891810000001</v>
      </c>
      <c r="B610" s="32">
        <v>3.8319908840000001</v>
      </c>
      <c r="C610" s="32" t="s">
        <v>1016</v>
      </c>
      <c r="D610" s="32">
        <v>4</v>
      </c>
      <c r="E610" s="32" t="s">
        <v>1017</v>
      </c>
      <c r="F610" s="32">
        <v>5</v>
      </c>
      <c r="G610" s="32">
        <v>0</v>
      </c>
      <c r="H610" s="32" t="s">
        <v>1018</v>
      </c>
      <c r="I610" s="32">
        <v>-0.58617003199999995</v>
      </c>
      <c r="J610" s="32">
        <v>-26.146889210000001</v>
      </c>
      <c r="L610" s="32" t="s">
        <v>3563</v>
      </c>
      <c r="N610" s="32">
        <v>-14.07313005</v>
      </c>
      <c r="O610" s="32" t="s">
        <v>487</v>
      </c>
      <c r="Q610" s="32">
        <v>2.2999999999999998</v>
      </c>
      <c r="R610" s="32" t="s">
        <v>4835</v>
      </c>
      <c r="S610" s="32">
        <v>0.03</v>
      </c>
      <c r="T610" s="32">
        <v>0.28999999999999998</v>
      </c>
      <c r="U610" s="32">
        <v>13829585</v>
      </c>
      <c r="V610" s="32" t="s">
        <v>317</v>
      </c>
      <c r="W610" s="32">
        <v>1.8261963539999999</v>
      </c>
      <c r="X610" s="32">
        <v>3.1238767000000001E-2</v>
      </c>
      <c r="Y610" s="32" t="s">
        <v>41</v>
      </c>
      <c r="Z610" s="32" t="s">
        <v>92</v>
      </c>
      <c r="AA610" s="32">
        <v>11</v>
      </c>
      <c r="AB610" s="33">
        <v>7600614</v>
      </c>
      <c r="AC610" s="33">
        <v>9781436</v>
      </c>
      <c r="AD610" s="33">
        <v>13829585</v>
      </c>
      <c r="AE610" s="33">
        <v>7909492</v>
      </c>
      <c r="AF610" s="34">
        <v>8212810</v>
      </c>
      <c r="AG610" s="34">
        <v>8438554</v>
      </c>
      <c r="AH610" s="34">
        <v>4916805.5</v>
      </c>
      <c r="AI610" s="35">
        <v>13389312</v>
      </c>
      <c r="AJ610" s="35">
        <v>12503924</v>
      </c>
      <c r="AK610" s="35">
        <v>13360987</v>
      </c>
      <c r="AL610" s="35">
        <v>13262727</v>
      </c>
      <c r="AM610" s="32">
        <v>21</v>
      </c>
      <c r="AN610" s="32" t="s">
        <v>487</v>
      </c>
      <c r="AO610" s="32">
        <v>0.976758452</v>
      </c>
      <c r="AP610" s="32">
        <v>1</v>
      </c>
      <c r="AQ610" s="32">
        <v>13829585</v>
      </c>
      <c r="AR610" s="32" t="s">
        <v>4836</v>
      </c>
      <c r="AS610" s="32">
        <v>0.84477483099999995</v>
      </c>
      <c r="AU610" s="32">
        <v>8.6837920050000008</v>
      </c>
      <c r="AV610" s="32">
        <v>1</v>
      </c>
      <c r="AX610" s="32">
        <f t="shared" si="36"/>
        <v>2.4349284717926571</v>
      </c>
      <c r="AY610" s="32">
        <f t="shared" si="37"/>
        <v>1.8138362182289045</v>
      </c>
      <c r="AZ610" s="32">
        <f t="shared" si="38"/>
        <v>1.7983612438409243E-3</v>
      </c>
      <c r="BA610" s="32">
        <f t="shared" si="39"/>
        <v>0.24028536648622997</v>
      </c>
    </row>
    <row r="611" spans="1:53">
      <c r="A611" s="32">
        <v>158.0579061</v>
      </c>
      <c r="B611" s="32">
        <v>3.9580030270000002</v>
      </c>
      <c r="C611" s="32" t="s">
        <v>2210</v>
      </c>
      <c r="D611" s="32">
        <v>5</v>
      </c>
      <c r="E611" s="32" t="s">
        <v>3183</v>
      </c>
      <c r="F611" s="32">
        <v>5</v>
      </c>
      <c r="G611" s="32">
        <v>0</v>
      </c>
      <c r="H611" s="32" t="s">
        <v>3184</v>
      </c>
      <c r="I611" s="32">
        <v>-2.4640051E-2</v>
      </c>
      <c r="J611" s="32">
        <v>-32.040202260000001</v>
      </c>
      <c r="L611" s="32" t="s">
        <v>3563</v>
      </c>
      <c r="M611" s="32" t="s">
        <v>3080</v>
      </c>
      <c r="N611" s="32">
        <v>-168.0726186</v>
      </c>
      <c r="O611" s="32" t="s">
        <v>487</v>
      </c>
      <c r="S611" s="32">
        <v>0.3</v>
      </c>
      <c r="T611" s="32">
        <v>0.3</v>
      </c>
      <c r="U611" s="32">
        <v>667519</v>
      </c>
      <c r="V611" s="32" t="s">
        <v>876</v>
      </c>
      <c r="W611" s="32">
        <v>0.68222845700000001</v>
      </c>
      <c r="X611" s="32">
        <v>6.0531867000000003E-2</v>
      </c>
      <c r="Y611" s="32" t="s">
        <v>41</v>
      </c>
      <c r="Z611" s="32" t="s">
        <v>92</v>
      </c>
      <c r="AA611" s="32">
        <v>11</v>
      </c>
      <c r="AB611" s="33">
        <v>579124.5</v>
      </c>
      <c r="AC611" s="33">
        <v>547905.0625</v>
      </c>
      <c r="AD611" s="33">
        <v>401279.125</v>
      </c>
      <c r="AE611" s="33">
        <v>546701.9375</v>
      </c>
      <c r="AF611" s="34">
        <v>508488.8125</v>
      </c>
      <c r="AG611" s="34">
        <v>659755.875</v>
      </c>
      <c r="AH611" s="34">
        <v>667519.25</v>
      </c>
      <c r="AI611" s="35">
        <v>333330.59379999997</v>
      </c>
      <c r="AJ611" s="35">
        <v>578832.0625</v>
      </c>
      <c r="AK611" s="35">
        <v>309762</v>
      </c>
      <c r="AL611" s="35">
        <v>447955.875</v>
      </c>
      <c r="AM611" s="32">
        <v>76</v>
      </c>
      <c r="AN611" s="32" t="s">
        <v>487</v>
      </c>
      <c r="AO611" s="32">
        <v>0.91148180499999998</v>
      </c>
      <c r="AQ611" s="32">
        <v>667519.25</v>
      </c>
      <c r="AR611" s="32" t="s">
        <v>5309</v>
      </c>
      <c r="AS611" s="32">
        <v>0.80314441199999997</v>
      </c>
      <c r="AU611" s="32">
        <v>1.625966923</v>
      </c>
      <c r="AV611" s="32">
        <v>1</v>
      </c>
      <c r="AX611" s="32">
        <f t="shared" si="36"/>
        <v>0.90963794265078268</v>
      </c>
      <c r="AY611" s="32">
        <f t="shared" si="37"/>
        <v>1.1303254098268285</v>
      </c>
      <c r="AZ611" s="32">
        <f t="shared" si="38"/>
        <v>7.0523406680410392E-2</v>
      </c>
      <c r="BA611" s="32">
        <f t="shared" si="39"/>
        <v>0.20547205079991443</v>
      </c>
    </row>
    <row r="612" spans="1:53">
      <c r="A612" s="32">
        <v>100.0272732</v>
      </c>
      <c r="B612" s="32">
        <v>6.8504727450000003</v>
      </c>
      <c r="C612" s="32" t="s">
        <v>2873</v>
      </c>
      <c r="D612" s="32">
        <v>2</v>
      </c>
      <c r="E612" s="32" t="s">
        <v>2874</v>
      </c>
      <c r="F612" s="32">
        <v>5</v>
      </c>
      <c r="G612" s="32">
        <v>0</v>
      </c>
      <c r="H612" s="32" t="s">
        <v>2875</v>
      </c>
      <c r="I612" s="32">
        <v>-6.8087376000000005E-2</v>
      </c>
      <c r="J612" s="32">
        <v>-19.861239680000001</v>
      </c>
      <c r="L612" s="32" t="s">
        <v>3563</v>
      </c>
      <c r="M612" s="32" t="s">
        <v>1389</v>
      </c>
      <c r="N612" s="32">
        <v>-44.087756489999997</v>
      </c>
      <c r="O612" s="32" t="s">
        <v>487</v>
      </c>
      <c r="S612" s="32">
        <v>0.16</v>
      </c>
      <c r="T612" s="32">
        <v>0.16</v>
      </c>
      <c r="U612" s="32">
        <v>201568</v>
      </c>
      <c r="V612" s="32" t="s">
        <v>4743</v>
      </c>
      <c r="W612" s="32">
        <v>0.91027346499999995</v>
      </c>
      <c r="X612" s="32">
        <v>0.32956775999999999</v>
      </c>
      <c r="Y612" s="32" t="s">
        <v>41</v>
      </c>
      <c r="Z612" s="32" t="s">
        <v>71</v>
      </c>
      <c r="AA612" s="32">
        <v>11</v>
      </c>
      <c r="AB612" s="33">
        <v>201567.5</v>
      </c>
      <c r="AC612" s="33">
        <v>186629.17189999999</v>
      </c>
      <c r="AD612" s="33">
        <v>161196.76560000001</v>
      </c>
      <c r="AE612" s="33">
        <v>188775.54689999999</v>
      </c>
      <c r="AF612" s="34">
        <v>194233.25</v>
      </c>
      <c r="AG612" s="34">
        <v>192391.39060000001</v>
      </c>
      <c r="AH612" s="34">
        <v>170689.9375</v>
      </c>
      <c r="AI612" s="35">
        <v>153135.51560000001</v>
      </c>
      <c r="AJ612" s="35">
        <v>199843.89060000001</v>
      </c>
      <c r="AK612" s="35">
        <v>141659.92189999999</v>
      </c>
      <c r="AL612" s="35">
        <v>181772.23439999999</v>
      </c>
      <c r="AM612" s="32">
        <v>259</v>
      </c>
      <c r="AN612" s="32" t="s">
        <v>487</v>
      </c>
      <c r="AO612" s="32">
        <v>0.94155119499999995</v>
      </c>
      <c r="AQ612" s="32">
        <v>201567.5</v>
      </c>
      <c r="AR612" s="32" t="s">
        <v>5141</v>
      </c>
      <c r="AS612" s="32">
        <v>0.77937461699999999</v>
      </c>
      <c r="AU612" s="32">
        <v>0.31718352100000002</v>
      </c>
      <c r="AV612" s="32">
        <v>1</v>
      </c>
      <c r="AX612" s="32">
        <f t="shared" si="36"/>
        <v>1.2136979527900131</v>
      </c>
      <c r="AY612" s="32">
        <f t="shared" si="37"/>
        <v>1.3245104531745244</v>
      </c>
      <c r="AZ612" s="32">
        <f t="shared" si="38"/>
        <v>0.37002481215142663</v>
      </c>
      <c r="BA612" s="32">
        <f t="shared" si="39"/>
        <v>0.9212935927059388</v>
      </c>
    </row>
    <row r="613" spans="1:53">
      <c r="A613" s="32">
        <v>315.146905</v>
      </c>
      <c r="B613" s="32">
        <v>3.5500249859999999</v>
      </c>
      <c r="C613" s="32" t="s">
        <v>5456</v>
      </c>
      <c r="D613" s="32">
        <v>11</v>
      </c>
      <c r="E613" s="32" t="s">
        <v>5457</v>
      </c>
      <c r="F613" s="32">
        <v>5</v>
      </c>
      <c r="G613" s="32">
        <v>0</v>
      </c>
      <c r="H613" s="32" t="s">
        <v>5458</v>
      </c>
      <c r="I613" s="32">
        <v>-0.49172254399999998</v>
      </c>
      <c r="J613" s="32">
        <v>-44.85004679</v>
      </c>
      <c r="L613" s="32" t="s">
        <v>3900</v>
      </c>
      <c r="M613" s="32" t="s">
        <v>1872</v>
      </c>
      <c r="N613" s="32">
        <v>44.92769973</v>
      </c>
      <c r="O613" s="32" t="s">
        <v>374</v>
      </c>
      <c r="S613" s="32">
        <v>1.1599999999999999</v>
      </c>
      <c r="T613" s="32">
        <v>1.1599999999999999</v>
      </c>
      <c r="U613" s="32">
        <v>202501</v>
      </c>
      <c r="V613" s="32" t="s">
        <v>341</v>
      </c>
      <c r="W613" s="32">
        <v>0.50914029400000005</v>
      </c>
      <c r="X613" s="32">
        <v>0.19360616</v>
      </c>
      <c r="Y613" s="32" t="s">
        <v>41</v>
      </c>
      <c r="Z613" s="32" t="s">
        <v>42</v>
      </c>
      <c r="AA613" s="32">
        <v>8</v>
      </c>
      <c r="AB613" s="33">
        <v>137602.67189999999</v>
      </c>
      <c r="AC613" s="33">
        <v>157716.20310000001</v>
      </c>
      <c r="AD613" s="33">
        <v>0</v>
      </c>
      <c r="AE613" s="33">
        <v>202500.9063</v>
      </c>
      <c r="AF613" s="34">
        <v>180872.26560000001</v>
      </c>
      <c r="AG613" s="34">
        <v>201506.0625</v>
      </c>
      <c r="AH613" s="34">
        <v>194977.64060000001</v>
      </c>
      <c r="AI613" s="35">
        <v>0</v>
      </c>
      <c r="AJ613" s="35">
        <v>190940.7813</v>
      </c>
      <c r="AK613" s="35">
        <v>0</v>
      </c>
      <c r="AL613" s="35">
        <v>200999.4688</v>
      </c>
      <c r="AM613" s="32">
        <v>43</v>
      </c>
      <c r="AN613" s="32" t="s">
        <v>374</v>
      </c>
      <c r="AO613" s="32">
        <v>0.91167833899999995</v>
      </c>
      <c r="AQ613" s="32">
        <v>202500.9063</v>
      </c>
      <c r="AR613" s="32" t="s">
        <v>5459</v>
      </c>
      <c r="AS613" s="32">
        <v>0.95748079200000002</v>
      </c>
      <c r="AU613" s="32">
        <v>0.69020377300000002</v>
      </c>
      <c r="AV613" s="32">
        <v>1</v>
      </c>
      <c r="AX613" s="32">
        <f t="shared" si="36"/>
        <v>0.67885372516804454</v>
      </c>
      <c r="AY613" s="32">
        <f t="shared" si="37"/>
        <v>0.86224064232143094</v>
      </c>
      <c r="AZ613" s="32">
        <f t="shared" si="38"/>
        <v>0.21863710135257741</v>
      </c>
      <c r="BA613" s="32">
        <f t="shared" si="39"/>
        <v>0.24704532946027857</v>
      </c>
    </row>
    <row r="614" spans="1:53">
      <c r="A614" s="32">
        <v>275.11153769999999</v>
      </c>
      <c r="B614" s="32">
        <v>10.05680302</v>
      </c>
      <c r="C614" s="32" t="s">
        <v>3388</v>
      </c>
      <c r="D614" s="32">
        <v>7</v>
      </c>
      <c r="E614" s="32" t="s">
        <v>3389</v>
      </c>
      <c r="F614" s="32">
        <v>5</v>
      </c>
      <c r="G614" s="32">
        <v>0</v>
      </c>
      <c r="H614" s="32" t="s">
        <v>3390</v>
      </c>
      <c r="I614" s="32">
        <v>-0.73533464299999995</v>
      </c>
      <c r="J614" s="32">
        <v>6.8595009759999996</v>
      </c>
      <c r="L614" s="32" t="s">
        <v>3563</v>
      </c>
      <c r="M614" s="32" t="s">
        <v>2279</v>
      </c>
      <c r="N614" s="32">
        <v>96.032229439999995</v>
      </c>
      <c r="O614" s="32" t="s">
        <v>374</v>
      </c>
      <c r="P614" s="32" t="s">
        <v>5286</v>
      </c>
      <c r="S614" s="32">
        <v>0.48</v>
      </c>
      <c r="T614" s="32">
        <v>0.48</v>
      </c>
      <c r="U614" s="32">
        <v>338334</v>
      </c>
      <c r="V614" s="32" t="s">
        <v>2503</v>
      </c>
      <c r="W614" s="32">
        <v>0.70775328500000001</v>
      </c>
      <c r="X614" s="32">
        <v>0.30354129499999999</v>
      </c>
      <c r="Y614" s="32" t="s">
        <v>41</v>
      </c>
      <c r="Z614" s="32" t="s">
        <v>42</v>
      </c>
      <c r="AA614" s="32">
        <v>11</v>
      </c>
      <c r="AB614" s="33">
        <v>147270.375</v>
      </c>
      <c r="AC614" s="33">
        <v>338333.90629999997</v>
      </c>
      <c r="AD614" s="33">
        <v>139547.4063</v>
      </c>
      <c r="AE614" s="33">
        <v>256313.7813</v>
      </c>
      <c r="AF614" s="34">
        <v>139316.25</v>
      </c>
      <c r="AG614" s="34">
        <v>95425.34375</v>
      </c>
      <c r="AH614" s="34">
        <v>185939.25</v>
      </c>
      <c r="AI614" s="35">
        <v>164456.98439999999</v>
      </c>
      <c r="AJ614" s="35">
        <v>95482.398440000004</v>
      </c>
      <c r="AK614" s="35">
        <v>87019.554690000004</v>
      </c>
      <c r="AL614" s="35">
        <v>50025.394529999998</v>
      </c>
      <c r="AM614" s="32">
        <v>35</v>
      </c>
      <c r="AN614" s="32" t="s">
        <v>374</v>
      </c>
      <c r="AO614" s="32">
        <v>0.93097202400000001</v>
      </c>
      <c r="AQ614" s="32">
        <v>338333.90629999997</v>
      </c>
      <c r="AR614" s="32" t="s">
        <v>5287</v>
      </c>
      <c r="AS614" s="32">
        <v>0.93885502600000004</v>
      </c>
      <c r="AU614" s="32">
        <v>0.38800181700000003</v>
      </c>
      <c r="AV614" s="32">
        <v>1</v>
      </c>
      <c r="AX614" s="32">
        <f t="shared" si="36"/>
        <v>0.94367104649033595</v>
      </c>
      <c r="AY614" s="32">
        <f t="shared" si="37"/>
        <v>2.0953306574231192</v>
      </c>
      <c r="AZ614" s="32">
        <f t="shared" si="38"/>
        <v>0.30318095548555429</v>
      </c>
      <c r="BA614" s="32">
        <f t="shared" si="39"/>
        <v>0.24135375750356891</v>
      </c>
    </row>
    <row r="615" spans="1:53">
      <c r="A615" s="32">
        <v>146.03674100000001</v>
      </c>
      <c r="B615" s="32">
        <v>4.0701610710000002</v>
      </c>
      <c r="C615" s="32" t="s">
        <v>3168</v>
      </c>
      <c r="D615" s="32">
        <v>2</v>
      </c>
      <c r="E615" s="32" t="s">
        <v>3169</v>
      </c>
      <c r="F615" s="32">
        <v>5</v>
      </c>
      <c r="G615" s="32">
        <v>0</v>
      </c>
      <c r="H615" s="32" t="s">
        <v>3170</v>
      </c>
      <c r="I615" s="32">
        <v>-0.26726692400000002</v>
      </c>
      <c r="J615" s="32">
        <v>-42.76620509</v>
      </c>
      <c r="L615" s="32" t="s">
        <v>3690</v>
      </c>
      <c r="N615" s="32">
        <v>-57.115440040000003</v>
      </c>
      <c r="O615" s="32" t="s">
        <v>487</v>
      </c>
      <c r="S615" s="32">
        <v>1.1599999999999999</v>
      </c>
      <c r="T615" s="32">
        <v>1.1599999999999999</v>
      </c>
      <c r="U615" s="32">
        <v>475343</v>
      </c>
      <c r="V615" s="32" t="s">
        <v>834</v>
      </c>
      <c r="W615" s="32">
        <v>0.48814241899999999</v>
      </c>
      <c r="X615" s="32">
        <v>0.167927729</v>
      </c>
      <c r="Y615" s="32" t="s">
        <v>41</v>
      </c>
      <c r="Z615" s="32" t="s">
        <v>42</v>
      </c>
      <c r="AA615" s="32">
        <v>9</v>
      </c>
      <c r="AB615" s="33">
        <v>299052.15629999997</v>
      </c>
      <c r="AC615" s="33">
        <v>352934.625</v>
      </c>
      <c r="AD615" s="33">
        <v>60569.949220000002</v>
      </c>
      <c r="AE615" s="33">
        <v>357812.6875</v>
      </c>
      <c r="AF615" s="34">
        <v>376424.96879999997</v>
      </c>
      <c r="AG615" s="34">
        <v>475343.40629999997</v>
      </c>
      <c r="AH615" s="34">
        <v>457921.84379999997</v>
      </c>
      <c r="AI615" s="35">
        <v>0</v>
      </c>
      <c r="AJ615" s="35">
        <v>394357.40629999997</v>
      </c>
      <c r="AK615" s="35">
        <v>0</v>
      </c>
      <c r="AL615" s="35">
        <v>458063.0625</v>
      </c>
      <c r="AM615" s="32">
        <v>339</v>
      </c>
      <c r="AN615" s="32" t="s">
        <v>487</v>
      </c>
      <c r="AO615" s="32">
        <v>0.94751856999999995</v>
      </c>
      <c r="AQ615" s="32">
        <v>475343.40629999997</v>
      </c>
      <c r="AR615" s="32" t="s">
        <v>406</v>
      </c>
      <c r="AS615" s="32">
        <v>0.77226677200000005</v>
      </c>
      <c r="AU615" s="32">
        <v>0.78001182199999997</v>
      </c>
      <c r="AV615" s="32">
        <v>1</v>
      </c>
      <c r="AX615" s="32">
        <f t="shared" si="36"/>
        <v>0.65085655867228065</v>
      </c>
      <c r="AY615" s="32">
        <f t="shared" si="37"/>
        <v>0.81726915462421013</v>
      </c>
      <c r="AZ615" s="32">
        <f t="shared" si="38"/>
        <v>0.19295756421961691</v>
      </c>
      <c r="BA615" s="32">
        <f t="shared" si="39"/>
        <v>0.10969972280039821</v>
      </c>
    </row>
    <row r="616" spans="1:53">
      <c r="A616" s="32">
        <v>244.0735574</v>
      </c>
      <c r="B616" s="32">
        <v>4.0114937780000002</v>
      </c>
      <c r="C616" s="32" t="s">
        <v>5344</v>
      </c>
      <c r="D616" s="32">
        <v>7</v>
      </c>
      <c r="E616" s="32" t="s">
        <v>5345</v>
      </c>
      <c r="F616" s="32">
        <v>5</v>
      </c>
      <c r="G616" s="32">
        <v>0</v>
      </c>
      <c r="H616" s="32" t="s">
        <v>5346</v>
      </c>
      <c r="I616" s="32">
        <v>-1.066828E-2</v>
      </c>
      <c r="J616" s="32">
        <v>-31.144870340000001</v>
      </c>
      <c r="L616" s="32" t="s">
        <v>3900</v>
      </c>
      <c r="M616" s="32" t="s">
        <v>3078</v>
      </c>
      <c r="N616" s="32">
        <v>19.989736149999999</v>
      </c>
      <c r="O616" s="32" t="s">
        <v>374</v>
      </c>
      <c r="S616" s="32">
        <v>1.1599999999999999</v>
      </c>
      <c r="T616" s="32">
        <v>1.1599999999999999</v>
      </c>
      <c r="U616" s="32">
        <v>50536</v>
      </c>
      <c r="V616" s="32" t="s">
        <v>5156</v>
      </c>
      <c r="W616" s="32">
        <v>0.61176449600000005</v>
      </c>
      <c r="X616" s="32">
        <v>0.35274971700000002</v>
      </c>
      <c r="Y616" s="32" t="s">
        <v>41</v>
      </c>
      <c r="Z616" s="32" t="s">
        <v>71</v>
      </c>
      <c r="AA616" s="32">
        <v>8</v>
      </c>
      <c r="AB616" s="33">
        <v>50536</v>
      </c>
      <c r="AC616" s="33">
        <v>43721.449220000002</v>
      </c>
      <c r="AD616" s="33">
        <v>0</v>
      </c>
      <c r="AE616" s="33">
        <v>43461.101560000003</v>
      </c>
      <c r="AF616" s="34">
        <v>41163.769529999998</v>
      </c>
      <c r="AG616" s="34">
        <v>38633.121090000001</v>
      </c>
      <c r="AH616" s="34">
        <v>37319.671880000002</v>
      </c>
      <c r="AI616" s="35">
        <v>0</v>
      </c>
      <c r="AJ616" s="35">
        <v>46377.445310000003</v>
      </c>
      <c r="AK616" s="35">
        <v>0</v>
      </c>
      <c r="AL616" s="35">
        <v>49152.894529999998</v>
      </c>
      <c r="AM616" s="32">
        <v>250</v>
      </c>
      <c r="AN616" s="32" t="s">
        <v>374</v>
      </c>
      <c r="AO616" s="32">
        <v>0.84616962200000001</v>
      </c>
      <c r="AQ616" s="32">
        <v>50536</v>
      </c>
      <c r="AR616" s="32" t="s">
        <v>5347</v>
      </c>
      <c r="AS616" s="32">
        <v>0.94033668400000003</v>
      </c>
      <c r="AU616" s="32">
        <v>0.30004032600000002</v>
      </c>
      <c r="AV616" s="32">
        <v>1</v>
      </c>
      <c r="AX616" s="32">
        <f t="shared" si="36"/>
        <v>0.8156859952237755</v>
      </c>
      <c r="AY616" s="32">
        <f t="shared" si="37"/>
        <v>1.1759101175805089</v>
      </c>
      <c r="AZ616" s="32">
        <f t="shared" si="38"/>
        <v>0.39663376218302504</v>
      </c>
      <c r="BA616" s="32">
        <f t="shared" si="39"/>
        <v>0.75105586752981079</v>
      </c>
    </row>
    <row r="617" spans="1:53">
      <c r="A617" s="32">
        <v>182.0943374</v>
      </c>
      <c r="B617" s="32">
        <v>4.5190985010000002</v>
      </c>
      <c r="C617" s="32" t="s">
        <v>1349</v>
      </c>
      <c r="D617" s="32">
        <v>8</v>
      </c>
      <c r="E617" s="32" t="s">
        <v>1350</v>
      </c>
      <c r="F617" s="32">
        <v>5</v>
      </c>
      <c r="G617" s="32">
        <v>0</v>
      </c>
      <c r="H617" s="32" t="s">
        <v>1351</v>
      </c>
      <c r="I617" s="32">
        <v>0.26039449100000001</v>
      </c>
      <c r="J617" s="32">
        <v>-20.240969310000001</v>
      </c>
      <c r="L617" s="32" t="s">
        <v>3563</v>
      </c>
      <c r="M617" s="32" t="s">
        <v>3817</v>
      </c>
      <c r="N617" s="32">
        <v>-21.021449629999999</v>
      </c>
      <c r="O617" s="32" t="s">
        <v>487</v>
      </c>
      <c r="Q617" s="32">
        <v>0</v>
      </c>
      <c r="R617" s="32" t="s">
        <v>5192</v>
      </c>
      <c r="S617" s="32">
        <v>0.33</v>
      </c>
      <c r="T617" s="32">
        <v>0.33</v>
      </c>
      <c r="U617" s="32">
        <v>1785467</v>
      </c>
      <c r="V617" s="32" t="s">
        <v>4749</v>
      </c>
      <c r="W617" s="32">
        <v>0.85315453600000002</v>
      </c>
      <c r="X617" s="32">
        <v>0.39722317299999998</v>
      </c>
      <c r="Y617" s="32" t="s">
        <v>41</v>
      </c>
      <c r="Z617" s="32" t="s">
        <v>42</v>
      </c>
      <c r="AA617" s="32">
        <v>11</v>
      </c>
      <c r="AB617" s="33">
        <v>1378575.75</v>
      </c>
      <c r="AC617" s="33">
        <v>1546310.75</v>
      </c>
      <c r="AD617" s="33">
        <v>1136787.25</v>
      </c>
      <c r="AE617" s="33">
        <v>1534546.25</v>
      </c>
      <c r="AF617" s="34">
        <v>1785466.625</v>
      </c>
      <c r="AG617" s="34">
        <v>1509100.625</v>
      </c>
      <c r="AH617" s="34">
        <v>1479531.75</v>
      </c>
      <c r="AI617" s="35">
        <v>899627.25</v>
      </c>
      <c r="AJ617" s="35">
        <v>1750149.375</v>
      </c>
      <c r="AK617" s="35">
        <v>1036283.875</v>
      </c>
      <c r="AL617" s="35">
        <v>1744665.125</v>
      </c>
      <c r="AM617" s="32">
        <v>138</v>
      </c>
      <c r="AN617" s="32" t="s">
        <v>487</v>
      </c>
      <c r="AO617" s="32">
        <v>0.95303072300000002</v>
      </c>
      <c r="AP617" s="32">
        <v>1</v>
      </c>
      <c r="AQ617" s="32">
        <v>1785466.625</v>
      </c>
      <c r="AR617" s="32" t="s">
        <v>5193</v>
      </c>
      <c r="AS617" s="32">
        <v>0.78777673500000001</v>
      </c>
      <c r="AU617" s="32">
        <v>0.23326334800000001</v>
      </c>
      <c r="AV617" s="32">
        <v>1</v>
      </c>
      <c r="AX617" s="32">
        <f t="shared" si="36"/>
        <v>1.1375393817765405</v>
      </c>
      <c r="AY617" s="32">
        <f t="shared" si="37"/>
        <v>1.1722044306161226</v>
      </c>
      <c r="AZ617" s="32">
        <f t="shared" si="38"/>
        <v>0.44257478381563053</v>
      </c>
      <c r="BA617" s="32">
        <f t="shared" si="39"/>
        <v>0.22578778870693175</v>
      </c>
    </row>
    <row r="618" spans="1:53">
      <c r="A618" s="32">
        <v>155.09470279999999</v>
      </c>
      <c r="B618" s="32">
        <v>6.8507424559999999</v>
      </c>
      <c r="C618" s="32" t="s">
        <v>3122</v>
      </c>
      <c r="D618" s="32">
        <v>4</v>
      </c>
      <c r="E618" s="32" t="s">
        <v>3123</v>
      </c>
      <c r="F618" s="32">
        <v>5</v>
      </c>
      <c r="G618" s="32">
        <v>0</v>
      </c>
      <c r="H618" s="32" t="s">
        <v>3124</v>
      </c>
      <c r="I618" s="32">
        <v>0.469111954</v>
      </c>
      <c r="J618" s="32">
        <v>-11.55238449</v>
      </c>
      <c r="L618" s="32" t="s">
        <v>3563</v>
      </c>
      <c r="M618" s="32" t="s">
        <v>2690</v>
      </c>
      <c r="N618" s="32">
        <v>-198.96177929999999</v>
      </c>
      <c r="O618" s="32" t="s">
        <v>487</v>
      </c>
      <c r="Q618" s="32">
        <v>3.6</v>
      </c>
      <c r="R618" s="32" t="s">
        <v>77</v>
      </c>
      <c r="S618" s="32">
        <v>0.2</v>
      </c>
      <c r="T618" s="32">
        <v>0.2</v>
      </c>
      <c r="U618" s="32">
        <v>465305</v>
      </c>
      <c r="V618" s="32" t="s">
        <v>4727</v>
      </c>
      <c r="W618" s="32">
        <v>0.88843883499999998</v>
      </c>
      <c r="X618" s="32">
        <v>0.31683030000000001</v>
      </c>
      <c r="Y618" s="32" t="s">
        <v>41</v>
      </c>
      <c r="Z618" s="32" t="s">
        <v>71</v>
      </c>
      <c r="AA618" s="32">
        <v>11</v>
      </c>
      <c r="AB618" s="33">
        <v>417573.75</v>
      </c>
      <c r="AC618" s="33">
        <v>425449.59379999997</v>
      </c>
      <c r="AD618" s="33">
        <v>338509.0625</v>
      </c>
      <c r="AE618" s="33">
        <v>452538.90629999997</v>
      </c>
      <c r="AF618" s="34">
        <v>412268.65629999997</v>
      </c>
      <c r="AG618" s="34">
        <v>465304.59379999997</v>
      </c>
      <c r="AH618" s="34">
        <v>407070.90629999997</v>
      </c>
      <c r="AI618" s="35">
        <v>320864.8125</v>
      </c>
      <c r="AJ618" s="35">
        <v>460892.875</v>
      </c>
      <c r="AK618" s="35">
        <v>311170.34379999997</v>
      </c>
      <c r="AL618" s="35">
        <v>428842.3125</v>
      </c>
      <c r="AM618" s="32">
        <v>113</v>
      </c>
      <c r="AN618" s="32" t="s">
        <v>487</v>
      </c>
      <c r="AO618" s="32">
        <v>0.95530330799999996</v>
      </c>
      <c r="AP618" s="32">
        <v>1</v>
      </c>
      <c r="AQ618" s="32">
        <v>465304.59379999997</v>
      </c>
      <c r="AR618" s="32" t="s">
        <v>5158</v>
      </c>
      <c r="AS618" s="32">
        <v>0.78104861400000003</v>
      </c>
      <c r="AU618" s="32">
        <v>0.33762620399999999</v>
      </c>
      <c r="AV618" s="32">
        <v>1</v>
      </c>
      <c r="AX618" s="32">
        <f t="shared" si="36"/>
        <v>1.184585113487385</v>
      </c>
      <c r="AY618" s="32">
        <f t="shared" si="37"/>
        <v>1.2720030714024426</v>
      </c>
      <c r="AZ618" s="32">
        <f t="shared" si="38"/>
        <v>0.35957610651824068</v>
      </c>
      <c r="BA618" s="32">
        <f t="shared" si="39"/>
        <v>0.5756068828609241</v>
      </c>
    </row>
    <row r="619" spans="1:53">
      <c r="A619" s="32">
        <v>155.13104200000001</v>
      </c>
      <c r="B619" s="32">
        <v>4.6706848140000004</v>
      </c>
      <c r="C619" s="32" t="s">
        <v>1270</v>
      </c>
      <c r="D619" s="32">
        <v>1</v>
      </c>
      <c r="E619" s="32" t="s">
        <v>1271</v>
      </c>
      <c r="F619" s="32">
        <v>5</v>
      </c>
      <c r="G619" s="32">
        <v>0</v>
      </c>
      <c r="H619" s="32" t="s">
        <v>1272</v>
      </c>
      <c r="I619" s="32">
        <v>0.20614147999999999</v>
      </c>
      <c r="J619" s="32">
        <v>-37.824000519999998</v>
      </c>
      <c r="L619" s="32" t="s">
        <v>3563</v>
      </c>
      <c r="N619" s="32">
        <v>-38.984401669999997</v>
      </c>
      <c r="O619" s="32" t="s">
        <v>487</v>
      </c>
      <c r="Q619" s="32">
        <v>-0.1</v>
      </c>
      <c r="R619" s="32" t="s">
        <v>77</v>
      </c>
      <c r="S619" s="32">
        <v>0.47</v>
      </c>
      <c r="T619" s="32">
        <v>0.57999999999999996</v>
      </c>
      <c r="U619" s="32">
        <v>4924635</v>
      </c>
      <c r="V619" s="32" t="s">
        <v>4907</v>
      </c>
      <c r="W619" s="32">
        <v>1.43832352</v>
      </c>
      <c r="X619" s="32">
        <v>0.28602858399999997</v>
      </c>
      <c r="Y619" s="32" t="s">
        <v>41</v>
      </c>
      <c r="Z619" s="32" t="s">
        <v>42</v>
      </c>
      <c r="AA619" s="32">
        <v>11</v>
      </c>
      <c r="AB619" s="33">
        <v>1676886</v>
      </c>
      <c r="AC619" s="33">
        <v>2152984.75</v>
      </c>
      <c r="AD619" s="33">
        <v>4924634.5</v>
      </c>
      <c r="AE619" s="33">
        <v>1793879.5</v>
      </c>
      <c r="AF619" s="34">
        <v>2198125.25</v>
      </c>
      <c r="AG619" s="34">
        <v>2422692</v>
      </c>
      <c r="AH619" s="34">
        <v>2357420.25</v>
      </c>
      <c r="AI619" s="35">
        <v>4573176.5</v>
      </c>
      <c r="AJ619" s="35">
        <v>1866535.25</v>
      </c>
      <c r="AK619" s="35">
        <v>4832468</v>
      </c>
      <c r="AL619" s="35">
        <v>2110437.75</v>
      </c>
      <c r="AM619" s="32">
        <v>70</v>
      </c>
      <c r="AN619" s="32" t="s">
        <v>487</v>
      </c>
      <c r="AO619" s="32">
        <v>0.95280855200000003</v>
      </c>
      <c r="AP619" s="32">
        <v>1</v>
      </c>
      <c r="AQ619" s="32">
        <v>4924634.5</v>
      </c>
      <c r="AR619" s="32" t="s">
        <v>4908</v>
      </c>
      <c r="AS619" s="32">
        <v>0.95007280900000002</v>
      </c>
      <c r="AU619" s="32">
        <v>0.41742684800000002</v>
      </c>
      <c r="AV619" s="32">
        <v>1</v>
      </c>
      <c r="AX619" s="32">
        <f t="shared" si="36"/>
        <v>1.9177646934487398</v>
      </c>
      <c r="AY619" s="32">
        <f t="shared" si="37"/>
        <v>1.5116115996338617</v>
      </c>
      <c r="AZ619" s="32">
        <f t="shared" si="38"/>
        <v>0.32421077019374334</v>
      </c>
      <c r="BA619" s="32">
        <f t="shared" si="39"/>
        <v>0.74690659939401138</v>
      </c>
    </row>
    <row r="620" spans="1:53">
      <c r="A620" s="32">
        <v>129.05776109999999</v>
      </c>
      <c r="B620" s="32">
        <v>9.237915224</v>
      </c>
      <c r="C620" s="32" t="s">
        <v>3024</v>
      </c>
      <c r="D620" s="32">
        <v>3</v>
      </c>
      <c r="E620" s="32" t="s">
        <v>3025</v>
      </c>
      <c r="F620" s="32">
        <v>5</v>
      </c>
      <c r="G620" s="32">
        <v>0</v>
      </c>
      <c r="H620" s="32" t="s">
        <v>3026</v>
      </c>
      <c r="I620" s="32">
        <v>-0.68902053600000002</v>
      </c>
      <c r="J620" s="32">
        <v>36.946519799999997</v>
      </c>
      <c r="L620" s="32" t="s">
        <v>3563</v>
      </c>
      <c r="M620" s="32" t="s">
        <v>192</v>
      </c>
      <c r="N620" s="32">
        <v>-75.0321091</v>
      </c>
      <c r="O620" s="32" t="s">
        <v>3027</v>
      </c>
      <c r="P620" s="32" t="s">
        <v>3028</v>
      </c>
      <c r="S620" s="32">
        <v>0.37</v>
      </c>
      <c r="T620" s="32">
        <v>0.37</v>
      </c>
      <c r="U620" s="32">
        <v>136116</v>
      </c>
      <c r="V620" s="32" t="s">
        <v>1934</v>
      </c>
      <c r="W620" s="32">
        <v>1.1255651929999999</v>
      </c>
      <c r="X620" s="32">
        <v>0.60506786700000004</v>
      </c>
      <c r="Y620" s="32" t="s">
        <v>41</v>
      </c>
      <c r="Z620" s="32" t="s">
        <v>42</v>
      </c>
      <c r="AA620" s="32">
        <v>11</v>
      </c>
      <c r="AB620" s="33">
        <v>77683.828129999994</v>
      </c>
      <c r="AC620" s="33">
        <v>136115.75</v>
      </c>
      <c r="AD620" s="33">
        <v>96756.195309999996</v>
      </c>
      <c r="AE620" s="33">
        <v>100262.0938</v>
      </c>
      <c r="AF620" s="34">
        <v>66837.765629999994</v>
      </c>
      <c r="AG620" s="34">
        <v>83937.328129999994</v>
      </c>
      <c r="AH620" s="34">
        <v>64079.050779999998</v>
      </c>
      <c r="AI620" s="35">
        <v>115121.49219999999</v>
      </c>
      <c r="AJ620" s="35">
        <v>79871.382809999996</v>
      </c>
      <c r="AK620" s="35">
        <v>84467.882809999996</v>
      </c>
      <c r="AL620" s="35">
        <v>42982.371090000001</v>
      </c>
      <c r="AM620" s="32">
        <v>48</v>
      </c>
      <c r="AN620" s="32" t="s">
        <v>3027</v>
      </c>
      <c r="AO620" s="32">
        <v>0.90550183500000003</v>
      </c>
      <c r="AQ620" s="32">
        <v>136115.75</v>
      </c>
      <c r="AR620" s="32" t="s">
        <v>5009</v>
      </c>
      <c r="AS620" s="32">
        <v>0.94902834899999999</v>
      </c>
      <c r="AU620" s="32">
        <v>8.1700191000000005E-2</v>
      </c>
      <c r="AV620" s="32">
        <v>1</v>
      </c>
      <c r="AX620" s="32">
        <f t="shared" si="36"/>
        <v>1.5007535907689686</v>
      </c>
      <c r="AY620" s="32">
        <f t="shared" si="37"/>
        <v>1.9120779267235259</v>
      </c>
      <c r="AZ620" s="32">
        <f t="shared" si="38"/>
        <v>0.64300163876082439</v>
      </c>
      <c r="BA620" s="32">
        <f t="shared" si="39"/>
        <v>9.8434210840830913E-2</v>
      </c>
    </row>
    <row r="621" spans="1:53">
      <c r="A621" s="32">
        <v>145.0527185</v>
      </c>
      <c r="B621" s="32">
        <v>9.2243453520000003</v>
      </c>
      <c r="C621" s="32" t="s">
        <v>2882</v>
      </c>
      <c r="D621" s="32">
        <v>7</v>
      </c>
      <c r="E621" s="32" t="s">
        <v>5080</v>
      </c>
      <c r="F621" s="32">
        <v>5</v>
      </c>
      <c r="G621" s="32">
        <v>0</v>
      </c>
      <c r="H621" s="32" t="s">
        <v>5081</v>
      </c>
      <c r="I621" s="32">
        <v>-0.28597328999999999</v>
      </c>
      <c r="J621" s="32">
        <v>32.411592890000001</v>
      </c>
      <c r="L621" s="32" t="s">
        <v>3563</v>
      </c>
      <c r="N621" s="32">
        <v>1.0128894669999999</v>
      </c>
      <c r="O621" s="32" t="s">
        <v>374</v>
      </c>
      <c r="S621" s="32">
        <v>0.28999999999999998</v>
      </c>
      <c r="T621" s="32">
        <v>0.28999999999999998</v>
      </c>
      <c r="U621" s="32">
        <v>97900</v>
      </c>
      <c r="V621" s="32" t="s">
        <v>126</v>
      </c>
      <c r="W621" s="32">
        <v>0.99977738299999996</v>
      </c>
      <c r="X621" s="32">
        <v>0.99913256699999997</v>
      </c>
      <c r="Y621" s="32" t="s">
        <v>41</v>
      </c>
      <c r="Z621" s="32" t="s">
        <v>42</v>
      </c>
      <c r="AA621" s="32">
        <v>11</v>
      </c>
      <c r="AB621" s="33">
        <v>57771.839840000001</v>
      </c>
      <c r="AC621" s="33">
        <v>97899.890629999994</v>
      </c>
      <c r="AD621" s="33">
        <v>81875.609379999994</v>
      </c>
      <c r="AE621" s="33">
        <v>74961.898440000004</v>
      </c>
      <c r="AF621" s="34">
        <v>52223.191409999999</v>
      </c>
      <c r="AG621" s="34">
        <v>75307.367190000004</v>
      </c>
      <c r="AH621" s="34">
        <v>51983.660159999999</v>
      </c>
      <c r="AI621" s="35">
        <v>68558.335940000004</v>
      </c>
      <c r="AJ621" s="35">
        <v>63846.824220000002</v>
      </c>
      <c r="AK621" s="35">
        <v>72660.875</v>
      </c>
      <c r="AL621" s="35">
        <v>34232.972659999999</v>
      </c>
      <c r="AM621" s="32">
        <v>44</v>
      </c>
      <c r="AN621" s="32" t="s">
        <v>374</v>
      </c>
      <c r="AO621" s="32">
        <v>0.84192961300000002</v>
      </c>
      <c r="AQ621" s="32">
        <v>97899.890629999994</v>
      </c>
      <c r="AR621" s="32" t="s">
        <v>5082</v>
      </c>
      <c r="AS621" s="32">
        <v>0.77792959699999997</v>
      </c>
      <c r="AU621" s="36">
        <v>3.6697600000000002E-7</v>
      </c>
      <c r="AV621" s="32">
        <v>0.36255499400000002</v>
      </c>
      <c r="AX621" s="32">
        <f t="shared" si="36"/>
        <v>1.3330365108288649</v>
      </c>
      <c r="AY621" s="32">
        <f t="shared" si="37"/>
        <v>1.7408606429544533</v>
      </c>
      <c r="AZ621" s="32">
        <f t="shared" si="38"/>
        <v>0.99916951806009879</v>
      </c>
      <c r="BA621" s="32">
        <f t="shared" si="39"/>
        <v>0.18106555142696198</v>
      </c>
    </row>
    <row r="622" spans="1:53">
      <c r="A622" s="32">
        <v>302.2245259</v>
      </c>
      <c r="B622" s="32">
        <v>3.4341787629999998</v>
      </c>
      <c r="C622" s="32" t="s">
        <v>4870</v>
      </c>
      <c r="D622" s="32">
        <v>43</v>
      </c>
      <c r="E622" s="32" t="s">
        <v>4871</v>
      </c>
      <c r="F622" s="32">
        <v>5</v>
      </c>
      <c r="G622" s="32">
        <v>0</v>
      </c>
      <c r="H622" s="32" t="s">
        <v>4872</v>
      </c>
      <c r="I622" s="32">
        <v>-0.17886780399999999</v>
      </c>
      <c r="J622" s="32">
        <v>-12.022131160000001</v>
      </c>
      <c r="L622" s="32" t="s">
        <v>3563</v>
      </c>
      <c r="M622" s="32" t="s">
        <v>2481</v>
      </c>
      <c r="N622" s="32">
        <v>17.953061170000002</v>
      </c>
      <c r="O622" s="32" t="s">
        <v>4873</v>
      </c>
      <c r="S622" s="32">
        <v>0.36</v>
      </c>
      <c r="T622" s="32">
        <v>0.7</v>
      </c>
      <c r="U622" s="32">
        <v>244465</v>
      </c>
      <c r="V622" s="32" t="s">
        <v>625</v>
      </c>
      <c r="W622" s="32">
        <v>1.590775703</v>
      </c>
      <c r="X622" s="32">
        <v>0.302694458</v>
      </c>
      <c r="Y622" s="32" t="s">
        <v>41</v>
      </c>
      <c r="Z622" s="32" t="s">
        <v>71</v>
      </c>
      <c r="AA622" s="32">
        <v>11</v>
      </c>
      <c r="AB622" s="33">
        <v>116512.125</v>
      </c>
      <c r="AC622" s="33">
        <v>156306.2188</v>
      </c>
      <c r="AD622" s="33">
        <v>226816.14060000001</v>
      </c>
      <c r="AE622" s="33">
        <v>205299.6563</v>
      </c>
      <c r="AF622" s="34">
        <v>25773.345700000002</v>
      </c>
      <c r="AG622" s="34">
        <v>186107.26560000001</v>
      </c>
      <c r="AH622" s="34">
        <v>138841.17189999999</v>
      </c>
      <c r="AI622" s="35">
        <v>200156.82810000001</v>
      </c>
      <c r="AJ622" s="35">
        <v>244465.0313</v>
      </c>
      <c r="AK622" s="35">
        <v>208896.64060000001</v>
      </c>
      <c r="AL622" s="35">
        <v>90374.421879999994</v>
      </c>
      <c r="AM622" s="32">
        <v>4</v>
      </c>
      <c r="AN622" s="32" t="s">
        <v>4873</v>
      </c>
      <c r="AO622" s="32">
        <v>0.90523827700000004</v>
      </c>
      <c r="AQ622" s="32">
        <v>244465.0313</v>
      </c>
      <c r="AR622" s="32" t="s">
        <v>4874</v>
      </c>
      <c r="AS622" s="32">
        <v>0.76187797700000004</v>
      </c>
      <c r="AU622" s="32">
        <v>0.425272557</v>
      </c>
      <c r="AV622" s="32">
        <v>1</v>
      </c>
      <c r="AX622" s="32">
        <f t="shared" si="36"/>
        <v>2.1210342713608785</v>
      </c>
      <c r="AY622" s="32">
        <f t="shared" si="37"/>
        <v>2.0099525449150946</v>
      </c>
      <c r="AZ622" s="32">
        <f t="shared" si="38"/>
        <v>0.27213074718883273</v>
      </c>
      <c r="BA622" s="32">
        <f t="shared" si="39"/>
        <v>0.28381239609601294</v>
      </c>
    </row>
    <row r="623" spans="1:53">
      <c r="A623" s="32">
        <v>328.24033429999997</v>
      </c>
      <c r="B623" s="32">
        <v>3.4122909309999998</v>
      </c>
      <c r="C623" s="32" t="s">
        <v>2018</v>
      </c>
      <c r="D623" s="32">
        <v>11</v>
      </c>
      <c r="E623" s="32" t="s">
        <v>2019</v>
      </c>
      <c r="F623" s="32">
        <v>5</v>
      </c>
      <c r="G623" s="32">
        <v>0</v>
      </c>
      <c r="H623" s="32" t="s">
        <v>2020</v>
      </c>
      <c r="I623" s="32">
        <v>0.31769396500000002</v>
      </c>
      <c r="J623" s="32">
        <v>-9.9148970789999993</v>
      </c>
      <c r="L623" s="32" t="s">
        <v>3664</v>
      </c>
      <c r="M623" s="32" t="s">
        <v>2481</v>
      </c>
      <c r="N623" s="32">
        <v>43.968869509999998</v>
      </c>
      <c r="O623" s="32" t="s">
        <v>4846</v>
      </c>
      <c r="S623" s="32">
        <v>0.24</v>
      </c>
      <c r="T623" s="32">
        <v>0.85</v>
      </c>
      <c r="U623" s="32">
        <v>573103</v>
      </c>
      <c r="V623" s="32" t="s">
        <v>625</v>
      </c>
      <c r="W623" s="32">
        <v>1.7776796690000001</v>
      </c>
      <c r="X623" s="32">
        <v>0.24943922199999999</v>
      </c>
      <c r="Y623" s="32" t="s">
        <v>41</v>
      </c>
      <c r="Z623" s="32" t="s">
        <v>71</v>
      </c>
      <c r="AA623" s="32">
        <v>11</v>
      </c>
      <c r="AB623" s="33">
        <v>235692.32810000001</v>
      </c>
      <c r="AC623" s="33">
        <v>314427</v>
      </c>
      <c r="AD623" s="33">
        <v>572260.1875</v>
      </c>
      <c r="AE623" s="33">
        <v>474167.3125</v>
      </c>
      <c r="AF623" s="34">
        <v>59659.953130000002</v>
      </c>
      <c r="AG623" s="34">
        <v>507076.78129999997</v>
      </c>
      <c r="AH623" s="34">
        <v>230150.60939999999</v>
      </c>
      <c r="AI623" s="35">
        <v>573103.1875</v>
      </c>
      <c r="AJ623" s="35">
        <v>496389.84379999997</v>
      </c>
      <c r="AK623" s="35">
        <v>505974.5</v>
      </c>
      <c r="AL623" s="35">
        <v>313346.375</v>
      </c>
      <c r="AM623" s="32">
        <v>4</v>
      </c>
      <c r="AN623" s="32" t="s">
        <v>4846</v>
      </c>
      <c r="AO623" s="32">
        <v>0.95641977600000005</v>
      </c>
      <c r="AQ623" s="32">
        <v>573103.1875</v>
      </c>
      <c r="AR623" s="32" t="s">
        <v>4847</v>
      </c>
      <c r="AS623" s="32">
        <v>0.83844864200000002</v>
      </c>
      <c r="AU623" s="32">
        <v>0.67339281699999998</v>
      </c>
      <c r="AV623" s="32">
        <v>1</v>
      </c>
      <c r="AX623" s="32">
        <f t="shared" si="36"/>
        <v>2.3702395588590761</v>
      </c>
      <c r="AY623" s="32">
        <f t="shared" si="37"/>
        <v>2.0034787105874674</v>
      </c>
      <c r="AZ623" s="32">
        <f t="shared" si="38"/>
        <v>0.16584490731340609</v>
      </c>
      <c r="BA623" s="32">
        <f t="shared" si="39"/>
        <v>0.38854843692152408</v>
      </c>
    </row>
    <row r="624" spans="1:53">
      <c r="A624" s="32">
        <v>175.06329959999999</v>
      </c>
      <c r="B624" s="32">
        <v>3.8437803100000001</v>
      </c>
      <c r="C624" s="32" t="s">
        <v>2199</v>
      </c>
      <c r="D624" s="32">
        <v>12</v>
      </c>
      <c r="E624" s="32" t="s">
        <v>5303</v>
      </c>
      <c r="F624" s="32">
        <v>5</v>
      </c>
      <c r="G624" s="32">
        <v>0</v>
      </c>
      <c r="H624" s="32" t="s">
        <v>5304</v>
      </c>
      <c r="I624" s="32">
        <v>-0.173373464</v>
      </c>
      <c r="J624" s="32">
        <v>-49.519458559999997</v>
      </c>
      <c r="L624" s="32" t="s">
        <v>3563</v>
      </c>
      <c r="M624" s="32" t="s">
        <v>2202</v>
      </c>
      <c r="N624" s="32">
        <v>-159.0351905</v>
      </c>
      <c r="O624" s="32" t="s">
        <v>487</v>
      </c>
      <c r="Q624" s="32">
        <v>1.8</v>
      </c>
      <c r="R624" s="32" t="s">
        <v>77</v>
      </c>
      <c r="S624" s="32">
        <v>0.63</v>
      </c>
      <c r="T624" s="32">
        <v>0.63</v>
      </c>
      <c r="U624" s="32">
        <v>4928168</v>
      </c>
      <c r="V624" s="32" t="s">
        <v>3261</v>
      </c>
      <c r="W624" s="32">
        <v>0.69512745499999995</v>
      </c>
      <c r="X624" s="32">
        <v>0.30253818599999999</v>
      </c>
      <c r="Y624" s="32" t="s">
        <v>41</v>
      </c>
      <c r="Z624" s="32" t="s">
        <v>42</v>
      </c>
      <c r="AA624" s="32">
        <v>11</v>
      </c>
      <c r="AB624" s="33">
        <v>1413523.125</v>
      </c>
      <c r="AC624" s="33">
        <v>4928168</v>
      </c>
      <c r="AD624" s="33">
        <v>1751017.25</v>
      </c>
      <c r="AE624" s="33">
        <v>2804857</v>
      </c>
      <c r="AF624" s="34">
        <v>2311011</v>
      </c>
      <c r="AG624" s="34">
        <v>2950906.75</v>
      </c>
      <c r="AH624" s="34">
        <v>1741783.625</v>
      </c>
      <c r="AI624" s="35">
        <v>1586200.125</v>
      </c>
      <c r="AJ624" s="35">
        <v>2978670</v>
      </c>
      <c r="AK624" s="35">
        <v>1412233.125</v>
      </c>
      <c r="AL624" s="35">
        <v>514183.5625</v>
      </c>
      <c r="AM624" s="32">
        <v>29</v>
      </c>
      <c r="AN624" s="32" t="s">
        <v>487</v>
      </c>
      <c r="AO624" s="32">
        <v>0.95831377799999995</v>
      </c>
      <c r="AP624" s="32">
        <v>1</v>
      </c>
      <c r="AQ624" s="32">
        <v>4928168</v>
      </c>
      <c r="AR624" s="32" t="s">
        <v>189</v>
      </c>
      <c r="AS624" s="32">
        <v>0.991523716</v>
      </c>
      <c r="AU624" s="32">
        <v>0.36091380299999998</v>
      </c>
      <c r="AV624" s="32">
        <v>1</v>
      </c>
      <c r="AX624" s="32">
        <f t="shared" si="36"/>
        <v>0.92683660609387419</v>
      </c>
      <c r="AY624" s="32">
        <f t="shared" si="37"/>
        <v>1.5559723054297128</v>
      </c>
      <c r="AZ624" s="32">
        <f t="shared" si="38"/>
        <v>0.33652944771325605</v>
      </c>
      <c r="BA624" s="32">
        <f t="shared" si="39"/>
        <v>0.70768681551630497</v>
      </c>
    </row>
    <row r="625" spans="1:53">
      <c r="A625" s="32">
        <v>81.981994099999994</v>
      </c>
      <c r="B625" s="32">
        <v>9.6598636510000002</v>
      </c>
      <c r="C625" s="32" t="s">
        <v>2977</v>
      </c>
      <c r="D625" s="32">
        <v>1</v>
      </c>
      <c r="E625" s="32" t="s">
        <v>2978</v>
      </c>
      <c r="F625" s="32">
        <v>5</v>
      </c>
      <c r="G625" s="32">
        <v>0</v>
      </c>
      <c r="H625" s="32" t="s">
        <v>2979</v>
      </c>
      <c r="I625" s="32">
        <v>0.17200105600000001</v>
      </c>
      <c r="J625" s="32">
        <v>4.0196353499999997</v>
      </c>
      <c r="L625" s="32" t="s">
        <v>3563</v>
      </c>
      <c r="M625" s="32" t="s">
        <v>46</v>
      </c>
      <c r="N625" s="32">
        <v>-15.995014360000001</v>
      </c>
      <c r="O625" s="32" t="s">
        <v>776</v>
      </c>
      <c r="S625" s="32">
        <v>0.75</v>
      </c>
      <c r="T625" s="32">
        <v>0.75</v>
      </c>
      <c r="U625" s="32">
        <v>1473325</v>
      </c>
      <c r="V625" s="32" t="s">
        <v>600</v>
      </c>
      <c r="W625" s="32">
        <v>0.70822114199999997</v>
      </c>
      <c r="X625" s="32">
        <v>0.36897065299999998</v>
      </c>
      <c r="Y625" s="32" t="s">
        <v>41</v>
      </c>
      <c r="Z625" s="32" t="s">
        <v>71</v>
      </c>
      <c r="AA625" s="32">
        <v>11</v>
      </c>
      <c r="AB625" s="33">
        <v>1374516.75</v>
      </c>
      <c r="AC625" s="33">
        <v>1156583.125</v>
      </c>
      <c r="AD625" s="33">
        <v>276817</v>
      </c>
      <c r="AE625" s="33">
        <v>978453.8125</v>
      </c>
      <c r="AF625" s="34">
        <v>942403.5</v>
      </c>
      <c r="AG625" s="34">
        <v>1174672.75</v>
      </c>
      <c r="AH625" s="34">
        <v>1401956.375</v>
      </c>
      <c r="AI625" s="35">
        <v>287391.9375</v>
      </c>
      <c r="AJ625" s="35">
        <v>1254869.125</v>
      </c>
      <c r="AK625" s="35">
        <v>307418.09379999997</v>
      </c>
      <c r="AL625" s="35">
        <v>1473325.25</v>
      </c>
      <c r="AM625" s="32">
        <v>7</v>
      </c>
      <c r="AN625" s="32" t="s">
        <v>776</v>
      </c>
      <c r="AO625" s="32">
        <v>0.98965797899999997</v>
      </c>
      <c r="AQ625" s="32">
        <v>1473325.25</v>
      </c>
      <c r="AR625" s="32" t="s">
        <v>5285</v>
      </c>
      <c r="AS625" s="32">
        <v>0.97229737299999996</v>
      </c>
      <c r="AU625" s="32">
        <v>0.26617235500000003</v>
      </c>
      <c r="AV625" s="32">
        <v>1</v>
      </c>
      <c r="AX625" s="32">
        <f t="shared" si="36"/>
        <v>0.9442948561183061</v>
      </c>
      <c r="AY625" s="32">
        <f t="shared" si="37"/>
        <v>1.0759691912489728</v>
      </c>
      <c r="AZ625" s="32">
        <f t="shared" si="38"/>
        <v>0.414212862983659</v>
      </c>
      <c r="BA625" s="32">
        <f t="shared" si="39"/>
        <v>0.48735324227042587</v>
      </c>
    </row>
    <row r="626" spans="1:53">
      <c r="A626" s="32">
        <v>174.0153813</v>
      </c>
      <c r="B626" s="32">
        <v>8.7033117680000007</v>
      </c>
      <c r="C626" s="32" t="s">
        <v>4942</v>
      </c>
      <c r="D626" s="32">
        <v>1</v>
      </c>
      <c r="E626" s="32" t="s">
        <v>4943</v>
      </c>
      <c r="F626" s="32">
        <v>5</v>
      </c>
      <c r="G626" s="32">
        <v>0</v>
      </c>
      <c r="H626" s="32" t="s">
        <v>4944</v>
      </c>
      <c r="I626" s="32">
        <v>1.731594026</v>
      </c>
      <c r="J626" s="32">
        <v>36.607483039999998</v>
      </c>
      <c r="L626" s="32" t="s">
        <v>3690</v>
      </c>
      <c r="M626" s="32" t="s">
        <v>156</v>
      </c>
      <c r="N626" s="32">
        <v>42.920813019999997</v>
      </c>
      <c r="O626" s="32" t="s">
        <v>374</v>
      </c>
      <c r="S626" s="32">
        <v>0.71</v>
      </c>
      <c r="T626" s="32">
        <v>0.71</v>
      </c>
      <c r="U626" s="32">
        <v>217029</v>
      </c>
      <c r="V626" s="32" t="s">
        <v>159</v>
      </c>
      <c r="W626" s="32">
        <v>1.342154112</v>
      </c>
      <c r="X626" s="32">
        <v>0.583984897</v>
      </c>
      <c r="Y626" s="32" t="s">
        <v>41</v>
      </c>
      <c r="Z626" s="32" t="s">
        <v>42</v>
      </c>
      <c r="AA626" s="32">
        <v>10</v>
      </c>
      <c r="AB626" s="33">
        <v>80028.695309999996</v>
      </c>
      <c r="AC626" s="33">
        <v>161794.42189999999</v>
      </c>
      <c r="AD626" s="33">
        <v>217028.5313</v>
      </c>
      <c r="AE626" s="33">
        <v>106245.85159999999</v>
      </c>
      <c r="AF626" s="34">
        <v>118125.39840000001</v>
      </c>
      <c r="AG626" s="34">
        <v>132793.8438</v>
      </c>
      <c r="AH626" s="34">
        <v>30427.86133</v>
      </c>
      <c r="AI626" s="35">
        <v>191189.6563</v>
      </c>
      <c r="AJ626" s="35">
        <v>125822.9063</v>
      </c>
      <c r="AK626" s="35">
        <v>186469</v>
      </c>
      <c r="AL626" s="35">
        <v>0</v>
      </c>
      <c r="AM626" s="32">
        <v>4</v>
      </c>
      <c r="AN626" s="32" t="s">
        <v>374</v>
      </c>
      <c r="AO626" s="32">
        <v>0.83633795600000005</v>
      </c>
      <c r="AQ626" s="32">
        <v>217028.5313</v>
      </c>
      <c r="AR626" s="32" t="s">
        <v>4945</v>
      </c>
      <c r="AS626" s="32">
        <v>0.87913023700000004</v>
      </c>
      <c r="AU626" s="32">
        <v>9.3675952000000007E-2</v>
      </c>
      <c r="AV626" s="32">
        <v>1</v>
      </c>
      <c r="AX626" s="32">
        <f t="shared" si="36"/>
        <v>1.7895388162271015</v>
      </c>
      <c r="AY626" s="32">
        <f t="shared" si="37"/>
        <v>2.0085420927382804</v>
      </c>
      <c r="AZ626" s="32">
        <f t="shared" si="38"/>
        <v>0.6103236403808957</v>
      </c>
      <c r="BA626" s="32">
        <f t="shared" si="39"/>
        <v>0.33840316831787626</v>
      </c>
    </row>
    <row r="627" spans="1:53">
      <c r="A627" s="32">
        <v>128.047291</v>
      </c>
      <c r="B627" s="32">
        <v>10.190496830000001</v>
      </c>
      <c r="C627" s="32" t="s">
        <v>1225</v>
      </c>
      <c r="D627" s="32">
        <v>9</v>
      </c>
      <c r="E627" s="32" t="s">
        <v>1226</v>
      </c>
      <c r="F627" s="32">
        <v>5</v>
      </c>
      <c r="G627" s="32">
        <v>0</v>
      </c>
      <c r="H627" s="32" t="s">
        <v>1227</v>
      </c>
      <c r="I627" s="32">
        <v>-0.38257540499999998</v>
      </c>
      <c r="J627" s="32">
        <v>36.435264920000002</v>
      </c>
      <c r="L627" s="32" t="s">
        <v>3563</v>
      </c>
      <c r="M627" s="32" t="s">
        <v>759</v>
      </c>
      <c r="N627" s="32">
        <v>8.9890609950000009</v>
      </c>
      <c r="O627" s="32" t="s">
        <v>374</v>
      </c>
      <c r="R627" s="32" t="s">
        <v>411</v>
      </c>
      <c r="S627" s="32">
        <v>0.57999999999999996</v>
      </c>
      <c r="T627" s="32">
        <v>0.57999999999999996</v>
      </c>
      <c r="U627" s="32">
        <v>481058</v>
      </c>
      <c r="V627" s="32" t="s">
        <v>119</v>
      </c>
      <c r="W627" s="32">
        <v>1.238015452</v>
      </c>
      <c r="X627" s="32">
        <v>0.56751839800000003</v>
      </c>
      <c r="Y627" s="32" t="s">
        <v>41</v>
      </c>
      <c r="Z627" s="32" t="s">
        <v>42</v>
      </c>
      <c r="AA627" s="32">
        <v>11</v>
      </c>
      <c r="AB627" s="33">
        <v>247787.9063</v>
      </c>
      <c r="AC627" s="33">
        <v>476941.21879999997</v>
      </c>
      <c r="AD627" s="33">
        <v>481057.59379999997</v>
      </c>
      <c r="AE627" s="33">
        <v>350185.15629999997</v>
      </c>
      <c r="AF627" s="34">
        <v>232827.85939999999</v>
      </c>
      <c r="AG627" s="34">
        <v>162451.92189999999</v>
      </c>
      <c r="AH627" s="34">
        <v>251861.45310000001</v>
      </c>
      <c r="AI627" s="35">
        <v>453399.25</v>
      </c>
      <c r="AJ627" s="35">
        <v>172983.60939999999</v>
      </c>
      <c r="AK627" s="35">
        <v>330217.15629999997</v>
      </c>
      <c r="AL627" s="35">
        <v>111627.7813</v>
      </c>
      <c r="AM627" s="32">
        <v>22</v>
      </c>
      <c r="AN627" s="32" t="s">
        <v>374</v>
      </c>
      <c r="AO627" s="32">
        <v>0.96662467699999999</v>
      </c>
      <c r="AQ627" s="32">
        <v>481057.59379999997</v>
      </c>
      <c r="AR627" s="32" t="s">
        <v>4974</v>
      </c>
      <c r="AS627" s="32">
        <v>0.97637241399999997</v>
      </c>
      <c r="AU627" s="32">
        <v>0.100903981</v>
      </c>
      <c r="AV627" s="32">
        <v>1</v>
      </c>
      <c r="AX627" s="32">
        <f t="shared" si="36"/>
        <v>1.6506872692023902</v>
      </c>
      <c r="AY627" s="32">
        <f t="shared" si="37"/>
        <v>2.4043775801778828</v>
      </c>
      <c r="AZ627" s="32">
        <f t="shared" si="38"/>
        <v>0.60936632865741724</v>
      </c>
      <c r="BA627" s="32">
        <f t="shared" si="39"/>
        <v>5.63426611761568E-2</v>
      </c>
    </row>
    <row r="628" spans="1:53">
      <c r="A628" s="32">
        <v>226.0628907</v>
      </c>
      <c r="B628" s="32">
        <v>4.0855374969999998</v>
      </c>
      <c r="C628" s="32" t="s">
        <v>3266</v>
      </c>
      <c r="D628" s="32">
        <v>2</v>
      </c>
      <c r="E628" s="32" t="s">
        <v>3267</v>
      </c>
      <c r="F628" s="32">
        <v>5</v>
      </c>
      <c r="G628" s="32">
        <v>0</v>
      </c>
      <c r="H628" s="32" t="s">
        <v>3268</v>
      </c>
      <c r="I628" s="32">
        <v>-0.48367601999999998</v>
      </c>
      <c r="J628" s="32">
        <v>-36.731032169999999</v>
      </c>
      <c r="L628" s="32" t="s">
        <v>3900</v>
      </c>
      <c r="M628" s="32" t="s">
        <v>5420</v>
      </c>
      <c r="N628" s="32">
        <v>-46.052956270000003</v>
      </c>
      <c r="O628" s="32" t="s">
        <v>487</v>
      </c>
      <c r="S628" s="32">
        <v>1.17</v>
      </c>
      <c r="T628" s="32">
        <v>1.17</v>
      </c>
      <c r="U628" s="32">
        <v>473085</v>
      </c>
      <c r="V628" s="32" t="s">
        <v>1079</v>
      </c>
      <c r="W628" s="32">
        <v>0.37094033799999998</v>
      </c>
      <c r="X628" s="32">
        <v>5.7034412999999999E-2</v>
      </c>
      <c r="Y628" s="32" t="s">
        <v>41</v>
      </c>
      <c r="Z628" s="32" t="s">
        <v>92</v>
      </c>
      <c r="AA628" s="32">
        <v>8</v>
      </c>
      <c r="AB628" s="33">
        <v>280435.46879999997</v>
      </c>
      <c r="AC628" s="33">
        <v>256616.39060000001</v>
      </c>
      <c r="AD628" s="33">
        <v>0</v>
      </c>
      <c r="AE628" s="33">
        <v>292650.1875</v>
      </c>
      <c r="AF628" s="34">
        <v>357476.84379999997</v>
      </c>
      <c r="AG628" s="34">
        <v>332005.75</v>
      </c>
      <c r="AH628" s="34">
        <v>473085.40629999997</v>
      </c>
      <c r="AI628" s="35">
        <v>0</v>
      </c>
      <c r="AJ628" s="35">
        <v>322844.125</v>
      </c>
      <c r="AK628" s="35">
        <v>0</v>
      </c>
      <c r="AL628" s="35">
        <v>252147.0313</v>
      </c>
      <c r="AM628" s="32">
        <v>342</v>
      </c>
      <c r="AN628" s="32" t="s">
        <v>487</v>
      </c>
      <c r="AO628" s="32">
        <v>0.90681901200000004</v>
      </c>
      <c r="AQ628" s="32">
        <v>473085.40629999997</v>
      </c>
      <c r="AR628" s="32" t="s">
        <v>5565</v>
      </c>
      <c r="AS628" s="32">
        <v>0.948463575</v>
      </c>
      <c r="AU628" s="32">
        <v>1.7459199329999999</v>
      </c>
      <c r="AV628" s="32">
        <v>1</v>
      </c>
      <c r="AX628" s="32">
        <f t="shared" si="36"/>
        <v>0.49458711770024755</v>
      </c>
      <c r="AY628" s="32">
        <f t="shared" si="37"/>
        <v>0.71368044435132572</v>
      </c>
      <c r="AZ628" s="32">
        <f t="shared" si="38"/>
        <v>6.9949203456802542E-2</v>
      </c>
      <c r="BA628" s="32">
        <f t="shared" si="39"/>
        <v>0.10164181421671047</v>
      </c>
    </row>
    <row r="629" spans="1:53">
      <c r="A629" s="32">
        <v>232.10978750000001</v>
      </c>
      <c r="B629" s="32">
        <v>4.0273348489999998</v>
      </c>
      <c r="C629" s="32" t="s">
        <v>1702</v>
      </c>
      <c r="D629" s="32">
        <v>3</v>
      </c>
      <c r="E629" s="32" t="s">
        <v>1703</v>
      </c>
      <c r="F629" s="32">
        <v>5</v>
      </c>
      <c r="G629" s="32">
        <v>0</v>
      </c>
      <c r="H629" s="32" t="s">
        <v>1704</v>
      </c>
      <c r="I629" s="32">
        <v>-0.70012911600000005</v>
      </c>
      <c r="J629" s="32">
        <v>-27.639984210000001</v>
      </c>
      <c r="L629" s="32" t="s">
        <v>3563</v>
      </c>
      <c r="N629" s="32">
        <v>-95.240129049999993</v>
      </c>
      <c r="O629" s="32" t="s">
        <v>487</v>
      </c>
      <c r="P629" s="32" t="s">
        <v>4917</v>
      </c>
      <c r="R629" s="32" t="s">
        <v>1345</v>
      </c>
      <c r="S629" s="32">
        <v>0.63</v>
      </c>
      <c r="T629" s="32">
        <v>0.63</v>
      </c>
      <c r="U629" s="32">
        <v>718482</v>
      </c>
      <c r="V629" s="32" t="s">
        <v>2224</v>
      </c>
      <c r="W629" s="32">
        <v>1.4129982379999999</v>
      </c>
      <c r="X629" s="32">
        <v>0.42148104600000003</v>
      </c>
      <c r="Y629" s="32" t="s">
        <v>41</v>
      </c>
      <c r="Z629" s="32" t="s">
        <v>92</v>
      </c>
      <c r="AA629" s="32">
        <v>11</v>
      </c>
      <c r="AB629" s="33">
        <v>264944.21879999997</v>
      </c>
      <c r="AC629" s="33">
        <v>180473.85939999999</v>
      </c>
      <c r="AD629" s="33">
        <v>671192.375</v>
      </c>
      <c r="AE629" s="33">
        <v>321879.3125</v>
      </c>
      <c r="AF629" s="34">
        <v>274956.125</v>
      </c>
      <c r="AG629" s="34">
        <v>319465.34379999997</v>
      </c>
      <c r="AH629" s="34">
        <v>347911.6875</v>
      </c>
      <c r="AI629" s="35">
        <v>718482.375</v>
      </c>
      <c r="AJ629" s="35">
        <v>188969.48439999999</v>
      </c>
      <c r="AK629" s="35">
        <v>647525.75</v>
      </c>
      <c r="AL629" s="35">
        <v>220375.8438</v>
      </c>
      <c r="AM629" s="32">
        <v>51</v>
      </c>
      <c r="AN629" s="32" t="s">
        <v>487</v>
      </c>
      <c r="AO629" s="32">
        <v>0.914193853</v>
      </c>
      <c r="AQ629" s="32">
        <v>718482.375</v>
      </c>
      <c r="AR629" s="32" t="s">
        <v>4918</v>
      </c>
      <c r="AS629" s="32">
        <v>0.83570560999999999</v>
      </c>
      <c r="AU629" s="32">
        <v>0.21404999199999999</v>
      </c>
      <c r="AV629" s="32">
        <v>1</v>
      </c>
      <c r="AX629" s="32">
        <f t="shared" si="36"/>
        <v>1.8839976512879917</v>
      </c>
      <c r="AY629" s="32">
        <f t="shared" si="37"/>
        <v>1.5265193165314499</v>
      </c>
      <c r="AZ629" s="32">
        <f t="shared" si="38"/>
        <v>0.46838435695803116</v>
      </c>
      <c r="BA629" s="32">
        <f t="shared" si="39"/>
        <v>0.73829570151848578</v>
      </c>
    </row>
    <row r="630" spans="1:53">
      <c r="A630" s="32">
        <v>202.12049160000001</v>
      </c>
      <c r="B630" s="32">
        <v>3.8976817970000002</v>
      </c>
      <c r="C630" s="32" t="s">
        <v>1180</v>
      </c>
      <c r="D630" s="32">
        <v>2</v>
      </c>
      <c r="E630" s="32" t="s">
        <v>1181</v>
      </c>
      <c r="F630" s="32">
        <v>5</v>
      </c>
      <c r="G630" s="32">
        <v>0</v>
      </c>
      <c r="H630" s="32" t="s">
        <v>1182</v>
      </c>
      <c r="I630" s="32">
        <v>-9.0966696E-2</v>
      </c>
      <c r="J630" s="32">
        <v>-41.649174930000001</v>
      </c>
      <c r="L630" s="32" t="s">
        <v>3563</v>
      </c>
      <c r="M630" s="32" t="s">
        <v>1925</v>
      </c>
      <c r="N630" s="32">
        <v>88.052396099999996</v>
      </c>
      <c r="O630" s="32" t="s">
        <v>374</v>
      </c>
      <c r="P630" s="32" t="s">
        <v>5390</v>
      </c>
      <c r="S630" s="32">
        <v>0.56000000000000005</v>
      </c>
      <c r="T630" s="32">
        <v>0.56000000000000005</v>
      </c>
      <c r="U630" s="32">
        <v>496774</v>
      </c>
      <c r="V630" s="32" t="s">
        <v>195</v>
      </c>
      <c r="W630" s="32">
        <v>0.56663249900000001</v>
      </c>
      <c r="X630" s="32">
        <v>6.9400155000000005E-2</v>
      </c>
      <c r="Y630" s="32" t="s">
        <v>41</v>
      </c>
      <c r="Z630" s="32" t="s">
        <v>92</v>
      </c>
      <c r="AA630" s="32">
        <v>11</v>
      </c>
      <c r="AB630" s="33">
        <v>373366.75</v>
      </c>
      <c r="AC630" s="33">
        <v>317711.875</v>
      </c>
      <c r="AD630" s="33">
        <v>147958.125</v>
      </c>
      <c r="AE630" s="33">
        <v>496774.25</v>
      </c>
      <c r="AF630" s="34">
        <v>363978.40629999997</v>
      </c>
      <c r="AG630" s="34">
        <v>397124.46879999997</v>
      </c>
      <c r="AH630" s="34">
        <v>361481.28129999997</v>
      </c>
      <c r="AI630" s="35">
        <v>115622.02340000001</v>
      </c>
      <c r="AJ630" s="35">
        <v>380350.625</v>
      </c>
      <c r="AK630" s="35">
        <v>143830.9063</v>
      </c>
      <c r="AL630" s="35">
        <v>208320</v>
      </c>
      <c r="AM630" s="32">
        <v>38</v>
      </c>
      <c r="AN630" s="32" t="s">
        <v>374</v>
      </c>
      <c r="AO630" s="32">
        <v>0.89471898699999997</v>
      </c>
      <c r="AQ630" s="32">
        <v>496774.25</v>
      </c>
      <c r="AR630" s="32" t="s">
        <v>5391</v>
      </c>
      <c r="AS630" s="32">
        <v>0.84115042699999998</v>
      </c>
      <c r="AU630" s="32">
        <v>1.814474675</v>
      </c>
      <c r="AV630" s="32">
        <v>1</v>
      </c>
      <c r="AX630" s="32">
        <f t="shared" si="36"/>
        <v>0.75550999884038628</v>
      </c>
      <c r="AY630" s="32">
        <f t="shared" si="37"/>
        <v>1.1899428585236713</v>
      </c>
      <c r="AZ630" s="32">
        <f t="shared" si="38"/>
        <v>7.08860131088489E-2</v>
      </c>
      <c r="BA630" s="32">
        <f t="shared" si="39"/>
        <v>0.66030641347168828</v>
      </c>
    </row>
    <row r="631" spans="1:53">
      <c r="A631" s="32">
        <v>174.08916730000001</v>
      </c>
      <c r="B631" s="32">
        <v>4.584827261</v>
      </c>
      <c r="C631" s="32" t="s">
        <v>940</v>
      </c>
      <c r="D631" s="32">
        <v>3</v>
      </c>
      <c r="E631" s="32" t="s">
        <v>941</v>
      </c>
      <c r="F631" s="32">
        <v>5</v>
      </c>
      <c r="G631" s="32">
        <v>0</v>
      </c>
      <c r="H631" s="32" t="s">
        <v>942</v>
      </c>
      <c r="I631" s="32">
        <v>-0.245540548</v>
      </c>
      <c r="J631" s="32">
        <v>-40.232048980000002</v>
      </c>
      <c r="L631" s="32" t="s">
        <v>3563</v>
      </c>
      <c r="M631" s="32" t="s">
        <v>2951</v>
      </c>
      <c r="N631" s="32">
        <v>36.090480200000002</v>
      </c>
      <c r="O631" s="32" t="s">
        <v>374</v>
      </c>
      <c r="R631" s="32" t="s">
        <v>411</v>
      </c>
      <c r="S631" s="32">
        <v>0.04</v>
      </c>
      <c r="T631" s="32">
        <v>0.14000000000000001</v>
      </c>
      <c r="U631" s="32">
        <v>537060</v>
      </c>
      <c r="V631" s="32" t="s">
        <v>5049</v>
      </c>
      <c r="W631" s="32">
        <v>1.0601448849999999</v>
      </c>
      <c r="X631" s="32">
        <v>0.287819673</v>
      </c>
      <c r="Y631" s="32" t="s">
        <v>41</v>
      </c>
      <c r="Z631" s="32" t="s">
        <v>50</v>
      </c>
      <c r="AA631" s="32">
        <v>11</v>
      </c>
      <c r="AB631" s="33">
        <v>396869</v>
      </c>
      <c r="AC631" s="33">
        <v>429089.65629999997</v>
      </c>
      <c r="AD631" s="33">
        <v>508252.875</v>
      </c>
      <c r="AE631" s="33">
        <v>366090.09379999997</v>
      </c>
      <c r="AF631" s="34">
        <v>487257.9375</v>
      </c>
      <c r="AG631" s="34">
        <v>516257.1875</v>
      </c>
      <c r="AH631" s="34">
        <v>446755.09379999997</v>
      </c>
      <c r="AI631" s="35">
        <v>537060.1875</v>
      </c>
      <c r="AJ631" s="35">
        <v>521116.28129999997</v>
      </c>
      <c r="AK631" s="35">
        <v>499700.6875</v>
      </c>
      <c r="AL631" s="35">
        <v>492118.25</v>
      </c>
      <c r="AM631" s="32">
        <v>238</v>
      </c>
      <c r="AN631" s="32" t="s">
        <v>374</v>
      </c>
      <c r="AO631" s="32">
        <v>0.92839057899999999</v>
      </c>
      <c r="AQ631" s="32">
        <v>537060.1875</v>
      </c>
      <c r="AR631" s="32" t="s">
        <v>5050</v>
      </c>
      <c r="AS631" s="32">
        <v>-4.1724681999999999E-2</v>
      </c>
      <c r="AU631" s="32">
        <v>0.51624563899999998</v>
      </c>
      <c r="AV631" s="32">
        <v>1</v>
      </c>
      <c r="AX631" s="32">
        <f t="shared" si="36"/>
        <v>1.4135265136977244</v>
      </c>
      <c r="AY631" s="32">
        <f t="shared" si="37"/>
        <v>1.1724033239177205</v>
      </c>
      <c r="AZ631" s="32">
        <f t="shared" si="38"/>
        <v>0.22024413454407901</v>
      </c>
      <c r="BA631" s="32">
        <f t="shared" si="39"/>
        <v>0.20351410897676936</v>
      </c>
    </row>
    <row r="632" spans="1:53">
      <c r="A632" s="32">
        <v>100.0524078</v>
      </c>
      <c r="B632" s="32">
        <v>8.9695135869999998</v>
      </c>
      <c r="C632" s="32" t="s">
        <v>1208</v>
      </c>
      <c r="D632" s="32">
        <v>16</v>
      </c>
      <c r="E632" s="32" t="s">
        <v>1999</v>
      </c>
      <c r="F632" s="32">
        <v>5</v>
      </c>
      <c r="G632" s="32">
        <v>0</v>
      </c>
      <c r="H632" s="32" t="s">
        <v>2000</v>
      </c>
      <c r="I632" s="32">
        <v>-0.22179548299999999</v>
      </c>
      <c r="J632" s="32">
        <v>20.618739909999999</v>
      </c>
      <c r="L632" s="32" t="s">
        <v>3563</v>
      </c>
      <c r="M632" s="32" t="s">
        <v>156</v>
      </c>
      <c r="N632" s="32">
        <v>-31.042200900000001</v>
      </c>
      <c r="O632" s="32" t="s">
        <v>487</v>
      </c>
      <c r="P632" s="32" t="e">
        <f>-CH5N</f>
        <v>#NAME?</v>
      </c>
      <c r="S632" s="32">
        <v>0.46</v>
      </c>
      <c r="T632" s="32">
        <v>0.46</v>
      </c>
      <c r="U632" s="32">
        <v>63587</v>
      </c>
      <c r="V632" s="32" t="s">
        <v>4672</v>
      </c>
      <c r="W632" s="32">
        <v>1.1766762639999999</v>
      </c>
      <c r="X632" s="32">
        <v>0.57004769600000005</v>
      </c>
      <c r="Y632" s="32" t="s">
        <v>41</v>
      </c>
      <c r="Z632" s="32" t="s">
        <v>71</v>
      </c>
      <c r="AA632" s="32">
        <v>11</v>
      </c>
      <c r="AB632" s="33">
        <v>26660.36133</v>
      </c>
      <c r="AC632" s="33">
        <v>52972.53125</v>
      </c>
      <c r="AD632" s="33">
        <v>58468.339840000001</v>
      </c>
      <c r="AE632" s="33">
        <v>48318.1875</v>
      </c>
      <c r="AF632" s="34">
        <v>37444.195310000003</v>
      </c>
      <c r="AG632" s="34">
        <v>43415.199220000002</v>
      </c>
      <c r="AH632" s="34">
        <v>31330.039059999999</v>
      </c>
      <c r="AI632" s="35">
        <v>63586.507810000003</v>
      </c>
      <c r="AJ632" s="35">
        <v>35877.941409999999</v>
      </c>
      <c r="AK632" s="35">
        <v>56861.394529999998</v>
      </c>
      <c r="AL632" s="35">
        <v>19688.347659999999</v>
      </c>
      <c r="AM632" s="32">
        <v>23</v>
      </c>
      <c r="AN632" s="32" t="s">
        <v>487</v>
      </c>
      <c r="AO632" s="32">
        <v>0.93416964999999996</v>
      </c>
      <c r="AQ632" s="32">
        <v>63586.507810000003</v>
      </c>
      <c r="AR632" s="32" t="s">
        <v>4983</v>
      </c>
      <c r="AS632" s="32">
        <v>0.903757739</v>
      </c>
      <c r="AU632" s="32">
        <v>9.9542934999999999E-2</v>
      </c>
      <c r="AV632" s="32">
        <v>0.52625175899999999</v>
      </c>
      <c r="AX632" s="32">
        <f t="shared" si="36"/>
        <v>1.5689016851020898</v>
      </c>
      <c r="AY632" s="32">
        <f t="shared" si="37"/>
        <v>1.6616486415403073</v>
      </c>
      <c r="AZ632" s="32">
        <f t="shared" si="38"/>
        <v>0.61182058743411316</v>
      </c>
      <c r="BA632" s="32">
        <f t="shared" si="39"/>
        <v>0.34039476131152052</v>
      </c>
    </row>
    <row r="633" spans="1:53">
      <c r="A633" s="32">
        <v>157.1103052</v>
      </c>
      <c r="B633" s="32">
        <v>8.2448000360000009</v>
      </c>
      <c r="C633" s="32" t="s">
        <v>3055</v>
      </c>
      <c r="D633" s="32">
        <v>2</v>
      </c>
      <c r="E633" s="32" t="s">
        <v>3056</v>
      </c>
      <c r="F633" s="32">
        <v>5</v>
      </c>
      <c r="G633" s="32">
        <v>0</v>
      </c>
      <c r="H633" s="32" t="s">
        <v>3057</v>
      </c>
      <c r="I633" s="32">
        <v>0.16069650599999999</v>
      </c>
      <c r="J633" s="32">
        <v>-0.103098342</v>
      </c>
      <c r="L633" s="32" t="s">
        <v>3563</v>
      </c>
      <c r="M633" s="32" t="s">
        <v>702</v>
      </c>
      <c r="N633" s="32">
        <v>-7.9686432759999999</v>
      </c>
      <c r="O633" s="32" t="s">
        <v>487</v>
      </c>
      <c r="S633" s="32">
        <v>0.37</v>
      </c>
      <c r="T633" s="32">
        <v>0.37</v>
      </c>
      <c r="U633" s="32">
        <v>210801</v>
      </c>
      <c r="V633" s="32" t="s">
        <v>152</v>
      </c>
      <c r="W633" s="32">
        <v>1.322536956</v>
      </c>
      <c r="X633" s="32">
        <v>0.29638567599999999</v>
      </c>
      <c r="Y633" s="32" t="s">
        <v>41</v>
      </c>
      <c r="Z633" s="32" t="s">
        <v>42</v>
      </c>
      <c r="AA633" s="32">
        <v>11</v>
      </c>
      <c r="AB633" s="33">
        <v>118542.8125</v>
      </c>
      <c r="AC633" s="33">
        <v>210800.875</v>
      </c>
      <c r="AD633" s="33">
        <v>186852.875</v>
      </c>
      <c r="AE633" s="33">
        <v>172349.6563</v>
      </c>
      <c r="AF633" s="34">
        <v>89607.617190000004</v>
      </c>
      <c r="AG633" s="34">
        <v>132665.70310000001</v>
      </c>
      <c r="AH633" s="34">
        <v>116525.77340000001</v>
      </c>
      <c r="AI633" s="35">
        <v>194689.375</v>
      </c>
      <c r="AJ633" s="35">
        <v>135094.7188</v>
      </c>
      <c r="AK633" s="35">
        <v>190840.1563</v>
      </c>
      <c r="AL633" s="35">
        <v>76808.179690000004</v>
      </c>
      <c r="AM633" s="32">
        <v>11</v>
      </c>
      <c r="AN633" s="32" t="s">
        <v>487</v>
      </c>
      <c r="AO633" s="32">
        <v>0.89408854699999996</v>
      </c>
      <c r="AQ633" s="32">
        <v>210800.875</v>
      </c>
      <c r="AR633" s="32" t="s">
        <v>4962</v>
      </c>
      <c r="AS633" s="32">
        <v>0.93970958999999998</v>
      </c>
      <c r="AU633" s="32">
        <v>0.37331626499999998</v>
      </c>
      <c r="AV633" s="32">
        <v>1</v>
      </c>
      <c r="AX633" s="32">
        <f t="shared" si="36"/>
        <v>1.763382609094724</v>
      </c>
      <c r="AY633" s="32">
        <f t="shared" si="37"/>
        <v>2.0323142287683256</v>
      </c>
      <c r="AZ633" s="32">
        <f t="shared" si="38"/>
        <v>0.33909808517261758</v>
      </c>
      <c r="BA633" s="32">
        <f t="shared" si="39"/>
        <v>6.7144863096076368E-2</v>
      </c>
    </row>
    <row r="634" spans="1:53">
      <c r="A634" s="32">
        <v>288.22973730000001</v>
      </c>
      <c r="B634" s="32">
        <v>3.8781833510000001</v>
      </c>
      <c r="C634" s="32" t="s">
        <v>5515</v>
      </c>
      <c r="D634" s="32">
        <v>6</v>
      </c>
      <c r="E634" s="32" t="s">
        <v>5516</v>
      </c>
      <c r="F634" s="32">
        <v>5</v>
      </c>
      <c r="G634" s="32">
        <v>0</v>
      </c>
      <c r="H634" s="32" t="s">
        <v>5517</v>
      </c>
      <c r="I634" s="32">
        <v>-1.1194191330000001</v>
      </c>
      <c r="J634" s="32">
        <v>-4.956298801</v>
      </c>
      <c r="L634" s="32" t="s">
        <v>3900</v>
      </c>
      <c r="M634" s="32" t="s">
        <v>1925</v>
      </c>
      <c r="N634" s="32">
        <v>174.16164180000001</v>
      </c>
      <c r="O634" s="32" t="s">
        <v>374</v>
      </c>
      <c r="P634" s="32" t="s">
        <v>5518</v>
      </c>
      <c r="S634" s="32">
        <v>0.73</v>
      </c>
      <c r="T634" s="32">
        <v>0.73</v>
      </c>
      <c r="U634" s="32">
        <v>355084</v>
      </c>
      <c r="V634" s="32" t="s">
        <v>195</v>
      </c>
      <c r="W634" s="32">
        <v>0.44357514999999997</v>
      </c>
      <c r="X634" s="32">
        <v>3.3665931000000003E-2</v>
      </c>
      <c r="Y634" s="32" t="s">
        <v>41</v>
      </c>
      <c r="Z634" s="32" t="s">
        <v>42</v>
      </c>
      <c r="AA634" s="32">
        <v>9</v>
      </c>
      <c r="AB634" s="33">
        <v>331715.34379999997</v>
      </c>
      <c r="AC634" s="33">
        <v>219116.9375</v>
      </c>
      <c r="AD634" s="33">
        <v>0</v>
      </c>
      <c r="AE634" s="33">
        <v>290826.25</v>
      </c>
      <c r="AF634" s="34">
        <v>273839.25</v>
      </c>
      <c r="AG634" s="34">
        <v>332072.40629999997</v>
      </c>
      <c r="AH634" s="34">
        <v>355084.0625</v>
      </c>
      <c r="AI634" s="35">
        <v>0</v>
      </c>
      <c r="AJ634" s="35">
        <v>246959.6563</v>
      </c>
      <c r="AK634" s="35">
        <v>150015.92189999999</v>
      </c>
      <c r="AL634" s="35">
        <v>171389.51560000001</v>
      </c>
      <c r="AM634" s="32">
        <v>38</v>
      </c>
      <c r="AN634" s="32" t="s">
        <v>374</v>
      </c>
      <c r="AO634" s="32">
        <v>0.86261932699999999</v>
      </c>
      <c r="AQ634" s="32">
        <v>355084.0625</v>
      </c>
      <c r="AR634" s="32" t="s">
        <v>5519</v>
      </c>
      <c r="AS634" s="32">
        <v>0.89287552699999995</v>
      </c>
      <c r="AU634" s="32">
        <v>2.5504757549999999</v>
      </c>
      <c r="AV634" s="32">
        <v>1</v>
      </c>
      <c r="AX634" s="32">
        <f t="shared" si="36"/>
        <v>0.59143353365790263</v>
      </c>
      <c r="AY634" s="32">
        <f t="shared" si="37"/>
        <v>0.87581923086086488</v>
      </c>
      <c r="AZ634" s="32">
        <f t="shared" si="38"/>
        <v>3.959385678620677E-2</v>
      </c>
      <c r="BA634" s="32">
        <f t="shared" si="39"/>
        <v>0.27521409234340161</v>
      </c>
    </row>
    <row r="635" spans="1:53">
      <c r="A635" s="32">
        <v>204.1221851</v>
      </c>
      <c r="B635" s="32">
        <v>10.496168770000001</v>
      </c>
      <c r="C635" s="32" t="s">
        <v>4080</v>
      </c>
      <c r="D635" s="32">
        <v>1</v>
      </c>
      <c r="E635" s="32" t="s">
        <v>4081</v>
      </c>
      <c r="F635" s="32">
        <v>5</v>
      </c>
      <c r="G635" s="32">
        <v>0</v>
      </c>
      <c r="H635" s="32" t="s">
        <v>4082</v>
      </c>
      <c r="I635" s="32">
        <v>-0.268824014</v>
      </c>
      <c r="J635" s="32">
        <v>-21.83345929</v>
      </c>
      <c r="L635" s="32" t="s">
        <v>3662</v>
      </c>
      <c r="M635" s="32" t="s">
        <v>220</v>
      </c>
      <c r="N635" s="32">
        <v>58.053145030000003</v>
      </c>
      <c r="O635" s="32" t="s">
        <v>374</v>
      </c>
      <c r="P635" s="32" t="s">
        <v>5426</v>
      </c>
      <c r="S635" s="32">
        <v>1.32</v>
      </c>
      <c r="T635" s="32">
        <v>1.32</v>
      </c>
      <c r="U635" s="32">
        <v>701607</v>
      </c>
      <c r="V635" s="32" t="s">
        <v>64</v>
      </c>
      <c r="W635" s="32">
        <v>0.521391936</v>
      </c>
      <c r="X635" s="32">
        <v>0.47789579399999998</v>
      </c>
      <c r="Y635" s="32" t="s">
        <v>41</v>
      </c>
      <c r="Z635" s="32" t="s">
        <v>42</v>
      </c>
      <c r="AA635" s="32">
        <v>8</v>
      </c>
      <c r="AB635" s="33">
        <v>451936.125</v>
      </c>
      <c r="AC635" s="33">
        <v>701607.25</v>
      </c>
      <c r="AD635" s="33">
        <v>636048.1875</v>
      </c>
      <c r="AE635" s="33">
        <v>595880.5625</v>
      </c>
      <c r="AF635" s="34">
        <v>336419.0625</v>
      </c>
      <c r="AG635" s="34">
        <v>0</v>
      </c>
      <c r="AH635" s="34">
        <v>369996.5625</v>
      </c>
      <c r="AI635" s="35">
        <v>341415.96879999997</v>
      </c>
      <c r="AJ635" s="35">
        <v>0</v>
      </c>
      <c r="AK635" s="35">
        <v>0</v>
      </c>
      <c r="AL635" s="35">
        <v>149676.57810000001</v>
      </c>
      <c r="AM635" s="32">
        <v>1</v>
      </c>
      <c r="AN635" s="32" t="s">
        <v>374</v>
      </c>
      <c r="AO635" s="32">
        <v>0.92623038800000002</v>
      </c>
      <c r="AQ635" s="32">
        <v>701607.25</v>
      </c>
      <c r="AR635" s="32" t="s">
        <v>5427</v>
      </c>
      <c r="AS635" s="32">
        <v>0.88128432099999998</v>
      </c>
      <c r="AU635" s="32">
        <v>0.186526847</v>
      </c>
      <c r="AV635" s="32">
        <v>1</v>
      </c>
      <c r="AX635" s="32">
        <f t="shared" si="36"/>
        <v>0.69518924768970103</v>
      </c>
      <c r="AY635" s="32">
        <f t="shared" si="37"/>
        <v>3.3768677257103423</v>
      </c>
      <c r="AZ635" s="32">
        <f t="shared" si="38"/>
        <v>0.45018570180959971</v>
      </c>
      <c r="BA635" s="32">
        <f t="shared" si="39"/>
        <v>2.7290520572461025E-2</v>
      </c>
    </row>
    <row r="636" spans="1:53">
      <c r="A636" s="32">
        <v>141.0790389</v>
      </c>
      <c r="B636" s="32">
        <v>6.8818287700000003</v>
      </c>
      <c r="C636" s="32" t="s">
        <v>5102</v>
      </c>
      <c r="D636" s="32">
        <v>3</v>
      </c>
      <c r="E636" s="32" t="s">
        <v>5103</v>
      </c>
      <c r="F636" s="32">
        <v>5</v>
      </c>
      <c r="G636" s="32">
        <v>0</v>
      </c>
      <c r="H636" s="32" t="s">
        <v>5104</v>
      </c>
      <c r="I636" s="32">
        <v>0.41756043999999998</v>
      </c>
      <c r="J636" s="32">
        <v>-19.897404659999999</v>
      </c>
      <c r="L636" s="32" t="s">
        <v>3563</v>
      </c>
      <c r="M636" s="32" t="s">
        <v>2690</v>
      </c>
      <c r="N636" s="32">
        <v>-212.97744309999999</v>
      </c>
      <c r="O636" s="32" t="s">
        <v>487</v>
      </c>
      <c r="S636" s="32">
        <v>0.25</v>
      </c>
      <c r="T636" s="32">
        <v>0.26</v>
      </c>
      <c r="U636" s="32">
        <v>72982</v>
      </c>
      <c r="V636" s="32" t="s">
        <v>4727</v>
      </c>
      <c r="W636" s="32">
        <v>0.98050229899999997</v>
      </c>
      <c r="X636" s="32">
        <v>0.89639788099999995</v>
      </c>
      <c r="Y636" s="32" t="s">
        <v>41</v>
      </c>
      <c r="Z636" s="32" t="s">
        <v>71</v>
      </c>
      <c r="AA636" s="32">
        <v>11</v>
      </c>
      <c r="AB636" s="33">
        <v>49285.597659999999</v>
      </c>
      <c r="AC636" s="33">
        <v>72982.257809999996</v>
      </c>
      <c r="AD636" s="33">
        <v>39270.40625</v>
      </c>
      <c r="AE636" s="33">
        <v>63021.707029999998</v>
      </c>
      <c r="AF636" s="34">
        <v>55340.824220000002</v>
      </c>
      <c r="AG636" s="34">
        <v>54673.738279999998</v>
      </c>
      <c r="AH636" s="34">
        <v>44080.277340000001</v>
      </c>
      <c r="AI636" s="35">
        <v>39261.570310000003</v>
      </c>
      <c r="AJ636" s="35">
        <v>61999.835939999997</v>
      </c>
      <c r="AK636" s="35">
        <v>39675.082029999998</v>
      </c>
      <c r="AL636" s="35">
        <v>60517.304689999997</v>
      </c>
      <c r="AM636" s="32">
        <v>113</v>
      </c>
      <c r="AN636" s="32" t="s">
        <v>487</v>
      </c>
      <c r="AO636" s="32">
        <v>0.81645069400000003</v>
      </c>
      <c r="AQ636" s="32">
        <v>72982.257809999996</v>
      </c>
      <c r="AR636" s="32" t="s">
        <v>5105</v>
      </c>
      <c r="AS636" s="32">
        <v>0.81494763199999998</v>
      </c>
      <c r="AU636" s="32">
        <v>5.0509209999999999E-3</v>
      </c>
      <c r="AV636" s="32">
        <v>1</v>
      </c>
      <c r="AX636" s="32">
        <f t="shared" si="36"/>
        <v>1.3073363986696362</v>
      </c>
      <c r="AY636" s="32">
        <f t="shared" si="37"/>
        <v>1.457284156842406</v>
      </c>
      <c r="AZ636" s="32">
        <f t="shared" si="38"/>
        <v>0.90586903068718827</v>
      </c>
      <c r="BA636" s="32">
        <f t="shared" si="39"/>
        <v>0.62975443418680421</v>
      </c>
    </row>
    <row r="637" spans="1:53">
      <c r="A637" s="32">
        <v>173.1164895</v>
      </c>
      <c r="B637" s="32">
        <v>8.9859485049999996</v>
      </c>
      <c r="C637" s="32" t="s">
        <v>3002</v>
      </c>
      <c r="D637" s="32">
        <v>2</v>
      </c>
      <c r="E637" s="32" t="s">
        <v>3003</v>
      </c>
      <c r="F637" s="32">
        <v>5</v>
      </c>
      <c r="G637" s="32">
        <v>0</v>
      </c>
      <c r="H637" s="32" t="s">
        <v>3004</v>
      </c>
      <c r="I637" s="32">
        <v>0.34357708799999997</v>
      </c>
      <c r="J637" s="32">
        <v>-34.349762200000001</v>
      </c>
      <c r="L637" s="32" t="s">
        <v>3563</v>
      </c>
      <c r="M637" s="32" t="s">
        <v>1801</v>
      </c>
      <c r="N637" s="32">
        <v>-14.949538649999999</v>
      </c>
      <c r="O637" s="32" t="s">
        <v>487</v>
      </c>
      <c r="S637" s="32">
        <v>0.37</v>
      </c>
      <c r="T637" s="32">
        <v>0.37</v>
      </c>
      <c r="U637" s="32">
        <v>273062</v>
      </c>
      <c r="V637" s="32" t="s">
        <v>1290</v>
      </c>
      <c r="W637" s="32">
        <v>1.4284467679999999</v>
      </c>
      <c r="X637" s="32">
        <v>0.20338998699999999</v>
      </c>
      <c r="Y637" s="32" t="s">
        <v>41</v>
      </c>
      <c r="Z637" s="32" t="s">
        <v>42</v>
      </c>
      <c r="AA637" s="32">
        <v>11</v>
      </c>
      <c r="AB637" s="33">
        <v>133193.7188</v>
      </c>
      <c r="AC637" s="33">
        <v>273061.90629999997</v>
      </c>
      <c r="AD637" s="33">
        <v>234594.48439999999</v>
      </c>
      <c r="AE637" s="33">
        <v>189040.76560000001</v>
      </c>
      <c r="AF637" s="34">
        <v>120730.4531</v>
      </c>
      <c r="AG637" s="34">
        <v>156960.8125</v>
      </c>
      <c r="AH637" s="34">
        <v>122020.35159999999</v>
      </c>
      <c r="AI637" s="35">
        <v>248218.875</v>
      </c>
      <c r="AJ637" s="35">
        <v>186449.07810000001</v>
      </c>
      <c r="AK637" s="35">
        <v>233431.9688</v>
      </c>
      <c r="AL637" s="35">
        <v>93189.101559999996</v>
      </c>
      <c r="AM637" s="32">
        <v>187</v>
      </c>
      <c r="AN637" s="32" t="s">
        <v>487</v>
      </c>
      <c r="AO637" s="32">
        <v>0.94080778200000004</v>
      </c>
      <c r="AQ637" s="32">
        <v>273061.90629999997</v>
      </c>
      <c r="AR637" s="32" t="s">
        <v>4909</v>
      </c>
      <c r="AS637" s="32">
        <v>0.79756724300000004</v>
      </c>
      <c r="AU637" s="32">
        <v>0.61377314299999997</v>
      </c>
      <c r="AV637" s="32">
        <v>1</v>
      </c>
      <c r="AX637" s="32">
        <f t="shared" si="36"/>
        <v>1.9045956902450523</v>
      </c>
      <c r="AY637" s="32">
        <f t="shared" si="37"/>
        <v>2.0762240560167537</v>
      </c>
      <c r="AZ637" s="32">
        <f t="shared" si="38"/>
        <v>0.23725917409977212</v>
      </c>
      <c r="BA637" s="32">
        <f t="shared" si="39"/>
        <v>0.10117393384749351</v>
      </c>
    </row>
    <row r="638" spans="1:53">
      <c r="A638" s="32">
        <v>127.0633026</v>
      </c>
      <c r="B638" s="32">
        <v>16.305677289999998</v>
      </c>
      <c r="C638" s="32" t="s">
        <v>513</v>
      </c>
      <c r="D638" s="32">
        <v>7</v>
      </c>
      <c r="E638" s="32" t="s">
        <v>5061</v>
      </c>
      <c r="F638" s="32">
        <v>5</v>
      </c>
      <c r="G638" s="32">
        <v>0</v>
      </c>
      <c r="H638" s="32" t="s">
        <v>5062</v>
      </c>
      <c r="I638" s="32">
        <v>-0.215378985</v>
      </c>
      <c r="J638" s="32">
        <v>43.951097969999999</v>
      </c>
      <c r="L638" s="32" t="s">
        <v>3563</v>
      </c>
      <c r="M638" s="32" t="s">
        <v>170</v>
      </c>
      <c r="N638" s="32">
        <v>-19.042125349999999</v>
      </c>
      <c r="O638" s="32" t="s">
        <v>5063</v>
      </c>
      <c r="S638" s="32">
        <v>0.48</v>
      </c>
      <c r="T638" s="32">
        <v>0.48</v>
      </c>
      <c r="U638" s="32">
        <v>602502</v>
      </c>
      <c r="V638" s="32" t="s">
        <v>2203</v>
      </c>
      <c r="W638" s="32">
        <v>1.0145543969999999</v>
      </c>
      <c r="X638" s="32">
        <v>0.95876279099999995</v>
      </c>
      <c r="Y638" s="32" t="s">
        <v>41</v>
      </c>
      <c r="Z638" s="32" t="s">
        <v>42</v>
      </c>
      <c r="AA638" s="32">
        <v>11</v>
      </c>
      <c r="AB638" s="33">
        <v>353200</v>
      </c>
      <c r="AC638" s="33">
        <v>573826</v>
      </c>
      <c r="AD638" s="33">
        <v>580346.125</v>
      </c>
      <c r="AE638" s="33">
        <v>475591.84379999997</v>
      </c>
      <c r="AF638" s="34">
        <v>357641.09379999997</v>
      </c>
      <c r="AG638" s="34">
        <v>509713.125</v>
      </c>
      <c r="AH638" s="34">
        <v>413689.84379999997</v>
      </c>
      <c r="AI638" s="35">
        <v>602501.75</v>
      </c>
      <c r="AJ638" s="35">
        <v>405914.53129999997</v>
      </c>
      <c r="AK638" s="35">
        <v>574356.25</v>
      </c>
      <c r="AL638" s="35">
        <v>150145.98439999999</v>
      </c>
      <c r="AM638" s="32">
        <v>25</v>
      </c>
      <c r="AN638" s="32" t="s">
        <v>5063</v>
      </c>
      <c r="AO638" s="32">
        <v>0.98064799300000005</v>
      </c>
      <c r="AQ638" s="32">
        <v>602501.75</v>
      </c>
      <c r="AR638" s="32" t="s">
        <v>5064</v>
      </c>
      <c r="AS638" s="32">
        <v>0.81337607300000003</v>
      </c>
      <c r="AU638" s="32">
        <v>7.8722500000000001E-4</v>
      </c>
      <c r="AV638" s="32">
        <v>1</v>
      </c>
      <c r="AX638" s="32">
        <f t="shared" si="36"/>
        <v>1.3527391963262201</v>
      </c>
      <c r="AY638" s="32">
        <f t="shared" si="37"/>
        <v>1.5479279961497869</v>
      </c>
      <c r="AZ638" s="32">
        <f t="shared" si="38"/>
        <v>0.96326488999521831</v>
      </c>
      <c r="BA638" s="32">
        <f t="shared" si="39"/>
        <v>0.39032559337734596</v>
      </c>
    </row>
    <row r="639" spans="1:53">
      <c r="A639" s="32">
        <v>149.08405289999999</v>
      </c>
      <c r="B639" s="32">
        <v>4.360396969</v>
      </c>
      <c r="C639" s="32" t="s">
        <v>5305</v>
      </c>
      <c r="D639" s="32">
        <v>1</v>
      </c>
      <c r="E639" s="32" t="s">
        <v>5306</v>
      </c>
      <c r="F639" s="32">
        <v>5</v>
      </c>
      <c r="G639" s="32">
        <v>0</v>
      </c>
      <c r="H639" s="32" t="s">
        <v>5307</v>
      </c>
      <c r="I639" s="32">
        <v>-4.7398488000000003E-2</v>
      </c>
      <c r="J639" s="32">
        <v>-34.300965920000003</v>
      </c>
      <c r="L639" s="32" t="s">
        <v>3690</v>
      </c>
      <c r="N639" s="32">
        <v>-147.07222100000001</v>
      </c>
      <c r="O639" s="32" t="s">
        <v>487</v>
      </c>
      <c r="S639" s="32">
        <v>0.98</v>
      </c>
      <c r="T639" s="32">
        <v>0.98</v>
      </c>
      <c r="U639" s="32">
        <v>429548</v>
      </c>
      <c r="V639" s="32" t="s">
        <v>4737</v>
      </c>
      <c r="W639" s="32">
        <v>0.69492495399999998</v>
      </c>
      <c r="X639" s="32">
        <v>0.43602570499999999</v>
      </c>
      <c r="Y639" s="32" t="s">
        <v>41</v>
      </c>
      <c r="Z639" s="32" t="s">
        <v>42</v>
      </c>
      <c r="AA639" s="32">
        <v>11</v>
      </c>
      <c r="AB639" s="33">
        <v>266438</v>
      </c>
      <c r="AC639" s="33">
        <v>271144.5</v>
      </c>
      <c r="AD639" s="33">
        <v>56504.425779999998</v>
      </c>
      <c r="AE639" s="33">
        <v>262548.90629999997</v>
      </c>
      <c r="AF639" s="34">
        <v>308002.28129999997</v>
      </c>
      <c r="AG639" s="34">
        <v>279595.59379999997</v>
      </c>
      <c r="AH639" s="34">
        <v>291067.46879999997</v>
      </c>
      <c r="AI639" s="35">
        <v>24924.335940000001</v>
      </c>
      <c r="AJ639" s="35">
        <v>311633.21879999997</v>
      </c>
      <c r="AK639" s="35">
        <v>48035.972659999999</v>
      </c>
      <c r="AL639" s="35">
        <v>429548.4375</v>
      </c>
      <c r="AM639" s="32">
        <v>59</v>
      </c>
      <c r="AN639" s="32" t="s">
        <v>487</v>
      </c>
      <c r="AO639" s="32">
        <v>0.89598577099999999</v>
      </c>
      <c r="AQ639" s="32">
        <v>429548.4375</v>
      </c>
      <c r="AR639" s="32" t="s">
        <v>5308</v>
      </c>
      <c r="AS639" s="32">
        <v>0.87744039699999998</v>
      </c>
      <c r="AU639" s="32">
        <v>0.20049820400000001</v>
      </c>
      <c r="AV639" s="32">
        <v>1</v>
      </c>
      <c r="AX639" s="32">
        <f t="shared" si="36"/>
        <v>0.92656660530889978</v>
      </c>
      <c r="AY639" s="32">
        <f t="shared" si="37"/>
        <v>0.97492843894101844</v>
      </c>
      <c r="AZ639" s="32">
        <f t="shared" si="38"/>
        <v>0.482891656766616</v>
      </c>
      <c r="BA639" s="32">
        <f t="shared" si="39"/>
        <v>0.2640309139593881</v>
      </c>
    </row>
    <row r="640" spans="1:53">
      <c r="A640" s="32">
        <v>131.07346140000001</v>
      </c>
      <c r="B640" s="32">
        <v>9.2247514200000005</v>
      </c>
      <c r="C640" s="32" t="s">
        <v>3106</v>
      </c>
      <c r="D640" s="32">
        <v>3</v>
      </c>
      <c r="E640" s="32" t="s">
        <v>3107</v>
      </c>
      <c r="F640" s="32">
        <v>5</v>
      </c>
      <c r="G640" s="32">
        <v>0</v>
      </c>
      <c r="H640" s="32" t="s">
        <v>3108</v>
      </c>
      <c r="I640" s="32">
        <v>-0.29484687599999998</v>
      </c>
      <c r="J640" s="32">
        <v>37.340626129999997</v>
      </c>
      <c r="L640" s="32" t="s">
        <v>3563</v>
      </c>
      <c r="M640" s="32" t="s">
        <v>192</v>
      </c>
      <c r="N640" s="32">
        <v>-73.016408819999995</v>
      </c>
      <c r="O640" s="32" t="s">
        <v>3109</v>
      </c>
      <c r="P640" s="32" t="s">
        <v>3110</v>
      </c>
      <c r="S640" s="32">
        <v>0.4</v>
      </c>
      <c r="T640" s="32">
        <v>0.4</v>
      </c>
      <c r="U640" s="32">
        <v>125963</v>
      </c>
      <c r="V640" s="32" t="s">
        <v>1934</v>
      </c>
      <c r="W640" s="32">
        <v>0.98630065300000003</v>
      </c>
      <c r="X640" s="32">
        <v>0.95702216799999995</v>
      </c>
      <c r="Y640" s="32" t="s">
        <v>41</v>
      </c>
      <c r="Z640" s="32" t="s">
        <v>42</v>
      </c>
      <c r="AA640" s="32">
        <v>11</v>
      </c>
      <c r="AB640" s="33">
        <v>51211.878909999999</v>
      </c>
      <c r="AC640" s="33">
        <v>125962.64840000001</v>
      </c>
      <c r="AD640" s="33">
        <v>94325.703129999994</v>
      </c>
      <c r="AE640" s="33">
        <v>81260.335940000004</v>
      </c>
      <c r="AF640" s="34">
        <v>58312.328130000002</v>
      </c>
      <c r="AG640" s="34">
        <v>90632.828129999994</v>
      </c>
      <c r="AH640" s="34">
        <v>63283.652340000001</v>
      </c>
      <c r="AI640" s="35">
        <v>92692.359379999994</v>
      </c>
      <c r="AJ640" s="35">
        <v>75396.640629999994</v>
      </c>
      <c r="AK640" s="35">
        <v>81315.671879999994</v>
      </c>
      <c r="AL640" s="35">
        <v>29690.54492</v>
      </c>
      <c r="AM640" s="32">
        <v>48</v>
      </c>
      <c r="AN640" s="32" t="s">
        <v>3109</v>
      </c>
      <c r="AO640" s="32">
        <v>0.85254982099999999</v>
      </c>
      <c r="AQ640" s="32">
        <v>125962.64840000001</v>
      </c>
      <c r="AR640" s="32" t="s">
        <v>5097</v>
      </c>
      <c r="AS640" s="32">
        <v>0.950571952</v>
      </c>
      <c r="AU640" s="32">
        <v>8.7902900000000003E-4</v>
      </c>
      <c r="AV640" s="32">
        <v>1</v>
      </c>
      <c r="AX640" s="32">
        <f t="shared" si="36"/>
        <v>1.3150675379610082</v>
      </c>
      <c r="AY640" s="32">
        <f t="shared" si="37"/>
        <v>1.6621709781392988</v>
      </c>
      <c r="AZ640" s="32">
        <f t="shared" si="38"/>
        <v>0.96003825945080634</v>
      </c>
      <c r="BA640" s="32">
        <f t="shared" si="39"/>
        <v>0.42648538391423862</v>
      </c>
    </row>
    <row r="641" spans="1:53">
      <c r="A641" s="32">
        <v>216.17253210000001</v>
      </c>
      <c r="B641" s="32">
        <v>3.9960485280000002</v>
      </c>
      <c r="C641" s="32" t="s">
        <v>3350</v>
      </c>
      <c r="D641" s="32">
        <v>11</v>
      </c>
      <c r="E641" s="32" t="s">
        <v>3351</v>
      </c>
      <c r="F641" s="32">
        <v>5</v>
      </c>
      <c r="G641" s="32">
        <v>0</v>
      </c>
      <c r="H641" s="32" t="s">
        <v>3352</v>
      </c>
      <c r="I641" s="32">
        <v>-3.6491428999999999E-2</v>
      </c>
      <c r="J641" s="32">
        <v>-12.192244430000001</v>
      </c>
      <c r="L641" s="32" t="s">
        <v>3563</v>
      </c>
      <c r="M641" s="32" t="s">
        <v>1925</v>
      </c>
      <c r="N641" s="32">
        <v>102.1044366</v>
      </c>
      <c r="O641" s="32" t="s">
        <v>5250</v>
      </c>
      <c r="P641" s="32" t="s">
        <v>5251</v>
      </c>
      <c r="Q641" s="32">
        <v>1.9</v>
      </c>
      <c r="R641" s="32" t="s">
        <v>5252</v>
      </c>
      <c r="S641" s="32">
        <v>0.09</v>
      </c>
      <c r="T641" s="32">
        <v>0.11</v>
      </c>
      <c r="U641" s="32">
        <v>2424801</v>
      </c>
      <c r="V641" s="32" t="s">
        <v>195</v>
      </c>
      <c r="W641" s="32">
        <v>0.77456823399999997</v>
      </c>
      <c r="X641" s="32">
        <v>3.450945E-3</v>
      </c>
      <c r="Y641" s="32" t="s">
        <v>41</v>
      </c>
      <c r="Z641" s="32" t="s">
        <v>92</v>
      </c>
      <c r="AA641" s="32">
        <v>11</v>
      </c>
      <c r="AB641" s="33">
        <v>2372044.75</v>
      </c>
      <c r="AC641" s="33">
        <v>2197574.25</v>
      </c>
      <c r="AD641" s="33">
        <v>1910273.125</v>
      </c>
      <c r="AE641" s="33">
        <v>1915553</v>
      </c>
      <c r="AF641" s="34">
        <v>2326874</v>
      </c>
      <c r="AG641" s="34">
        <v>2424800.75</v>
      </c>
      <c r="AH641" s="34">
        <v>2321975.5</v>
      </c>
      <c r="AI641" s="35">
        <v>1941680.875</v>
      </c>
      <c r="AJ641" s="35">
        <v>1973267.875</v>
      </c>
      <c r="AK641" s="35">
        <v>1644675.625</v>
      </c>
      <c r="AL641" s="35">
        <v>1745742</v>
      </c>
      <c r="AM641" s="32">
        <v>38</v>
      </c>
      <c r="AN641" s="32" t="s">
        <v>5250</v>
      </c>
      <c r="AO641" s="32">
        <v>0.96454855399999995</v>
      </c>
      <c r="AP641" s="32">
        <v>1</v>
      </c>
      <c r="AQ641" s="32">
        <v>2424800.75</v>
      </c>
      <c r="AR641" s="32" t="s">
        <v>5253</v>
      </c>
      <c r="AS641" s="32">
        <v>0.76534777399999998</v>
      </c>
      <c r="AU641" s="32">
        <v>10.03295048</v>
      </c>
      <c r="AV641" s="32">
        <v>1</v>
      </c>
      <c r="AX641" s="32">
        <f t="shared" si="36"/>
        <v>1.0327576451776084</v>
      </c>
      <c r="AY641" s="32">
        <f t="shared" si="37"/>
        <v>1.186861779743775</v>
      </c>
      <c r="AZ641" s="32">
        <f t="shared" si="38"/>
        <v>2.7945799622853566E-3</v>
      </c>
      <c r="BA641" s="32">
        <f t="shared" si="39"/>
        <v>0.11672124859742516</v>
      </c>
    </row>
    <row r="642" spans="1:53">
      <c r="A642" s="32">
        <v>226.1934329</v>
      </c>
      <c r="B642" s="32">
        <v>3.5279302889999999</v>
      </c>
      <c r="C642" s="32" t="s">
        <v>3541</v>
      </c>
      <c r="D642" s="32">
        <v>12</v>
      </c>
      <c r="E642" s="32" t="s">
        <v>3542</v>
      </c>
      <c r="F642" s="32">
        <v>5</v>
      </c>
      <c r="G642" s="32">
        <v>0</v>
      </c>
      <c r="H642" s="32" t="s">
        <v>3543</v>
      </c>
      <c r="I642" s="32">
        <v>0.67593625199999996</v>
      </c>
      <c r="J642" s="32">
        <v>-16.716289920000001</v>
      </c>
      <c r="L642" s="32" t="s">
        <v>3563</v>
      </c>
      <c r="M642" s="32" t="s">
        <v>3303</v>
      </c>
      <c r="N642" s="32">
        <v>11.999994470000001</v>
      </c>
      <c r="O642" s="32" t="s">
        <v>374</v>
      </c>
      <c r="S642" s="32">
        <v>7.0000000000000007E-2</v>
      </c>
      <c r="T642" s="32">
        <v>0.37</v>
      </c>
      <c r="U642" s="32">
        <v>435853</v>
      </c>
      <c r="V642" s="32" t="s">
        <v>4469</v>
      </c>
      <c r="W642" s="32">
        <v>0.28787742300000002</v>
      </c>
      <c r="X642" s="32">
        <v>3.2143021000000001E-2</v>
      </c>
      <c r="Y642" s="32" t="s">
        <v>41</v>
      </c>
      <c r="Z642" s="32" t="s">
        <v>71</v>
      </c>
      <c r="AA642" s="32">
        <v>11</v>
      </c>
      <c r="AB642" s="33">
        <v>95749.71875</v>
      </c>
      <c r="AC642" s="33">
        <v>122572.72659999999</v>
      </c>
      <c r="AD642" s="33">
        <v>78043.28125</v>
      </c>
      <c r="AE642" s="33">
        <v>179734.57810000001</v>
      </c>
      <c r="AF642" s="34">
        <v>306001.90629999997</v>
      </c>
      <c r="AG642" s="34">
        <v>435852.9375</v>
      </c>
      <c r="AH642" s="34">
        <v>293207.5625</v>
      </c>
      <c r="AI642" s="35">
        <v>97065.445309999996</v>
      </c>
      <c r="AJ642" s="35">
        <v>93079.789059999996</v>
      </c>
      <c r="AK642" s="35">
        <v>108583.17969999999</v>
      </c>
      <c r="AL642" s="35">
        <v>98566.382809999996</v>
      </c>
      <c r="AM642" s="32">
        <v>244</v>
      </c>
      <c r="AN642" s="32" t="s">
        <v>374</v>
      </c>
      <c r="AO642" s="32">
        <v>0.907315184</v>
      </c>
      <c r="AQ642" s="32">
        <v>435852.9375</v>
      </c>
      <c r="AR642" s="32" t="s">
        <v>5583</v>
      </c>
      <c r="AS642" s="32">
        <v>0.81675591400000003</v>
      </c>
      <c r="AU642" s="32">
        <v>9.6244716500000003</v>
      </c>
      <c r="AV642" s="32">
        <v>1</v>
      </c>
      <c r="AX642" s="32">
        <f t="shared" ref="AX642:AX705" si="40">(SUM(AI642:AL642))/(SUM(AF642:AH642))</f>
        <v>0.38383656334326283</v>
      </c>
      <c r="AY642" s="32">
        <f t="shared" ref="AY642:AY705" si="41">(SUM(AB642:AE642))/(SUM(AF642:AH642))</f>
        <v>0.45997255991732761</v>
      </c>
      <c r="AZ642" s="32">
        <f t="shared" ref="AZ642:AZ705" si="42">_xlfn.T.TEST(AF642:AH642,AI642:AL642,2,2)</f>
        <v>1.3694151201360868E-3</v>
      </c>
      <c r="BA642" s="32">
        <f t="shared" ref="BA642:BA705" si="43">_xlfn.T.TEST(AB642:AE642,AF642:AH642,2,2)</f>
        <v>4.5499164801333022E-3</v>
      </c>
    </row>
    <row r="643" spans="1:53">
      <c r="A643" s="32">
        <v>100.08880259999999</v>
      </c>
      <c r="B643" s="32">
        <v>3.9857924260000002</v>
      </c>
      <c r="C643" s="32" t="s">
        <v>2531</v>
      </c>
      <c r="D643" s="32">
        <v>10</v>
      </c>
      <c r="E643" s="32" t="s">
        <v>2532</v>
      </c>
      <c r="F643" s="32">
        <v>5</v>
      </c>
      <c r="G643" s="32">
        <v>0</v>
      </c>
      <c r="H643" s="32" t="s">
        <v>2533</v>
      </c>
      <c r="I643" s="32">
        <v>-0.17410538</v>
      </c>
      <c r="J643" s="32">
        <v>-41.157402269999999</v>
      </c>
      <c r="L643" s="32" t="s">
        <v>3563</v>
      </c>
      <c r="M643" s="32" t="s">
        <v>1389</v>
      </c>
      <c r="N643" s="32">
        <v>-44.026210820000003</v>
      </c>
      <c r="O643" s="32" t="s">
        <v>487</v>
      </c>
      <c r="P643" s="32" t="s">
        <v>4990</v>
      </c>
      <c r="S643" s="32">
        <v>0.33</v>
      </c>
      <c r="T643" s="32">
        <v>0.35</v>
      </c>
      <c r="U643" s="32">
        <v>83708</v>
      </c>
      <c r="V643" s="32" t="s">
        <v>78</v>
      </c>
      <c r="W643" s="32">
        <v>1.1674174070000001</v>
      </c>
      <c r="X643" s="32">
        <v>0.51846729999999996</v>
      </c>
      <c r="Y643" s="32" t="s">
        <v>41</v>
      </c>
      <c r="Z643" s="32" t="s">
        <v>71</v>
      </c>
      <c r="AA643" s="32">
        <v>11</v>
      </c>
      <c r="AB643" s="33">
        <v>34409.757810000003</v>
      </c>
      <c r="AC643" s="33">
        <v>57848.972659999999</v>
      </c>
      <c r="AD643" s="33">
        <v>74991.117190000004</v>
      </c>
      <c r="AE643" s="33">
        <v>41470.367189999997</v>
      </c>
      <c r="AF643" s="34">
        <v>63138.355470000002</v>
      </c>
      <c r="AG643" s="34">
        <v>42574.734380000002</v>
      </c>
      <c r="AH643" s="34">
        <v>41073.847659999999</v>
      </c>
      <c r="AI643" s="35">
        <v>83707.78125</v>
      </c>
      <c r="AJ643" s="35">
        <v>44351.136720000002</v>
      </c>
      <c r="AK643" s="35">
        <v>57141.875</v>
      </c>
      <c r="AL643" s="35">
        <v>43281.375</v>
      </c>
      <c r="AM643" s="32">
        <v>36</v>
      </c>
      <c r="AN643" s="32" t="s">
        <v>487</v>
      </c>
      <c r="AO643" s="32">
        <v>0.93907244300000003</v>
      </c>
      <c r="AQ643" s="32">
        <v>83707.78125</v>
      </c>
      <c r="AR643" s="32" t="s">
        <v>4991</v>
      </c>
      <c r="AS643" s="32">
        <v>0.75131218700000002</v>
      </c>
      <c r="AU643" s="32">
        <v>0.13266092400000001</v>
      </c>
      <c r="AV643" s="32">
        <v>1</v>
      </c>
      <c r="AX643" s="32">
        <f t="shared" si="40"/>
        <v>1.5565565427402859</v>
      </c>
      <c r="AY643" s="32">
        <f t="shared" si="41"/>
        <v>1.4219263538745111</v>
      </c>
      <c r="AZ643" s="32">
        <f t="shared" si="42"/>
        <v>0.54495540669284148</v>
      </c>
      <c r="BA643" s="32">
        <f t="shared" si="43"/>
        <v>0.80135300976998902</v>
      </c>
    </row>
    <row r="644" spans="1:53">
      <c r="A644" s="32">
        <v>98.073132349999995</v>
      </c>
      <c r="B644" s="32">
        <v>4.1897272509999999</v>
      </c>
      <c r="C644" s="32" t="s">
        <v>5031</v>
      </c>
      <c r="D644" s="32">
        <v>5</v>
      </c>
      <c r="E644" s="32" t="s">
        <v>5032</v>
      </c>
      <c r="F644" s="32">
        <v>5</v>
      </c>
      <c r="G644" s="32">
        <v>0</v>
      </c>
      <c r="H644" s="32" t="s">
        <v>5033</v>
      </c>
      <c r="I644" s="32">
        <v>-0.28194530299999998</v>
      </c>
      <c r="J644" s="32">
        <v>-48.53471356</v>
      </c>
      <c r="L644" s="32" t="s">
        <v>3563</v>
      </c>
      <c r="N644" s="32">
        <v>-101.99543850000001</v>
      </c>
      <c r="O644" s="32" t="s">
        <v>487</v>
      </c>
      <c r="S644" s="32">
        <v>0.4</v>
      </c>
      <c r="T644" s="32">
        <v>0.4</v>
      </c>
      <c r="U644" s="32">
        <v>61960</v>
      </c>
      <c r="V644" s="32" t="s">
        <v>2715</v>
      </c>
      <c r="W644" s="32">
        <v>1.0998979149999999</v>
      </c>
      <c r="X644" s="32">
        <v>0.692352878</v>
      </c>
      <c r="Y644" s="32" t="s">
        <v>41</v>
      </c>
      <c r="Z644" s="32" t="s">
        <v>71</v>
      </c>
      <c r="AA644" s="32">
        <v>11</v>
      </c>
      <c r="AB644" s="33">
        <v>27427.253909999999</v>
      </c>
      <c r="AC644" s="33">
        <v>31323.533200000002</v>
      </c>
      <c r="AD644" s="33">
        <v>26744.181639999999</v>
      </c>
      <c r="AE644" s="33">
        <v>51296.460939999997</v>
      </c>
      <c r="AF644" s="34">
        <v>41792.308590000001</v>
      </c>
      <c r="AG644" s="34">
        <v>31033.5</v>
      </c>
      <c r="AH644" s="34">
        <v>34862.660159999999</v>
      </c>
      <c r="AI644" s="35">
        <v>61959.796880000002</v>
      </c>
      <c r="AJ644" s="35">
        <v>31224.746090000001</v>
      </c>
      <c r="AK644" s="35">
        <v>27098.957030000001</v>
      </c>
      <c r="AL644" s="35">
        <v>37644.929689999997</v>
      </c>
      <c r="AM644" s="32">
        <v>322</v>
      </c>
      <c r="AN644" s="32" t="s">
        <v>487</v>
      </c>
      <c r="AO644" s="32">
        <v>0.88409223000000003</v>
      </c>
      <c r="AQ644" s="32">
        <v>61959.796880000002</v>
      </c>
      <c r="AR644" s="32" t="s">
        <v>5034</v>
      </c>
      <c r="AS644" s="32">
        <v>0.81295418399999997</v>
      </c>
      <c r="AU644" s="32">
        <v>4.7081725999999997E-2</v>
      </c>
      <c r="AV644" s="32">
        <v>1</v>
      </c>
      <c r="AX644" s="32">
        <f t="shared" si="40"/>
        <v>1.4665305535788855</v>
      </c>
      <c r="AY644" s="32">
        <f t="shared" si="41"/>
        <v>1.2702514138961605</v>
      </c>
      <c r="AZ644" s="32">
        <f t="shared" si="42"/>
        <v>0.7240111610615817</v>
      </c>
      <c r="BA644" s="32">
        <f t="shared" si="43"/>
        <v>0.82613979626010159</v>
      </c>
    </row>
    <row r="645" spans="1:53">
      <c r="A645" s="32">
        <v>197.10513090000001</v>
      </c>
      <c r="B645" s="32">
        <v>3.9665257540000001</v>
      </c>
      <c r="C645" s="32" t="s">
        <v>5209</v>
      </c>
      <c r="D645" s="32">
        <v>3</v>
      </c>
      <c r="E645" s="32" t="s">
        <v>5210</v>
      </c>
      <c r="F645" s="32">
        <v>5</v>
      </c>
      <c r="G645" s="32">
        <v>0</v>
      </c>
      <c r="H645" s="32" t="s">
        <v>5211</v>
      </c>
      <c r="I645" s="32">
        <v>-0.30003937000000003</v>
      </c>
      <c r="J645" s="32">
        <v>-47.95535434</v>
      </c>
      <c r="L645" s="32" t="s">
        <v>3563</v>
      </c>
      <c r="M645" s="32" t="s">
        <v>3078</v>
      </c>
      <c r="N645" s="32">
        <v>-26.978690390000001</v>
      </c>
      <c r="O645" s="32" t="s">
        <v>487</v>
      </c>
      <c r="S645" s="32">
        <v>0.22</v>
      </c>
      <c r="T645" s="32">
        <v>0.22</v>
      </c>
      <c r="U645" s="32">
        <v>46323</v>
      </c>
      <c r="V645" s="32" t="s">
        <v>5156</v>
      </c>
      <c r="W645" s="32">
        <v>0.82391908899999999</v>
      </c>
      <c r="X645" s="32">
        <v>0.23179483300000001</v>
      </c>
      <c r="Y645" s="32" t="s">
        <v>41</v>
      </c>
      <c r="Z645" s="32" t="s">
        <v>71</v>
      </c>
      <c r="AA645" s="32">
        <v>11</v>
      </c>
      <c r="AB645" s="33">
        <v>30323.847659999999</v>
      </c>
      <c r="AC645" s="33">
        <v>35263.273439999997</v>
      </c>
      <c r="AD645" s="33">
        <v>26830.261719999999</v>
      </c>
      <c r="AE645" s="33">
        <v>34281.804689999997</v>
      </c>
      <c r="AF645" s="34">
        <v>34278.191409999999</v>
      </c>
      <c r="AG645" s="34">
        <v>46323.109380000002</v>
      </c>
      <c r="AH645" s="34">
        <v>45391.578130000002</v>
      </c>
      <c r="AI645" s="35">
        <v>29062.501950000002</v>
      </c>
      <c r="AJ645" s="35">
        <v>41796.667970000002</v>
      </c>
      <c r="AK645" s="35">
        <v>27224.160159999999</v>
      </c>
      <c r="AL645" s="35">
        <v>40327.253909999999</v>
      </c>
      <c r="AM645" s="32">
        <v>250</v>
      </c>
      <c r="AN645" s="32" t="s">
        <v>487</v>
      </c>
      <c r="AO645" s="32">
        <v>0.81447945499999996</v>
      </c>
      <c r="AQ645" s="32">
        <v>46323.109380000002</v>
      </c>
      <c r="AR645" s="32" t="s">
        <v>5212</v>
      </c>
      <c r="AS645" s="32">
        <v>0.81142619699999996</v>
      </c>
      <c r="AU645" s="32">
        <v>0.53897408800000002</v>
      </c>
      <c r="AV645" s="32">
        <v>1</v>
      </c>
      <c r="AX645" s="32">
        <f t="shared" si="40"/>
        <v>1.0985587850396268</v>
      </c>
      <c r="AY645" s="32">
        <f t="shared" si="41"/>
        <v>1.0056059405583426</v>
      </c>
      <c r="AZ645" s="32">
        <f t="shared" si="42"/>
        <v>0.23669569126026752</v>
      </c>
      <c r="BA645" s="32">
        <f t="shared" si="43"/>
        <v>4.8065067779477534E-2</v>
      </c>
    </row>
    <row r="646" spans="1:53">
      <c r="A646" s="32">
        <v>260.06834379999998</v>
      </c>
      <c r="B646" s="32">
        <v>4.1627041499999997</v>
      </c>
      <c r="C646" s="32" t="s">
        <v>5434</v>
      </c>
      <c r="D646" s="32">
        <v>1</v>
      </c>
      <c r="E646" s="32" t="s">
        <v>5435</v>
      </c>
      <c r="F646" s="32">
        <v>5</v>
      </c>
      <c r="G646" s="32">
        <v>0</v>
      </c>
      <c r="H646" s="32" t="s">
        <v>5436</v>
      </c>
      <c r="I646" s="32">
        <v>-0.52359265499999996</v>
      </c>
      <c r="J646" s="32">
        <v>-30.119225799999999</v>
      </c>
      <c r="L646" s="32" t="s">
        <v>3900</v>
      </c>
      <c r="M646" s="32" t="s">
        <v>1739</v>
      </c>
      <c r="N646" s="32">
        <v>45.947685849999999</v>
      </c>
      <c r="O646" s="32" t="s">
        <v>374</v>
      </c>
      <c r="S646" s="32">
        <v>1.17</v>
      </c>
      <c r="T646" s="32">
        <v>1.17</v>
      </c>
      <c r="U646" s="32">
        <v>48996</v>
      </c>
      <c r="V646" s="32" t="s">
        <v>4577</v>
      </c>
      <c r="W646" s="32">
        <v>0.51718695299999995</v>
      </c>
      <c r="X646" s="32">
        <v>0.21196382999999999</v>
      </c>
      <c r="Y646" s="32" t="s">
        <v>41</v>
      </c>
      <c r="Z646" s="32" t="s">
        <v>71</v>
      </c>
      <c r="AA646" s="32">
        <v>8</v>
      </c>
      <c r="AB646" s="33">
        <v>38401.675779999998</v>
      </c>
      <c r="AC646" s="33">
        <v>39008.488279999998</v>
      </c>
      <c r="AD646" s="33">
        <v>0</v>
      </c>
      <c r="AE646" s="33">
        <v>41043.109380000002</v>
      </c>
      <c r="AF646" s="34">
        <v>35724.914060000003</v>
      </c>
      <c r="AG646" s="34">
        <v>48995.765630000002</v>
      </c>
      <c r="AH646" s="34">
        <v>37021.828130000002</v>
      </c>
      <c r="AI646" s="35">
        <v>0</v>
      </c>
      <c r="AJ646" s="35">
        <v>37105.160159999999</v>
      </c>
      <c r="AK646" s="35">
        <v>0</v>
      </c>
      <c r="AL646" s="35">
        <v>46846.355470000002</v>
      </c>
      <c r="AM646" s="32">
        <v>473</v>
      </c>
      <c r="AN646" s="32" t="s">
        <v>374</v>
      </c>
      <c r="AO646" s="32">
        <v>0.80014513200000004</v>
      </c>
      <c r="AQ646" s="32">
        <v>48995.765630000002</v>
      </c>
      <c r="AR646" s="32" t="s">
        <v>5437</v>
      </c>
      <c r="AS646" s="32">
        <v>0.89661162299999997</v>
      </c>
      <c r="AU646" s="32">
        <v>0.58459605199999998</v>
      </c>
      <c r="AV646" s="32">
        <v>1</v>
      </c>
      <c r="AX646" s="32">
        <f t="shared" si="40"/>
        <v>0.68958260457493514</v>
      </c>
      <c r="AY646" s="32">
        <f t="shared" si="41"/>
        <v>0.97298203857552168</v>
      </c>
      <c r="AZ646" s="32">
        <f t="shared" si="42"/>
        <v>0.24705069694012757</v>
      </c>
      <c r="BA646" s="32">
        <f t="shared" si="43"/>
        <v>0.41061246682493041</v>
      </c>
    </row>
    <row r="647" spans="1:53">
      <c r="A647" s="32">
        <v>331.19327379999999</v>
      </c>
      <c r="B647" s="32">
        <v>4.1761576099999997</v>
      </c>
      <c r="C647" s="32" t="s">
        <v>4963</v>
      </c>
      <c r="D647" s="32">
        <v>1</v>
      </c>
      <c r="E647" s="32" t="s">
        <v>4964</v>
      </c>
      <c r="F647" s="32">
        <v>5</v>
      </c>
      <c r="G647" s="32">
        <v>0</v>
      </c>
      <c r="H647" s="32" t="s">
        <v>4965</v>
      </c>
      <c r="I647" s="32">
        <v>-1.0150270530000001</v>
      </c>
      <c r="J647" s="32">
        <v>-2.3151038669999999</v>
      </c>
      <c r="L647" s="32" t="s">
        <v>3690</v>
      </c>
      <c r="N647" s="32">
        <v>35.036999870000002</v>
      </c>
      <c r="O647" s="32" t="s">
        <v>374</v>
      </c>
      <c r="P647" s="32" t="s">
        <v>3506</v>
      </c>
      <c r="Q647" s="32">
        <v>-1.4</v>
      </c>
      <c r="R647" s="32" t="s">
        <v>290</v>
      </c>
      <c r="S647" s="32">
        <v>1.1299999999999999</v>
      </c>
      <c r="T647" s="32">
        <v>1.1299999999999999</v>
      </c>
      <c r="U647" s="32">
        <v>11593734</v>
      </c>
      <c r="V647" s="32" t="s">
        <v>4737</v>
      </c>
      <c r="W647" s="32">
        <v>1.3219241349999999</v>
      </c>
      <c r="X647" s="32">
        <v>0.70418906699999995</v>
      </c>
      <c r="Y647" s="32" t="s">
        <v>41</v>
      </c>
      <c r="Z647" s="32" t="s">
        <v>42</v>
      </c>
      <c r="AA647" s="32">
        <v>11</v>
      </c>
      <c r="AB647" s="33">
        <v>4063415.25</v>
      </c>
      <c r="AC647" s="33">
        <v>3901255.5</v>
      </c>
      <c r="AD647" s="33">
        <v>235206.9688</v>
      </c>
      <c r="AE647" s="33">
        <v>5967892</v>
      </c>
      <c r="AF647" s="34">
        <v>3341902.75</v>
      </c>
      <c r="AG647" s="34">
        <v>5617962.5</v>
      </c>
      <c r="AH647" s="34">
        <v>2756468</v>
      </c>
      <c r="AI647" s="35">
        <v>192439.26560000001</v>
      </c>
      <c r="AJ647" s="35">
        <v>8643780</v>
      </c>
      <c r="AK647" s="35">
        <v>220851.6563</v>
      </c>
      <c r="AL647" s="35">
        <v>11593734</v>
      </c>
      <c r="AM647" s="32">
        <v>59</v>
      </c>
      <c r="AN647" s="32" t="s">
        <v>374</v>
      </c>
      <c r="AO647" s="32">
        <v>0.91336034799999999</v>
      </c>
      <c r="AP647" s="32">
        <v>1</v>
      </c>
      <c r="AQ647" s="32">
        <v>11593734</v>
      </c>
      <c r="AR647" s="32" t="s">
        <v>4966</v>
      </c>
      <c r="AS647" s="32">
        <v>0.99681772599999996</v>
      </c>
      <c r="AU647" s="32">
        <v>4.3323661999999999E-2</v>
      </c>
      <c r="AV647" s="32">
        <v>1</v>
      </c>
      <c r="AX647" s="32">
        <f t="shared" si="40"/>
        <v>1.7625655127127764</v>
      </c>
      <c r="AY647" s="32">
        <f t="shared" si="41"/>
        <v>1.2092323951949728</v>
      </c>
      <c r="AZ647" s="32">
        <f t="shared" si="42"/>
        <v>0.73668013202826677</v>
      </c>
      <c r="BA647" s="32">
        <f t="shared" si="43"/>
        <v>0.82869315841942148</v>
      </c>
    </row>
    <row r="648" spans="1:53">
      <c r="A648" s="32">
        <v>287.15192339999999</v>
      </c>
      <c r="B648" s="32">
        <v>3.5333454249999998</v>
      </c>
      <c r="C648" s="32" t="s">
        <v>2678</v>
      </c>
      <c r="D648" s="32">
        <v>5</v>
      </c>
      <c r="E648" s="32" t="s">
        <v>2679</v>
      </c>
      <c r="F648" s="32">
        <v>5</v>
      </c>
      <c r="G648" s="32">
        <v>0</v>
      </c>
      <c r="H648" s="32" t="s">
        <v>2680</v>
      </c>
      <c r="I648" s="32">
        <v>-0.75424029599999998</v>
      </c>
      <c r="J648" s="32">
        <v>-48.122115460000003</v>
      </c>
      <c r="L648" s="32" t="s">
        <v>3563</v>
      </c>
      <c r="M648" s="32" t="s">
        <v>1135</v>
      </c>
      <c r="N648" s="32">
        <v>49.031429379999999</v>
      </c>
      <c r="O648" s="32" t="s">
        <v>374</v>
      </c>
      <c r="S648" s="32">
        <v>0.15</v>
      </c>
      <c r="T648" s="32">
        <v>0.15</v>
      </c>
      <c r="U648" s="32">
        <v>214682</v>
      </c>
      <c r="V648" s="32" t="s">
        <v>5098</v>
      </c>
      <c r="W648" s="32">
        <v>0.98374235099999996</v>
      </c>
      <c r="X648" s="32">
        <v>0.84423299600000001</v>
      </c>
      <c r="Y648" s="32" t="s">
        <v>41</v>
      </c>
      <c r="Z648" s="32" t="s">
        <v>42</v>
      </c>
      <c r="AA648" s="32">
        <v>11</v>
      </c>
      <c r="AB648" s="33">
        <v>208968.0313</v>
      </c>
      <c r="AC648" s="33">
        <v>205456.95310000001</v>
      </c>
      <c r="AD648" s="33">
        <v>146034.57810000001</v>
      </c>
      <c r="AE648" s="33">
        <v>185610.0625</v>
      </c>
      <c r="AF648" s="34">
        <v>191176.375</v>
      </c>
      <c r="AG648" s="34">
        <v>199628.20310000001</v>
      </c>
      <c r="AH648" s="34">
        <v>186036.64060000001</v>
      </c>
      <c r="AI648" s="35">
        <v>190002.9063</v>
      </c>
      <c r="AJ648" s="35">
        <v>202685.01560000001</v>
      </c>
      <c r="AK648" s="35">
        <v>149247.64060000001</v>
      </c>
      <c r="AL648" s="35">
        <v>214681.95310000001</v>
      </c>
      <c r="AM648" s="32">
        <v>396</v>
      </c>
      <c r="AN648" s="32" t="s">
        <v>374</v>
      </c>
      <c r="AO648" s="32">
        <v>0.92454791400000003</v>
      </c>
      <c r="AQ648" s="32">
        <v>214681.95310000001</v>
      </c>
      <c r="AR648" s="32" t="s">
        <v>5099</v>
      </c>
      <c r="AS648" s="32">
        <v>0.86939399100000003</v>
      </c>
      <c r="AU648" s="32">
        <v>1.1410195999999999E-2</v>
      </c>
      <c r="AV648" s="32">
        <v>1</v>
      </c>
      <c r="AX648" s="32">
        <f t="shared" si="40"/>
        <v>1.3116564681441338</v>
      </c>
      <c r="AY648" s="32">
        <f t="shared" si="41"/>
        <v>1.2933708632704541</v>
      </c>
      <c r="AZ648" s="32">
        <f t="shared" si="42"/>
        <v>0.8625570139444656</v>
      </c>
      <c r="BA648" s="32">
        <f t="shared" si="43"/>
        <v>0.75398792034655227</v>
      </c>
    </row>
    <row r="649" spans="1:53">
      <c r="A649" s="32">
        <v>162.03175200000001</v>
      </c>
      <c r="B649" s="32">
        <v>4.4790562310000004</v>
      </c>
      <c r="C649" s="32" t="s">
        <v>5549</v>
      </c>
      <c r="D649" s="32">
        <v>3</v>
      </c>
      <c r="E649" s="32" t="s">
        <v>5550</v>
      </c>
      <c r="F649" s="32">
        <v>5</v>
      </c>
      <c r="G649" s="32">
        <v>0</v>
      </c>
      <c r="H649" s="32" t="s">
        <v>5551</v>
      </c>
      <c r="I649" s="32">
        <v>0.32069140200000001</v>
      </c>
      <c r="J649" s="32">
        <v>-34.037336910000001</v>
      </c>
      <c r="L649" s="32" t="s">
        <v>3900</v>
      </c>
      <c r="M649" s="32" t="s">
        <v>660</v>
      </c>
      <c r="N649" s="32">
        <v>-3.0109303760000001</v>
      </c>
      <c r="O649" s="32" t="s">
        <v>487</v>
      </c>
      <c r="S649" s="32">
        <v>1.1499999999999999</v>
      </c>
      <c r="T649" s="32">
        <v>1.1499999999999999</v>
      </c>
      <c r="U649" s="32">
        <v>47554</v>
      </c>
      <c r="V649" s="32" t="s">
        <v>3943</v>
      </c>
      <c r="W649" s="32">
        <v>0.39536563800000002</v>
      </c>
      <c r="X649" s="32">
        <v>7.1565374000000001E-2</v>
      </c>
      <c r="Y649" s="32" t="s">
        <v>41</v>
      </c>
      <c r="Z649" s="32" t="s">
        <v>71</v>
      </c>
      <c r="AA649" s="32">
        <v>8</v>
      </c>
      <c r="AB649" s="33">
        <v>29574.90625</v>
      </c>
      <c r="AC649" s="33">
        <v>33386.6875</v>
      </c>
      <c r="AD649" s="33">
        <v>0</v>
      </c>
      <c r="AE649" s="33">
        <v>36361.15625</v>
      </c>
      <c r="AF649" s="34">
        <v>38397.140630000002</v>
      </c>
      <c r="AG649" s="34">
        <v>34714.457029999998</v>
      </c>
      <c r="AH649" s="34">
        <v>47554.371090000001</v>
      </c>
      <c r="AI649" s="35">
        <v>0</v>
      </c>
      <c r="AJ649" s="35">
        <v>31759.167969999999</v>
      </c>
      <c r="AK649" s="35">
        <v>0</v>
      </c>
      <c r="AL649" s="35">
        <v>31850.402340000001</v>
      </c>
      <c r="AM649" s="32">
        <v>47</v>
      </c>
      <c r="AN649" s="32" t="s">
        <v>487</v>
      </c>
      <c r="AO649" s="32">
        <v>0.89621510100000001</v>
      </c>
      <c r="AQ649" s="32">
        <v>47554.371090000001</v>
      </c>
      <c r="AR649" s="32" t="s">
        <v>5552</v>
      </c>
      <c r="AS649" s="32">
        <v>0.93533071400000001</v>
      </c>
      <c r="AU649" s="32">
        <v>1.5527661619999999</v>
      </c>
      <c r="AV649" s="32">
        <v>1</v>
      </c>
      <c r="AX649" s="32">
        <f t="shared" si="40"/>
        <v>0.52715418414108572</v>
      </c>
      <c r="AY649" s="32">
        <f t="shared" si="41"/>
        <v>0.82312147350990372</v>
      </c>
      <c r="AZ649" s="32">
        <f t="shared" si="42"/>
        <v>8.4482255231645653E-2</v>
      </c>
      <c r="BA649" s="32">
        <f t="shared" si="43"/>
        <v>0.20009646592499081</v>
      </c>
    </row>
    <row r="650" spans="1:53">
      <c r="A650" s="32">
        <v>232.1463851</v>
      </c>
      <c r="B650" s="32">
        <v>3.6711312290000002</v>
      </c>
      <c r="C650" s="32" t="s">
        <v>3439</v>
      </c>
      <c r="D650" s="32">
        <v>10</v>
      </c>
      <c r="E650" s="32" t="s">
        <v>3440</v>
      </c>
      <c r="F650" s="32">
        <v>5</v>
      </c>
      <c r="G650" s="32">
        <v>0</v>
      </c>
      <c r="H650" s="32" t="s">
        <v>3441</v>
      </c>
      <c r="I650" s="32">
        <v>0.237353543</v>
      </c>
      <c r="J650" s="32">
        <v>-40.831008859999997</v>
      </c>
      <c r="L650" s="32" t="s">
        <v>3900</v>
      </c>
      <c r="N650" s="32">
        <v>-21.984395289999998</v>
      </c>
      <c r="O650" s="32" t="s">
        <v>487</v>
      </c>
      <c r="S650" s="32">
        <v>1.1599999999999999</v>
      </c>
      <c r="T650" s="32">
        <v>1.1599999999999999</v>
      </c>
      <c r="U650" s="32">
        <v>186240</v>
      </c>
      <c r="V650" s="32" t="s">
        <v>5143</v>
      </c>
      <c r="W650" s="32">
        <v>0.344642805</v>
      </c>
      <c r="X650" s="32">
        <v>3.9077274000000002E-2</v>
      </c>
      <c r="Y650" s="32" t="s">
        <v>41</v>
      </c>
      <c r="Z650" s="32" t="s">
        <v>71</v>
      </c>
      <c r="AA650" s="32">
        <v>8</v>
      </c>
      <c r="AB650" s="33">
        <v>134101.54689999999</v>
      </c>
      <c r="AC650" s="33">
        <v>99194.054690000004</v>
      </c>
      <c r="AD650" s="33">
        <v>0</v>
      </c>
      <c r="AE650" s="33">
        <v>186240.48439999999</v>
      </c>
      <c r="AF650" s="34">
        <v>138377.125</v>
      </c>
      <c r="AG650" s="34">
        <v>136743.82810000001</v>
      </c>
      <c r="AH650" s="34">
        <v>179686.1563</v>
      </c>
      <c r="AI650" s="35">
        <v>0</v>
      </c>
      <c r="AJ650" s="35">
        <v>110625.5</v>
      </c>
      <c r="AK650" s="35">
        <v>0</v>
      </c>
      <c r="AL650" s="35">
        <v>98369.164059999996</v>
      </c>
      <c r="AM650" s="32">
        <v>105</v>
      </c>
      <c r="AN650" s="32" t="s">
        <v>487</v>
      </c>
      <c r="AO650" s="32">
        <v>0.95031097799999997</v>
      </c>
      <c r="AQ650" s="32">
        <v>186240.48439999999</v>
      </c>
      <c r="AR650" s="32" t="s">
        <v>5567</v>
      </c>
      <c r="AS650" s="32">
        <v>0.93464391899999999</v>
      </c>
      <c r="AU650" s="32">
        <v>2.3187382369999998</v>
      </c>
      <c r="AV650" s="32">
        <v>1</v>
      </c>
      <c r="AX650" s="32">
        <f t="shared" si="40"/>
        <v>0.4595237403736151</v>
      </c>
      <c r="AY650" s="32">
        <f t="shared" si="41"/>
        <v>0.92244839035930837</v>
      </c>
      <c r="AZ650" s="32">
        <f t="shared" si="42"/>
        <v>4.6212937031956489E-2</v>
      </c>
      <c r="BA650" s="32">
        <f t="shared" si="43"/>
        <v>0.37445326215402086</v>
      </c>
    </row>
    <row r="651" spans="1:53">
      <c r="A651" s="32">
        <v>237.13631649999999</v>
      </c>
      <c r="B651" s="32">
        <v>4.123553051</v>
      </c>
      <c r="C651" s="32" t="s">
        <v>4902</v>
      </c>
      <c r="D651" s="32">
        <v>3</v>
      </c>
      <c r="E651" s="32" t="s">
        <v>4903</v>
      </c>
      <c r="F651" s="32">
        <v>5</v>
      </c>
      <c r="G651" s="32">
        <v>0</v>
      </c>
      <c r="H651" s="32" t="s">
        <v>4904</v>
      </c>
      <c r="I651" s="32">
        <v>-0.73148758300000005</v>
      </c>
      <c r="J651" s="32">
        <v>-33.601373899999999</v>
      </c>
      <c r="L651" s="32" t="s">
        <v>3932</v>
      </c>
      <c r="M651" s="32" t="s">
        <v>4331</v>
      </c>
      <c r="N651" s="32">
        <v>37.942725619999997</v>
      </c>
      <c r="O651" s="32" t="s">
        <v>374</v>
      </c>
      <c r="P651" s="32" t="s">
        <v>4905</v>
      </c>
      <c r="R651" s="32" t="s">
        <v>1198</v>
      </c>
      <c r="S651" s="32">
        <v>0.78</v>
      </c>
      <c r="T651" s="32">
        <v>0.83</v>
      </c>
      <c r="U651" s="32">
        <v>649869</v>
      </c>
      <c r="V651" s="32" t="s">
        <v>4333</v>
      </c>
      <c r="W651" s="32">
        <v>1.4490553859999999</v>
      </c>
      <c r="X651" s="32">
        <v>0.49758820399999998</v>
      </c>
      <c r="Y651" s="32" t="s">
        <v>41</v>
      </c>
      <c r="Z651" s="32" t="s">
        <v>42</v>
      </c>
      <c r="AA651" s="32">
        <v>11</v>
      </c>
      <c r="AB651" s="33">
        <v>129332.58590000001</v>
      </c>
      <c r="AC651" s="33">
        <v>139593.92189999999</v>
      </c>
      <c r="AD651" s="33">
        <v>548381.5625</v>
      </c>
      <c r="AE651" s="33">
        <v>158063</v>
      </c>
      <c r="AF651" s="34">
        <v>161831.76560000001</v>
      </c>
      <c r="AG651" s="34">
        <v>279736.0625</v>
      </c>
      <c r="AH651" s="34">
        <v>334738.25</v>
      </c>
      <c r="AI651" s="35">
        <v>603627.5</v>
      </c>
      <c r="AJ651" s="35">
        <v>149171.6563</v>
      </c>
      <c r="AK651" s="35">
        <v>649868.75</v>
      </c>
      <c r="AL651" s="35">
        <v>97212.765629999994</v>
      </c>
      <c r="AM651" s="32">
        <v>323</v>
      </c>
      <c r="AN651" s="32" t="s">
        <v>374</v>
      </c>
      <c r="AO651" s="32">
        <v>0.86378824099999996</v>
      </c>
      <c r="AQ651" s="32">
        <v>649868.75</v>
      </c>
      <c r="AR651" s="32" t="s">
        <v>4906</v>
      </c>
      <c r="AS651" s="32">
        <v>0.79324469900000005</v>
      </c>
      <c r="AU651" s="32">
        <v>0.14498376399999999</v>
      </c>
      <c r="AV651" s="32">
        <v>1</v>
      </c>
      <c r="AX651" s="32">
        <f t="shared" si="40"/>
        <v>1.9320738485017923</v>
      </c>
      <c r="AY651" s="32">
        <f t="shared" si="41"/>
        <v>1.2564259095938153</v>
      </c>
      <c r="AZ651" s="32">
        <f t="shared" si="42"/>
        <v>0.54270765052723047</v>
      </c>
      <c r="BA651" s="32">
        <f t="shared" si="43"/>
        <v>0.91147547266766549</v>
      </c>
    </row>
    <row r="652" spans="1:53">
      <c r="A652" s="32">
        <v>288.09982680000002</v>
      </c>
      <c r="B652" s="32">
        <v>4.5314645770000004</v>
      </c>
      <c r="C652" s="32" t="s">
        <v>5486</v>
      </c>
      <c r="D652" s="32">
        <v>11</v>
      </c>
      <c r="E652" s="32" t="s">
        <v>5487</v>
      </c>
      <c r="F652" s="32">
        <v>5</v>
      </c>
      <c r="G652" s="32">
        <v>0</v>
      </c>
      <c r="H652" s="32" t="s">
        <v>5488</v>
      </c>
      <c r="I652" s="32">
        <v>0.19705735999999999</v>
      </c>
      <c r="J652" s="32">
        <v>0.51471461699999999</v>
      </c>
      <c r="L652" s="32" t="s">
        <v>3900</v>
      </c>
      <c r="N652" s="32">
        <v>165.0596826</v>
      </c>
      <c r="O652" s="32" t="s">
        <v>374</v>
      </c>
      <c r="P652" s="32" t="s">
        <v>5489</v>
      </c>
      <c r="S652" s="32">
        <v>1.17</v>
      </c>
      <c r="T652" s="32">
        <v>1.17</v>
      </c>
      <c r="U652" s="32">
        <v>100541</v>
      </c>
      <c r="V652" s="32" t="s">
        <v>1943</v>
      </c>
      <c r="W652" s="32">
        <v>0.47805365300000002</v>
      </c>
      <c r="X652" s="32">
        <v>0.15909505199999999</v>
      </c>
      <c r="Y652" s="32" t="s">
        <v>41</v>
      </c>
      <c r="Z652" s="32" t="s">
        <v>71</v>
      </c>
      <c r="AA652" s="32">
        <v>8</v>
      </c>
      <c r="AB652" s="33">
        <v>52382.667970000002</v>
      </c>
      <c r="AC652" s="33">
        <v>94493.265629999994</v>
      </c>
      <c r="AD652" s="33">
        <v>0</v>
      </c>
      <c r="AE652" s="33">
        <v>59186.304689999997</v>
      </c>
      <c r="AF652" s="34">
        <v>100541.19530000001</v>
      </c>
      <c r="AG652" s="34">
        <v>83914.671879999994</v>
      </c>
      <c r="AH652" s="34">
        <v>77111.71875</v>
      </c>
      <c r="AI652" s="35">
        <v>0</v>
      </c>
      <c r="AJ652" s="35">
        <v>94341.25</v>
      </c>
      <c r="AK652" s="35">
        <v>0</v>
      </c>
      <c r="AL652" s="35">
        <v>72383.203129999994</v>
      </c>
      <c r="AM652" s="32">
        <v>69</v>
      </c>
      <c r="AN652" s="32" t="s">
        <v>374</v>
      </c>
      <c r="AO652" s="32">
        <v>0.85495816700000005</v>
      </c>
      <c r="AQ652" s="32">
        <v>100541.19530000001</v>
      </c>
      <c r="AR652" s="32" t="s">
        <v>5490</v>
      </c>
      <c r="AS652" s="32">
        <v>0.86346055600000005</v>
      </c>
      <c r="AU652" s="32">
        <v>0.81468900899999996</v>
      </c>
      <c r="AV652" s="32">
        <v>1</v>
      </c>
      <c r="AX652" s="32">
        <f t="shared" si="40"/>
        <v>0.63740487009203928</v>
      </c>
      <c r="AY652" s="32">
        <f t="shared" si="41"/>
        <v>0.78779730124949732</v>
      </c>
      <c r="AZ652" s="32">
        <f t="shared" si="42"/>
        <v>0.18408748493138688</v>
      </c>
      <c r="BA652" s="32">
        <f t="shared" si="43"/>
        <v>0.19402119003763366</v>
      </c>
    </row>
    <row r="653" spans="1:53">
      <c r="A653" s="32">
        <v>220.14648149999999</v>
      </c>
      <c r="B653" s="32">
        <v>3.6690060469999999</v>
      </c>
      <c r="C653" s="32" t="s">
        <v>3427</v>
      </c>
      <c r="D653" s="32">
        <v>2</v>
      </c>
      <c r="E653" s="32" t="s">
        <v>3428</v>
      </c>
      <c r="F653" s="32">
        <v>5</v>
      </c>
      <c r="G653" s="32">
        <v>0</v>
      </c>
      <c r="H653" s="32" t="s">
        <v>3429</v>
      </c>
      <c r="I653" s="32">
        <v>0.68808840500000001</v>
      </c>
      <c r="J653" s="32">
        <v>-47.646419229999999</v>
      </c>
      <c r="L653" s="32" t="s">
        <v>3563</v>
      </c>
      <c r="N653" s="32">
        <v>-33.98429891</v>
      </c>
      <c r="O653" s="32" t="s">
        <v>3430</v>
      </c>
      <c r="S653" s="32">
        <v>0.71</v>
      </c>
      <c r="T653" s="32">
        <v>0.71</v>
      </c>
      <c r="U653" s="32">
        <v>186178</v>
      </c>
      <c r="V653" s="32" t="s">
        <v>5143</v>
      </c>
      <c r="W653" s="32">
        <v>0.47116152500000003</v>
      </c>
      <c r="X653" s="32">
        <v>5.4755811000000001E-2</v>
      </c>
      <c r="Y653" s="32" t="s">
        <v>41</v>
      </c>
      <c r="Z653" s="32" t="s">
        <v>71</v>
      </c>
      <c r="AA653" s="32">
        <v>11</v>
      </c>
      <c r="AB653" s="33">
        <v>112551.7188</v>
      </c>
      <c r="AC653" s="33">
        <v>95448.851559999996</v>
      </c>
      <c r="AD653" s="33">
        <v>35436.941409999999</v>
      </c>
      <c r="AE653" s="33">
        <v>158438.60939999999</v>
      </c>
      <c r="AF653" s="34">
        <v>124738.1875</v>
      </c>
      <c r="AG653" s="34">
        <v>134703.25</v>
      </c>
      <c r="AH653" s="34">
        <v>186178.14060000001</v>
      </c>
      <c r="AI653" s="35">
        <v>33575.867189999997</v>
      </c>
      <c r="AJ653" s="35">
        <v>93133.007809999996</v>
      </c>
      <c r="AK653" s="35">
        <v>23914.425780000001</v>
      </c>
      <c r="AL653" s="35">
        <v>129321.7656</v>
      </c>
      <c r="AM653" s="32">
        <v>105</v>
      </c>
      <c r="AN653" s="32" t="s">
        <v>3430</v>
      </c>
      <c r="AO653" s="32">
        <v>0.92240731499999995</v>
      </c>
      <c r="AQ653" s="32">
        <v>186178.14060000001</v>
      </c>
      <c r="AR653" s="32" t="s">
        <v>5496</v>
      </c>
      <c r="AS653" s="32">
        <v>0.90565787399999997</v>
      </c>
      <c r="AU653" s="32">
        <v>1.7193720260000001</v>
      </c>
      <c r="AV653" s="32">
        <v>1</v>
      </c>
      <c r="AX653" s="32">
        <f t="shared" si="40"/>
        <v>0.62821536606091044</v>
      </c>
      <c r="AY653" s="32">
        <f t="shared" si="41"/>
        <v>0.90183677046571842</v>
      </c>
      <c r="AZ653" s="32">
        <f t="shared" si="42"/>
        <v>6.6579572835304246E-2</v>
      </c>
      <c r="BA653" s="32">
        <f t="shared" si="43"/>
        <v>0.217068764218527</v>
      </c>
    </row>
    <row r="654" spans="1:53">
      <c r="A654" s="32">
        <v>236.17771759999999</v>
      </c>
      <c r="B654" s="32">
        <v>3.8818636350000002</v>
      </c>
      <c r="C654" s="32" t="s">
        <v>2844</v>
      </c>
      <c r="D654" s="32">
        <v>10</v>
      </c>
      <c r="E654" s="32" t="s">
        <v>2845</v>
      </c>
      <c r="F654" s="32">
        <v>5</v>
      </c>
      <c r="G654" s="32">
        <v>0</v>
      </c>
      <c r="H654" s="32" t="s">
        <v>2846</v>
      </c>
      <c r="I654" s="32">
        <v>0.37091743599999999</v>
      </c>
      <c r="J654" s="32">
        <v>-49.390679929999997</v>
      </c>
      <c r="L654" s="32" t="s">
        <v>3563</v>
      </c>
      <c r="M654" s="32" t="s">
        <v>1328</v>
      </c>
      <c r="N654" s="32">
        <v>30.010635740000001</v>
      </c>
      <c r="O654" s="32" t="s">
        <v>4968</v>
      </c>
      <c r="P654" s="32" t="s">
        <v>2103</v>
      </c>
      <c r="Q654" s="32">
        <v>0.4</v>
      </c>
      <c r="R654" s="32" t="s">
        <v>77</v>
      </c>
      <c r="S654" s="32">
        <v>0.12</v>
      </c>
      <c r="T654" s="32">
        <v>0.12</v>
      </c>
      <c r="U654" s="32">
        <v>274735</v>
      </c>
      <c r="V654" s="32" t="s">
        <v>3531</v>
      </c>
      <c r="W654" s="32">
        <v>1.2770262130000001</v>
      </c>
      <c r="X654" s="32">
        <v>3.7367165000000001E-2</v>
      </c>
      <c r="Y654" s="32" t="s">
        <v>41</v>
      </c>
      <c r="Z654" s="32" t="s">
        <v>71</v>
      </c>
      <c r="AA654" s="32">
        <v>11</v>
      </c>
      <c r="AB654" s="33">
        <v>191998.60939999999</v>
      </c>
      <c r="AC654" s="33">
        <v>188890.5313</v>
      </c>
      <c r="AD654" s="33">
        <v>209262.4375</v>
      </c>
      <c r="AE654" s="33">
        <v>156683.125</v>
      </c>
      <c r="AF654" s="34">
        <v>166048.8438</v>
      </c>
      <c r="AG654" s="34">
        <v>203545.35939999999</v>
      </c>
      <c r="AH654" s="34">
        <v>184542.1563</v>
      </c>
      <c r="AI654" s="35">
        <v>236535.2188</v>
      </c>
      <c r="AJ654" s="35">
        <v>204948.7188</v>
      </c>
      <c r="AK654" s="35">
        <v>274735.1875</v>
      </c>
      <c r="AL654" s="35">
        <v>227309.75</v>
      </c>
      <c r="AM654" s="32">
        <v>82</v>
      </c>
      <c r="AN654" s="32" t="s">
        <v>4968</v>
      </c>
      <c r="AO654" s="32">
        <v>0.93792112599999999</v>
      </c>
      <c r="AP654" s="32">
        <v>1</v>
      </c>
      <c r="AQ654" s="32">
        <v>274735.1875</v>
      </c>
      <c r="AR654" s="32" t="s">
        <v>4969</v>
      </c>
      <c r="AS654" s="32">
        <v>0.80986620099999995</v>
      </c>
      <c r="AU654" s="32">
        <v>2.1850751669999999</v>
      </c>
      <c r="AV654" s="32">
        <v>1</v>
      </c>
      <c r="AX654" s="32">
        <f t="shared" si="40"/>
        <v>1.7027016165323474</v>
      </c>
      <c r="AY654" s="32">
        <f t="shared" si="41"/>
        <v>1.3477453525588405</v>
      </c>
      <c r="AZ654" s="32">
        <f t="shared" si="42"/>
        <v>4.6503454639792753E-2</v>
      </c>
      <c r="BA654" s="32">
        <f t="shared" si="43"/>
        <v>0.9045054701806553</v>
      </c>
    </row>
    <row r="655" spans="1:53">
      <c r="A655" s="32">
        <v>179.09457939999999</v>
      </c>
      <c r="B655" s="32">
        <v>6.9124212089999997</v>
      </c>
      <c r="C655" s="32" t="s">
        <v>5351</v>
      </c>
      <c r="D655" s="32">
        <v>5</v>
      </c>
      <c r="E655" s="32" t="s">
        <v>5352</v>
      </c>
      <c r="F655" s="32">
        <v>5</v>
      </c>
      <c r="G655" s="32">
        <v>0</v>
      </c>
      <c r="H655" s="32" t="s">
        <v>5353</v>
      </c>
      <c r="I655" s="32">
        <v>-0.28240644599999998</v>
      </c>
      <c r="J655" s="32">
        <v>-5.1613616039999997</v>
      </c>
      <c r="L655" s="32" t="s">
        <v>3563</v>
      </c>
      <c r="M655" s="32" t="s">
        <v>451</v>
      </c>
      <c r="N655" s="32">
        <v>44.026179579999997</v>
      </c>
      <c r="O655" s="32" t="s">
        <v>374</v>
      </c>
      <c r="P655" s="32" t="s">
        <v>3464</v>
      </c>
      <c r="S655" s="32">
        <v>0.55000000000000004</v>
      </c>
      <c r="T655" s="32">
        <v>0.55000000000000004</v>
      </c>
      <c r="U655" s="32">
        <v>302644</v>
      </c>
      <c r="V655" s="32" t="s">
        <v>1688</v>
      </c>
      <c r="W655" s="32">
        <v>0.60302577099999999</v>
      </c>
      <c r="X655" s="32">
        <v>9.4063136000000006E-2</v>
      </c>
      <c r="Y655" s="32" t="s">
        <v>41</v>
      </c>
      <c r="Z655" s="32" t="s">
        <v>42</v>
      </c>
      <c r="AA655" s="32">
        <v>11</v>
      </c>
      <c r="AB655" s="33">
        <v>300456.40629999997</v>
      </c>
      <c r="AC655" s="33">
        <v>285130.46879999997</v>
      </c>
      <c r="AD655" s="33">
        <v>119485.5469</v>
      </c>
      <c r="AE655" s="33">
        <v>302644.34379999997</v>
      </c>
      <c r="AF655" s="34">
        <v>277067.8125</v>
      </c>
      <c r="AG655" s="34">
        <v>234287.3125</v>
      </c>
      <c r="AH655" s="34">
        <v>296753.625</v>
      </c>
      <c r="AI655" s="35">
        <v>76890.875</v>
      </c>
      <c r="AJ655" s="35">
        <v>189849.6563</v>
      </c>
      <c r="AK655" s="35">
        <v>106229.3281</v>
      </c>
      <c r="AL655" s="35">
        <v>276777.34379999997</v>
      </c>
      <c r="AM655" s="32">
        <v>134</v>
      </c>
      <c r="AN655" s="32" t="s">
        <v>374</v>
      </c>
      <c r="AO655" s="32">
        <v>0.88804923000000002</v>
      </c>
      <c r="AQ655" s="32">
        <v>302644.34379999997</v>
      </c>
      <c r="AR655" s="32" t="s">
        <v>3140</v>
      </c>
      <c r="AS655" s="32">
        <v>0.90518905900000002</v>
      </c>
      <c r="AU655" s="32">
        <v>1.2536823619999999</v>
      </c>
      <c r="AV655" s="32">
        <v>0.52725986700000005</v>
      </c>
      <c r="AX655" s="32">
        <f t="shared" si="40"/>
        <v>0.80403436195932787</v>
      </c>
      <c r="AY655" s="32">
        <f t="shared" si="41"/>
        <v>1.2470063785350671</v>
      </c>
      <c r="AZ655" s="32">
        <f t="shared" si="42"/>
        <v>0.11164816377569649</v>
      </c>
      <c r="BA655" s="32">
        <f t="shared" si="43"/>
        <v>0.76257872557420692</v>
      </c>
    </row>
    <row r="656" spans="1:53">
      <c r="A656" s="32">
        <v>260.10469210000002</v>
      </c>
      <c r="B656" s="32">
        <v>3.856781228</v>
      </c>
      <c r="C656" s="32" t="s">
        <v>5438</v>
      </c>
      <c r="D656" s="32">
        <v>5</v>
      </c>
      <c r="E656" s="32" t="s">
        <v>5439</v>
      </c>
      <c r="F656" s="32">
        <v>5</v>
      </c>
      <c r="G656" s="32">
        <v>0</v>
      </c>
      <c r="H656" s="32" t="s">
        <v>5440</v>
      </c>
      <c r="I656" s="32">
        <v>-0.64540148500000005</v>
      </c>
      <c r="J656" s="32">
        <v>-27.706192290000001</v>
      </c>
      <c r="L656" s="32" t="s">
        <v>3900</v>
      </c>
      <c r="M656" s="32" t="s">
        <v>3472</v>
      </c>
      <c r="N656" s="32">
        <v>80.025874290000004</v>
      </c>
      <c r="O656" s="32" t="s">
        <v>374</v>
      </c>
      <c r="P656" s="32" t="s">
        <v>5441</v>
      </c>
      <c r="S656" s="32">
        <v>1.17</v>
      </c>
      <c r="T656" s="32">
        <v>1.17</v>
      </c>
      <c r="U656" s="32">
        <v>61186</v>
      </c>
      <c r="V656" s="32" t="s">
        <v>4560</v>
      </c>
      <c r="W656" s="32">
        <v>0.51649352500000001</v>
      </c>
      <c r="X656" s="32">
        <v>0.207559572</v>
      </c>
      <c r="Y656" s="32" t="s">
        <v>41</v>
      </c>
      <c r="Z656" s="32" t="s">
        <v>71</v>
      </c>
      <c r="AA656" s="32">
        <v>8</v>
      </c>
      <c r="AB656" s="33">
        <v>44260.957029999998</v>
      </c>
      <c r="AC656" s="33">
        <v>31488.88867</v>
      </c>
      <c r="AD656" s="33">
        <v>0</v>
      </c>
      <c r="AE656" s="33">
        <v>49871.519529999998</v>
      </c>
      <c r="AF656" s="34">
        <v>51319.945310000003</v>
      </c>
      <c r="AG656" s="34">
        <v>51402.144529999998</v>
      </c>
      <c r="AH656" s="34">
        <v>57024.308590000001</v>
      </c>
      <c r="AI656" s="35">
        <v>0</v>
      </c>
      <c r="AJ656" s="35">
        <v>61186.28125</v>
      </c>
      <c r="AK656" s="35">
        <v>0</v>
      </c>
      <c r="AL656" s="35">
        <v>48824.359380000002</v>
      </c>
      <c r="AM656" s="32">
        <v>567</v>
      </c>
      <c r="AN656" s="32" t="s">
        <v>374</v>
      </c>
      <c r="AO656" s="32">
        <v>0.82350231799999996</v>
      </c>
      <c r="AQ656" s="32">
        <v>61186.28125</v>
      </c>
      <c r="AR656" s="32" t="s">
        <v>5442</v>
      </c>
      <c r="AS656" s="32">
        <v>0.81245917400000001</v>
      </c>
      <c r="AU656" s="32">
        <v>0.63450725600000002</v>
      </c>
      <c r="AV656" s="32">
        <v>1</v>
      </c>
      <c r="AX656" s="32">
        <f t="shared" si="40"/>
        <v>0.68865803367833722</v>
      </c>
      <c r="AY656" s="32">
        <f t="shared" si="41"/>
        <v>0.78637995262876981</v>
      </c>
      <c r="AZ656" s="32">
        <f t="shared" si="42"/>
        <v>0.23528733855913675</v>
      </c>
      <c r="BA656" s="32">
        <f t="shared" si="43"/>
        <v>0.16118352007009235</v>
      </c>
    </row>
    <row r="657" spans="1:53">
      <c r="A657" s="32">
        <v>206.16709739999999</v>
      </c>
      <c r="B657" s="32">
        <v>6.8146166250000002</v>
      </c>
      <c r="C657" s="32" t="s">
        <v>1327</v>
      </c>
      <c r="D657" s="32">
        <v>5</v>
      </c>
      <c r="E657" s="32" t="s">
        <v>5126</v>
      </c>
      <c r="F657" s="32">
        <v>5</v>
      </c>
      <c r="G657" s="32">
        <v>0</v>
      </c>
      <c r="H657" s="32" t="s">
        <v>5127</v>
      </c>
      <c r="I657" s="32">
        <v>0.132979549</v>
      </c>
      <c r="J657" s="32">
        <v>28.011343440000001</v>
      </c>
      <c r="L657" s="32" t="s">
        <v>3563</v>
      </c>
      <c r="M657" s="32" t="s">
        <v>1389</v>
      </c>
      <c r="N657" s="32">
        <v>62.052067739999998</v>
      </c>
      <c r="O657" s="32" t="s">
        <v>374</v>
      </c>
      <c r="S657" s="32">
        <v>0.14000000000000001</v>
      </c>
      <c r="T657" s="32">
        <v>0.14000000000000001</v>
      </c>
      <c r="U657" s="32">
        <v>302427</v>
      </c>
      <c r="V657" s="32" t="s">
        <v>4743</v>
      </c>
      <c r="W657" s="32">
        <v>0.94575520400000002</v>
      </c>
      <c r="X657" s="32">
        <v>0.48974416399999998</v>
      </c>
      <c r="Y657" s="32" t="s">
        <v>41</v>
      </c>
      <c r="Z657" s="32" t="s">
        <v>71</v>
      </c>
      <c r="AA657" s="32">
        <v>11</v>
      </c>
      <c r="AB657" s="33">
        <v>255703.0938</v>
      </c>
      <c r="AC657" s="33">
        <v>276871.78129999997</v>
      </c>
      <c r="AD657" s="33">
        <v>287529.5</v>
      </c>
      <c r="AE657" s="33">
        <v>275660.15629999997</v>
      </c>
      <c r="AF657" s="34">
        <v>265372.375</v>
      </c>
      <c r="AG657" s="34">
        <v>284608.5625</v>
      </c>
      <c r="AH657" s="34">
        <v>280836.65629999997</v>
      </c>
      <c r="AI657" s="35">
        <v>220017.23439999999</v>
      </c>
      <c r="AJ657" s="35">
        <v>282246.40629999997</v>
      </c>
      <c r="AK657" s="35">
        <v>242976.23439999999</v>
      </c>
      <c r="AL657" s="35">
        <v>302426.875</v>
      </c>
      <c r="AM657" s="32">
        <v>259</v>
      </c>
      <c r="AN657" s="32" t="s">
        <v>374</v>
      </c>
      <c r="AO657" s="32">
        <v>0.97293212399999995</v>
      </c>
      <c r="AQ657" s="32">
        <v>302426.875</v>
      </c>
      <c r="AR657" s="32" t="s">
        <v>5128</v>
      </c>
      <c r="AS657" s="32">
        <v>0.50017596499999994</v>
      </c>
      <c r="AU657" s="32">
        <v>0.15110942399999999</v>
      </c>
      <c r="AV657" s="32">
        <v>6.3886230000000002E-2</v>
      </c>
      <c r="AX657" s="32">
        <f t="shared" si="40"/>
        <v>1.2610069381272653</v>
      </c>
      <c r="AY657" s="32">
        <f t="shared" si="41"/>
        <v>1.3188990454429157</v>
      </c>
      <c r="AZ657" s="32">
        <f t="shared" si="42"/>
        <v>0.53559350843167475</v>
      </c>
      <c r="BA657" s="32">
        <f t="shared" si="43"/>
        <v>0.75947644960635419</v>
      </c>
    </row>
    <row r="658" spans="1:53">
      <c r="A658" s="32">
        <v>266.1881818</v>
      </c>
      <c r="B658" s="32">
        <v>3.6770742240000001</v>
      </c>
      <c r="C658" s="32" t="s">
        <v>3448</v>
      </c>
      <c r="D658" s="32">
        <v>7</v>
      </c>
      <c r="E658" s="32" t="s">
        <v>3449</v>
      </c>
      <c r="F658" s="32">
        <v>5</v>
      </c>
      <c r="G658" s="32">
        <v>0</v>
      </c>
      <c r="H658" s="32" t="s">
        <v>3450</v>
      </c>
      <c r="I658" s="32">
        <v>-3.0624123999999999E-2</v>
      </c>
      <c r="J658" s="32">
        <v>-13.58050755</v>
      </c>
      <c r="L658" s="32" t="s">
        <v>3563</v>
      </c>
      <c r="N658" s="32">
        <v>12.057401459999999</v>
      </c>
      <c r="O658" s="32" t="s">
        <v>374</v>
      </c>
      <c r="S658" s="32">
        <v>0.57999999999999996</v>
      </c>
      <c r="T658" s="32">
        <v>0.57999999999999996</v>
      </c>
      <c r="U658" s="32">
        <v>185426</v>
      </c>
      <c r="V658" s="32" t="s">
        <v>5143</v>
      </c>
      <c r="W658" s="32">
        <v>0.45368457800000001</v>
      </c>
      <c r="X658" s="32">
        <v>1.8499778000000001E-2</v>
      </c>
      <c r="Y658" s="32" t="s">
        <v>41</v>
      </c>
      <c r="Z658" s="32" t="s">
        <v>71</v>
      </c>
      <c r="AA658" s="32">
        <v>11</v>
      </c>
      <c r="AB658" s="33">
        <v>111327.75</v>
      </c>
      <c r="AC658" s="33">
        <v>106459.10159999999</v>
      </c>
      <c r="AD658" s="33">
        <v>50227.453130000002</v>
      </c>
      <c r="AE658" s="33">
        <v>115335.25780000001</v>
      </c>
      <c r="AF658" s="34">
        <v>165748.10939999999</v>
      </c>
      <c r="AG658" s="34">
        <v>137858.375</v>
      </c>
      <c r="AH658" s="34">
        <v>185426.04689999999</v>
      </c>
      <c r="AI658" s="35">
        <v>39894.363279999998</v>
      </c>
      <c r="AJ658" s="35">
        <v>103217.05469999999</v>
      </c>
      <c r="AK658" s="35">
        <v>34931.222659999999</v>
      </c>
      <c r="AL658" s="35">
        <v>117779.38280000001</v>
      </c>
      <c r="AM658" s="32">
        <v>105</v>
      </c>
      <c r="AN658" s="32" t="s">
        <v>374</v>
      </c>
      <c r="AO658" s="32">
        <v>0.95348100899999999</v>
      </c>
      <c r="AQ658" s="32">
        <v>185426.04689999999</v>
      </c>
      <c r="AR658" s="32" t="s">
        <v>5506</v>
      </c>
      <c r="AS658" s="32">
        <v>0.88696172799999995</v>
      </c>
      <c r="AU658" s="32">
        <v>3.3166382630000002</v>
      </c>
      <c r="AV658" s="32">
        <v>1</v>
      </c>
      <c r="AX658" s="32">
        <f t="shared" si="40"/>
        <v>0.6049127706363695</v>
      </c>
      <c r="AY658" s="32">
        <f t="shared" si="41"/>
        <v>0.7838937861882892</v>
      </c>
      <c r="AZ658" s="32">
        <f t="shared" si="42"/>
        <v>2.3761957927850828E-2</v>
      </c>
      <c r="BA658" s="32">
        <f t="shared" si="43"/>
        <v>2.6049714489827316E-2</v>
      </c>
    </row>
    <row r="659" spans="1:53">
      <c r="A659" s="32">
        <v>376.18877279999998</v>
      </c>
      <c r="B659" s="32">
        <v>6.8386757129999998</v>
      </c>
      <c r="C659" s="32" t="s">
        <v>5164</v>
      </c>
      <c r="D659" s="32">
        <v>2</v>
      </c>
      <c r="E659" s="32" t="s">
        <v>5165</v>
      </c>
      <c r="F659" s="32">
        <v>5</v>
      </c>
      <c r="G659" s="32">
        <v>0</v>
      </c>
      <c r="H659" s="32" t="s">
        <v>5166</v>
      </c>
      <c r="I659" s="32">
        <v>0.48593903700000002</v>
      </c>
      <c r="J659" s="32">
        <v>41.287477340000002</v>
      </c>
      <c r="K659" s="32">
        <v>-1.3216625740000001</v>
      </c>
      <c r="L659" s="32" t="s">
        <v>3563</v>
      </c>
      <c r="M659" s="32" t="s">
        <v>1389</v>
      </c>
      <c r="N659" s="32">
        <v>232.0737431</v>
      </c>
      <c r="O659" s="32" t="s">
        <v>374</v>
      </c>
      <c r="P659" s="32" t="s">
        <v>5167</v>
      </c>
      <c r="S659" s="32">
        <v>0.22</v>
      </c>
      <c r="T659" s="32">
        <v>0.23</v>
      </c>
      <c r="U659" s="32">
        <v>62430</v>
      </c>
      <c r="V659" s="32" t="s">
        <v>4743</v>
      </c>
      <c r="W659" s="32">
        <v>0.88317050200000002</v>
      </c>
      <c r="X659" s="32">
        <v>0.45478045</v>
      </c>
      <c r="Y659" s="32" t="s">
        <v>41</v>
      </c>
      <c r="Z659" s="32" t="s">
        <v>71</v>
      </c>
      <c r="AA659" s="32">
        <v>11</v>
      </c>
      <c r="AB659" s="33">
        <v>47127.15625</v>
      </c>
      <c r="AC659" s="33">
        <v>45002.226560000003</v>
      </c>
      <c r="AD659" s="33">
        <v>36400.117189999997</v>
      </c>
      <c r="AE659" s="33">
        <v>62430.140630000002</v>
      </c>
      <c r="AF659" s="34">
        <v>38788.902340000001</v>
      </c>
      <c r="AG659" s="34">
        <v>56109.34375</v>
      </c>
      <c r="AH659" s="34">
        <v>49977.378909999999</v>
      </c>
      <c r="AI659" s="35">
        <v>31678.220700000002</v>
      </c>
      <c r="AJ659" s="35">
        <v>50746.734380000002</v>
      </c>
      <c r="AK659" s="35">
        <v>37912.464840000001</v>
      </c>
      <c r="AL659" s="35">
        <v>50262.417970000002</v>
      </c>
      <c r="AM659" s="32">
        <v>259</v>
      </c>
      <c r="AN659" s="32" t="s">
        <v>374</v>
      </c>
      <c r="AO659" s="32">
        <v>0.86274344700000005</v>
      </c>
      <c r="AQ659" s="32">
        <v>62430.140630000002</v>
      </c>
      <c r="AR659" s="32" t="s">
        <v>938</v>
      </c>
      <c r="AS659" s="32">
        <v>0.75063439799999998</v>
      </c>
      <c r="AU659" s="32">
        <v>0.191861948</v>
      </c>
      <c r="AV659" s="32">
        <v>1</v>
      </c>
      <c r="AX659" s="32">
        <f t="shared" si="40"/>
        <v>1.1775606689531106</v>
      </c>
      <c r="AY659" s="32">
        <f t="shared" si="41"/>
        <v>1.3180936450144738</v>
      </c>
      <c r="AZ659" s="32">
        <f t="shared" si="42"/>
        <v>0.45715256866810805</v>
      </c>
      <c r="BA659" s="32">
        <f t="shared" si="43"/>
        <v>0.94554293735885864</v>
      </c>
    </row>
    <row r="660" spans="1:53">
      <c r="A660" s="32">
        <v>222.1618785</v>
      </c>
      <c r="B660" s="32">
        <v>4.0769893760000002</v>
      </c>
      <c r="C660" s="32" t="s">
        <v>5185</v>
      </c>
      <c r="D660" s="32">
        <v>1</v>
      </c>
      <c r="E660" s="32" t="s">
        <v>5186</v>
      </c>
      <c r="F660" s="32">
        <v>5</v>
      </c>
      <c r="G660" s="32">
        <v>0</v>
      </c>
      <c r="H660" s="32" t="s">
        <v>5187</v>
      </c>
      <c r="I660" s="32">
        <v>-0.457041164</v>
      </c>
      <c r="J660" s="32">
        <v>-44.073045929999999</v>
      </c>
      <c r="L660" s="32" t="s">
        <v>3563</v>
      </c>
      <c r="N660" s="32">
        <v>65.015194609999995</v>
      </c>
      <c r="O660" s="32" t="s">
        <v>374</v>
      </c>
      <c r="P660" s="32" t="s">
        <v>5188</v>
      </c>
      <c r="S660" s="32">
        <v>0.22</v>
      </c>
      <c r="T660" s="32">
        <v>0.22</v>
      </c>
      <c r="U660" s="32">
        <v>231234</v>
      </c>
      <c r="V660" s="32" t="s">
        <v>1233</v>
      </c>
      <c r="W660" s="32">
        <v>0.86225886100000004</v>
      </c>
      <c r="X660" s="32">
        <v>0.26587808699999999</v>
      </c>
      <c r="Y660" s="32" t="s">
        <v>41</v>
      </c>
      <c r="Z660" s="32" t="s">
        <v>42</v>
      </c>
      <c r="AA660" s="32">
        <v>11</v>
      </c>
      <c r="AB660" s="33">
        <v>159451.7813</v>
      </c>
      <c r="AC660" s="33">
        <v>216781.25</v>
      </c>
      <c r="AD660" s="33">
        <v>197664.42189999999</v>
      </c>
      <c r="AE660" s="33">
        <v>205003.23439999999</v>
      </c>
      <c r="AF660" s="34">
        <v>191921.85939999999</v>
      </c>
      <c r="AG660" s="34">
        <v>223817.9063</v>
      </c>
      <c r="AH660" s="34">
        <v>201495.85939999999</v>
      </c>
      <c r="AI660" s="35">
        <v>231233.6563</v>
      </c>
      <c r="AJ660" s="35">
        <v>156905.85939999999</v>
      </c>
      <c r="AK660" s="35">
        <v>139449.76560000001</v>
      </c>
      <c r="AL660" s="35">
        <v>182033.23439999999</v>
      </c>
      <c r="AM660" s="32">
        <v>234</v>
      </c>
      <c r="AN660" s="32" t="s">
        <v>374</v>
      </c>
      <c r="AO660" s="32">
        <v>0.81314418099999997</v>
      </c>
      <c r="AQ660" s="32">
        <v>231233.6563</v>
      </c>
      <c r="AR660" s="32" t="s">
        <v>5189</v>
      </c>
      <c r="AS660" s="32">
        <v>-0.204254518</v>
      </c>
      <c r="AU660" s="32">
        <v>0.43152787599999998</v>
      </c>
      <c r="AV660" s="32">
        <v>1</v>
      </c>
      <c r="AX660" s="32">
        <f t="shared" si="40"/>
        <v>1.1496784807018101</v>
      </c>
      <c r="AY660" s="32">
        <f t="shared" si="41"/>
        <v>1.2619179061056436</v>
      </c>
      <c r="AZ660" s="32">
        <f t="shared" si="42"/>
        <v>0.30668966503109041</v>
      </c>
      <c r="BA660" s="32">
        <f t="shared" si="43"/>
        <v>0.53771039158741085</v>
      </c>
    </row>
    <row r="661" spans="1:53">
      <c r="A661" s="32">
        <v>324.13593059999999</v>
      </c>
      <c r="B661" s="32">
        <v>3.471133359</v>
      </c>
      <c r="C661" s="32" t="s">
        <v>2791</v>
      </c>
      <c r="D661" s="32">
        <v>25</v>
      </c>
      <c r="E661" s="32" t="s">
        <v>2792</v>
      </c>
      <c r="F661" s="32">
        <v>5</v>
      </c>
      <c r="G661" s="32">
        <v>0</v>
      </c>
      <c r="H661" s="32" t="s">
        <v>2793</v>
      </c>
      <c r="I661" s="32">
        <v>-0.70780524099999997</v>
      </c>
      <c r="J661" s="32">
        <v>-35.844521010000001</v>
      </c>
      <c r="L661" s="32" t="s">
        <v>3900</v>
      </c>
      <c r="M661" s="32" t="s">
        <v>1872</v>
      </c>
      <c r="N661" s="32">
        <v>53.916725270000001</v>
      </c>
      <c r="O661" s="32" t="s">
        <v>374</v>
      </c>
      <c r="S661" s="32">
        <v>1.1499999999999999</v>
      </c>
      <c r="T661" s="32">
        <v>1.1499999999999999</v>
      </c>
      <c r="U661" s="32">
        <v>235373</v>
      </c>
      <c r="V661" s="32" t="s">
        <v>341</v>
      </c>
      <c r="W661" s="32">
        <v>0.53096135200000005</v>
      </c>
      <c r="X661" s="32">
        <v>0.22351926999999999</v>
      </c>
      <c r="Y661" s="32" t="s">
        <v>41</v>
      </c>
      <c r="Z661" s="32" t="s">
        <v>42</v>
      </c>
      <c r="AA661" s="32">
        <v>8</v>
      </c>
      <c r="AB661" s="33">
        <v>197794.7813</v>
      </c>
      <c r="AC661" s="33">
        <v>212115.32810000001</v>
      </c>
      <c r="AD661" s="33">
        <v>0</v>
      </c>
      <c r="AE661" s="33">
        <v>212912.5625</v>
      </c>
      <c r="AF661" s="34">
        <v>214873.5625</v>
      </c>
      <c r="AG661" s="34">
        <v>214699.7188</v>
      </c>
      <c r="AH661" s="34">
        <v>231999.875</v>
      </c>
      <c r="AI661" s="35">
        <v>0</v>
      </c>
      <c r="AJ661" s="35">
        <v>235373.0938</v>
      </c>
      <c r="AK661" s="35">
        <v>0</v>
      </c>
      <c r="AL661" s="35">
        <v>232986.60939999999</v>
      </c>
      <c r="AM661" s="32">
        <v>43</v>
      </c>
      <c r="AN661" s="32" t="s">
        <v>374</v>
      </c>
      <c r="AO661" s="32">
        <v>0.93497171499999998</v>
      </c>
      <c r="AQ661" s="32">
        <v>235373.0938</v>
      </c>
      <c r="AR661" s="32" t="s">
        <v>5423</v>
      </c>
      <c r="AS661" s="32">
        <v>0.94132166500000003</v>
      </c>
      <c r="AU661" s="32">
        <v>0.58208976800000001</v>
      </c>
      <c r="AV661" s="32">
        <v>1</v>
      </c>
      <c r="AX661" s="32">
        <f t="shared" si="40"/>
        <v>0.70794846909963716</v>
      </c>
      <c r="AY661" s="32">
        <f t="shared" si="41"/>
        <v>0.94142675827912814</v>
      </c>
      <c r="AZ661" s="32">
        <f t="shared" si="42"/>
        <v>0.25324053382098266</v>
      </c>
      <c r="BA661" s="32">
        <f t="shared" si="43"/>
        <v>0.34181901359634442</v>
      </c>
    </row>
    <row r="662" spans="1:53">
      <c r="A662" s="32">
        <v>196.14636590000001</v>
      </c>
      <c r="B662" s="32">
        <v>4.0501121290000004</v>
      </c>
      <c r="C662" s="32" t="s">
        <v>2644</v>
      </c>
      <c r="D662" s="32">
        <v>29</v>
      </c>
      <c r="E662" s="32" t="s">
        <v>2645</v>
      </c>
      <c r="F662" s="32">
        <v>5</v>
      </c>
      <c r="G662" s="32">
        <v>0</v>
      </c>
      <c r="H662" s="32" t="s">
        <v>2646</v>
      </c>
      <c r="I662" s="32">
        <v>0.18281735900000001</v>
      </c>
      <c r="J662" s="32">
        <v>-28.569732850000001</v>
      </c>
      <c r="L662" s="32" t="s">
        <v>3563</v>
      </c>
      <c r="M662" s="32" t="s">
        <v>3080</v>
      </c>
      <c r="N662" s="32">
        <v>-129.98415890000001</v>
      </c>
      <c r="O662" s="32" t="s">
        <v>487</v>
      </c>
      <c r="P662" s="32" t="s">
        <v>5254</v>
      </c>
      <c r="R662" s="32" t="s">
        <v>1198</v>
      </c>
      <c r="S662" s="32">
        <v>0.44</v>
      </c>
      <c r="T662" s="32">
        <v>0.44</v>
      </c>
      <c r="U662" s="32">
        <v>589377</v>
      </c>
      <c r="V662" s="32" t="s">
        <v>876</v>
      </c>
      <c r="W662" s="32">
        <v>0.77376341800000004</v>
      </c>
      <c r="X662" s="32">
        <v>0.27853605199999998</v>
      </c>
      <c r="Y662" s="32" t="s">
        <v>41</v>
      </c>
      <c r="Z662" s="32" t="s">
        <v>42</v>
      </c>
      <c r="AA662" s="32">
        <v>11</v>
      </c>
      <c r="AB662" s="33">
        <v>309120.09379999997</v>
      </c>
      <c r="AC662" s="33">
        <v>449832</v>
      </c>
      <c r="AD662" s="33">
        <v>245881.35939999999</v>
      </c>
      <c r="AE662" s="33">
        <v>461591.34379999997</v>
      </c>
      <c r="AF662" s="34">
        <v>503987.8125</v>
      </c>
      <c r="AG662" s="34">
        <v>511793.84379999997</v>
      </c>
      <c r="AH662" s="34">
        <v>502462.40629999997</v>
      </c>
      <c r="AI662" s="35">
        <v>234529.7188</v>
      </c>
      <c r="AJ662" s="35">
        <v>484484.53129999997</v>
      </c>
      <c r="AK662" s="35">
        <v>257957.32810000001</v>
      </c>
      <c r="AL662" s="35">
        <v>589377.375</v>
      </c>
      <c r="AM662" s="32">
        <v>76</v>
      </c>
      <c r="AN662" s="32" t="s">
        <v>487</v>
      </c>
      <c r="AO662" s="32">
        <v>0.94510302199999996</v>
      </c>
      <c r="AQ662" s="32">
        <v>589377.375</v>
      </c>
      <c r="AR662" s="32" t="s">
        <v>5255</v>
      </c>
      <c r="AS662" s="32">
        <v>0.92511055200000003</v>
      </c>
      <c r="AU662" s="32">
        <v>0.43527055100000001</v>
      </c>
      <c r="AV662" s="32">
        <v>1</v>
      </c>
      <c r="AX662" s="32">
        <f t="shared" si="40"/>
        <v>1.0316845570386228</v>
      </c>
      <c r="AY662" s="32">
        <f t="shared" si="41"/>
        <v>0.96586894895458419</v>
      </c>
      <c r="AZ662" s="32">
        <f t="shared" si="42"/>
        <v>0.31542278316326883</v>
      </c>
      <c r="BA662" s="32">
        <f t="shared" si="43"/>
        <v>7.7271182320784573E-2</v>
      </c>
    </row>
    <row r="663" spans="1:53">
      <c r="A663" s="32">
        <v>204.07865839999999</v>
      </c>
      <c r="B663" s="32">
        <v>3.7898211850000001</v>
      </c>
      <c r="C663" s="32" t="s">
        <v>2536</v>
      </c>
      <c r="D663" s="32">
        <v>1</v>
      </c>
      <c r="E663" s="32" t="s">
        <v>2537</v>
      </c>
      <c r="F663" s="32">
        <v>5</v>
      </c>
      <c r="G663" s="32">
        <v>0</v>
      </c>
      <c r="H663" s="32" t="s">
        <v>2538</v>
      </c>
      <c r="I663" s="32">
        <v>4.1101447999999999E-2</v>
      </c>
      <c r="J663" s="32">
        <v>-32.607364240000003</v>
      </c>
      <c r="L663" s="32" t="s">
        <v>3563</v>
      </c>
      <c r="N663" s="32">
        <v>-293.31396369999999</v>
      </c>
      <c r="O663" s="32" t="s">
        <v>487</v>
      </c>
      <c r="S663" s="32">
        <v>0.26</v>
      </c>
      <c r="T663" s="32">
        <v>0.26</v>
      </c>
      <c r="U663" s="32">
        <v>1033036</v>
      </c>
      <c r="V663" s="32" t="s">
        <v>988</v>
      </c>
      <c r="W663" s="32">
        <v>1.1569094470000001</v>
      </c>
      <c r="X663" s="32">
        <v>0.397349811</v>
      </c>
      <c r="Y663" s="32" t="s">
        <v>41</v>
      </c>
      <c r="Z663" s="32" t="s">
        <v>42</v>
      </c>
      <c r="AA663" s="32">
        <v>11</v>
      </c>
      <c r="AB663" s="33">
        <v>558751.9375</v>
      </c>
      <c r="AC663" s="33">
        <v>747218.6875</v>
      </c>
      <c r="AD663" s="33">
        <v>1009120.688</v>
      </c>
      <c r="AE663" s="33">
        <v>677635.1875</v>
      </c>
      <c r="AF663" s="34">
        <v>615972.9375</v>
      </c>
      <c r="AG663" s="34">
        <v>775345.625</v>
      </c>
      <c r="AH663" s="34">
        <v>746764.9375</v>
      </c>
      <c r="AI663" s="35">
        <v>1033035.5</v>
      </c>
      <c r="AJ663" s="35">
        <v>564132.625</v>
      </c>
      <c r="AK663" s="35">
        <v>966457.375</v>
      </c>
      <c r="AL663" s="35">
        <v>734466.5</v>
      </c>
      <c r="AM663" s="32">
        <v>69</v>
      </c>
      <c r="AN663" s="32" t="s">
        <v>487</v>
      </c>
      <c r="AO663" s="32">
        <v>0.95858986899999998</v>
      </c>
      <c r="AQ663" s="32">
        <v>1033035.5</v>
      </c>
      <c r="AR663" s="32" t="s">
        <v>4996</v>
      </c>
      <c r="AS663" s="32">
        <v>0.75616464699999997</v>
      </c>
      <c r="AU663" s="32">
        <v>0.23273809300000001</v>
      </c>
      <c r="AV663" s="32">
        <v>1</v>
      </c>
      <c r="AX663" s="32">
        <f t="shared" si="40"/>
        <v>1.542545929567297</v>
      </c>
      <c r="AY663" s="32">
        <f t="shared" si="41"/>
        <v>1.3997238650875889</v>
      </c>
      <c r="AZ663" s="32">
        <f t="shared" si="42"/>
        <v>0.44210696193616944</v>
      </c>
      <c r="BA663" s="32">
        <f t="shared" si="43"/>
        <v>0.77929513063911138</v>
      </c>
    </row>
    <row r="664" spans="1:53">
      <c r="A664" s="32">
        <v>240.11483000000001</v>
      </c>
      <c r="B664" s="32">
        <v>4.1942291899999997</v>
      </c>
      <c r="C664" s="32" t="s">
        <v>1880</v>
      </c>
      <c r="D664" s="32">
        <v>4</v>
      </c>
      <c r="E664" s="32" t="s">
        <v>1881</v>
      </c>
      <c r="F664" s="32">
        <v>5</v>
      </c>
      <c r="G664" s="32">
        <v>0</v>
      </c>
      <c r="H664" s="32" t="s">
        <v>1882</v>
      </c>
      <c r="I664" s="32">
        <v>-0.83285367799999999</v>
      </c>
      <c r="J664" s="32">
        <v>-20.03236497</v>
      </c>
      <c r="L664" s="32" t="s">
        <v>3900</v>
      </c>
      <c r="M664" s="32" t="s">
        <v>1457</v>
      </c>
      <c r="N664" s="32">
        <v>-9.9843370169999996</v>
      </c>
      <c r="O664" s="32" t="s">
        <v>5541</v>
      </c>
      <c r="Q664" s="32">
        <v>1.6</v>
      </c>
      <c r="R664" s="32" t="s">
        <v>77</v>
      </c>
      <c r="S664" s="32">
        <v>1.1499999999999999</v>
      </c>
      <c r="T664" s="32">
        <v>1.1499999999999999</v>
      </c>
      <c r="U664" s="32">
        <v>2883907</v>
      </c>
      <c r="V664" s="32" t="s">
        <v>2147</v>
      </c>
      <c r="W664" s="32">
        <v>0.40837921300000002</v>
      </c>
      <c r="X664" s="32">
        <v>8.2454842E-2</v>
      </c>
      <c r="Y664" s="32" t="s">
        <v>41</v>
      </c>
      <c r="Z664" s="32" t="s">
        <v>92</v>
      </c>
      <c r="AA664" s="32">
        <v>8</v>
      </c>
      <c r="AB664" s="33">
        <v>1714681.75</v>
      </c>
      <c r="AC664" s="33">
        <v>1606510.25</v>
      </c>
      <c r="AD664" s="33">
        <v>0</v>
      </c>
      <c r="AE664" s="33">
        <v>2222681.25</v>
      </c>
      <c r="AF664" s="34">
        <v>2198065.25</v>
      </c>
      <c r="AG664" s="34">
        <v>2521084.5</v>
      </c>
      <c r="AH664" s="34">
        <v>2883907.25</v>
      </c>
      <c r="AI664" s="35">
        <v>0</v>
      </c>
      <c r="AJ664" s="35">
        <v>2052829.625</v>
      </c>
      <c r="AK664" s="35">
        <v>0</v>
      </c>
      <c r="AL664" s="35">
        <v>2087077.625</v>
      </c>
      <c r="AM664" s="32">
        <v>93</v>
      </c>
      <c r="AN664" s="32" t="s">
        <v>5541</v>
      </c>
      <c r="AO664" s="32">
        <v>0.97184621800000004</v>
      </c>
      <c r="AP664" s="32">
        <v>1</v>
      </c>
      <c r="AQ664" s="32">
        <v>2883907.25</v>
      </c>
      <c r="AR664" s="32" t="s">
        <v>5542</v>
      </c>
      <c r="AS664" s="32">
        <v>0.93048862099999996</v>
      </c>
      <c r="AU664" s="32">
        <v>1.4540082409999999</v>
      </c>
      <c r="AV664" s="32">
        <v>1</v>
      </c>
      <c r="AX664" s="32">
        <f t="shared" si="40"/>
        <v>0.54450561793762697</v>
      </c>
      <c r="AY664" s="32">
        <f t="shared" si="41"/>
        <v>0.7291637100708307</v>
      </c>
      <c r="AZ664" s="32">
        <f t="shared" si="42"/>
        <v>9.3884487456515883E-2</v>
      </c>
      <c r="BA664" s="32">
        <f t="shared" si="43"/>
        <v>0.11051090048359896</v>
      </c>
    </row>
    <row r="665" spans="1:53">
      <c r="A665" s="32">
        <v>193.0738441</v>
      </c>
      <c r="B665" s="32">
        <v>4.6067303280000003</v>
      </c>
      <c r="C665" s="32" t="s">
        <v>4979</v>
      </c>
      <c r="D665" s="32">
        <v>10</v>
      </c>
      <c r="E665" s="32" t="s">
        <v>4980</v>
      </c>
      <c r="F665" s="32">
        <v>5</v>
      </c>
      <c r="G665" s="32">
        <v>0</v>
      </c>
      <c r="H665" s="32" t="s">
        <v>4981</v>
      </c>
      <c r="I665" s="32">
        <v>-0.23761817299999999</v>
      </c>
      <c r="J665" s="32">
        <v>-42.841361489999997</v>
      </c>
      <c r="L665" s="32" t="s">
        <v>3563</v>
      </c>
      <c r="N665" s="32">
        <v>-159.0351569</v>
      </c>
      <c r="O665" s="32" t="s">
        <v>487</v>
      </c>
      <c r="Q665" s="32">
        <v>0.1</v>
      </c>
      <c r="R665" s="32" t="s">
        <v>77</v>
      </c>
      <c r="S665" s="32">
        <v>0.44</v>
      </c>
      <c r="T665" s="32">
        <v>0.44</v>
      </c>
      <c r="U665" s="32">
        <v>16753145</v>
      </c>
      <c r="V665" s="32" t="s">
        <v>4713</v>
      </c>
      <c r="W665" s="32">
        <v>1.1775571119999999</v>
      </c>
      <c r="X665" s="32">
        <v>0.61245542200000003</v>
      </c>
      <c r="Y665" s="32" t="s">
        <v>41</v>
      </c>
      <c r="Z665" s="32" t="s">
        <v>92</v>
      </c>
      <c r="AA665" s="32">
        <v>11</v>
      </c>
      <c r="AB665" s="33">
        <v>6108220</v>
      </c>
      <c r="AC665" s="33">
        <v>16753145</v>
      </c>
      <c r="AD665" s="33">
        <v>13373694</v>
      </c>
      <c r="AE665" s="33">
        <v>8326957</v>
      </c>
      <c r="AF665" s="34">
        <v>5943519.5</v>
      </c>
      <c r="AG665" s="34">
        <v>11654051</v>
      </c>
      <c r="AH665" s="34">
        <v>7665211.5</v>
      </c>
      <c r="AI665" s="35">
        <v>12874341</v>
      </c>
      <c r="AJ665" s="35">
        <v>10224816</v>
      </c>
      <c r="AK665" s="35">
        <v>12946565</v>
      </c>
      <c r="AL665" s="35">
        <v>3618769.5</v>
      </c>
      <c r="AM665" s="32">
        <v>37</v>
      </c>
      <c r="AN665" s="32" t="s">
        <v>487</v>
      </c>
      <c r="AO665" s="32">
        <v>0.91783131399999995</v>
      </c>
      <c r="AP665" s="32">
        <v>1</v>
      </c>
      <c r="AQ665" s="32">
        <v>16753145</v>
      </c>
      <c r="AR665" s="32" t="s">
        <v>4982</v>
      </c>
      <c r="AS665" s="32">
        <v>0.90156449999999999</v>
      </c>
      <c r="AU665" s="32">
        <v>8.0389468000000006E-2</v>
      </c>
      <c r="AV665" s="32">
        <v>1</v>
      </c>
      <c r="AX665" s="32">
        <f t="shared" si="40"/>
        <v>1.5700761499663813</v>
      </c>
      <c r="AY665" s="32">
        <f t="shared" si="41"/>
        <v>1.7639393792813476</v>
      </c>
      <c r="AZ665" s="32">
        <f t="shared" si="42"/>
        <v>0.63438353734595676</v>
      </c>
      <c r="BA665" s="32">
        <f t="shared" si="43"/>
        <v>0.43202352894765073</v>
      </c>
    </row>
    <row r="666" spans="1:53">
      <c r="A666" s="32">
        <v>296.1049314</v>
      </c>
      <c r="B666" s="32">
        <v>3.728460407</v>
      </c>
      <c r="C666" s="32" t="s">
        <v>5501</v>
      </c>
      <c r="D666" s="32">
        <v>3</v>
      </c>
      <c r="E666" s="32" t="s">
        <v>5502</v>
      </c>
      <c r="F666" s="32">
        <v>5</v>
      </c>
      <c r="G666" s="32">
        <v>0</v>
      </c>
      <c r="H666" s="32" t="s">
        <v>5503</v>
      </c>
      <c r="I666" s="32">
        <v>0.241106819</v>
      </c>
      <c r="J666" s="32">
        <v>-43.572823419999999</v>
      </c>
      <c r="L666" s="32" t="s">
        <v>3900</v>
      </c>
      <c r="N666" s="32">
        <v>41.974150999999999</v>
      </c>
      <c r="O666" s="32" t="s">
        <v>374</v>
      </c>
      <c r="S666" s="32">
        <v>1.1599999999999999</v>
      </c>
      <c r="T666" s="32">
        <v>1.1599999999999999</v>
      </c>
      <c r="U666" s="32">
        <v>61644</v>
      </c>
      <c r="V666" s="32" t="s">
        <v>5143</v>
      </c>
      <c r="W666" s="32">
        <v>0.46253132499999999</v>
      </c>
      <c r="X666" s="32">
        <v>0.13666741600000001</v>
      </c>
      <c r="Y666" s="32" t="s">
        <v>41</v>
      </c>
      <c r="Z666" s="32" t="s">
        <v>71</v>
      </c>
      <c r="AA666" s="32">
        <v>8</v>
      </c>
      <c r="AB666" s="33">
        <v>46196.089840000001</v>
      </c>
      <c r="AC666" s="33">
        <v>49728.035159999999</v>
      </c>
      <c r="AD666" s="33">
        <v>0</v>
      </c>
      <c r="AE666" s="33">
        <v>46736.445310000003</v>
      </c>
      <c r="AF666" s="34">
        <v>61643.507810000003</v>
      </c>
      <c r="AG666" s="34">
        <v>60379.160159999999</v>
      </c>
      <c r="AH666" s="34">
        <v>44242.78125</v>
      </c>
      <c r="AI666" s="35">
        <v>0</v>
      </c>
      <c r="AJ666" s="35">
        <v>50414.425779999998</v>
      </c>
      <c r="AK666" s="35">
        <v>0</v>
      </c>
      <c r="AL666" s="35">
        <v>52122.878909999999</v>
      </c>
      <c r="AM666" s="32">
        <v>105</v>
      </c>
      <c r="AN666" s="32" t="s">
        <v>374</v>
      </c>
      <c r="AO666" s="32">
        <v>0.86402969900000004</v>
      </c>
      <c r="AQ666" s="32">
        <v>61643.507810000003</v>
      </c>
      <c r="AR666" s="32" t="s">
        <v>5504</v>
      </c>
      <c r="AS666" s="32">
        <v>0.97074435999999997</v>
      </c>
      <c r="AU666" s="32">
        <v>0.91400879400000001</v>
      </c>
      <c r="AV666" s="32">
        <v>1</v>
      </c>
      <c r="AX666" s="32">
        <f t="shared" si="40"/>
        <v>0.61670843323752811</v>
      </c>
      <c r="AY666" s="32">
        <f t="shared" si="41"/>
        <v>0.8580289589885487</v>
      </c>
      <c r="AZ666" s="32">
        <f t="shared" si="42"/>
        <v>0.16135358681485062</v>
      </c>
      <c r="BA666" s="32">
        <f t="shared" si="43"/>
        <v>0.24097021297174673</v>
      </c>
    </row>
    <row r="667" spans="1:53">
      <c r="A667" s="32">
        <v>155.09470060000001</v>
      </c>
      <c r="B667" s="32">
        <v>4.3401652019999997</v>
      </c>
      <c r="C667" s="32" t="s">
        <v>3122</v>
      </c>
      <c r="D667" s="32">
        <v>4</v>
      </c>
      <c r="E667" s="32" t="s">
        <v>5065</v>
      </c>
      <c r="F667" s="32">
        <v>5</v>
      </c>
      <c r="G667" s="32">
        <v>0</v>
      </c>
      <c r="H667" s="32" t="s">
        <v>5066</v>
      </c>
      <c r="I667" s="32">
        <v>0.45550950400000001</v>
      </c>
      <c r="J667" s="32">
        <v>-37.472506729999999</v>
      </c>
      <c r="L667" s="32" t="s">
        <v>3563</v>
      </c>
      <c r="M667" s="32" t="s">
        <v>5029</v>
      </c>
      <c r="N667" s="32">
        <v>-8.9890867659999998</v>
      </c>
      <c r="O667" s="32" t="s">
        <v>487</v>
      </c>
      <c r="S667" s="32">
        <v>0.04</v>
      </c>
      <c r="T667" s="32">
        <v>0.12</v>
      </c>
      <c r="U667" s="32">
        <v>175600</v>
      </c>
      <c r="V667" s="32" t="s">
        <v>5030</v>
      </c>
      <c r="W667" s="32">
        <v>1.013119095</v>
      </c>
      <c r="X667" s="32">
        <v>0.86757057599999998</v>
      </c>
      <c r="Y667" s="32" t="s">
        <v>41</v>
      </c>
      <c r="Z667" s="32" t="s">
        <v>71</v>
      </c>
      <c r="AA667" s="32">
        <v>11</v>
      </c>
      <c r="AB667" s="33">
        <v>164434.6875</v>
      </c>
      <c r="AC667" s="33">
        <v>151750.76560000001</v>
      </c>
      <c r="AD667" s="33">
        <v>175600.3438</v>
      </c>
      <c r="AE667" s="33">
        <v>170784.0625</v>
      </c>
      <c r="AF667" s="34">
        <v>174721.39060000001</v>
      </c>
      <c r="AG667" s="34">
        <v>173512.14060000001</v>
      </c>
      <c r="AH667" s="34">
        <v>140918.98439999999</v>
      </c>
      <c r="AI667" s="35">
        <v>165004.125</v>
      </c>
      <c r="AJ667" s="35">
        <v>169386.5</v>
      </c>
      <c r="AK667" s="35">
        <v>170054.25</v>
      </c>
      <c r="AL667" s="35">
        <v>156314.79689999999</v>
      </c>
      <c r="AM667" s="32">
        <v>410</v>
      </c>
      <c r="AN667" s="32" t="s">
        <v>487</v>
      </c>
      <c r="AO667" s="32">
        <v>0.94287472699999997</v>
      </c>
      <c r="AQ667" s="32">
        <v>175600.3438</v>
      </c>
      <c r="AR667" s="32" t="s">
        <v>5067</v>
      </c>
      <c r="AS667" s="32">
        <v>-0.15635154100000001</v>
      </c>
      <c r="AU667" s="32">
        <v>1.1221596E-2</v>
      </c>
      <c r="AV667" s="32">
        <v>0.37738687500000001</v>
      </c>
      <c r="AX667" s="32">
        <f t="shared" si="40"/>
        <v>1.3508254600091438</v>
      </c>
      <c r="AY667" s="32">
        <f t="shared" si="41"/>
        <v>1.3545261207279786</v>
      </c>
      <c r="AZ667" s="32">
        <f t="shared" si="42"/>
        <v>0.83891984687200161</v>
      </c>
      <c r="BA667" s="32">
        <f t="shared" si="43"/>
        <v>0.82459844549052042</v>
      </c>
    </row>
    <row r="668" spans="1:53">
      <c r="A668" s="32">
        <v>147.08947470000001</v>
      </c>
      <c r="B668" s="32">
        <v>9.2856014370000004</v>
      </c>
      <c r="C668" s="32" t="s">
        <v>946</v>
      </c>
      <c r="D668" s="32">
        <v>2</v>
      </c>
      <c r="E668" s="32" t="s">
        <v>948</v>
      </c>
      <c r="F668" s="32">
        <v>5</v>
      </c>
      <c r="G668" s="32">
        <v>0</v>
      </c>
      <c r="H668" s="32" t="s">
        <v>3095</v>
      </c>
      <c r="I668" s="32">
        <v>-0.44407917800000002</v>
      </c>
      <c r="J668" s="32">
        <v>-7.071108486</v>
      </c>
      <c r="L668" s="32" t="s">
        <v>3563</v>
      </c>
      <c r="M668" s="32" t="s">
        <v>163</v>
      </c>
      <c r="N668" s="32">
        <v>-21.995595439999999</v>
      </c>
      <c r="O668" s="32" t="s">
        <v>487</v>
      </c>
      <c r="Q668" s="32">
        <v>-0.6</v>
      </c>
      <c r="R668" s="32" t="s">
        <v>77</v>
      </c>
      <c r="S668" s="32">
        <v>0.45</v>
      </c>
      <c r="T668" s="32">
        <v>0.45</v>
      </c>
      <c r="U668" s="32">
        <v>2394560</v>
      </c>
      <c r="V668" s="32" t="s">
        <v>3573</v>
      </c>
      <c r="W668" s="32">
        <v>1.2181445479999999</v>
      </c>
      <c r="X668" s="32">
        <v>0.51482894999999995</v>
      </c>
      <c r="Y668" s="32" t="s">
        <v>41</v>
      </c>
      <c r="Z668" s="32" t="s">
        <v>42</v>
      </c>
      <c r="AA668" s="32">
        <v>11</v>
      </c>
      <c r="AB668" s="33">
        <v>838778.1875</v>
      </c>
      <c r="AC668" s="33">
        <v>2394560</v>
      </c>
      <c r="AD668" s="33">
        <v>1954563.875</v>
      </c>
      <c r="AE668" s="33">
        <v>1472562.75</v>
      </c>
      <c r="AF668" s="34">
        <v>871701.0625</v>
      </c>
      <c r="AG668" s="34">
        <v>1306164.875</v>
      </c>
      <c r="AH668" s="34">
        <v>920580.0625</v>
      </c>
      <c r="AI668" s="35">
        <v>1790633.875</v>
      </c>
      <c r="AJ668" s="35">
        <v>1176685.875</v>
      </c>
      <c r="AK668" s="35">
        <v>1575002.375</v>
      </c>
      <c r="AL668" s="35">
        <v>490151.34379999997</v>
      </c>
      <c r="AM668" s="32">
        <v>41</v>
      </c>
      <c r="AN668" s="32" t="s">
        <v>487</v>
      </c>
      <c r="AO668" s="32">
        <v>0.96725726899999998</v>
      </c>
      <c r="AP668" s="32">
        <v>1</v>
      </c>
      <c r="AQ668" s="32">
        <v>2394560</v>
      </c>
      <c r="AR668" s="32" t="s">
        <v>4975</v>
      </c>
      <c r="AS668" s="32">
        <v>0.83185929700000005</v>
      </c>
      <c r="AU668" s="32">
        <v>0.13238612199999999</v>
      </c>
      <c r="AV668" s="32">
        <v>1</v>
      </c>
      <c r="AX668" s="32">
        <f t="shared" si="40"/>
        <v>1.6241927304203461</v>
      </c>
      <c r="AY668" s="32">
        <f t="shared" si="41"/>
        <v>2.1496146172952506</v>
      </c>
      <c r="AZ668" s="32">
        <f t="shared" si="42"/>
        <v>0.55591227366632401</v>
      </c>
      <c r="BA668" s="32">
        <f t="shared" si="43"/>
        <v>0.18470135995173292</v>
      </c>
    </row>
    <row r="669" spans="1:53">
      <c r="A669" s="32">
        <v>157.11029880000001</v>
      </c>
      <c r="B669" s="32">
        <v>9.2676970510000007</v>
      </c>
      <c r="C669" s="32" t="s">
        <v>3055</v>
      </c>
      <c r="D669" s="32">
        <v>2</v>
      </c>
      <c r="E669" s="32" t="s">
        <v>5003</v>
      </c>
      <c r="F669" s="32">
        <v>5</v>
      </c>
      <c r="G669" s="32">
        <v>0</v>
      </c>
      <c r="H669" s="32" t="s">
        <v>5004</v>
      </c>
      <c r="I669" s="32">
        <v>0.11969308400000001</v>
      </c>
      <c r="J669" s="32">
        <v>-11.402018050000001</v>
      </c>
      <c r="L669" s="32" t="s">
        <v>3563</v>
      </c>
      <c r="N669" s="32">
        <v>13.070469750000001</v>
      </c>
      <c r="O669" s="32" t="s">
        <v>374</v>
      </c>
      <c r="P669" s="32" t="s">
        <v>5005</v>
      </c>
      <c r="S669" s="32">
        <v>0.43</v>
      </c>
      <c r="T669" s="32">
        <v>0.43</v>
      </c>
      <c r="U669" s="32">
        <v>113001</v>
      </c>
      <c r="V669" s="32" t="s">
        <v>126</v>
      </c>
      <c r="W669" s="32">
        <v>1.14280435</v>
      </c>
      <c r="X669" s="32">
        <v>0.65934718299999995</v>
      </c>
      <c r="Y669" s="32" t="s">
        <v>41</v>
      </c>
      <c r="Z669" s="32" t="s">
        <v>42</v>
      </c>
      <c r="AA669" s="32">
        <v>11</v>
      </c>
      <c r="AB669" s="33">
        <v>58609.949220000002</v>
      </c>
      <c r="AC669" s="33">
        <v>102982.86719999999</v>
      </c>
      <c r="AD669" s="33">
        <v>75160.242190000004</v>
      </c>
      <c r="AE669" s="33">
        <v>78788.492190000004</v>
      </c>
      <c r="AF669" s="34">
        <v>53809.660159999999</v>
      </c>
      <c r="AG669" s="34">
        <v>93880.007809999996</v>
      </c>
      <c r="AH669" s="34">
        <v>59773.679689999997</v>
      </c>
      <c r="AI669" s="35">
        <v>87103.171879999994</v>
      </c>
      <c r="AJ669" s="35">
        <v>84081.515629999994</v>
      </c>
      <c r="AK669" s="35">
        <v>113001.3438</v>
      </c>
      <c r="AL669" s="35">
        <v>31933.990229999999</v>
      </c>
      <c r="AM669" s="32">
        <v>44</v>
      </c>
      <c r="AN669" s="32" t="s">
        <v>374</v>
      </c>
      <c r="AO669" s="32">
        <v>0.81723430500000005</v>
      </c>
      <c r="AQ669" s="32">
        <v>113001.3438</v>
      </c>
      <c r="AR669" s="32" t="s">
        <v>5006</v>
      </c>
      <c r="AS669" s="32">
        <v>0.81542635500000005</v>
      </c>
      <c r="AU669" s="32">
        <v>6.0139710999999998E-2</v>
      </c>
      <c r="AV669" s="32">
        <v>0.536055332</v>
      </c>
      <c r="AX669" s="32">
        <f t="shared" si="40"/>
        <v>1.5237391332278667</v>
      </c>
      <c r="AY669" s="32">
        <f t="shared" si="41"/>
        <v>1.5209508299129699</v>
      </c>
      <c r="AZ669" s="32">
        <f t="shared" si="42"/>
        <v>0.68102272723454282</v>
      </c>
      <c r="BA669" s="32">
        <f t="shared" si="43"/>
        <v>0.5463154522394017</v>
      </c>
    </row>
    <row r="670" spans="1:53">
      <c r="A670" s="32">
        <v>274.12072310000002</v>
      </c>
      <c r="B670" s="32">
        <v>3.5896458629999999</v>
      </c>
      <c r="C670" s="32" t="s">
        <v>2775</v>
      </c>
      <c r="D670" s="32">
        <v>2</v>
      </c>
      <c r="E670" s="32" t="s">
        <v>2776</v>
      </c>
      <c r="F670" s="32">
        <v>5</v>
      </c>
      <c r="G670" s="32">
        <v>0</v>
      </c>
      <c r="H670" s="32" t="s">
        <v>2777</v>
      </c>
      <c r="I670" s="32">
        <v>0.77721300000000004</v>
      </c>
      <c r="J670" s="32">
        <v>-28.19357608</v>
      </c>
      <c r="L670" s="32" t="s">
        <v>3900</v>
      </c>
      <c r="M670" s="32" t="s">
        <v>1942</v>
      </c>
      <c r="N670" s="32">
        <v>1.8855855159999999</v>
      </c>
      <c r="O670" s="32" t="s">
        <v>374</v>
      </c>
      <c r="S670" s="32">
        <v>1.1499999999999999</v>
      </c>
      <c r="T670" s="32">
        <v>1.1499999999999999</v>
      </c>
      <c r="U670" s="32">
        <v>175098</v>
      </c>
      <c r="V670" s="32" t="s">
        <v>4600</v>
      </c>
      <c r="W670" s="32">
        <v>0.62915969199999999</v>
      </c>
      <c r="X670" s="32">
        <v>0.38788145899999998</v>
      </c>
      <c r="Y670" s="32" t="s">
        <v>41</v>
      </c>
      <c r="Z670" s="32" t="s">
        <v>71</v>
      </c>
      <c r="AA670" s="32">
        <v>8</v>
      </c>
      <c r="AB670" s="33">
        <v>92962.773440000004</v>
      </c>
      <c r="AC670" s="33">
        <v>112654.41409999999</v>
      </c>
      <c r="AD670" s="33">
        <v>0</v>
      </c>
      <c r="AE670" s="33">
        <v>145012.54689999999</v>
      </c>
      <c r="AF670" s="34">
        <v>134461.39060000001</v>
      </c>
      <c r="AG670" s="34">
        <v>159803.0938</v>
      </c>
      <c r="AH670" s="34">
        <v>116642.14840000001</v>
      </c>
      <c r="AI670" s="35">
        <v>0</v>
      </c>
      <c r="AJ670" s="35">
        <v>169603.0938</v>
      </c>
      <c r="AK670" s="35">
        <v>0</v>
      </c>
      <c r="AL670" s="35">
        <v>175098.0938</v>
      </c>
      <c r="AM670" s="32">
        <v>81</v>
      </c>
      <c r="AN670" s="32" t="s">
        <v>374</v>
      </c>
      <c r="AO670" s="32">
        <v>0.89111442900000004</v>
      </c>
      <c r="AQ670" s="32">
        <v>175098.0938</v>
      </c>
      <c r="AR670" s="32" t="s">
        <v>5338</v>
      </c>
      <c r="AS670" s="32">
        <v>0.84721470799999998</v>
      </c>
      <c r="AU670" s="32">
        <v>0.24862462499999999</v>
      </c>
      <c r="AV670" s="32">
        <v>1</v>
      </c>
      <c r="AX670" s="32">
        <f t="shared" si="40"/>
        <v>0.83887958987455891</v>
      </c>
      <c r="AY670" s="32">
        <f t="shared" si="41"/>
        <v>0.85330755566231398</v>
      </c>
      <c r="AZ670" s="32">
        <f t="shared" si="42"/>
        <v>0.43449985495928994</v>
      </c>
      <c r="BA670" s="32">
        <f t="shared" si="43"/>
        <v>0.25419029244859132</v>
      </c>
    </row>
    <row r="671" spans="1:53">
      <c r="A671" s="32">
        <v>296.14114310000002</v>
      </c>
      <c r="B671" s="32">
        <v>3.6030041690000001</v>
      </c>
      <c r="C671" s="32" t="s">
        <v>1601</v>
      </c>
      <c r="D671" s="32">
        <v>1</v>
      </c>
      <c r="E671" s="32" t="s">
        <v>1602</v>
      </c>
      <c r="F671" s="32">
        <v>5</v>
      </c>
      <c r="G671" s="32">
        <v>0</v>
      </c>
      <c r="H671" s="32" t="s">
        <v>1603</v>
      </c>
      <c r="I671" s="32">
        <v>-0.36090526699999997</v>
      </c>
      <c r="J671" s="32">
        <v>-22.73375892</v>
      </c>
      <c r="L671" s="32" t="s">
        <v>3900</v>
      </c>
      <c r="M671" s="32" t="s">
        <v>985</v>
      </c>
      <c r="N671" s="32">
        <v>-12.05719944</v>
      </c>
      <c r="O671" s="32" t="s">
        <v>487</v>
      </c>
      <c r="S671" s="32">
        <v>1.17</v>
      </c>
      <c r="T671" s="32">
        <v>1.17</v>
      </c>
      <c r="U671" s="32">
        <v>329974</v>
      </c>
      <c r="V671" s="32" t="s">
        <v>4158</v>
      </c>
      <c r="W671" s="32">
        <v>0.58067875599999996</v>
      </c>
      <c r="X671" s="32">
        <v>0.30396545899999999</v>
      </c>
      <c r="Y671" s="32" t="s">
        <v>41</v>
      </c>
      <c r="Z671" s="32" t="s">
        <v>92</v>
      </c>
      <c r="AA671" s="32">
        <v>8</v>
      </c>
      <c r="AB671" s="33">
        <v>227079.4375</v>
      </c>
      <c r="AC671" s="33">
        <v>276274.4375</v>
      </c>
      <c r="AD671" s="33">
        <v>0</v>
      </c>
      <c r="AE671" s="33">
        <v>282048.96879999997</v>
      </c>
      <c r="AF671" s="34">
        <v>277255.8125</v>
      </c>
      <c r="AG671" s="34">
        <v>252993.85939999999</v>
      </c>
      <c r="AH671" s="34">
        <v>246229.60939999999</v>
      </c>
      <c r="AI671" s="35">
        <v>0</v>
      </c>
      <c r="AJ671" s="35">
        <v>271205.6875</v>
      </c>
      <c r="AK671" s="35">
        <v>0</v>
      </c>
      <c r="AL671" s="35">
        <v>329974.34379999997</v>
      </c>
      <c r="AM671" s="32">
        <v>85</v>
      </c>
      <c r="AN671" s="32" t="s">
        <v>487</v>
      </c>
      <c r="AO671" s="32">
        <v>0.92622612400000004</v>
      </c>
      <c r="AQ671" s="32">
        <v>329974.34379999997</v>
      </c>
      <c r="AR671" s="32" t="s">
        <v>5374</v>
      </c>
      <c r="AS671" s="32">
        <v>0.77120804200000004</v>
      </c>
      <c r="AU671" s="32">
        <v>0.38046192299999998</v>
      </c>
      <c r="AV671" s="32">
        <v>1</v>
      </c>
      <c r="AX671" s="32">
        <f t="shared" si="40"/>
        <v>0.77423834193423702</v>
      </c>
      <c r="AY671" s="32">
        <f t="shared" si="41"/>
        <v>1.0114923381922825</v>
      </c>
      <c r="AZ671" s="32">
        <f t="shared" si="42"/>
        <v>0.34426403934780409</v>
      </c>
      <c r="BA671" s="32">
        <f t="shared" si="43"/>
        <v>0.46593533764565254</v>
      </c>
    </row>
    <row r="672" spans="1:53">
      <c r="A672" s="32">
        <v>256.10970479999997</v>
      </c>
      <c r="B672" s="32">
        <v>4.2943771359999996</v>
      </c>
      <c r="C672" s="32" t="s">
        <v>5469</v>
      </c>
      <c r="D672" s="32">
        <v>9</v>
      </c>
      <c r="E672" s="32" t="s">
        <v>5470</v>
      </c>
      <c r="F672" s="32">
        <v>5</v>
      </c>
      <c r="G672" s="32">
        <v>0</v>
      </c>
      <c r="H672" s="32" t="s">
        <v>5471</v>
      </c>
      <c r="I672" s="32">
        <v>-0.918291937</v>
      </c>
      <c r="J672" s="32">
        <v>-8.3758880100000006</v>
      </c>
      <c r="L672" s="32" t="s">
        <v>3900</v>
      </c>
      <c r="M672" s="32" t="s">
        <v>1679</v>
      </c>
      <c r="N672" s="32">
        <v>83.999742530000006</v>
      </c>
      <c r="O672" s="32" t="s">
        <v>374</v>
      </c>
      <c r="P672" s="32" t="s">
        <v>5472</v>
      </c>
      <c r="S672" s="32">
        <v>1.1599999999999999</v>
      </c>
      <c r="T672" s="32">
        <v>1.1599999999999999</v>
      </c>
      <c r="U672" s="32">
        <v>582790</v>
      </c>
      <c r="V672" s="32" t="s">
        <v>5223</v>
      </c>
      <c r="W672" s="32">
        <v>0.49196889599999999</v>
      </c>
      <c r="X672" s="32">
        <v>0.17171594300000001</v>
      </c>
      <c r="Y672" s="32" t="s">
        <v>41</v>
      </c>
      <c r="Z672" s="32" t="s">
        <v>42</v>
      </c>
      <c r="AA672" s="32">
        <v>8</v>
      </c>
      <c r="AB672" s="33">
        <v>497674.75</v>
      </c>
      <c r="AC672" s="33">
        <v>433637.59379999997</v>
      </c>
      <c r="AD672" s="33">
        <v>0</v>
      </c>
      <c r="AE672" s="33">
        <v>519079.96879999997</v>
      </c>
      <c r="AF672" s="34">
        <v>467380.9375</v>
      </c>
      <c r="AG672" s="34">
        <v>507281.65629999997</v>
      </c>
      <c r="AH672" s="34">
        <v>582789.8125</v>
      </c>
      <c r="AI672" s="35">
        <v>0</v>
      </c>
      <c r="AJ672" s="35">
        <v>535556.875</v>
      </c>
      <c r="AK672" s="35">
        <v>0</v>
      </c>
      <c r="AL672" s="35">
        <v>486067.3125</v>
      </c>
      <c r="AM672" s="32">
        <v>277</v>
      </c>
      <c r="AN672" s="32" t="s">
        <v>374</v>
      </c>
      <c r="AO672" s="32">
        <v>0.88561436900000001</v>
      </c>
      <c r="AQ672" s="32">
        <v>582789.8125</v>
      </c>
      <c r="AR672" s="32" t="s">
        <v>5473</v>
      </c>
      <c r="AS672" s="32">
        <v>0.81609268199999996</v>
      </c>
      <c r="AU672" s="32">
        <v>0.76592491100000004</v>
      </c>
      <c r="AV672" s="32">
        <v>1</v>
      </c>
      <c r="AX672" s="32">
        <f t="shared" si="40"/>
        <v>0.65595852776461183</v>
      </c>
      <c r="AY672" s="32">
        <f t="shared" si="41"/>
        <v>0.93125947652272723</v>
      </c>
      <c r="AZ672" s="32">
        <f t="shared" si="42"/>
        <v>0.19673125139302958</v>
      </c>
      <c r="BA672" s="32">
        <f t="shared" si="43"/>
        <v>0.33665618676013942</v>
      </c>
    </row>
    <row r="673" spans="1:53">
      <c r="A673" s="32">
        <v>240.07849669999999</v>
      </c>
      <c r="B673" s="32">
        <v>4.0750978790000003</v>
      </c>
      <c r="C673" s="32" t="s">
        <v>3042</v>
      </c>
      <c r="D673" s="32">
        <v>12</v>
      </c>
      <c r="E673" s="32" t="s">
        <v>3043</v>
      </c>
      <c r="F673" s="32">
        <v>5</v>
      </c>
      <c r="G673" s="32">
        <v>0</v>
      </c>
      <c r="H673" s="32" t="s">
        <v>3044</v>
      </c>
      <c r="I673" s="32">
        <v>-0.596764144</v>
      </c>
      <c r="J673" s="32">
        <v>-24.298180479999999</v>
      </c>
      <c r="L673" s="32" t="s">
        <v>3900</v>
      </c>
      <c r="M673" s="32" t="s">
        <v>5420</v>
      </c>
      <c r="N673" s="32">
        <v>-32.037350199999999</v>
      </c>
      <c r="O673" s="32" t="s">
        <v>487</v>
      </c>
      <c r="P673" s="32" t="s">
        <v>5421</v>
      </c>
      <c r="S673" s="32">
        <v>1.1599999999999999</v>
      </c>
      <c r="T673" s="32">
        <v>1.1599999999999999</v>
      </c>
      <c r="U673" s="32">
        <v>658704</v>
      </c>
      <c r="V673" s="32" t="s">
        <v>1079</v>
      </c>
      <c r="W673" s="32">
        <v>0.531593863</v>
      </c>
      <c r="X673" s="32">
        <v>0.22691567900000001</v>
      </c>
      <c r="Y673" s="32" t="s">
        <v>41</v>
      </c>
      <c r="Z673" s="32" t="s">
        <v>42</v>
      </c>
      <c r="AA673" s="32">
        <v>8</v>
      </c>
      <c r="AB673" s="33">
        <v>407327.125</v>
      </c>
      <c r="AC673" s="33">
        <v>413881.75</v>
      </c>
      <c r="AD673" s="33">
        <v>0</v>
      </c>
      <c r="AE673" s="33">
        <v>542468.125</v>
      </c>
      <c r="AF673" s="34">
        <v>537391.875</v>
      </c>
      <c r="AG673" s="34">
        <v>579931.5</v>
      </c>
      <c r="AH673" s="34">
        <v>598171</v>
      </c>
      <c r="AI673" s="35">
        <v>0</v>
      </c>
      <c r="AJ673" s="35">
        <v>557224</v>
      </c>
      <c r="AK673" s="35">
        <v>0</v>
      </c>
      <c r="AL673" s="35">
        <v>658704.375</v>
      </c>
      <c r="AM673" s="32">
        <v>342</v>
      </c>
      <c r="AN673" s="32" t="s">
        <v>487</v>
      </c>
      <c r="AO673" s="32">
        <v>0.90717532400000001</v>
      </c>
      <c r="AQ673" s="32">
        <v>658704.375</v>
      </c>
      <c r="AR673" s="32" t="s">
        <v>5422</v>
      </c>
      <c r="AS673" s="32">
        <v>0.90656150000000002</v>
      </c>
      <c r="AU673" s="32">
        <v>0.569861811</v>
      </c>
      <c r="AV673" s="32">
        <v>1</v>
      </c>
      <c r="AX673" s="32">
        <f t="shared" si="40"/>
        <v>0.7087918169361529</v>
      </c>
      <c r="AY673" s="32">
        <f t="shared" si="41"/>
        <v>0.79491779155498543</v>
      </c>
      <c r="AZ673" s="32">
        <f t="shared" si="42"/>
        <v>0.25747849051444355</v>
      </c>
      <c r="BA673" s="32">
        <f t="shared" si="43"/>
        <v>0.16051805228787686</v>
      </c>
    </row>
    <row r="674" spans="1:53">
      <c r="A674" s="32">
        <v>313.188649</v>
      </c>
      <c r="B674" s="32">
        <v>3.5886425719999999</v>
      </c>
      <c r="C674" s="32" t="s">
        <v>5334</v>
      </c>
      <c r="D674" s="32">
        <v>1</v>
      </c>
      <c r="E674" s="32" t="s">
        <v>5335</v>
      </c>
      <c r="F674" s="32">
        <v>5</v>
      </c>
      <c r="G674" s="32">
        <v>0</v>
      </c>
      <c r="H674" s="32" t="s">
        <v>5336</v>
      </c>
      <c r="I674" s="32">
        <v>-0.86523172999999998</v>
      </c>
      <c r="J674" s="32">
        <v>-42.880836340000002</v>
      </c>
      <c r="L674" s="32" t="s">
        <v>3900</v>
      </c>
      <c r="M674" s="32" t="s">
        <v>1872</v>
      </c>
      <c r="N674" s="32">
        <v>42.96944371</v>
      </c>
      <c r="O674" s="32" t="s">
        <v>374</v>
      </c>
      <c r="S674" s="32">
        <v>0.7</v>
      </c>
      <c r="T674" s="32">
        <v>0.72</v>
      </c>
      <c r="U674" s="32">
        <v>114564</v>
      </c>
      <c r="V674" s="32" t="s">
        <v>341</v>
      </c>
      <c r="W674" s="32">
        <v>0.63440236999999999</v>
      </c>
      <c r="X674" s="32">
        <v>0.197236157</v>
      </c>
      <c r="Y674" s="32" t="s">
        <v>41</v>
      </c>
      <c r="Z674" s="32" t="s">
        <v>42</v>
      </c>
      <c r="AA674" s="32">
        <v>9</v>
      </c>
      <c r="AB674" s="33">
        <v>69295.5625</v>
      </c>
      <c r="AC674" s="33">
        <v>85264.242190000004</v>
      </c>
      <c r="AD674" s="33">
        <v>0</v>
      </c>
      <c r="AE674" s="33">
        <v>114564.1875</v>
      </c>
      <c r="AF674" s="34">
        <v>82710.140629999994</v>
      </c>
      <c r="AG674" s="34">
        <v>93232.546879999994</v>
      </c>
      <c r="AH674" s="34">
        <v>86373.148440000004</v>
      </c>
      <c r="AI674" s="35">
        <v>57700.550779999998</v>
      </c>
      <c r="AJ674" s="35">
        <v>83078.210940000004</v>
      </c>
      <c r="AK674" s="35">
        <v>0</v>
      </c>
      <c r="AL674" s="35">
        <v>81106.289059999996</v>
      </c>
      <c r="AM674" s="32">
        <v>43</v>
      </c>
      <c r="AN674" s="32" t="s">
        <v>374</v>
      </c>
      <c r="AO674" s="32">
        <v>0.82727270100000005</v>
      </c>
      <c r="AQ674" s="32">
        <v>114564.1875</v>
      </c>
      <c r="AR674" s="32" t="s">
        <v>2380</v>
      </c>
      <c r="AS674" s="32">
        <v>0.85538180100000005</v>
      </c>
      <c r="AU674" s="32">
        <v>0.66836388400000002</v>
      </c>
      <c r="AV674" s="32">
        <v>1</v>
      </c>
      <c r="AX674" s="32">
        <f t="shared" si="40"/>
        <v>0.84586982702139835</v>
      </c>
      <c r="AY674" s="32">
        <f t="shared" si="41"/>
        <v>1.0259540420628579</v>
      </c>
      <c r="AZ674" s="32">
        <f t="shared" si="42"/>
        <v>0.22431940936175324</v>
      </c>
      <c r="BA674" s="32">
        <f t="shared" si="43"/>
        <v>0.51625083195297283</v>
      </c>
    </row>
    <row r="675" spans="1:53">
      <c r="A675" s="32">
        <v>188.04732469999999</v>
      </c>
      <c r="B675" s="32">
        <v>4.2205937389999999</v>
      </c>
      <c r="C675" s="32" t="s">
        <v>5575</v>
      </c>
      <c r="D675" s="32">
        <v>4</v>
      </c>
      <c r="E675" s="32" t="s">
        <v>5576</v>
      </c>
      <c r="F675" s="32">
        <v>5</v>
      </c>
      <c r="G675" s="32">
        <v>0</v>
      </c>
      <c r="H675" s="32" t="s">
        <v>5577</v>
      </c>
      <c r="I675" s="32">
        <v>-0.13449206799999999</v>
      </c>
      <c r="J675" s="32">
        <v>-36.197614809999997</v>
      </c>
      <c r="L675" s="32" t="s">
        <v>3900</v>
      </c>
      <c r="M675" s="32" t="s">
        <v>3177</v>
      </c>
      <c r="N675" s="32">
        <v>37.942888170000003</v>
      </c>
      <c r="O675" s="32" t="s">
        <v>5578</v>
      </c>
      <c r="S675" s="32">
        <v>1.1599999999999999</v>
      </c>
      <c r="T675" s="32">
        <v>1.1599999999999999</v>
      </c>
      <c r="U675" s="32">
        <v>59450</v>
      </c>
      <c r="V675" s="32" t="s">
        <v>4562</v>
      </c>
      <c r="W675" s="32">
        <v>0.33407814899999999</v>
      </c>
      <c r="X675" s="32">
        <v>3.4950433000000003E-2</v>
      </c>
      <c r="Y675" s="32" t="s">
        <v>41</v>
      </c>
      <c r="Z675" s="32" t="s">
        <v>71</v>
      </c>
      <c r="AA675" s="32">
        <v>8</v>
      </c>
      <c r="AB675" s="33">
        <v>38769.9375</v>
      </c>
      <c r="AC675" s="33">
        <v>41908.148439999997</v>
      </c>
      <c r="AD675" s="33">
        <v>0</v>
      </c>
      <c r="AE675" s="33">
        <v>36426.296880000002</v>
      </c>
      <c r="AF675" s="34">
        <v>47159.867189999997</v>
      </c>
      <c r="AG675" s="34">
        <v>39594.640630000002</v>
      </c>
      <c r="AH675" s="34">
        <v>59450.082029999998</v>
      </c>
      <c r="AI675" s="35">
        <v>0</v>
      </c>
      <c r="AJ675" s="35">
        <v>33709.414060000003</v>
      </c>
      <c r="AK675" s="35">
        <v>0</v>
      </c>
      <c r="AL675" s="35">
        <v>31415.597659999999</v>
      </c>
      <c r="AM675" s="32">
        <v>310</v>
      </c>
      <c r="AN675" s="32" t="s">
        <v>5578</v>
      </c>
      <c r="AO675" s="32">
        <v>0.88245308899999997</v>
      </c>
      <c r="AQ675" s="32">
        <v>59450.082029999998</v>
      </c>
      <c r="AR675" s="32" t="s">
        <v>5579</v>
      </c>
      <c r="AS675" s="32">
        <v>0.77391020700000002</v>
      </c>
      <c r="AU675" s="32">
        <v>2.316150291</v>
      </c>
      <c r="AV675" s="32">
        <v>1</v>
      </c>
      <c r="AX675" s="32">
        <f t="shared" si="40"/>
        <v>0.44543753234296979</v>
      </c>
      <c r="AY675" s="32">
        <f t="shared" si="41"/>
        <v>0.80096242491528047</v>
      </c>
      <c r="AZ675" s="32">
        <f t="shared" si="42"/>
        <v>4.4204397927225816E-2</v>
      </c>
      <c r="BA675" s="32">
        <f t="shared" si="43"/>
        <v>0.18288613700067086</v>
      </c>
    </row>
    <row r="676" spans="1:53">
      <c r="A676" s="32">
        <v>234.08915669999999</v>
      </c>
      <c r="B676" s="32">
        <v>4.1521437639999998</v>
      </c>
      <c r="C676" s="32" t="s">
        <v>2514</v>
      </c>
      <c r="D676" s="32">
        <v>1</v>
      </c>
      <c r="E676" s="32" t="s">
        <v>2515</v>
      </c>
      <c r="F676" s="32">
        <v>5</v>
      </c>
      <c r="G676" s="32">
        <v>0</v>
      </c>
      <c r="H676" s="32" t="s">
        <v>2516</v>
      </c>
      <c r="I676" s="32">
        <v>-0.22777719199999999</v>
      </c>
      <c r="J676" s="32">
        <v>-13.137752219999999</v>
      </c>
      <c r="L676" s="32" t="s">
        <v>3900</v>
      </c>
      <c r="N676" s="32">
        <v>-78.104796519999994</v>
      </c>
      <c r="O676" s="32" t="s">
        <v>487</v>
      </c>
      <c r="P676" s="32" t="s">
        <v>5424</v>
      </c>
      <c r="S676" s="32">
        <v>1.1599999999999999</v>
      </c>
      <c r="T676" s="32">
        <v>1.1599999999999999</v>
      </c>
      <c r="U676" s="32">
        <v>65903</v>
      </c>
      <c r="V676" s="32" t="s">
        <v>5415</v>
      </c>
      <c r="W676" s="32">
        <v>0.52759969799999995</v>
      </c>
      <c r="X676" s="32">
        <v>0.22121981399999999</v>
      </c>
      <c r="Y676" s="32" t="s">
        <v>41</v>
      </c>
      <c r="Z676" s="32" t="s">
        <v>71</v>
      </c>
      <c r="AA676" s="32">
        <v>8</v>
      </c>
      <c r="AB676" s="33">
        <v>65902.828129999994</v>
      </c>
      <c r="AC676" s="33">
        <v>53589.035159999999</v>
      </c>
      <c r="AD676" s="33">
        <v>0</v>
      </c>
      <c r="AE676" s="33">
        <v>51732.304689999997</v>
      </c>
      <c r="AF676" s="34">
        <v>53324.023439999997</v>
      </c>
      <c r="AG676" s="34">
        <v>55235.191409999999</v>
      </c>
      <c r="AH676" s="34">
        <v>61513.65625</v>
      </c>
      <c r="AI676" s="35">
        <v>0</v>
      </c>
      <c r="AJ676" s="35">
        <v>54883.066409999999</v>
      </c>
      <c r="AK676" s="35">
        <v>0</v>
      </c>
      <c r="AL676" s="35">
        <v>64757.460939999997</v>
      </c>
      <c r="AM676" s="32">
        <v>274</v>
      </c>
      <c r="AN676" s="32" t="s">
        <v>487</v>
      </c>
      <c r="AO676" s="32">
        <v>0.90759648100000001</v>
      </c>
      <c r="AQ676" s="32">
        <v>65902.828129999994</v>
      </c>
      <c r="AR676" s="32" t="s">
        <v>5425</v>
      </c>
      <c r="AS676" s="32">
        <v>0.85070668999999999</v>
      </c>
      <c r="AU676" s="32">
        <v>0.58432110000000004</v>
      </c>
      <c r="AV676" s="32">
        <v>1</v>
      </c>
      <c r="AX676" s="32">
        <f t="shared" si="40"/>
        <v>0.70346626464401474</v>
      </c>
      <c r="AY676" s="32">
        <f t="shared" si="41"/>
        <v>1.0067694328469534</v>
      </c>
      <c r="AZ676" s="32">
        <f t="shared" si="42"/>
        <v>0.25178810197752854</v>
      </c>
      <c r="BA676" s="32">
        <f t="shared" si="43"/>
        <v>0.46135822686861688</v>
      </c>
    </row>
    <row r="677" spans="1:53">
      <c r="A677" s="32">
        <v>192.07856960000001</v>
      </c>
      <c r="B677" s="32">
        <v>4.2959133659999997</v>
      </c>
      <c r="C677" s="32" t="s">
        <v>2897</v>
      </c>
      <c r="D677" s="32">
        <v>6</v>
      </c>
      <c r="E677" s="32" t="s">
        <v>2898</v>
      </c>
      <c r="F677" s="32">
        <v>5</v>
      </c>
      <c r="G677" s="32">
        <v>0</v>
      </c>
      <c r="H677" s="32" t="s">
        <v>2899</v>
      </c>
      <c r="I677" s="32">
        <v>-0.41851045399999998</v>
      </c>
      <c r="J677" s="32">
        <v>-20.373173479999998</v>
      </c>
      <c r="L677" s="32" t="s">
        <v>3900</v>
      </c>
      <c r="M677" s="32" t="s">
        <v>3947</v>
      </c>
      <c r="N677" s="32">
        <v>54.0105097</v>
      </c>
      <c r="O677" s="32" t="s">
        <v>374</v>
      </c>
      <c r="P677" s="32" t="s">
        <v>5497</v>
      </c>
      <c r="S677" s="32">
        <v>0.89</v>
      </c>
      <c r="T677" s="32">
        <v>0.89</v>
      </c>
      <c r="U677" s="32">
        <v>75175</v>
      </c>
      <c r="V677" s="32" t="s">
        <v>3949</v>
      </c>
      <c r="W677" s="32">
        <v>0.4695587</v>
      </c>
      <c r="X677" s="32">
        <v>8.0815731000000002E-2</v>
      </c>
      <c r="Y677" s="32" t="s">
        <v>41</v>
      </c>
      <c r="Z677" s="32" t="s">
        <v>71</v>
      </c>
      <c r="AA677" s="32">
        <v>10</v>
      </c>
      <c r="AB677" s="33">
        <v>55745.144529999998</v>
      </c>
      <c r="AC677" s="33">
        <v>44299.78125</v>
      </c>
      <c r="AD677" s="33">
        <v>0</v>
      </c>
      <c r="AE677" s="33">
        <v>51446.496090000001</v>
      </c>
      <c r="AF677" s="34">
        <v>61996.492189999997</v>
      </c>
      <c r="AG677" s="34">
        <v>75174.640629999994</v>
      </c>
      <c r="AH677" s="34">
        <v>63678.050779999998</v>
      </c>
      <c r="AI677" s="35">
        <v>7568.3662109999996</v>
      </c>
      <c r="AJ677" s="35">
        <v>46430.707029999998</v>
      </c>
      <c r="AK677" s="35">
        <v>8308.2431639999995</v>
      </c>
      <c r="AL677" s="35">
        <v>63439.992189999997</v>
      </c>
      <c r="AM677" s="32">
        <v>373</v>
      </c>
      <c r="AN677" s="32" t="s">
        <v>374</v>
      </c>
      <c r="AO677" s="32">
        <v>0.89400815899999997</v>
      </c>
      <c r="AQ677" s="32">
        <v>75174.640629999994</v>
      </c>
      <c r="AR677" s="32" t="s">
        <v>5498</v>
      </c>
      <c r="AS677" s="32">
        <v>0.88472021599999995</v>
      </c>
      <c r="AU677" s="32">
        <v>1.5085807899999999</v>
      </c>
      <c r="AV677" s="32">
        <v>1</v>
      </c>
      <c r="AX677" s="32">
        <f t="shared" si="40"/>
        <v>0.62607826599599881</v>
      </c>
      <c r="AY677" s="32">
        <f t="shared" si="41"/>
        <v>0.7542546061412021</v>
      </c>
      <c r="AZ677" s="32">
        <f t="shared" si="42"/>
        <v>9.0011569102372263E-2</v>
      </c>
      <c r="BA677" s="32">
        <f t="shared" si="43"/>
        <v>0.12110043164781406</v>
      </c>
    </row>
    <row r="678" spans="1:53">
      <c r="A678" s="32">
        <v>294.18318859999999</v>
      </c>
      <c r="B678" s="32">
        <v>3.5422242370000001</v>
      </c>
      <c r="C678" s="32" t="s">
        <v>2569</v>
      </c>
      <c r="D678" s="32">
        <v>3</v>
      </c>
      <c r="E678" s="32" t="s">
        <v>2570</v>
      </c>
      <c r="F678" s="32">
        <v>5</v>
      </c>
      <c r="G678" s="32">
        <v>0</v>
      </c>
      <c r="H678" s="32" t="s">
        <v>2571</v>
      </c>
      <c r="I678" s="32">
        <v>0.267164444</v>
      </c>
      <c r="J678" s="32">
        <v>-16.253752389999999</v>
      </c>
      <c r="L678" s="32" t="s">
        <v>3690</v>
      </c>
      <c r="M678" s="32" t="s">
        <v>477</v>
      </c>
      <c r="N678" s="32">
        <v>94.005475649999994</v>
      </c>
      <c r="O678" s="32" t="s">
        <v>374</v>
      </c>
      <c r="Q678" s="32">
        <v>-1.2</v>
      </c>
      <c r="R678" s="32" t="s">
        <v>98</v>
      </c>
      <c r="S678" s="32">
        <v>1.18</v>
      </c>
      <c r="T678" s="32">
        <v>1.18</v>
      </c>
      <c r="U678" s="32">
        <v>19050852</v>
      </c>
      <c r="V678" s="32" t="s">
        <v>3322</v>
      </c>
      <c r="W678" s="32">
        <v>2.6172054390000001</v>
      </c>
      <c r="X678" s="32">
        <v>0.370881978</v>
      </c>
      <c r="Y678" s="32" t="s">
        <v>41</v>
      </c>
      <c r="Z678" s="32" t="s">
        <v>50</v>
      </c>
      <c r="AA678" s="32">
        <v>11</v>
      </c>
      <c r="AB678" s="33">
        <v>2202299.5</v>
      </c>
      <c r="AC678" s="33">
        <v>2348450</v>
      </c>
      <c r="AD678" s="33">
        <v>3942685.25</v>
      </c>
      <c r="AE678" s="33">
        <v>2422227</v>
      </c>
      <c r="AF678" s="34">
        <v>2830565.75</v>
      </c>
      <c r="AG678" s="34">
        <v>3057433.5</v>
      </c>
      <c r="AH678" s="34">
        <v>2020544.75</v>
      </c>
      <c r="AI678" s="35">
        <v>19050852</v>
      </c>
      <c r="AJ678" s="35">
        <v>2403290.75</v>
      </c>
      <c r="AK678" s="35">
        <v>3457785</v>
      </c>
      <c r="AL678" s="35">
        <v>2685784.75</v>
      </c>
      <c r="AM678" s="32">
        <v>29</v>
      </c>
      <c r="AN678" s="32" t="s">
        <v>374</v>
      </c>
      <c r="AO678" s="32">
        <v>0.96113991899999995</v>
      </c>
      <c r="AP678" s="32">
        <v>1</v>
      </c>
      <c r="AQ678" s="32">
        <v>19050852</v>
      </c>
      <c r="AR678" s="32" t="s">
        <v>4807</v>
      </c>
      <c r="AS678" s="32">
        <v>0.98563571400000005</v>
      </c>
      <c r="AU678" s="32">
        <v>0.27487839800000002</v>
      </c>
      <c r="AV678" s="32">
        <v>1</v>
      </c>
      <c r="AX678" s="32">
        <f t="shared" si="40"/>
        <v>3.4896072526118589</v>
      </c>
      <c r="AY678" s="32">
        <f t="shared" si="41"/>
        <v>1.3802365833710983</v>
      </c>
      <c r="AZ678" s="32">
        <f t="shared" si="42"/>
        <v>0.41576162391342769</v>
      </c>
      <c r="BA678" s="32">
        <f t="shared" si="43"/>
        <v>0.87248908846057038</v>
      </c>
    </row>
    <row r="679" spans="1:53">
      <c r="A679" s="32">
        <v>386.17316269999998</v>
      </c>
      <c r="B679" s="32">
        <v>3.9568454399999999</v>
      </c>
      <c r="C679" s="32" t="s">
        <v>1009</v>
      </c>
      <c r="D679" s="32">
        <v>2</v>
      </c>
      <c r="E679" s="32" t="s">
        <v>1010</v>
      </c>
      <c r="F679" s="32">
        <v>5</v>
      </c>
      <c r="G679" s="32">
        <v>0</v>
      </c>
      <c r="H679" s="32" t="s">
        <v>1011</v>
      </c>
      <c r="I679" s="32">
        <v>0.57662301000000005</v>
      </c>
      <c r="J679" s="32">
        <v>-8.9854118550000006</v>
      </c>
      <c r="K679" s="32">
        <v>-1.184244012</v>
      </c>
      <c r="L679" s="32" t="s">
        <v>3563</v>
      </c>
      <c r="M679" s="32" t="s">
        <v>1328</v>
      </c>
      <c r="N679" s="32">
        <v>180.00608080000001</v>
      </c>
      <c r="O679" s="32" t="s">
        <v>374</v>
      </c>
      <c r="Q679" s="32">
        <v>-2.2000000000000002</v>
      </c>
      <c r="R679" s="32" t="s">
        <v>1012</v>
      </c>
      <c r="S679" s="32">
        <v>0.79</v>
      </c>
      <c r="T679" s="32">
        <v>0.79</v>
      </c>
      <c r="U679" s="32">
        <v>4039446</v>
      </c>
      <c r="V679" s="32" t="s">
        <v>3531</v>
      </c>
      <c r="W679" s="32">
        <v>2.8114553170000001</v>
      </c>
      <c r="X679" s="32">
        <v>0.20259155300000001</v>
      </c>
      <c r="Y679" s="32" t="s">
        <v>41</v>
      </c>
      <c r="Z679" s="32" t="s">
        <v>71</v>
      </c>
      <c r="AA679" s="32">
        <v>11</v>
      </c>
      <c r="AB679" s="33">
        <v>1397302.125</v>
      </c>
      <c r="AC679" s="33">
        <v>1088368.375</v>
      </c>
      <c r="AD679" s="33">
        <v>2007953.875</v>
      </c>
      <c r="AE679" s="33">
        <v>592237.75</v>
      </c>
      <c r="AF679" s="34">
        <v>1116894.375</v>
      </c>
      <c r="AG679" s="34">
        <v>708652.4375</v>
      </c>
      <c r="AH679" s="34">
        <v>512367.90629999997</v>
      </c>
      <c r="AI679" s="35">
        <v>3305749.25</v>
      </c>
      <c r="AJ679" s="35">
        <v>713231.8125</v>
      </c>
      <c r="AK679" s="35">
        <v>4039446</v>
      </c>
      <c r="AL679" s="35">
        <v>705496.625</v>
      </c>
      <c r="AM679" s="32">
        <v>82</v>
      </c>
      <c r="AN679" s="32" t="s">
        <v>374</v>
      </c>
      <c r="AO679" s="32">
        <v>0.97833559299999995</v>
      </c>
      <c r="AP679" s="32">
        <v>1</v>
      </c>
      <c r="AQ679" s="32">
        <v>4039446</v>
      </c>
      <c r="AR679" s="32" t="s">
        <v>4806</v>
      </c>
      <c r="AS679" s="32">
        <v>0.90208339100000001</v>
      </c>
      <c r="AU679" s="32">
        <v>0.64042015200000002</v>
      </c>
      <c r="AV679" s="32">
        <v>1</v>
      </c>
      <c r="AX679" s="32">
        <f t="shared" si="40"/>
        <v>3.7486070886273941</v>
      </c>
      <c r="AY679" s="32">
        <f t="shared" si="41"/>
        <v>2.175383936848843</v>
      </c>
      <c r="AZ679" s="32">
        <f t="shared" si="42"/>
        <v>0.23204608214123795</v>
      </c>
      <c r="BA679" s="32">
        <f t="shared" si="43"/>
        <v>0.25277555631212517</v>
      </c>
    </row>
    <row r="680" spans="1:53">
      <c r="A680" s="32">
        <v>400.18917470000002</v>
      </c>
      <c r="B680" s="32">
        <v>3.4150106259999999</v>
      </c>
      <c r="C680" s="32" t="s">
        <v>4951</v>
      </c>
      <c r="D680" s="32">
        <v>3</v>
      </c>
      <c r="E680" s="32" t="s">
        <v>4952</v>
      </c>
      <c r="F680" s="32">
        <v>5</v>
      </c>
      <c r="G680" s="32">
        <v>0</v>
      </c>
      <c r="H680" s="32" t="s">
        <v>4953</v>
      </c>
      <c r="I680" s="32">
        <v>1.4610080940000001</v>
      </c>
      <c r="J680" s="32">
        <v>-17.129943019999999</v>
      </c>
      <c r="L680" s="32" t="s">
        <v>3563</v>
      </c>
      <c r="M680" s="32" t="s">
        <v>4028</v>
      </c>
      <c r="N680" s="32">
        <v>54.922653410000002</v>
      </c>
      <c r="O680" s="32" t="s">
        <v>374</v>
      </c>
      <c r="S680" s="32">
        <v>0.1</v>
      </c>
      <c r="T680" s="32">
        <v>0.25</v>
      </c>
      <c r="U680" s="32">
        <v>171131</v>
      </c>
      <c r="V680" s="32" t="s">
        <v>4029</v>
      </c>
      <c r="W680" s="32">
        <v>1.338310331</v>
      </c>
      <c r="X680" s="32">
        <v>0.125421424</v>
      </c>
      <c r="Y680" s="32" t="s">
        <v>41</v>
      </c>
      <c r="Z680" s="32" t="s">
        <v>42</v>
      </c>
      <c r="AA680" s="32">
        <v>11</v>
      </c>
      <c r="AB680" s="33">
        <v>121965.67969999999</v>
      </c>
      <c r="AC680" s="33">
        <v>109901.27340000001</v>
      </c>
      <c r="AD680" s="33">
        <v>147176.20310000001</v>
      </c>
      <c r="AE680" s="33">
        <v>122428.75</v>
      </c>
      <c r="AF680" s="34">
        <v>85975.3125</v>
      </c>
      <c r="AG680" s="34">
        <v>143545.14060000001</v>
      </c>
      <c r="AH680" s="34">
        <v>121522.60159999999</v>
      </c>
      <c r="AI680" s="35">
        <v>168201.29689999999</v>
      </c>
      <c r="AJ680" s="35">
        <v>151199.875</v>
      </c>
      <c r="AK680" s="35">
        <v>171130.89060000001</v>
      </c>
      <c r="AL680" s="35">
        <v>135874</v>
      </c>
      <c r="AM680" s="32">
        <v>335</v>
      </c>
      <c r="AN680" s="32" t="s">
        <v>374</v>
      </c>
      <c r="AO680" s="32">
        <v>0.93420668500000004</v>
      </c>
      <c r="AQ680" s="32">
        <v>171130.89060000001</v>
      </c>
      <c r="AR680" s="32" t="s">
        <v>4954</v>
      </c>
      <c r="AS680" s="32">
        <v>0.88064766000000005</v>
      </c>
      <c r="AU680" s="32">
        <v>1.4093402740000001</v>
      </c>
      <c r="AV680" s="32">
        <v>1</v>
      </c>
      <c r="AX680" s="32">
        <f t="shared" si="40"/>
        <v>1.7844137752143372</v>
      </c>
      <c r="AY680" s="32">
        <f t="shared" si="41"/>
        <v>1.4285196630041745</v>
      </c>
      <c r="AZ680" s="32">
        <f t="shared" si="42"/>
        <v>6.7912914364396906E-2</v>
      </c>
      <c r="BA680" s="32">
        <f t="shared" si="43"/>
        <v>0.64034411816765635</v>
      </c>
    </row>
    <row r="681" spans="1:53">
      <c r="A681" s="32">
        <v>377.19880380000001</v>
      </c>
      <c r="B681" s="32">
        <v>3.9264187490000002</v>
      </c>
      <c r="C681" s="32" t="s">
        <v>1404</v>
      </c>
      <c r="D681" s="32">
        <v>2</v>
      </c>
      <c r="E681" s="32" t="s">
        <v>1405</v>
      </c>
      <c r="F681" s="32">
        <v>5</v>
      </c>
      <c r="G681" s="32">
        <v>0</v>
      </c>
      <c r="H681" s="32" t="s">
        <v>1406</v>
      </c>
      <c r="I681" s="32">
        <v>-0.75869215899999998</v>
      </c>
      <c r="J681" s="32">
        <v>-19.450459899999998</v>
      </c>
      <c r="L681" s="32" t="s">
        <v>3900</v>
      </c>
      <c r="M681" s="32" t="s">
        <v>5085</v>
      </c>
      <c r="N681" s="32">
        <v>63.032096189999997</v>
      </c>
      <c r="O681" s="32" t="s">
        <v>374</v>
      </c>
      <c r="P681" s="32" t="s">
        <v>5100</v>
      </c>
      <c r="Q681" s="32">
        <v>-1.8</v>
      </c>
      <c r="R681" s="32" t="s">
        <v>5101</v>
      </c>
      <c r="S681" s="32">
        <v>1.17</v>
      </c>
      <c r="T681" s="32">
        <v>1.17</v>
      </c>
      <c r="U681" s="32">
        <v>945511</v>
      </c>
      <c r="V681" s="32" t="s">
        <v>5086</v>
      </c>
      <c r="W681" s="32">
        <v>0.98144441999999998</v>
      </c>
      <c r="X681" s="32">
        <v>0.97851649900000004</v>
      </c>
      <c r="Y681" s="32" t="s">
        <v>41</v>
      </c>
      <c r="Z681" s="32" t="s">
        <v>42</v>
      </c>
      <c r="AA681" s="32">
        <v>8</v>
      </c>
      <c r="AB681" s="33">
        <v>527860.1875</v>
      </c>
      <c r="AC681" s="33">
        <v>463247.15629999997</v>
      </c>
      <c r="AD681" s="33">
        <v>0</v>
      </c>
      <c r="AE681" s="33">
        <v>484563.71879999997</v>
      </c>
      <c r="AF681" s="34">
        <v>524790.1875</v>
      </c>
      <c r="AG681" s="34">
        <v>169820.60939999999</v>
      </c>
      <c r="AH681" s="34">
        <v>584182.4375</v>
      </c>
      <c r="AI681" s="35">
        <v>0</v>
      </c>
      <c r="AJ681" s="35">
        <v>727908.6875</v>
      </c>
      <c r="AK681" s="35">
        <v>0</v>
      </c>
      <c r="AL681" s="35">
        <v>945510.625</v>
      </c>
      <c r="AM681" s="32">
        <v>94</v>
      </c>
      <c r="AN681" s="32" t="s">
        <v>374</v>
      </c>
      <c r="AO681" s="32">
        <v>0.90374265499999995</v>
      </c>
      <c r="AP681" s="32">
        <v>1</v>
      </c>
      <c r="AQ681" s="32">
        <v>945510.625</v>
      </c>
      <c r="AR681" s="32" t="s">
        <v>455</v>
      </c>
      <c r="AS681" s="32">
        <v>0.77342865299999997</v>
      </c>
      <c r="AU681" s="32">
        <v>2.14651E-4</v>
      </c>
      <c r="AV681" s="32">
        <v>1</v>
      </c>
      <c r="AX681" s="32">
        <f t="shared" si="40"/>
        <v>1.3085925601453119</v>
      </c>
      <c r="AY681" s="32">
        <f t="shared" si="41"/>
        <v>1.1539559507384893</v>
      </c>
      <c r="AZ681" s="32">
        <f t="shared" si="42"/>
        <v>0.98063667696889478</v>
      </c>
      <c r="BA681" s="32">
        <f t="shared" si="43"/>
        <v>0.76546707483063336</v>
      </c>
    </row>
    <row r="682" spans="1:53">
      <c r="A682" s="32">
        <v>393.19370730000003</v>
      </c>
      <c r="B682" s="32">
        <v>3.9557020820000002</v>
      </c>
      <c r="C682" s="32" t="s">
        <v>1830</v>
      </c>
      <c r="D682" s="32">
        <v>2</v>
      </c>
      <c r="E682" s="32" t="s">
        <v>1831</v>
      </c>
      <c r="F682" s="32">
        <v>5</v>
      </c>
      <c r="G682" s="32">
        <v>0</v>
      </c>
      <c r="H682" s="32" t="s">
        <v>1832</v>
      </c>
      <c r="I682" s="32">
        <v>-0.76976191199999999</v>
      </c>
      <c r="J682" s="32">
        <v>-24.392205050000001</v>
      </c>
      <c r="L682" s="32" t="s">
        <v>3900</v>
      </c>
      <c r="M682" s="32" t="s">
        <v>3080</v>
      </c>
      <c r="N682" s="32">
        <v>67.063182609999998</v>
      </c>
      <c r="O682" s="32" t="s">
        <v>374</v>
      </c>
      <c r="Q682" s="32">
        <v>-3.1</v>
      </c>
      <c r="R682" s="32" t="s">
        <v>208</v>
      </c>
      <c r="S682" s="32">
        <v>1.18</v>
      </c>
      <c r="T682" s="32">
        <v>1.18</v>
      </c>
      <c r="U682" s="32">
        <v>2156626</v>
      </c>
      <c r="V682" s="32" t="s">
        <v>876</v>
      </c>
      <c r="W682" s="32">
        <v>0.59899191900000004</v>
      </c>
      <c r="X682" s="32">
        <v>0.34018536599999999</v>
      </c>
      <c r="Y682" s="32" t="s">
        <v>41</v>
      </c>
      <c r="Z682" s="32" t="s">
        <v>42</v>
      </c>
      <c r="AA682" s="32">
        <v>8</v>
      </c>
      <c r="AB682" s="33">
        <v>1345541.5</v>
      </c>
      <c r="AC682" s="33">
        <v>789065.5</v>
      </c>
      <c r="AD682" s="33">
        <v>0</v>
      </c>
      <c r="AE682" s="33">
        <v>1174769.125</v>
      </c>
      <c r="AF682" s="34">
        <v>1548805.375</v>
      </c>
      <c r="AG682" s="34">
        <v>1523509</v>
      </c>
      <c r="AH682" s="34">
        <v>1589682</v>
      </c>
      <c r="AI682" s="35">
        <v>0</v>
      </c>
      <c r="AJ682" s="35">
        <v>1566704.875</v>
      </c>
      <c r="AK682" s="35">
        <v>0</v>
      </c>
      <c r="AL682" s="35">
        <v>2156626</v>
      </c>
      <c r="AM682" s="32">
        <v>76</v>
      </c>
      <c r="AN682" s="32" t="s">
        <v>374</v>
      </c>
      <c r="AO682" s="32">
        <v>0.98665063799999997</v>
      </c>
      <c r="AP682" s="32">
        <v>1</v>
      </c>
      <c r="AQ682" s="32">
        <v>2156626</v>
      </c>
      <c r="AR682" s="32" t="s">
        <v>5354</v>
      </c>
      <c r="AS682" s="32">
        <v>0.91759663700000005</v>
      </c>
      <c r="AU682" s="32">
        <v>0.31978067900000001</v>
      </c>
      <c r="AV682" s="32">
        <v>1</v>
      </c>
      <c r="AX682" s="32">
        <f t="shared" si="40"/>
        <v>0.79865589234826462</v>
      </c>
      <c r="AY682" s="32">
        <f t="shared" si="41"/>
        <v>0.7098624406373546</v>
      </c>
      <c r="AZ682" s="32">
        <f t="shared" si="42"/>
        <v>0.38297587604534089</v>
      </c>
      <c r="BA682" s="32">
        <f t="shared" si="43"/>
        <v>9.5696250072382444E-2</v>
      </c>
    </row>
    <row r="683" spans="1:53">
      <c r="A683" s="32">
        <v>261.13621490000003</v>
      </c>
      <c r="B683" s="32">
        <v>6.8759151569999997</v>
      </c>
      <c r="C683" s="32" t="s">
        <v>2855</v>
      </c>
      <c r="D683" s="32">
        <v>3</v>
      </c>
      <c r="E683" s="32" t="s">
        <v>2856</v>
      </c>
      <c r="F683" s="32">
        <v>5</v>
      </c>
      <c r="G683" s="32">
        <v>0</v>
      </c>
      <c r="H683" s="32" t="s">
        <v>2857</v>
      </c>
      <c r="I683" s="32">
        <v>-1.0535369379999999</v>
      </c>
      <c r="J683" s="32">
        <v>27.39868019</v>
      </c>
      <c r="L683" s="32" t="s">
        <v>3563</v>
      </c>
      <c r="M683" s="32" t="s">
        <v>1552</v>
      </c>
      <c r="N683" s="32">
        <v>31.895783000000002</v>
      </c>
      <c r="O683" s="32" t="s">
        <v>5201</v>
      </c>
      <c r="S683" s="32">
        <v>0.43</v>
      </c>
      <c r="T683" s="32">
        <v>0.43</v>
      </c>
      <c r="U683" s="32">
        <v>420802</v>
      </c>
      <c r="V683" s="32" t="s">
        <v>4557</v>
      </c>
      <c r="W683" s="32">
        <v>0.83119339599999997</v>
      </c>
      <c r="X683" s="32">
        <v>0.454404054</v>
      </c>
      <c r="Y683" s="32" t="s">
        <v>41</v>
      </c>
      <c r="Z683" s="32" t="s">
        <v>92</v>
      </c>
      <c r="AA683" s="32">
        <v>11</v>
      </c>
      <c r="AB683" s="33">
        <v>288458.40629999997</v>
      </c>
      <c r="AC683" s="33">
        <v>383281.71879999997</v>
      </c>
      <c r="AD683" s="33">
        <v>208130.32810000001</v>
      </c>
      <c r="AE683" s="33">
        <v>384161.03129999997</v>
      </c>
      <c r="AF683" s="34">
        <v>307241</v>
      </c>
      <c r="AG683" s="34">
        <v>420802.34379999997</v>
      </c>
      <c r="AH683" s="34">
        <v>316710.03129999997</v>
      </c>
      <c r="AI683" s="35">
        <v>156580.42189999999</v>
      </c>
      <c r="AJ683" s="35">
        <v>401012.5</v>
      </c>
      <c r="AK683" s="35">
        <v>210703.9688</v>
      </c>
      <c r="AL683" s="35">
        <v>389559.25</v>
      </c>
      <c r="AM683" s="32">
        <v>265</v>
      </c>
      <c r="AN683" s="32" t="s">
        <v>5201</v>
      </c>
      <c r="AO683" s="32">
        <v>0.91486428099999995</v>
      </c>
      <c r="AQ683" s="32">
        <v>420802.34379999997</v>
      </c>
      <c r="AR683" s="32" t="s">
        <v>5202</v>
      </c>
      <c r="AS683" s="32">
        <v>0.886180513</v>
      </c>
      <c r="AU683" s="32">
        <v>0.178036787</v>
      </c>
      <c r="AV683" s="32">
        <v>1</v>
      </c>
      <c r="AX683" s="32">
        <f t="shared" si="40"/>
        <v>1.1082578609417502</v>
      </c>
      <c r="AY683" s="32">
        <f t="shared" si="41"/>
        <v>1.2098850452423873</v>
      </c>
      <c r="AZ683" s="32">
        <f t="shared" si="42"/>
        <v>0.49320216829825825</v>
      </c>
      <c r="BA683" s="32">
        <f t="shared" si="43"/>
        <v>0.60627772525502965</v>
      </c>
    </row>
    <row r="684" spans="1:53">
      <c r="A684" s="32">
        <v>261.1363273</v>
      </c>
      <c r="B684" s="32">
        <v>3.6583630029999998</v>
      </c>
      <c r="C684" s="32" t="s">
        <v>2855</v>
      </c>
      <c r="D684" s="32">
        <v>3</v>
      </c>
      <c r="E684" s="32" t="s">
        <v>2856</v>
      </c>
      <c r="F684" s="32">
        <v>5</v>
      </c>
      <c r="G684" s="32">
        <v>0</v>
      </c>
      <c r="H684" s="32" t="s">
        <v>2857</v>
      </c>
      <c r="I684" s="32">
        <v>-0.62299737899999996</v>
      </c>
      <c r="J684" s="32">
        <v>-36.454615050000001</v>
      </c>
      <c r="L684" s="32" t="s">
        <v>3900</v>
      </c>
      <c r="M684" s="32" t="s">
        <v>4588</v>
      </c>
      <c r="N684" s="32">
        <v>-10.020621220000001</v>
      </c>
      <c r="O684" s="32" t="s">
        <v>487</v>
      </c>
      <c r="S684" s="32">
        <v>0.85</v>
      </c>
      <c r="T684" s="32">
        <v>0.85</v>
      </c>
      <c r="U684" s="32">
        <v>268631</v>
      </c>
      <c r="V684" s="32" t="s">
        <v>4590</v>
      </c>
      <c r="W684" s="32">
        <v>0.40059838599999997</v>
      </c>
      <c r="X684" s="32">
        <v>9.8608255000000006E-2</v>
      </c>
      <c r="Y684" s="32" t="s">
        <v>41</v>
      </c>
      <c r="Z684" s="32" t="s">
        <v>42</v>
      </c>
      <c r="AA684" s="32">
        <v>9</v>
      </c>
      <c r="AB684" s="33">
        <v>113178.27340000001</v>
      </c>
      <c r="AC684" s="33">
        <v>228289.4375</v>
      </c>
      <c r="AD684" s="33">
        <v>0</v>
      </c>
      <c r="AE684" s="33">
        <v>234673.8438</v>
      </c>
      <c r="AF684" s="34">
        <v>182007.3438</v>
      </c>
      <c r="AG684" s="34">
        <v>268630.5</v>
      </c>
      <c r="AH684" s="34">
        <v>121543.75780000001</v>
      </c>
      <c r="AI684" s="35">
        <v>62439.480470000002</v>
      </c>
      <c r="AJ684" s="35">
        <v>156499.5</v>
      </c>
      <c r="AK684" s="35">
        <v>0</v>
      </c>
      <c r="AL684" s="35">
        <v>86681.054690000004</v>
      </c>
      <c r="AM684" s="32">
        <v>285</v>
      </c>
      <c r="AN684" s="32" t="s">
        <v>487</v>
      </c>
      <c r="AO684" s="32">
        <v>0.90128321</v>
      </c>
      <c r="AQ684" s="32">
        <v>268630.5</v>
      </c>
      <c r="AR684" s="32" t="s">
        <v>3508</v>
      </c>
      <c r="AS684" s="32">
        <v>0.76488788799999996</v>
      </c>
      <c r="AU684" s="32">
        <v>1.354337906</v>
      </c>
      <c r="AV684" s="32">
        <v>0.63837862000000001</v>
      </c>
      <c r="AX684" s="32">
        <f t="shared" si="40"/>
        <v>0.53413118196284204</v>
      </c>
      <c r="AY684" s="32">
        <f t="shared" si="41"/>
        <v>1.0069207976784409</v>
      </c>
      <c r="AZ684" s="32">
        <f t="shared" si="42"/>
        <v>8.0699135213619336E-2</v>
      </c>
      <c r="BA684" s="32">
        <f t="shared" si="43"/>
        <v>0.55980056847387616</v>
      </c>
    </row>
    <row r="685" spans="1:53">
      <c r="A685" s="32">
        <v>252.11479360000001</v>
      </c>
      <c r="B685" s="32">
        <v>4.0543166270000004</v>
      </c>
      <c r="C685" s="32" t="s">
        <v>1772</v>
      </c>
      <c r="D685" s="32">
        <v>2</v>
      </c>
      <c r="E685" s="32" t="s">
        <v>1773</v>
      </c>
      <c r="F685" s="32">
        <v>5</v>
      </c>
      <c r="G685" s="32">
        <v>0</v>
      </c>
      <c r="H685" s="32" t="s">
        <v>1774</v>
      </c>
      <c r="I685" s="32">
        <v>-0.93786212199999996</v>
      </c>
      <c r="J685" s="32">
        <v>-11.59731567</v>
      </c>
      <c r="L685" s="32" t="s">
        <v>3900</v>
      </c>
      <c r="M685" s="32" t="s">
        <v>3080</v>
      </c>
      <c r="N685" s="32">
        <v>-74.015731169999995</v>
      </c>
      <c r="O685" s="32" t="s">
        <v>487</v>
      </c>
      <c r="P685" s="32" t="s">
        <v>5467</v>
      </c>
      <c r="Q685" s="32">
        <v>-0.7</v>
      </c>
      <c r="R685" s="32" t="s">
        <v>5468</v>
      </c>
      <c r="S685" s="32">
        <v>1.1200000000000001</v>
      </c>
      <c r="T685" s="32">
        <v>1.1200000000000001</v>
      </c>
      <c r="U685" s="32">
        <v>2899429</v>
      </c>
      <c r="V685" s="32" t="s">
        <v>876</v>
      </c>
      <c r="W685" s="32">
        <v>0.50636500699999998</v>
      </c>
      <c r="X685" s="32">
        <v>0.18350356900000001</v>
      </c>
      <c r="Y685" s="32" t="s">
        <v>41</v>
      </c>
      <c r="Z685" s="32" t="s">
        <v>92</v>
      </c>
      <c r="AA685" s="32">
        <v>9</v>
      </c>
      <c r="AB685" s="33">
        <v>1772610.25</v>
      </c>
      <c r="AC685" s="33">
        <v>1818528.5</v>
      </c>
      <c r="AD685" s="33">
        <v>0</v>
      </c>
      <c r="AE685" s="33">
        <v>2533771.5</v>
      </c>
      <c r="AF685" s="34">
        <v>1972724.75</v>
      </c>
      <c r="AG685" s="34">
        <v>2478271.75</v>
      </c>
      <c r="AH685" s="34">
        <v>2899429</v>
      </c>
      <c r="AI685" s="35">
        <v>71059.09375</v>
      </c>
      <c r="AJ685" s="35">
        <v>2504499.75</v>
      </c>
      <c r="AK685" s="35">
        <v>0</v>
      </c>
      <c r="AL685" s="35">
        <v>2387105.5</v>
      </c>
      <c r="AM685" s="32">
        <v>76</v>
      </c>
      <c r="AN685" s="32" t="s">
        <v>487</v>
      </c>
      <c r="AO685" s="32">
        <v>0.97659420399999997</v>
      </c>
      <c r="AP685" s="32">
        <v>1</v>
      </c>
      <c r="AQ685" s="32">
        <v>2899429</v>
      </c>
      <c r="AR685" s="32" t="s">
        <v>1970</v>
      </c>
      <c r="AS685" s="32">
        <v>0.96580834900000001</v>
      </c>
      <c r="AU685" s="32">
        <v>0.678839902</v>
      </c>
      <c r="AV685" s="32">
        <v>1</v>
      </c>
      <c r="AX685" s="32">
        <f t="shared" si="40"/>
        <v>0.67515334231331237</v>
      </c>
      <c r="AY685" s="32">
        <f t="shared" si="41"/>
        <v>0.83327288331811544</v>
      </c>
      <c r="AZ685" s="32">
        <f t="shared" si="42"/>
        <v>0.21581654654285504</v>
      </c>
      <c r="BA685" s="32">
        <f t="shared" si="43"/>
        <v>0.23234814138306273</v>
      </c>
    </row>
    <row r="686" spans="1:53">
      <c r="A686" s="32">
        <v>285.09975509999998</v>
      </c>
      <c r="B686" s="32">
        <v>4.1072124800000003</v>
      </c>
      <c r="C686" s="32" t="s">
        <v>3220</v>
      </c>
      <c r="D686" s="32">
        <v>1</v>
      </c>
      <c r="E686" s="32" t="s">
        <v>3221</v>
      </c>
      <c r="F686" s="32">
        <v>5</v>
      </c>
      <c r="G686" s="32">
        <v>0</v>
      </c>
      <c r="H686" s="32" t="s">
        <v>3222</v>
      </c>
      <c r="I686" s="32">
        <v>-1.244812147</v>
      </c>
      <c r="J686" s="32">
        <v>-24.13827998</v>
      </c>
      <c r="L686" s="32" t="s">
        <v>3900</v>
      </c>
      <c r="M686" s="32" t="s">
        <v>1457</v>
      </c>
      <c r="N686" s="32">
        <v>35.000588069999999</v>
      </c>
      <c r="O686" s="32" t="s">
        <v>5499</v>
      </c>
      <c r="S686" s="32">
        <v>1.1599999999999999</v>
      </c>
      <c r="T686" s="32">
        <v>1.1599999999999999</v>
      </c>
      <c r="U686" s="32">
        <v>205205</v>
      </c>
      <c r="V686" s="32" t="s">
        <v>2147</v>
      </c>
      <c r="W686" s="32">
        <v>0.46524676399999998</v>
      </c>
      <c r="X686" s="32">
        <v>0.13894236400000001</v>
      </c>
      <c r="Y686" s="32" t="s">
        <v>41</v>
      </c>
      <c r="Z686" s="32" t="s">
        <v>92</v>
      </c>
      <c r="AA686" s="32">
        <v>8</v>
      </c>
      <c r="AB686" s="33">
        <v>132239.60939999999</v>
      </c>
      <c r="AC686" s="33">
        <v>128941.03909999999</v>
      </c>
      <c r="AD686" s="33">
        <v>0</v>
      </c>
      <c r="AE686" s="33">
        <v>171937.2188</v>
      </c>
      <c r="AF686" s="34">
        <v>160053.5</v>
      </c>
      <c r="AG686" s="34">
        <v>163486.9063</v>
      </c>
      <c r="AH686" s="34">
        <v>205205.3125</v>
      </c>
      <c r="AI686" s="35">
        <v>0</v>
      </c>
      <c r="AJ686" s="35">
        <v>166730.57810000001</v>
      </c>
      <c r="AK686" s="35">
        <v>0</v>
      </c>
      <c r="AL686" s="35">
        <v>161265.73439999999</v>
      </c>
      <c r="AM686" s="32">
        <v>93</v>
      </c>
      <c r="AN686" s="32" t="s">
        <v>5499</v>
      </c>
      <c r="AO686" s="32">
        <v>0.83211517899999998</v>
      </c>
      <c r="AQ686" s="32">
        <v>205205.3125</v>
      </c>
      <c r="AR686" s="32" t="s">
        <v>5500</v>
      </c>
      <c r="AS686" s="32">
        <v>0.95120159800000004</v>
      </c>
      <c r="AU686" s="32">
        <v>0.92512350499999996</v>
      </c>
      <c r="AV686" s="32">
        <v>1</v>
      </c>
      <c r="AX686" s="32">
        <f t="shared" si="40"/>
        <v>0.62032901797180462</v>
      </c>
      <c r="AY686" s="32">
        <f t="shared" si="41"/>
        <v>0.81914207888618074</v>
      </c>
      <c r="AZ686" s="32">
        <f t="shared" si="42"/>
        <v>0.16111273169044596</v>
      </c>
      <c r="BA686" s="32">
        <f t="shared" si="43"/>
        <v>0.19856257352007406</v>
      </c>
    </row>
    <row r="687" spans="1:53">
      <c r="A687" s="32">
        <v>329.12666840000003</v>
      </c>
      <c r="B687" s="32">
        <v>3.6665333109999998</v>
      </c>
      <c r="C687" s="32" t="s">
        <v>2658</v>
      </c>
      <c r="D687" s="32">
        <v>3</v>
      </c>
      <c r="E687" s="32" t="s">
        <v>2659</v>
      </c>
      <c r="F687" s="32">
        <v>5</v>
      </c>
      <c r="G687" s="32">
        <v>0</v>
      </c>
      <c r="H687" s="32" t="s">
        <v>2660</v>
      </c>
      <c r="I687" s="32">
        <v>1.058571669</v>
      </c>
      <c r="J687" s="32">
        <v>-32.92865785</v>
      </c>
      <c r="L687" s="32" t="s">
        <v>3900</v>
      </c>
      <c r="N687" s="32">
        <v>74.995888019999995</v>
      </c>
      <c r="O687" s="32" t="s">
        <v>374</v>
      </c>
      <c r="P687" s="32" t="s">
        <v>5413</v>
      </c>
      <c r="S687" s="32">
        <v>1.1499999999999999</v>
      </c>
      <c r="T687" s="32">
        <v>1.1499999999999999</v>
      </c>
      <c r="U687" s="32">
        <v>102684</v>
      </c>
      <c r="V687" s="32" t="s">
        <v>5143</v>
      </c>
      <c r="W687" s="32">
        <v>0.54195872899999997</v>
      </c>
      <c r="X687" s="32">
        <v>0.24719687700000001</v>
      </c>
      <c r="Y687" s="32" t="s">
        <v>41</v>
      </c>
      <c r="Z687" s="32" t="s">
        <v>71</v>
      </c>
      <c r="AA687" s="32">
        <v>8</v>
      </c>
      <c r="AB687" s="33">
        <v>77981.335940000004</v>
      </c>
      <c r="AC687" s="33">
        <v>89283.65625</v>
      </c>
      <c r="AD687" s="33">
        <v>0</v>
      </c>
      <c r="AE687" s="33">
        <v>102684.3125</v>
      </c>
      <c r="AF687" s="34">
        <v>95302</v>
      </c>
      <c r="AG687" s="34">
        <v>90300.226559999996</v>
      </c>
      <c r="AH687" s="34">
        <v>62547.027340000001</v>
      </c>
      <c r="AI687" s="35">
        <v>0</v>
      </c>
      <c r="AJ687" s="35">
        <v>90343.890629999994</v>
      </c>
      <c r="AK687" s="35">
        <v>0</v>
      </c>
      <c r="AL687" s="35">
        <v>88971.648440000004</v>
      </c>
      <c r="AM687" s="32">
        <v>105</v>
      </c>
      <c r="AN687" s="32" t="s">
        <v>374</v>
      </c>
      <c r="AO687" s="32">
        <v>0.868921948</v>
      </c>
      <c r="AQ687" s="32">
        <v>102684.3125</v>
      </c>
      <c r="AR687" s="32" t="s">
        <v>5414</v>
      </c>
      <c r="AS687" s="32">
        <v>0.95579464300000005</v>
      </c>
      <c r="AU687" s="32">
        <v>0.47989981999999998</v>
      </c>
      <c r="AV687" s="32">
        <v>1</v>
      </c>
      <c r="AX687" s="32">
        <f t="shared" si="40"/>
        <v>0.72261163897055747</v>
      </c>
      <c r="AY687" s="32">
        <f t="shared" si="41"/>
        <v>1.0878505594813721</v>
      </c>
      <c r="AZ687" s="32">
        <f t="shared" si="42"/>
        <v>0.28681199569372601</v>
      </c>
      <c r="BA687" s="32">
        <f t="shared" si="43"/>
        <v>0.61695420720202798</v>
      </c>
    </row>
    <row r="688" spans="1:53">
      <c r="A688" s="32">
        <v>307.14192279999997</v>
      </c>
      <c r="B688" s="32">
        <v>4.085902119</v>
      </c>
      <c r="C688" s="32" t="s">
        <v>5408</v>
      </c>
      <c r="D688" s="32">
        <v>1</v>
      </c>
      <c r="E688" s="32" t="s">
        <v>5409</v>
      </c>
      <c r="F688" s="32">
        <v>5</v>
      </c>
      <c r="G688" s="32">
        <v>0</v>
      </c>
      <c r="H688" s="32" t="s">
        <v>5410</v>
      </c>
      <c r="I688" s="32">
        <v>-0.15358260200000001</v>
      </c>
      <c r="J688" s="32">
        <v>-23.557498939999999</v>
      </c>
      <c r="L688" s="32" t="s">
        <v>3900</v>
      </c>
      <c r="M688" s="32" t="s">
        <v>1457</v>
      </c>
      <c r="N688" s="32">
        <v>57.042755790000001</v>
      </c>
      <c r="O688" s="32" t="s">
        <v>374</v>
      </c>
      <c r="P688" s="32" t="s">
        <v>5411</v>
      </c>
      <c r="S688" s="32">
        <v>1.1499999999999999</v>
      </c>
      <c r="T688" s="32">
        <v>1.1499999999999999</v>
      </c>
      <c r="U688" s="32">
        <v>225774</v>
      </c>
      <c r="V688" s="32" t="s">
        <v>2147</v>
      </c>
      <c r="W688" s="32">
        <v>0.54361583599999996</v>
      </c>
      <c r="X688" s="32">
        <v>0.26697309899999999</v>
      </c>
      <c r="Y688" s="32" t="s">
        <v>41</v>
      </c>
      <c r="Z688" s="32" t="s">
        <v>42</v>
      </c>
      <c r="AA688" s="32">
        <v>8</v>
      </c>
      <c r="AB688" s="33">
        <v>156815.4063</v>
      </c>
      <c r="AC688" s="33">
        <v>115634.5781</v>
      </c>
      <c r="AD688" s="33">
        <v>0</v>
      </c>
      <c r="AE688" s="33">
        <v>134691.0313</v>
      </c>
      <c r="AF688" s="34">
        <v>119314.47659999999</v>
      </c>
      <c r="AG688" s="34">
        <v>173136.0938</v>
      </c>
      <c r="AH688" s="34">
        <v>225773.89060000001</v>
      </c>
      <c r="AI688" s="35">
        <v>0</v>
      </c>
      <c r="AJ688" s="35">
        <v>188693.17189999999</v>
      </c>
      <c r="AK688" s="35">
        <v>0</v>
      </c>
      <c r="AL688" s="35">
        <v>186926.85939999999</v>
      </c>
      <c r="AM688" s="32">
        <v>93</v>
      </c>
      <c r="AN688" s="32" t="s">
        <v>374</v>
      </c>
      <c r="AO688" s="32">
        <v>0.87191794099999997</v>
      </c>
      <c r="AQ688" s="32">
        <v>225773.89060000001</v>
      </c>
      <c r="AR688" s="32" t="s">
        <v>5412</v>
      </c>
      <c r="AS688" s="32">
        <v>0.89813318099999995</v>
      </c>
      <c r="AU688" s="32">
        <v>0.42594384299999999</v>
      </c>
      <c r="AV688" s="32">
        <v>1</v>
      </c>
      <c r="AX688" s="32">
        <f t="shared" si="40"/>
        <v>0.72482111433948693</v>
      </c>
      <c r="AY688" s="32">
        <f t="shared" si="41"/>
        <v>0.78564607875582315</v>
      </c>
      <c r="AZ688" s="32">
        <f t="shared" si="42"/>
        <v>0.30566660118016753</v>
      </c>
      <c r="BA688" s="32">
        <f t="shared" si="43"/>
        <v>0.20491355221566221</v>
      </c>
    </row>
    <row r="689" spans="1:53">
      <c r="A689" s="32">
        <v>291.1467811</v>
      </c>
      <c r="B689" s="32">
        <v>4.1337000210000001</v>
      </c>
      <c r="C689" s="32" t="s">
        <v>5524</v>
      </c>
      <c r="D689" s="32">
        <v>2</v>
      </c>
      <c r="E689" s="32" t="s">
        <v>5525</v>
      </c>
      <c r="F689" s="32">
        <v>5</v>
      </c>
      <c r="G689" s="32">
        <v>0</v>
      </c>
      <c r="H689" s="32" t="s">
        <v>5526</v>
      </c>
      <c r="I689" s="32">
        <v>-0.95809828200000002</v>
      </c>
      <c r="J689" s="32">
        <v>-40.8517388</v>
      </c>
      <c r="L689" s="32" t="s">
        <v>3900</v>
      </c>
      <c r="M689" s="32" t="s">
        <v>1457</v>
      </c>
      <c r="N689" s="32">
        <v>41.047614019999997</v>
      </c>
      <c r="O689" s="32" t="s">
        <v>374</v>
      </c>
      <c r="P689" s="32" t="s">
        <v>5527</v>
      </c>
      <c r="S689" s="32">
        <v>1.1599999999999999</v>
      </c>
      <c r="T689" s="32">
        <v>1.1599999999999999</v>
      </c>
      <c r="U689" s="32">
        <v>340712</v>
      </c>
      <c r="V689" s="32" t="s">
        <v>2147</v>
      </c>
      <c r="W689" s="32">
        <v>0.44012965900000001</v>
      </c>
      <c r="X689" s="32">
        <v>0.12483195399999999</v>
      </c>
      <c r="Y689" s="32" t="s">
        <v>41</v>
      </c>
      <c r="Z689" s="32" t="s">
        <v>42</v>
      </c>
      <c r="AA689" s="32">
        <v>8</v>
      </c>
      <c r="AB689" s="33">
        <v>235075.51560000001</v>
      </c>
      <c r="AC689" s="33">
        <v>166974.95310000001</v>
      </c>
      <c r="AD689" s="33">
        <v>0</v>
      </c>
      <c r="AE689" s="33">
        <v>215481.5313</v>
      </c>
      <c r="AF689" s="34">
        <v>202554.54689999999</v>
      </c>
      <c r="AG689" s="34">
        <v>245564.73439999999</v>
      </c>
      <c r="AH689" s="34">
        <v>340712</v>
      </c>
      <c r="AI689" s="35">
        <v>0</v>
      </c>
      <c r="AJ689" s="35">
        <v>209977.9375</v>
      </c>
      <c r="AK689" s="35">
        <v>0</v>
      </c>
      <c r="AL689" s="35">
        <v>252939.45310000001</v>
      </c>
      <c r="AM689" s="32">
        <v>93</v>
      </c>
      <c r="AN689" s="32" t="s">
        <v>374</v>
      </c>
      <c r="AO689" s="32">
        <v>0.92013044499999996</v>
      </c>
      <c r="AQ689" s="32">
        <v>340712</v>
      </c>
      <c r="AR689" s="32" t="s">
        <v>5528</v>
      </c>
      <c r="AS689" s="32">
        <v>0.88407943</v>
      </c>
      <c r="AU689" s="32">
        <v>0.93560469999999996</v>
      </c>
      <c r="AV689" s="32">
        <v>1</v>
      </c>
      <c r="AX689" s="32">
        <f t="shared" si="40"/>
        <v>0.58683954550725814</v>
      </c>
      <c r="AY689" s="32">
        <f t="shared" si="41"/>
        <v>0.78284420843745273</v>
      </c>
      <c r="AZ689" s="32">
        <f t="shared" si="42"/>
        <v>0.15042753923128388</v>
      </c>
      <c r="BA689" s="32">
        <f t="shared" si="43"/>
        <v>0.19113332062260002</v>
      </c>
    </row>
    <row r="690" spans="1:53">
      <c r="A690" s="32">
        <v>430.16288509999998</v>
      </c>
      <c r="B690" s="32">
        <v>3.9530590640000001</v>
      </c>
      <c r="C690" s="32" t="s">
        <v>2525</v>
      </c>
      <c r="D690" s="32">
        <v>2</v>
      </c>
      <c r="E690" s="32" t="s">
        <v>2526</v>
      </c>
      <c r="F690" s="32">
        <v>5</v>
      </c>
      <c r="G690" s="32">
        <v>0</v>
      </c>
      <c r="H690" s="32" t="s">
        <v>2527</v>
      </c>
      <c r="I690" s="32">
        <v>0.26752875700000001</v>
      </c>
      <c r="J690" s="32">
        <v>-1.1874585150000001</v>
      </c>
      <c r="K690" s="32">
        <v>-1.3132661290000001</v>
      </c>
      <c r="L690" s="32" t="s">
        <v>3563</v>
      </c>
      <c r="M690" s="32" t="s">
        <v>1328</v>
      </c>
      <c r="N690" s="32">
        <v>223.99580320000001</v>
      </c>
      <c r="O690" s="32" t="s">
        <v>2528</v>
      </c>
      <c r="S690" s="32">
        <v>0.72</v>
      </c>
      <c r="T690" s="32">
        <v>0.72</v>
      </c>
      <c r="U690" s="32">
        <v>441022</v>
      </c>
      <c r="V690" s="32" t="s">
        <v>3531</v>
      </c>
      <c r="W690" s="32">
        <v>2.5569947540000002</v>
      </c>
      <c r="X690" s="32">
        <v>0.190152089</v>
      </c>
      <c r="Y690" s="32" t="s">
        <v>41</v>
      </c>
      <c r="Z690" s="32" t="s">
        <v>71</v>
      </c>
      <c r="AA690" s="32">
        <v>11</v>
      </c>
      <c r="AB690" s="33">
        <v>181004.5625</v>
      </c>
      <c r="AC690" s="33">
        <v>135015.45310000001</v>
      </c>
      <c r="AD690" s="33">
        <v>234457.04689999999</v>
      </c>
      <c r="AE690" s="33">
        <v>69133.132809999996</v>
      </c>
      <c r="AF690" s="34">
        <v>147741.39060000001</v>
      </c>
      <c r="AG690" s="34">
        <v>87100.304690000004</v>
      </c>
      <c r="AH690" s="34">
        <v>71725.203129999994</v>
      </c>
      <c r="AI690" s="35">
        <v>407339.40629999997</v>
      </c>
      <c r="AJ690" s="35">
        <v>100392.0781</v>
      </c>
      <c r="AK690" s="35">
        <v>441022.1875</v>
      </c>
      <c r="AL690" s="35">
        <v>96432.929690000004</v>
      </c>
      <c r="AM690" s="32">
        <v>82</v>
      </c>
      <c r="AN690" s="32" t="s">
        <v>2528</v>
      </c>
      <c r="AO690" s="32">
        <v>0.95920063</v>
      </c>
      <c r="AQ690" s="32">
        <v>441022.1875</v>
      </c>
      <c r="AR690" s="32" t="s">
        <v>4808</v>
      </c>
      <c r="AS690" s="32">
        <v>0.89238511799999998</v>
      </c>
      <c r="AU690" s="32">
        <v>0.68084595000000003</v>
      </c>
      <c r="AV690" s="32">
        <v>1</v>
      </c>
      <c r="AX690" s="32">
        <f t="shared" si="40"/>
        <v>3.4093263394604429</v>
      </c>
      <c r="AY690" s="32">
        <f t="shared" si="41"/>
        <v>2.0211255634687841</v>
      </c>
      <c r="AZ690" s="32">
        <f t="shared" si="42"/>
        <v>0.21901727802799575</v>
      </c>
      <c r="BA690" s="32">
        <f t="shared" si="43"/>
        <v>0.30195870941020259</v>
      </c>
    </row>
    <row r="691" spans="1:53">
      <c r="A691" s="32">
        <v>328.13481969999998</v>
      </c>
      <c r="B691" s="32">
        <v>8.6719884240000003</v>
      </c>
      <c r="C691" s="32" t="s">
        <v>4829</v>
      </c>
      <c r="D691" s="32">
        <v>1</v>
      </c>
      <c r="E691" s="32" t="s">
        <v>4830</v>
      </c>
      <c r="F691" s="32">
        <v>5</v>
      </c>
      <c r="G691" s="32">
        <v>0</v>
      </c>
      <c r="H691" s="32" t="s">
        <v>4831</v>
      </c>
      <c r="I691" s="32">
        <v>1.7665538709999999</v>
      </c>
      <c r="J691" s="32">
        <v>48.960350740000003</v>
      </c>
      <c r="L691" s="32" t="s">
        <v>3690</v>
      </c>
      <c r="M691" s="32" t="s">
        <v>156</v>
      </c>
      <c r="N691" s="32">
        <v>197.04025139999999</v>
      </c>
      <c r="O691" s="32" t="s">
        <v>374</v>
      </c>
      <c r="P691" s="32" t="s">
        <v>4832</v>
      </c>
      <c r="S691" s="32">
        <v>0.72</v>
      </c>
      <c r="T691" s="32">
        <v>0.72</v>
      </c>
      <c r="U691" s="32">
        <v>297628</v>
      </c>
      <c r="V691" s="32" t="s">
        <v>159</v>
      </c>
      <c r="W691" s="32">
        <v>1.9092864039999999</v>
      </c>
      <c r="X691" s="32">
        <v>0.29846884800000001</v>
      </c>
      <c r="Y691" s="32" t="s">
        <v>41</v>
      </c>
      <c r="Z691" s="32" t="s">
        <v>42</v>
      </c>
      <c r="AA691" s="32">
        <v>10</v>
      </c>
      <c r="AB691" s="33">
        <v>77269.351559999996</v>
      </c>
      <c r="AC691" s="33">
        <v>297627.8125</v>
      </c>
      <c r="AD691" s="33">
        <v>172008.8438</v>
      </c>
      <c r="AE691" s="33">
        <v>134909.0938</v>
      </c>
      <c r="AF691" s="34">
        <v>31196.978520000001</v>
      </c>
      <c r="AG691" s="34">
        <v>114557.4063</v>
      </c>
      <c r="AH691" s="34">
        <v>70417.859379999994</v>
      </c>
      <c r="AI691" s="35">
        <v>216641</v>
      </c>
      <c r="AJ691" s="35">
        <v>129097.5313</v>
      </c>
      <c r="AK691" s="35">
        <v>204574.4375</v>
      </c>
      <c r="AL691" s="35">
        <v>0</v>
      </c>
      <c r="AM691" s="32">
        <v>4</v>
      </c>
      <c r="AN691" s="32" t="s">
        <v>374</v>
      </c>
      <c r="AO691" s="32">
        <v>0.90218320900000004</v>
      </c>
      <c r="AQ691" s="32">
        <v>297627.8125</v>
      </c>
      <c r="AR691" s="32" t="s">
        <v>4833</v>
      </c>
      <c r="AS691" s="32">
        <v>0.96801956899999997</v>
      </c>
      <c r="AU691" s="32">
        <v>0.368423575</v>
      </c>
      <c r="AV691" s="32">
        <v>1</v>
      </c>
      <c r="AX691" s="32">
        <f t="shared" si="40"/>
        <v>2.5457152042648774</v>
      </c>
      <c r="AY691" s="32">
        <f t="shared" si="41"/>
        <v>3.1540362833500155</v>
      </c>
      <c r="AZ691" s="32">
        <f t="shared" si="42"/>
        <v>0.34075317980817071</v>
      </c>
      <c r="BA691" s="32">
        <f t="shared" si="43"/>
        <v>0.15491056124553571</v>
      </c>
    </row>
    <row r="692" spans="1:53">
      <c r="A692" s="32">
        <v>84.043604389999999</v>
      </c>
      <c r="B692" s="32">
        <v>8.4573424829999997</v>
      </c>
      <c r="C692" s="32" t="s">
        <v>5043</v>
      </c>
      <c r="D692" s="32">
        <v>1</v>
      </c>
      <c r="E692" s="32" t="s">
        <v>5044</v>
      </c>
      <c r="F692" s="32">
        <v>5</v>
      </c>
      <c r="G692" s="32">
        <v>0</v>
      </c>
      <c r="H692" s="32" t="s">
        <v>5045</v>
      </c>
      <c r="I692" s="32">
        <v>5.2245537000000002E-2</v>
      </c>
      <c r="J692" s="32">
        <v>4.6512092249999997</v>
      </c>
      <c r="L692" s="32" t="s">
        <v>3563</v>
      </c>
      <c r="N692" s="32">
        <v>-102.948193</v>
      </c>
      <c r="O692" s="32" t="s">
        <v>487</v>
      </c>
      <c r="S692" s="32">
        <v>0.74</v>
      </c>
      <c r="T692" s="32">
        <v>0.74</v>
      </c>
      <c r="U692" s="32">
        <v>319774</v>
      </c>
      <c r="V692" s="32" t="s">
        <v>5046</v>
      </c>
      <c r="W692" s="32">
        <v>1.0736787809999999</v>
      </c>
      <c r="X692" s="32">
        <v>0.87182129200000003</v>
      </c>
      <c r="Y692" s="32" t="s">
        <v>41</v>
      </c>
      <c r="Z692" s="32" t="s">
        <v>92</v>
      </c>
      <c r="AA692" s="32">
        <v>11</v>
      </c>
      <c r="AB692" s="33">
        <v>133727.9688</v>
      </c>
      <c r="AC692" s="33">
        <v>120242.9844</v>
      </c>
      <c r="AD692" s="33">
        <v>266424.78129999997</v>
      </c>
      <c r="AE692" s="33">
        <v>163904.39060000001</v>
      </c>
      <c r="AF692" s="34">
        <v>195682.54689999999</v>
      </c>
      <c r="AG692" s="34">
        <v>116055.36719999999</v>
      </c>
      <c r="AH692" s="34">
        <v>145410.0625</v>
      </c>
      <c r="AI692" s="35">
        <v>59123.359380000002</v>
      </c>
      <c r="AJ692" s="35">
        <v>75613.625</v>
      </c>
      <c r="AK692" s="35">
        <v>199928.75</v>
      </c>
      <c r="AL692" s="35">
        <v>319774.375</v>
      </c>
      <c r="AM692" s="32">
        <v>514</v>
      </c>
      <c r="AN692" s="32" t="s">
        <v>487</v>
      </c>
      <c r="AO692" s="32">
        <v>0.90705197100000001</v>
      </c>
      <c r="AQ692" s="32">
        <v>319774.375</v>
      </c>
      <c r="AR692" s="32" t="s">
        <v>1511</v>
      </c>
      <c r="AS692" s="32">
        <v>0.983732834</v>
      </c>
      <c r="AU692" s="32">
        <v>7.6812210000000002E-3</v>
      </c>
      <c r="AV692" s="32">
        <v>1</v>
      </c>
      <c r="AX692" s="32">
        <f t="shared" si="40"/>
        <v>1.4315717073656191</v>
      </c>
      <c r="AY692" s="32">
        <f t="shared" si="41"/>
        <v>1.4968897602684914</v>
      </c>
      <c r="AZ692" s="32">
        <f t="shared" si="42"/>
        <v>0.88614481539133916</v>
      </c>
      <c r="BA692" s="32">
        <f t="shared" si="43"/>
        <v>0.6866003544874929</v>
      </c>
    </row>
    <row r="693" spans="1:53">
      <c r="A693" s="32">
        <v>283.32378030000001</v>
      </c>
      <c r="B693" s="32">
        <v>6.9205766300000002</v>
      </c>
      <c r="C693" s="32" t="s">
        <v>3376</v>
      </c>
      <c r="D693" s="32">
        <v>1</v>
      </c>
      <c r="E693" s="32" t="s">
        <v>3377</v>
      </c>
      <c r="F693" s="32">
        <v>5</v>
      </c>
      <c r="G693" s="32">
        <v>0</v>
      </c>
      <c r="H693" s="32" t="s">
        <v>3378</v>
      </c>
      <c r="I693" s="32">
        <v>-0.41899759399999997</v>
      </c>
      <c r="J693" s="32">
        <v>39.532104670000002</v>
      </c>
      <c r="L693" s="32" t="s">
        <v>4010</v>
      </c>
      <c r="M693" s="32" t="s">
        <v>1762</v>
      </c>
      <c r="N693" s="32">
        <v>-42.046682969999999</v>
      </c>
      <c r="O693" s="32" t="s">
        <v>3379</v>
      </c>
      <c r="P693" s="32" t="s">
        <v>4693</v>
      </c>
      <c r="S693" s="32">
        <v>0.77</v>
      </c>
      <c r="T693" s="32">
        <v>1.64</v>
      </c>
      <c r="U693" s="32">
        <v>7798830</v>
      </c>
      <c r="V693" s="32" t="s">
        <v>1763</v>
      </c>
      <c r="W693" s="32">
        <v>15.41605245</v>
      </c>
      <c r="X693" s="32">
        <v>9.2252932999999995E-2</v>
      </c>
      <c r="Y693" s="32" t="s">
        <v>41</v>
      </c>
      <c r="Z693" s="32" t="s">
        <v>42</v>
      </c>
      <c r="AA693" s="32">
        <v>10</v>
      </c>
      <c r="AB693" s="33">
        <v>306851.375</v>
      </c>
      <c r="AC693" s="33">
        <v>223966.625</v>
      </c>
      <c r="AD693" s="33">
        <v>7798829.5</v>
      </c>
      <c r="AE693" s="33">
        <v>697658.375</v>
      </c>
      <c r="AF693" s="34">
        <v>0</v>
      </c>
      <c r="AG693" s="34">
        <v>598500.1875</v>
      </c>
      <c r="AH693" s="34">
        <v>133245.9688</v>
      </c>
      <c r="AI693" s="35">
        <v>6285164.5</v>
      </c>
      <c r="AJ693" s="35">
        <v>1159895.125</v>
      </c>
      <c r="AK693" s="35">
        <v>6244643.5</v>
      </c>
      <c r="AL693" s="35">
        <v>1351146.375</v>
      </c>
      <c r="AM693" s="32">
        <v>0</v>
      </c>
      <c r="AN693" s="32" t="s">
        <v>3379</v>
      </c>
      <c r="AO693" s="32">
        <v>0.84259163699999995</v>
      </c>
      <c r="AQ693" s="32">
        <v>7798829.5</v>
      </c>
      <c r="AR693" s="32" t="s">
        <v>65</v>
      </c>
      <c r="AS693" s="32">
        <v>0.97974977500000004</v>
      </c>
      <c r="AU693" s="32">
        <v>1.4598246399999999</v>
      </c>
      <c r="AV693" s="32">
        <v>1</v>
      </c>
      <c r="AX693" s="32">
        <f t="shared" si="40"/>
        <v>20.554736598894518</v>
      </c>
      <c r="AY693" s="32">
        <f t="shared" si="41"/>
        <v>12.336663195671097</v>
      </c>
      <c r="AZ693" s="32">
        <f t="shared" si="42"/>
        <v>9.6098880536700182E-2</v>
      </c>
      <c r="BA693" s="32">
        <f t="shared" si="43"/>
        <v>0.40108255966626799</v>
      </c>
    </row>
    <row r="694" spans="1:53">
      <c r="A694" s="32">
        <v>198.0389188</v>
      </c>
      <c r="B694" s="32">
        <v>7.2382687250000002</v>
      </c>
      <c r="C694" s="32" t="s">
        <v>5295</v>
      </c>
      <c r="D694" s="32">
        <v>2</v>
      </c>
      <c r="E694" s="32" t="s">
        <v>5296</v>
      </c>
      <c r="F694" s="32">
        <v>5</v>
      </c>
      <c r="G694" s="32">
        <v>0</v>
      </c>
      <c r="H694" s="32" t="s">
        <v>5297</v>
      </c>
      <c r="I694" s="32">
        <v>4.4354566999999998E-2</v>
      </c>
      <c r="J694" s="32">
        <v>14.662036069999999</v>
      </c>
      <c r="L694" s="32" t="s">
        <v>3900</v>
      </c>
      <c r="M694" s="32" t="s">
        <v>4613</v>
      </c>
      <c r="N694" s="32">
        <v>-100.0777377</v>
      </c>
      <c r="O694" s="32" t="s">
        <v>487</v>
      </c>
      <c r="S694" s="32">
        <v>1.33</v>
      </c>
      <c r="T694" s="32">
        <v>1.33</v>
      </c>
      <c r="U694" s="32">
        <v>74340</v>
      </c>
      <c r="V694" s="32" t="s">
        <v>1184</v>
      </c>
      <c r="W694" s="32">
        <v>0.69909669100000005</v>
      </c>
      <c r="X694" s="32">
        <v>0.58799578699999999</v>
      </c>
      <c r="Y694" s="32" t="s">
        <v>41</v>
      </c>
      <c r="Z694" s="32" t="s">
        <v>71</v>
      </c>
      <c r="AA694" s="32">
        <v>8</v>
      </c>
      <c r="AB694" s="33">
        <v>46038.554689999997</v>
      </c>
      <c r="AC694" s="33">
        <v>74340.40625</v>
      </c>
      <c r="AD694" s="33">
        <v>0</v>
      </c>
      <c r="AE694" s="33">
        <v>37198.484380000002</v>
      </c>
      <c r="AF694" s="34">
        <v>39139.597659999999</v>
      </c>
      <c r="AG694" s="34">
        <v>43773.023439999997</v>
      </c>
      <c r="AH694" s="34">
        <v>19471.775389999999</v>
      </c>
      <c r="AI694" s="35">
        <v>0</v>
      </c>
      <c r="AJ694" s="35">
        <v>66940.671879999994</v>
      </c>
      <c r="AK694" s="35">
        <v>0</v>
      </c>
      <c r="AL694" s="35">
        <v>28494.785159999999</v>
      </c>
      <c r="AM694" s="32">
        <v>501</v>
      </c>
      <c r="AN694" s="32" t="s">
        <v>487</v>
      </c>
      <c r="AO694" s="32">
        <v>0.81440444099999998</v>
      </c>
      <c r="AQ694" s="32">
        <v>74340.40625</v>
      </c>
      <c r="AR694" s="32" t="s">
        <v>5298</v>
      </c>
      <c r="AS694" s="32">
        <v>0.797410493</v>
      </c>
      <c r="AU694" s="32">
        <v>8.9995293000000004E-2</v>
      </c>
      <c r="AV694" s="32">
        <v>1</v>
      </c>
      <c r="AX694" s="32">
        <f t="shared" si="40"/>
        <v>0.9321289211224808</v>
      </c>
      <c r="AY694" s="32">
        <f t="shared" si="41"/>
        <v>1.5390767609338869</v>
      </c>
      <c r="AZ694" s="32">
        <f t="shared" si="42"/>
        <v>0.62556265660036736</v>
      </c>
      <c r="BA694" s="32">
        <f t="shared" si="43"/>
        <v>0.79468976509024125</v>
      </c>
    </row>
    <row r="695" spans="1:53">
      <c r="A695" s="32">
        <v>153.04260389999999</v>
      </c>
      <c r="B695" s="32">
        <v>4.4920803190000003</v>
      </c>
      <c r="C695" s="32" t="s">
        <v>2149</v>
      </c>
      <c r="D695" s="32">
        <v>15</v>
      </c>
      <c r="E695" s="32" t="s">
        <v>2795</v>
      </c>
      <c r="F695" s="32">
        <v>5</v>
      </c>
      <c r="G695" s="32">
        <v>0</v>
      </c>
      <c r="H695" s="32" t="s">
        <v>2796</v>
      </c>
      <c r="I695" s="32">
        <v>9.0570782000000002E-2</v>
      </c>
      <c r="J695" s="32">
        <v>-43.735726339999999</v>
      </c>
      <c r="L695" s="32" t="s">
        <v>3690</v>
      </c>
      <c r="M695" s="32" t="s">
        <v>660</v>
      </c>
      <c r="N695" s="32">
        <v>-12.000078480000001</v>
      </c>
      <c r="O695" s="32" t="s">
        <v>487</v>
      </c>
      <c r="S695" s="32">
        <v>0.82</v>
      </c>
      <c r="T695" s="32">
        <v>0.82</v>
      </c>
      <c r="U695" s="32">
        <v>81465</v>
      </c>
      <c r="V695" s="32" t="s">
        <v>3943</v>
      </c>
      <c r="W695" s="32">
        <v>0.60801387299999998</v>
      </c>
      <c r="X695" s="32">
        <v>0.21506826600000001</v>
      </c>
      <c r="Y695" s="32" t="s">
        <v>41</v>
      </c>
      <c r="Z695" s="32" t="s">
        <v>71</v>
      </c>
      <c r="AA695" s="32">
        <v>11</v>
      </c>
      <c r="AB695" s="33">
        <v>55205.832029999998</v>
      </c>
      <c r="AC695" s="33">
        <v>80855.859379999994</v>
      </c>
      <c r="AD695" s="33">
        <v>13616.73828</v>
      </c>
      <c r="AE695" s="33">
        <v>81464.546879999994</v>
      </c>
      <c r="AF695" s="34">
        <v>62035.09375</v>
      </c>
      <c r="AG695" s="34">
        <v>68322</v>
      </c>
      <c r="AH695" s="34">
        <v>80927.445309999996</v>
      </c>
      <c r="AI695" s="35">
        <v>11298.617190000001</v>
      </c>
      <c r="AJ695" s="35">
        <v>74967.140629999994</v>
      </c>
      <c r="AK695" s="35">
        <v>13828.452149999999</v>
      </c>
      <c r="AL695" s="35">
        <v>71191.03125</v>
      </c>
      <c r="AM695" s="32">
        <v>47</v>
      </c>
      <c r="AN695" s="32" t="s">
        <v>487</v>
      </c>
      <c r="AO695" s="32">
        <v>0.93745839900000005</v>
      </c>
      <c r="AQ695" s="32">
        <v>81464.546879999994</v>
      </c>
      <c r="AR695" s="32" t="s">
        <v>5350</v>
      </c>
      <c r="AS695" s="32">
        <v>0.93368623500000003</v>
      </c>
      <c r="AU695" s="32">
        <v>0.57882041200000001</v>
      </c>
      <c r="AV695" s="32">
        <v>1</v>
      </c>
      <c r="AX695" s="32">
        <f t="shared" si="40"/>
        <v>0.81068516410166147</v>
      </c>
      <c r="AY695" s="32">
        <f t="shared" si="41"/>
        <v>1.0939890708442261</v>
      </c>
      <c r="AZ695" s="32">
        <f t="shared" si="42"/>
        <v>0.24988028373334223</v>
      </c>
      <c r="BA695" s="32">
        <f t="shared" si="43"/>
        <v>0.54395333640923804</v>
      </c>
    </row>
    <row r="696" spans="1:53">
      <c r="A696" s="32">
        <v>224.1411942</v>
      </c>
      <c r="B696" s="32">
        <v>4.0566091130000004</v>
      </c>
      <c r="C696" s="32" t="s">
        <v>2721</v>
      </c>
      <c r="D696" s="32">
        <v>6</v>
      </c>
      <c r="E696" s="32" t="s">
        <v>2722</v>
      </c>
      <c r="F696" s="32">
        <v>5</v>
      </c>
      <c r="G696" s="32">
        <v>0</v>
      </c>
      <c r="H696" s="32" t="s">
        <v>2723</v>
      </c>
      <c r="I696" s="32">
        <v>-0.20432186899999999</v>
      </c>
      <c r="J696" s="32">
        <v>-13.26049506</v>
      </c>
      <c r="L696" s="32" t="s">
        <v>3690</v>
      </c>
      <c r="M696" s="32" t="s">
        <v>3080</v>
      </c>
      <c r="N696" s="32">
        <v>-101.98933049999999</v>
      </c>
      <c r="O696" s="32" t="s">
        <v>487</v>
      </c>
      <c r="Q696" s="32">
        <v>1.6</v>
      </c>
      <c r="R696" s="32" t="s">
        <v>1459</v>
      </c>
      <c r="S696" s="32">
        <v>0.83</v>
      </c>
      <c r="T696" s="32">
        <v>0.83</v>
      </c>
      <c r="U696" s="32">
        <v>1999037</v>
      </c>
      <c r="V696" s="32" t="s">
        <v>876</v>
      </c>
      <c r="W696" s="32">
        <v>0.83828707599999996</v>
      </c>
      <c r="X696" s="32">
        <v>0.67839816399999997</v>
      </c>
      <c r="Y696" s="32" t="s">
        <v>41</v>
      </c>
      <c r="Z696" s="32" t="s">
        <v>42</v>
      </c>
      <c r="AA696" s="32">
        <v>11</v>
      </c>
      <c r="AB696" s="33">
        <v>1208845.375</v>
      </c>
      <c r="AC696" s="33">
        <v>1346428.625</v>
      </c>
      <c r="AD696" s="33">
        <v>369881.8125</v>
      </c>
      <c r="AE696" s="33">
        <v>1056212.375</v>
      </c>
      <c r="AF696" s="34">
        <v>1048333.25</v>
      </c>
      <c r="AG696" s="34">
        <v>1408984.375</v>
      </c>
      <c r="AH696" s="34">
        <v>1175863.125</v>
      </c>
      <c r="AI696" s="35">
        <v>300591.9375</v>
      </c>
      <c r="AJ696" s="35">
        <v>1427544.875</v>
      </c>
      <c r="AK696" s="35">
        <v>333690.6875</v>
      </c>
      <c r="AL696" s="35">
        <v>1999037.125</v>
      </c>
      <c r="AM696" s="32">
        <v>76</v>
      </c>
      <c r="AN696" s="32" t="s">
        <v>487</v>
      </c>
      <c r="AO696" s="32">
        <v>0.95039720900000002</v>
      </c>
      <c r="AP696" s="32">
        <v>1</v>
      </c>
      <c r="AQ696" s="32">
        <v>1999037.125</v>
      </c>
      <c r="AR696" s="32" t="s">
        <v>5200</v>
      </c>
      <c r="AS696" s="32">
        <v>0.87120304999999998</v>
      </c>
      <c r="AU696" s="32">
        <v>5.1984976000000002E-2</v>
      </c>
      <c r="AV696" s="32">
        <v>1</v>
      </c>
      <c r="AX696" s="32">
        <f t="shared" si="40"/>
        <v>1.1177161017931738</v>
      </c>
      <c r="AY696" s="32">
        <f t="shared" si="41"/>
        <v>1.0958354294649393</v>
      </c>
      <c r="AZ696" s="32">
        <f t="shared" si="42"/>
        <v>0.71374958650682352</v>
      </c>
      <c r="BA696" s="32">
        <f t="shared" si="43"/>
        <v>0.46251469006504697</v>
      </c>
    </row>
    <row r="697" spans="1:53">
      <c r="A697" s="32">
        <v>273.1266354</v>
      </c>
      <c r="B697" s="32">
        <v>3.1080681999999999</v>
      </c>
      <c r="C697" s="32" t="s">
        <v>3331</v>
      </c>
      <c r="D697" s="32">
        <v>1</v>
      </c>
      <c r="E697" s="32" t="s">
        <v>3332</v>
      </c>
      <c r="F697" s="32">
        <v>5</v>
      </c>
      <c r="G697" s="32">
        <v>0</v>
      </c>
      <c r="H697" s="32" t="s">
        <v>3333</v>
      </c>
      <c r="I697" s="32">
        <v>0.12953114099999999</v>
      </c>
      <c r="J697" s="32">
        <v>-41.841914699999997</v>
      </c>
      <c r="L697" s="32" t="s">
        <v>3563</v>
      </c>
      <c r="N697" s="32">
        <v>-1.0078595960000001</v>
      </c>
      <c r="O697" s="32" t="s">
        <v>3334</v>
      </c>
      <c r="P697" s="32" t="e">
        <f>-H</f>
        <v>#NAME?</v>
      </c>
      <c r="S697" s="32">
        <v>0.33</v>
      </c>
      <c r="T697" s="32">
        <v>0.33</v>
      </c>
      <c r="U697" s="32">
        <v>201452</v>
      </c>
      <c r="V697" s="32" t="s">
        <v>5059</v>
      </c>
      <c r="W697" s="32">
        <v>1.0167873220000001</v>
      </c>
      <c r="X697" s="32">
        <v>0.94424586200000005</v>
      </c>
      <c r="Y697" s="32" t="s">
        <v>41</v>
      </c>
      <c r="Z697" s="32" t="s">
        <v>71</v>
      </c>
      <c r="AA697" s="32">
        <v>11</v>
      </c>
      <c r="AB697" s="33">
        <v>122468.8125</v>
      </c>
      <c r="AC697" s="33">
        <v>201451.51560000001</v>
      </c>
      <c r="AD697" s="33">
        <v>136107.3125</v>
      </c>
      <c r="AE697" s="33">
        <v>174930.07810000001</v>
      </c>
      <c r="AF697" s="34">
        <v>97591.148440000004</v>
      </c>
      <c r="AG697" s="34">
        <v>169853.35939999999</v>
      </c>
      <c r="AH697" s="34">
        <v>136691.26560000001</v>
      </c>
      <c r="AI697" s="35">
        <v>140148.4688</v>
      </c>
      <c r="AJ697" s="35">
        <v>189851.89060000001</v>
      </c>
      <c r="AK697" s="35">
        <v>138328.51560000001</v>
      </c>
      <c r="AL697" s="35">
        <v>79564.632809999996</v>
      </c>
      <c r="AM697" s="32">
        <v>150</v>
      </c>
      <c r="AN697" s="32" t="s">
        <v>3334</v>
      </c>
      <c r="AO697" s="32">
        <v>0.94733821799999995</v>
      </c>
      <c r="AQ697" s="32">
        <v>201451.51560000001</v>
      </c>
      <c r="AR697" s="32" t="s">
        <v>5060</v>
      </c>
      <c r="AS697" s="32">
        <v>0.94531897399999998</v>
      </c>
      <c r="AU697" s="32">
        <v>1.5298130000000001E-3</v>
      </c>
      <c r="AV697" s="32">
        <v>1</v>
      </c>
      <c r="AX697" s="32">
        <f t="shared" si="40"/>
        <v>1.3557164295215329</v>
      </c>
      <c r="AY697" s="32">
        <f t="shared" si="41"/>
        <v>1.5711495008106948</v>
      </c>
      <c r="AZ697" s="32">
        <f t="shared" si="42"/>
        <v>0.94622651153571913</v>
      </c>
      <c r="BA697" s="32">
        <f t="shared" si="43"/>
        <v>0.42386574046641101</v>
      </c>
    </row>
    <row r="698" spans="1:53">
      <c r="A698" s="32">
        <v>390.27660759999998</v>
      </c>
      <c r="B698" s="32">
        <v>3.6959242849999998</v>
      </c>
      <c r="C698" s="32" t="s">
        <v>4837</v>
      </c>
      <c r="D698" s="32">
        <v>58</v>
      </c>
      <c r="E698" s="32" t="s">
        <v>4838</v>
      </c>
      <c r="F698" s="32">
        <v>5</v>
      </c>
      <c r="G698" s="32">
        <v>0</v>
      </c>
      <c r="H698" s="32" t="s">
        <v>4839</v>
      </c>
      <c r="I698" s="32">
        <v>-1.031127527</v>
      </c>
      <c r="J698" s="32">
        <v>-46.579684180000001</v>
      </c>
      <c r="L698" s="32" t="s">
        <v>3563</v>
      </c>
      <c r="N698" s="32">
        <v>-141.1554587</v>
      </c>
      <c r="O698" s="32" t="s">
        <v>487</v>
      </c>
      <c r="Q698" s="32">
        <v>-0.9</v>
      </c>
      <c r="R698" s="32" t="s">
        <v>77</v>
      </c>
      <c r="S698" s="32">
        <v>0.32</v>
      </c>
      <c r="T698" s="32">
        <v>0.6</v>
      </c>
      <c r="U698" s="32">
        <v>5518333</v>
      </c>
      <c r="V698" s="32" t="s">
        <v>4840</v>
      </c>
      <c r="W698" s="32">
        <v>1.7993290660000001</v>
      </c>
      <c r="X698" s="32">
        <v>6.2799452000000006E-2</v>
      </c>
      <c r="Y698" s="32" t="s">
        <v>41</v>
      </c>
      <c r="Z698" s="32" t="s">
        <v>42</v>
      </c>
      <c r="AA698" s="32">
        <v>11</v>
      </c>
      <c r="AB698" s="33">
        <v>1733932.5</v>
      </c>
      <c r="AC698" s="33">
        <v>1732412.875</v>
      </c>
      <c r="AD698" s="33">
        <v>5518332.5</v>
      </c>
      <c r="AE698" s="33">
        <v>2876029.5</v>
      </c>
      <c r="AF698" s="34">
        <v>2193231.75</v>
      </c>
      <c r="AG698" s="34">
        <v>2955069.75</v>
      </c>
      <c r="AH698" s="34">
        <v>1808713.75</v>
      </c>
      <c r="AI698" s="35">
        <v>4478071.5</v>
      </c>
      <c r="AJ698" s="35">
        <v>2288032.5</v>
      </c>
      <c r="AK698" s="35">
        <v>5401952.5</v>
      </c>
      <c r="AL698" s="35">
        <v>4522556.5</v>
      </c>
      <c r="AM698" s="32">
        <v>2</v>
      </c>
      <c r="AN698" s="32" t="s">
        <v>487</v>
      </c>
      <c r="AO698" s="32">
        <v>0.96543319900000002</v>
      </c>
      <c r="AP698" s="32">
        <v>1</v>
      </c>
      <c r="AQ698" s="32">
        <v>5518332.5</v>
      </c>
      <c r="AR698" s="32" t="s">
        <v>4841</v>
      </c>
      <c r="AS698" s="32">
        <v>0.82119968700000001</v>
      </c>
      <c r="AU698" s="32">
        <v>1.6362281009999999</v>
      </c>
      <c r="AV698" s="32">
        <v>1</v>
      </c>
      <c r="AX698" s="32">
        <f t="shared" si="40"/>
        <v>2.399105420963394</v>
      </c>
      <c r="AY698" s="32">
        <f t="shared" si="41"/>
        <v>1.7048557389607562</v>
      </c>
      <c r="AZ698" s="32">
        <f t="shared" si="42"/>
        <v>7.6832835057880564E-2</v>
      </c>
      <c r="BA698" s="32">
        <f t="shared" si="43"/>
        <v>0.58016179501086718</v>
      </c>
    </row>
    <row r="699" spans="1:53">
      <c r="A699" s="32">
        <v>347.2822041</v>
      </c>
      <c r="B699" s="32">
        <v>3.4185883590000001</v>
      </c>
      <c r="C699" s="32" t="s">
        <v>4815</v>
      </c>
      <c r="D699" s="32">
        <v>2</v>
      </c>
      <c r="E699" s="32" t="s">
        <v>4816</v>
      </c>
      <c r="F699" s="32">
        <v>5</v>
      </c>
      <c r="G699" s="32">
        <v>0</v>
      </c>
      <c r="H699" s="32" t="s">
        <v>4817</v>
      </c>
      <c r="I699" s="32">
        <v>-0.65049367999999996</v>
      </c>
      <c r="J699" s="32">
        <v>-6.231308415</v>
      </c>
      <c r="L699" s="32" t="s">
        <v>3664</v>
      </c>
      <c r="N699" s="32">
        <v>-47.951736840000002</v>
      </c>
      <c r="O699" s="32" t="s">
        <v>487</v>
      </c>
      <c r="Q699" s="32">
        <v>4.5999999999999996</v>
      </c>
      <c r="R699" s="32" t="s">
        <v>77</v>
      </c>
      <c r="S699" s="32">
        <v>0.37</v>
      </c>
      <c r="T699" s="32">
        <v>1.07</v>
      </c>
      <c r="U699" s="32">
        <v>279023</v>
      </c>
      <c r="V699" s="32" t="s">
        <v>4818</v>
      </c>
      <c r="W699" s="32">
        <v>2.4963815110000001</v>
      </c>
      <c r="X699" s="32">
        <v>0.12359829999999999</v>
      </c>
      <c r="Y699" s="32" t="s">
        <v>41</v>
      </c>
      <c r="Z699" s="32" t="s">
        <v>42</v>
      </c>
      <c r="AA699" s="32">
        <v>10</v>
      </c>
      <c r="AB699" s="33">
        <v>83245.773440000004</v>
      </c>
      <c r="AC699" s="33">
        <v>104587.94530000001</v>
      </c>
      <c r="AD699" s="33">
        <v>222134.79689999999</v>
      </c>
      <c r="AE699" s="33">
        <v>184740.23439999999</v>
      </c>
      <c r="AF699" s="34">
        <v>0</v>
      </c>
      <c r="AG699" s="34">
        <v>178303.0313</v>
      </c>
      <c r="AH699" s="34">
        <v>73881.039059999996</v>
      </c>
      <c r="AI699" s="35">
        <v>279023.21879999997</v>
      </c>
      <c r="AJ699" s="35">
        <v>176257.375</v>
      </c>
      <c r="AK699" s="35">
        <v>269359.46879999997</v>
      </c>
      <c r="AL699" s="35">
        <v>114756.80469999999</v>
      </c>
      <c r="AM699" s="32">
        <v>318</v>
      </c>
      <c r="AN699" s="32" t="s">
        <v>487</v>
      </c>
      <c r="AO699" s="32">
        <v>0.86992260899999996</v>
      </c>
      <c r="AP699" s="32">
        <v>1</v>
      </c>
      <c r="AQ699" s="32">
        <v>279023.21879999997</v>
      </c>
      <c r="AR699" s="32" t="s">
        <v>4819</v>
      </c>
      <c r="AS699" s="32">
        <v>0.81522928699999997</v>
      </c>
      <c r="AU699" s="32">
        <v>1.11492988</v>
      </c>
      <c r="AV699" s="32">
        <v>1</v>
      </c>
      <c r="AX699" s="32">
        <f t="shared" si="40"/>
        <v>3.3285086805908746</v>
      </c>
      <c r="AY699" s="32">
        <f t="shared" si="41"/>
        <v>2.3582328145906919</v>
      </c>
      <c r="AZ699" s="32">
        <f t="shared" si="42"/>
        <v>0.10440581085043713</v>
      </c>
      <c r="BA699" s="32">
        <f t="shared" si="43"/>
        <v>0.3169632082180191</v>
      </c>
    </row>
    <row r="700" spans="1:53">
      <c r="A700" s="32">
        <v>171.0894748</v>
      </c>
      <c r="B700" s="32">
        <v>6.9610848169999997</v>
      </c>
      <c r="C700" s="32" t="s">
        <v>5429</v>
      </c>
      <c r="D700" s="32">
        <v>2</v>
      </c>
      <c r="E700" s="32" t="s">
        <v>5430</v>
      </c>
      <c r="F700" s="32">
        <v>5</v>
      </c>
      <c r="G700" s="32">
        <v>0</v>
      </c>
      <c r="H700" s="32" t="s">
        <v>5431</v>
      </c>
      <c r="I700" s="32">
        <v>-0.38092810900000001</v>
      </c>
      <c r="J700" s="32">
        <v>14.485018289999999</v>
      </c>
      <c r="L700" s="32" t="s">
        <v>3563</v>
      </c>
      <c r="M700" s="32" t="s">
        <v>61</v>
      </c>
      <c r="N700" s="32">
        <v>49.041524780000003</v>
      </c>
      <c r="O700" s="32" t="s">
        <v>5432</v>
      </c>
      <c r="S700" s="32">
        <v>0.74</v>
      </c>
      <c r="T700" s="32">
        <v>0.74</v>
      </c>
      <c r="U700" s="32">
        <v>682947</v>
      </c>
      <c r="V700" s="32" t="s">
        <v>223</v>
      </c>
      <c r="W700" s="32">
        <v>0.51776203899999995</v>
      </c>
      <c r="X700" s="32">
        <v>8.2309397000000006E-2</v>
      </c>
      <c r="Y700" s="32" t="s">
        <v>41</v>
      </c>
      <c r="Z700" s="32" t="s">
        <v>42</v>
      </c>
      <c r="AA700" s="32">
        <v>11</v>
      </c>
      <c r="AB700" s="33">
        <v>528655.375</v>
      </c>
      <c r="AC700" s="33">
        <v>483918.71879999997</v>
      </c>
      <c r="AD700" s="33">
        <v>198978.20310000001</v>
      </c>
      <c r="AE700" s="33">
        <v>515201.5625</v>
      </c>
      <c r="AF700" s="34">
        <v>530105.75</v>
      </c>
      <c r="AG700" s="34">
        <v>682947.3125</v>
      </c>
      <c r="AH700" s="34">
        <v>602250.6875</v>
      </c>
      <c r="AI700" s="35">
        <v>129899.5938</v>
      </c>
      <c r="AJ700" s="35">
        <v>557267.3125</v>
      </c>
      <c r="AK700" s="35">
        <v>99250.609379999994</v>
      </c>
      <c r="AL700" s="35">
        <v>466776.3125</v>
      </c>
      <c r="AM700" s="32">
        <v>3</v>
      </c>
      <c r="AN700" s="32" t="s">
        <v>5432</v>
      </c>
      <c r="AO700" s="32">
        <v>0.80681748900000005</v>
      </c>
      <c r="AQ700" s="32">
        <v>682947.3125</v>
      </c>
      <c r="AR700" s="32" t="s">
        <v>5433</v>
      </c>
      <c r="AS700" s="32">
        <v>0.75286971999999996</v>
      </c>
      <c r="AU700" s="32">
        <v>1.4186231869999999</v>
      </c>
      <c r="AV700" s="32">
        <v>1</v>
      </c>
      <c r="AX700" s="32">
        <f t="shared" si="40"/>
        <v>0.69034938542929813</v>
      </c>
      <c r="AY700" s="32">
        <f t="shared" si="41"/>
        <v>0.95122034502490282</v>
      </c>
      <c r="AZ700" s="32">
        <f t="shared" si="42"/>
        <v>9.603842982002693E-2</v>
      </c>
      <c r="BA700" s="32">
        <f t="shared" si="43"/>
        <v>0.14199768505370339</v>
      </c>
    </row>
    <row r="701" spans="1:53">
      <c r="A701" s="32">
        <v>330.25630630000001</v>
      </c>
      <c r="B701" s="32">
        <v>3.420596695</v>
      </c>
      <c r="C701" s="32" t="s">
        <v>3536</v>
      </c>
      <c r="D701" s="32">
        <v>12</v>
      </c>
      <c r="E701" s="32" t="s">
        <v>3537</v>
      </c>
      <c r="F701" s="32">
        <v>5</v>
      </c>
      <c r="G701" s="32">
        <v>0</v>
      </c>
      <c r="H701" s="32" t="s">
        <v>3538</v>
      </c>
      <c r="I701" s="32">
        <v>1.2906909550000001</v>
      </c>
      <c r="J701" s="32">
        <v>-34.747748309999999</v>
      </c>
      <c r="L701" s="32" t="s">
        <v>3664</v>
      </c>
      <c r="M701" s="32" t="s">
        <v>2481</v>
      </c>
      <c r="N701" s="32">
        <v>45.984841490000001</v>
      </c>
      <c r="O701" s="32" t="s">
        <v>4820</v>
      </c>
      <c r="S701" s="32">
        <v>0.25</v>
      </c>
      <c r="T701" s="32">
        <v>1.03</v>
      </c>
      <c r="U701" s="32">
        <v>328928</v>
      </c>
      <c r="V701" s="32" t="s">
        <v>625</v>
      </c>
      <c r="W701" s="32">
        <v>2.2035650630000001</v>
      </c>
      <c r="X701" s="32">
        <v>0.16745191800000001</v>
      </c>
      <c r="Y701" s="32" t="s">
        <v>41</v>
      </c>
      <c r="Z701" s="32" t="s">
        <v>71</v>
      </c>
      <c r="AA701" s="32">
        <v>10</v>
      </c>
      <c r="AB701" s="33">
        <v>146087.375</v>
      </c>
      <c r="AC701" s="33">
        <v>100179.5469</v>
      </c>
      <c r="AD701" s="33">
        <v>296316.5</v>
      </c>
      <c r="AE701" s="33">
        <v>220822.76560000001</v>
      </c>
      <c r="AF701" s="34">
        <v>0</v>
      </c>
      <c r="AG701" s="34">
        <v>249874.0313</v>
      </c>
      <c r="AH701" s="34">
        <v>115023.125</v>
      </c>
      <c r="AI701" s="35">
        <v>328928.0625</v>
      </c>
      <c r="AJ701" s="35">
        <v>233788.4063</v>
      </c>
      <c r="AK701" s="35">
        <v>320620.0625</v>
      </c>
      <c r="AL701" s="35">
        <v>188762.9688</v>
      </c>
      <c r="AM701" s="32">
        <v>4</v>
      </c>
      <c r="AN701" s="32" t="s">
        <v>4820</v>
      </c>
      <c r="AO701" s="32">
        <v>0.941630042</v>
      </c>
      <c r="AQ701" s="32">
        <v>328928.0625</v>
      </c>
      <c r="AR701" s="32" t="s">
        <v>4821</v>
      </c>
      <c r="AS701" s="32">
        <v>0.88633135299999999</v>
      </c>
      <c r="AU701" s="32">
        <v>1.056464131</v>
      </c>
      <c r="AV701" s="32">
        <v>1</v>
      </c>
      <c r="AX701" s="32">
        <f t="shared" si="40"/>
        <v>2.9380867501707084</v>
      </c>
      <c r="AY701" s="32">
        <f t="shared" si="41"/>
        <v>2.0921132826597475</v>
      </c>
      <c r="AZ701" s="32">
        <f t="shared" si="42"/>
        <v>9.9927145799139416E-2</v>
      </c>
      <c r="BA701" s="32">
        <f t="shared" si="43"/>
        <v>0.4211655223583895</v>
      </c>
    </row>
    <row r="702" spans="1:53">
      <c r="A702" s="32">
        <v>166.09937679999999</v>
      </c>
      <c r="B702" s="32">
        <v>4.6162106139999999</v>
      </c>
      <c r="C702" s="32" t="s">
        <v>5024</v>
      </c>
      <c r="D702" s="32">
        <v>17</v>
      </c>
      <c r="E702" s="32" t="s">
        <v>5025</v>
      </c>
      <c r="F702" s="32">
        <v>5</v>
      </c>
      <c r="G702" s="32">
        <v>0</v>
      </c>
      <c r="H702" s="32" t="s">
        <v>5026</v>
      </c>
      <c r="I702" s="32">
        <v>-1.9216272999999999E-2</v>
      </c>
      <c r="J702" s="32">
        <v>-32.945742359999997</v>
      </c>
      <c r="L702" s="32" t="s">
        <v>3563</v>
      </c>
      <c r="N702" s="32">
        <v>-12.021098759999999</v>
      </c>
      <c r="O702" s="32" t="s">
        <v>487</v>
      </c>
      <c r="Q702" s="32">
        <v>0.8</v>
      </c>
      <c r="R702" s="32" t="s">
        <v>5027</v>
      </c>
      <c r="S702" s="32">
        <v>0.16</v>
      </c>
      <c r="T702" s="32">
        <v>0.27</v>
      </c>
      <c r="U702" s="32">
        <v>1890630</v>
      </c>
      <c r="V702" s="32" t="s">
        <v>4929</v>
      </c>
      <c r="W702" s="32">
        <v>1.103250815</v>
      </c>
      <c r="X702" s="32">
        <v>0.353695871</v>
      </c>
      <c r="Y702" s="32" t="s">
        <v>41</v>
      </c>
      <c r="Z702" s="32" t="s">
        <v>42</v>
      </c>
      <c r="AA702" s="32">
        <v>11</v>
      </c>
      <c r="AB702" s="33">
        <v>1254735</v>
      </c>
      <c r="AC702" s="33">
        <v>1296923.75</v>
      </c>
      <c r="AD702" s="33">
        <v>1890630.25</v>
      </c>
      <c r="AE702" s="33">
        <v>1021090.125</v>
      </c>
      <c r="AF702" s="34">
        <v>1225797.625</v>
      </c>
      <c r="AG702" s="34">
        <v>1320692.5</v>
      </c>
      <c r="AH702" s="34">
        <v>1451116.625</v>
      </c>
      <c r="AI702" s="35">
        <v>1505994</v>
      </c>
      <c r="AJ702" s="35">
        <v>1291578.5</v>
      </c>
      <c r="AK702" s="35">
        <v>1784735.875</v>
      </c>
      <c r="AL702" s="35">
        <v>1298175.5</v>
      </c>
      <c r="AM702" s="32">
        <v>174</v>
      </c>
      <c r="AN702" s="32" t="s">
        <v>487</v>
      </c>
      <c r="AO702" s="32">
        <v>0.97529473</v>
      </c>
      <c r="AP702" s="32">
        <v>1</v>
      </c>
      <c r="AQ702" s="32">
        <v>1890630.25</v>
      </c>
      <c r="AR702" s="32" t="s">
        <v>5028</v>
      </c>
      <c r="AS702" s="32">
        <v>0.84967192599999997</v>
      </c>
      <c r="AU702" s="32">
        <v>0.283798298</v>
      </c>
      <c r="AV702" s="32">
        <v>1</v>
      </c>
      <c r="AX702" s="32">
        <f t="shared" si="40"/>
        <v>1.4710010870879182</v>
      </c>
      <c r="AY702" s="32">
        <f t="shared" si="41"/>
        <v>1.366662472490572</v>
      </c>
      <c r="AZ702" s="32">
        <f t="shared" si="42"/>
        <v>0.39471490757438593</v>
      </c>
      <c r="BA702" s="32">
        <f t="shared" si="43"/>
        <v>0.88847913181520943</v>
      </c>
    </row>
    <row r="703" spans="1:53">
      <c r="A703" s="32">
        <v>168.1150093</v>
      </c>
      <c r="B703" s="32">
        <v>4.396639414</v>
      </c>
      <c r="C703" s="32" t="s">
        <v>1253</v>
      </c>
      <c r="D703" s="32">
        <v>60</v>
      </c>
      <c r="E703" s="32" t="s">
        <v>1254</v>
      </c>
      <c r="F703" s="32">
        <v>5</v>
      </c>
      <c r="G703" s="32">
        <v>0</v>
      </c>
      <c r="H703" s="32" t="s">
        <v>1255</v>
      </c>
      <c r="I703" s="32">
        <v>-0.122916595</v>
      </c>
      <c r="J703" s="32">
        <v>-31.95478104</v>
      </c>
      <c r="L703" s="32" t="s">
        <v>3563</v>
      </c>
      <c r="N703" s="32">
        <v>-89.156625219999995</v>
      </c>
      <c r="O703" s="32" t="s">
        <v>487</v>
      </c>
      <c r="Q703" s="32">
        <v>-0.6</v>
      </c>
      <c r="R703" s="32" t="s">
        <v>5078</v>
      </c>
      <c r="S703" s="32">
        <v>0.16</v>
      </c>
      <c r="T703" s="32">
        <v>0.28999999999999998</v>
      </c>
      <c r="U703" s="32">
        <v>2102375</v>
      </c>
      <c r="V703" s="32" t="s">
        <v>355</v>
      </c>
      <c r="W703" s="32">
        <v>1.0002389220000001</v>
      </c>
      <c r="X703" s="32">
        <v>0.99905619800000001</v>
      </c>
      <c r="Y703" s="32" t="s">
        <v>41</v>
      </c>
      <c r="Z703" s="32" t="s">
        <v>42</v>
      </c>
      <c r="AA703" s="32">
        <v>11</v>
      </c>
      <c r="AB703" s="33">
        <v>1867464</v>
      </c>
      <c r="AC703" s="33">
        <v>1860637.375</v>
      </c>
      <c r="AD703" s="33">
        <v>1932519.75</v>
      </c>
      <c r="AE703" s="33">
        <v>1468141.5</v>
      </c>
      <c r="AF703" s="34">
        <v>1146384.625</v>
      </c>
      <c r="AG703" s="34">
        <v>1684344.125</v>
      </c>
      <c r="AH703" s="34">
        <v>2102374.5</v>
      </c>
      <c r="AI703" s="35">
        <v>1536336.625</v>
      </c>
      <c r="AJ703" s="35">
        <v>1367005.875</v>
      </c>
      <c r="AK703" s="35">
        <v>1710070.875</v>
      </c>
      <c r="AL703" s="35">
        <v>1965629.125</v>
      </c>
      <c r="AM703" s="32">
        <v>46</v>
      </c>
      <c r="AN703" s="32" t="s">
        <v>487</v>
      </c>
      <c r="AO703" s="32">
        <v>0.95977883600000002</v>
      </c>
      <c r="AP703" s="32">
        <v>1</v>
      </c>
      <c r="AQ703" s="32">
        <v>2102374.5</v>
      </c>
      <c r="AR703" s="32" t="s">
        <v>5079</v>
      </c>
      <c r="AS703" s="32">
        <v>0.44141899299999998</v>
      </c>
      <c r="AU703" s="36">
        <v>5.2312899999999997E-7</v>
      </c>
      <c r="AV703" s="32">
        <v>1</v>
      </c>
      <c r="AX703" s="32">
        <f t="shared" si="40"/>
        <v>1.333651895487896</v>
      </c>
      <c r="AY703" s="32">
        <f t="shared" si="41"/>
        <v>1.4450868477159888</v>
      </c>
      <c r="AZ703" s="32">
        <f t="shared" si="42"/>
        <v>0.99892138952979592</v>
      </c>
      <c r="BA703" s="32">
        <f t="shared" si="43"/>
        <v>0.62296334586626434</v>
      </c>
    </row>
    <row r="704" spans="1:53">
      <c r="A704" s="32">
        <v>128.0836803</v>
      </c>
      <c r="B704" s="32">
        <v>4.5285893760000002</v>
      </c>
      <c r="C704" s="32" t="s">
        <v>2490</v>
      </c>
      <c r="D704" s="32">
        <v>23</v>
      </c>
      <c r="E704" s="32" t="s">
        <v>2491</v>
      </c>
      <c r="F704" s="32">
        <v>5</v>
      </c>
      <c r="G704" s="32">
        <v>0</v>
      </c>
      <c r="H704" s="32" t="s">
        <v>2492</v>
      </c>
      <c r="I704" s="32">
        <v>-0.38771746400000001</v>
      </c>
      <c r="J704" s="32">
        <v>-38.938641490000002</v>
      </c>
      <c r="L704" s="32" t="s">
        <v>3563</v>
      </c>
      <c r="M704" s="32" t="s">
        <v>4304</v>
      </c>
      <c r="N704" s="32">
        <v>-26.015657229999999</v>
      </c>
      <c r="O704" s="32" t="s">
        <v>487</v>
      </c>
      <c r="P704" s="32" t="s">
        <v>4956</v>
      </c>
      <c r="R704" s="32" t="s">
        <v>3907</v>
      </c>
      <c r="S704" s="32">
        <v>0.35</v>
      </c>
      <c r="T704" s="32">
        <v>0.43</v>
      </c>
      <c r="U704" s="32">
        <v>468845</v>
      </c>
      <c r="V704" s="32" t="s">
        <v>1494</v>
      </c>
      <c r="W704" s="32">
        <v>0.87662163800000004</v>
      </c>
      <c r="X704" s="32">
        <v>0.50589473100000004</v>
      </c>
      <c r="Y704" s="32" t="s">
        <v>41</v>
      </c>
      <c r="Z704" s="32" t="s">
        <v>42</v>
      </c>
      <c r="AA704" s="32">
        <v>11</v>
      </c>
      <c r="AB704" s="33">
        <v>403941</v>
      </c>
      <c r="AC704" s="33">
        <v>468845.28129999997</v>
      </c>
      <c r="AD704" s="33">
        <v>130851.92969999999</v>
      </c>
      <c r="AE704" s="33">
        <v>378985.8125</v>
      </c>
      <c r="AF704" s="34">
        <v>439868.9375</v>
      </c>
      <c r="AG704" s="34">
        <v>346814.09379999997</v>
      </c>
      <c r="AH704" s="34">
        <v>359729.34379999997</v>
      </c>
      <c r="AI704" s="35">
        <v>335544.90629999997</v>
      </c>
      <c r="AJ704" s="35">
        <v>373356.0625</v>
      </c>
      <c r="AK704" s="35">
        <v>177117.45310000001</v>
      </c>
      <c r="AL704" s="35">
        <v>453941.4375</v>
      </c>
      <c r="AM704" s="32">
        <v>267</v>
      </c>
      <c r="AN704" s="32" t="s">
        <v>487</v>
      </c>
      <c r="AO704" s="32">
        <v>0.88467625100000002</v>
      </c>
      <c r="AQ704" s="32">
        <v>468845.28129999997</v>
      </c>
      <c r="AR704" s="32" t="s">
        <v>5168</v>
      </c>
      <c r="AS704" s="32">
        <v>0.80805674599999999</v>
      </c>
      <c r="AU704" s="32">
        <v>0.13844114099999999</v>
      </c>
      <c r="AV704" s="32">
        <v>1</v>
      </c>
      <c r="AX704" s="32">
        <f t="shared" si="40"/>
        <v>1.168828851209075</v>
      </c>
      <c r="AY704" s="32">
        <f t="shared" si="41"/>
        <v>1.2060442241644467</v>
      </c>
      <c r="AZ704" s="32">
        <f t="shared" si="42"/>
        <v>0.54663351250555092</v>
      </c>
      <c r="BA704" s="32">
        <f t="shared" si="43"/>
        <v>0.70491289166380433</v>
      </c>
    </row>
    <row r="705" spans="1:53">
      <c r="A705" s="32">
        <v>268.24044220000002</v>
      </c>
      <c r="B705" s="32">
        <v>3.4506242459999998</v>
      </c>
      <c r="C705" s="32" t="s">
        <v>3513</v>
      </c>
      <c r="D705" s="32">
        <v>18</v>
      </c>
      <c r="E705" s="32" t="s">
        <v>3514</v>
      </c>
      <c r="F705" s="32">
        <v>5</v>
      </c>
      <c r="G705" s="32">
        <v>0</v>
      </c>
      <c r="H705" s="32" t="s">
        <v>3515</v>
      </c>
      <c r="I705" s="32">
        <v>0.79095077899999999</v>
      </c>
      <c r="J705" s="32">
        <v>-15.68386452</v>
      </c>
      <c r="L705" s="32" t="s">
        <v>3563</v>
      </c>
      <c r="M705" s="32" t="s">
        <v>2481</v>
      </c>
      <c r="N705" s="32">
        <v>-16.031022610000001</v>
      </c>
      <c r="O705" s="32" t="s">
        <v>3516</v>
      </c>
      <c r="P705" s="32">
        <f>-CH148</f>
        <v>0</v>
      </c>
      <c r="S705" s="32">
        <v>0.14000000000000001</v>
      </c>
      <c r="T705" s="32">
        <v>0.44</v>
      </c>
      <c r="U705" s="32">
        <v>729624</v>
      </c>
      <c r="V705" s="32" t="s">
        <v>625</v>
      </c>
      <c r="W705" s="32">
        <v>0.91726921299999997</v>
      </c>
      <c r="X705" s="32">
        <v>0.77791372700000005</v>
      </c>
      <c r="Y705" s="32" t="s">
        <v>41</v>
      </c>
      <c r="Z705" s="32" t="s">
        <v>71</v>
      </c>
      <c r="AA705" s="32">
        <v>11</v>
      </c>
      <c r="AB705" s="33">
        <v>506199.96879999997</v>
      </c>
      <c r="AC705" s="33">
        <v>410149.96879999997</v>
      </c>
      <c r="AD705" s="33">
        <v>517093.875</v>
      </c>
      <c r="AE705" s="33">
        <v>718082.5625</v>
      </c>
      <c r="AF705" s="34">
        <v>275190</v>
      </c>
      <c r="AG705" s="34">
        <v>729623.875</v>
      </c>
      <c r="AH705" s="34">
        <v>592133.5625</v>
      </c>
      <c r="AI705" s="35">
        <v>523261.5</v>
      </c>
      <c r="AJ705" s="35">
        <v>524212.4375</v>
      </c>
      <c r="AK705" s="35">
        <v>518348.25</v>
      </c>
      <c r="AL705" s="35">
        <v>387285.4375</v>
      </c>
      <c r="AM705" s="32">
        <v>4</v>
      </c>
      <c r="AN705" s="32" t="s">
        <v>3516</v>
      </c>
      <c r="AO705" s="32">
        <v>0.96441441999999999</v>
      </c>
      <c r="AQ705" s="32">
        <v>729623.875</v>
      </c>
      <c r="AR705" s="32" t="s">
        <v>5138</v>
      </c>
      <c r="AS705" s="32">
        <v>0.76628949400000002</v>
      </c>
      <c r="AU705" s="32">
        <v>3.2954966000000002E-2</v>
      </c>
      <c r="AV705" s="32">
        <v>1</v>
      </c>
      <c r="AX705" s="32">
        <f t="shared" si="40"/>
        <v>1.2230256169592932</v>
      </c>
      <c r="AY705" s="32">
        <f t="shared" si="41"/>
        <v>1.3472743839760848</v>
      </c>
      <c r="AZ705" s="32">
        <f t="shared" si="42"/>
        <v>0.72739969596227372</v>
      </c>
      <c r="BA705" s="32">
        <f t="shared" si="43"/>
        <v>0.96896988468913459</v>
      </c>
    </row>
    <row r="706" spans="1:53">
      <c r="A706" s="32">
        <v>139.06335609999999</v>
      </c>
      <c r="B706" s="32">
        <v>7.2338924520000001</v>
      </c>
      <c r="C706" s="32" t="s">
        <v>5038</v>
      </c>
      <c r="D706" s="32">
        <v>3</v>
      </c>
      <c r="E706" s="32" t="s">
        <v>5039</v>
      </c>
      <c r="F706" s="32">
        <v>5</v>
      </c>
      <c r="G706" s="32">
        <v>0</v>
      </c>
      <c r="H706" s="32" t="s">
        <v>5040</v>
      </c>
      <c r="I706" s="32">
        <v>0.187696634</v>
      </c>
      <c r="J706" s="32">
        <v>-33.07246164</v>
      </c>
      <c r="L706" s="32" t="s">
        <v>3563</v>
      </c>
      <c r="M706" s="32" t="s">
        <v>88</v>
      </c>
      <c r="N706" s="32">
        <v>-30.01056926</v>
      </c>
      <c r="O706" s="32" t="s">
        <v>487</v>
      </c>
      <c r="P706" s="32" t="e">
        <f>-CH2O</f>
        <v>#NAME?</v>
      </c>
      <c r="S706" s="32">
        <v>0.39</v>
      </c>
      <c r="T706" s="32">
        <v>0.39</v>
      </c>
      <c r="U706" s="32">
        <v>60593</v>
      </c>
      <c r="V706" s="32" t="s">
        <v>4697</v>
      </c>
      <c r="W706" s="32">
        <v>1.0846423039999999</v>
      </c>
      <c r="X706" s="32">
        <v>0.73816202099999995</v>
      </c>
      <c r="Y706" s="32" t="s">
        <v>41</v>
      </c>
      <c r="Z706" s="32" t="s">
        <v>71</v>
      </c>
      <c r="AA706" s="32">
        <v>11</v>
      </c>
      <c r="AB706" s="33">
        <v>33249.269529999998</v>
      </c>
      <c r="AC706" s="33">
        <v>60593.144529999998</v>
      </c>
      <c r="AD706" s="33">
        <v>50140.878909999999</v>
      </c>
      <c r="AE706" s="33">
        <v>42096.355470000002</v>
      </c>
      <c r="AF706" s="34">
        <v>31615.494139999999</v>
      </c>
      <c r="AG706" s="34">
        <v>41614.539060000003</v>
      </c>
      <c r="AH706" s="34">
        <v>29686.976559999999</v>
      </c>
      <c r="AI706" s="35">
        <v>36018.457029999998</v>
      </c>
      <c r="AJ706" s="35">
        <v>48104.089840000001</v>
      </c>
      <c r="AK706" s="35">
        <v>47600.828130000002</v>
      </c>
      <c r="AL706" s="35">
        <v>17114.148440000001</v>
      </c>
      <c r="AM706" s="32">
        <v>42</v>
      </c>
      <c r="AN706" s="32" t="s">
        <v>487</v>
      </c>
      <c r="AO706" s="32">
        <v>0.90865975300000001</v>
      </c>
      <c r="AQ706" s="32">
        <v>60593.144529999998</v>
      </c>
      <c r="AR706" s="32" t="s">
        <v>3201</v>
      </c>
      <c r="AS706" s="32">
        <v>0.95521924999999996</v>
      </c>
      <c r="AU706" s="32">
        <v>3.3507371000000001E-2</v>
      </c>
      <c r="AV706" s="32">
        <v>1</v>
      </c>
      <c r="AX706" s="32">
        <f t="shared" ref="AX706:AX758" si="44">(SUM(AI706:AL706))/(SUM(AF706:AH706))</f>
        <v>1.4461897385775735</v>
      </c>
      <c r="AY706" s="32">
        <f t="shared" ref="AY706:AY758" si="45">(SUM(AB706:AE706))/(SUM(AF706:AH706))</f>
        <v>1.8080553338455256</v>
      </c>
      <c r="AZ706" s="32">
        <f t="shared" ref="AZ706:AZ758" si="46">_xlfn.T.TEST(AF706:AH706,AI706:AL706,2,2)</f>
        <v>0.76321506992690069</v>
      </c>
      <c r="BA706" s="32">
        <f t="shared" ref="BA706:BA758" si="47">_xlfn.T.TEST(AB706:AE706,AF706:AH706,2,2)</f>
        <v>0.1667194965841772</v>
      </c>
    </row>
    <row r="707" spans="1:53">
      <c r="A707" s="32">
        <v>317.29282549999999</v>
      </c>
      <c r="B707" s="32">
        <v>3.495096958</v>
      </c>
      <c r="C707" s="32" t="s">
        <v>5531</v>
      </c>
      <c r="D707" s="32">
        <v>1</v>
      </c>
      <c r="E707" s="32" t="s">
        <v>5532</v>
      </c>
      <c r="F707" s="32">
        <v>5</v>
      </c>
      <c r="G707" s="32">
        <v>0</v>
      </c>
      <c r="H707" s="32" t="s">
        <v>5533</v>
      </c>
      <c r="I707" s="32">
        <v>-0.51845025899999997</v>
      </c>
      <c r="J707" s="32">
        <v>-12.856747629999999</v>
      </c>
      <c r="L707" s="32" t="s">
        <v>3690</v>
      </c>
      <c r="M707" s="32" t="s">
        <v>1872</v>
      </c>
      <c r="N707" s="32">
        <v>47.07362019</v>
      </c>
      <c r="O707" s="32" t="s">
        <v>5534</v>
      </c>
      <c r="Q707" s="32">
        <v>1.9</v>
      </c>
      <c r="R707" s="32" t="s">
        <v>1019</v>
      </c>
      <c r="S707" s="32">
        <v>0.99</v>
      </c>
      <c r="T707" s="32">
        <v>0.99</v>
      </c>
      <c r="U707" s="32">
        <v>1873175</v>
      </c>
      <c r="V707" s="32" t="s">
        <v>341</v>
      </c>
      <c r="W707" s="32">
        <v>0.43378635399999999</v>
      </c>
      <c r="X707" s="32">
        <v>7.8646246000000003E-2</v>
      </c>
      <c r="Y707" s="32" t="s">
        <v>41</v>
      </c>
      <c r="Z707" s="32" t="s">
        <v>42</v>
      </c>
      <c r="AA707" s="32">
        <v>11</v>
      </c>
      <c r="AB707" s="33">
        <v>1240144.875</v>
      </c>
      <c r="AC707" s="33">
        <v>1017133.625</v>
      </c>
      <c r="AD707" s="33">
        <v>121494.42969999999</v>
      </c>
      <c r="AE707" s="33">
        <v>1555884.75</v>
      </c>
      <c r="AF707" s="34">
        <v>1173153.375</v>
      </c>
      <c r="AG707" s="34">
        <v>1648726.5</v>
      </c>
      <c r="AH707" s="34">
        <v>1873174.5</v>
      </c>
      <c r="AI707" s="35">
        <v>88129.96875</v>
      </c>
      <c r="AJ707" s="35">
        <v>1347975</v>
      </c>
      <c r="AK707" s="35">
        <v>108731.42969999999</v>
      </c>
      <c r="AL707" s="35">
        <v>1170697.625</v>
      </c>
      <c r="AM707" s="32">
        <v>43</v>
      </c>
      <c r="AN707" s="32" t="s">
        <v>5534</v>
      </c>
      <c r="AO707" s="32">
        <v>0.95780424500000005</v>
      </c>
      <c r="AP707" s="32">
        <v>1</v>
      </c>
      <c r="AQ707" s="32">
        <v>1873174.5</v>
      </c>
      <c r="AR707" s="32" t="s">
        <v>2325</v>
      </c>
      <c r="AS707" s="32">
        <v>0.99473370999999999</v>
      </c>
      <c r="AU707" s="32">
        <v>1.348492958</v>
      </c>
      <c r="AV707" s="32">
        <v>1</v>
      </c>
      <c r="AX707" s="32">
        <f t="shared" si="44"/>
        <v>0.57838180488591262</v>
      </c>
      <c r="AY707" s="32">
        <f t="shared" si="45"/>
        <v>0.83804304815958608</v>
      </c>
      <c r="AZ707" s="32">
        <f t="shared" si="46"/>
        <v>9.7012503001435324E-2</v>
      </c>
      <c r="BA707" s="32">
        <f t="shared" si="47"/>
        <v>0.20888215930079712</v>
      </c>
    </row>
    <row r="708" spans="1:53">
      <c r="A708" s="32">
        <v>259.120677</v>
      </c>
      <c r="B708" s="32">
        <v>6.8930333460000002</v>
      </c>
      <c r="C708" s="32" t="s">
        <v>1423</v>
      </c>
      <c r="D708" s="32">
        <v>1</v>
      </c>
      <c r="E708" s="32" t="s">
        <v>1424</v>
      </c>
      <c r="F708" s="32">
        <v>5</v>
      </c>
      <c r="G708" s="32">
        <v>0</v>
      </c>
      <c r="H708" s="32" t="s">
        <v>1425</v>
      </c>
      <c r="I708" s="32">
        <v>-0.629168862</v>
      </c>
      <c r="J708" s="32">
        <v>-27.800834080000001</v>
      </c>
      <c r="L708" s="32" t="s">
        <v>3563</v>
      </c>
      <c r="M708" s="32" t="s">
        <v>1552</v>
      </c>
      <c r="N708" s="32">
        <v>29.880245080000002</v>
      </c>
      <c r="O708" s="32" t="s">
        <v>5281</v>
      </c>
      <c r="P708" s="32" t="s">
        <v>5282</v>
      </c>
      <c r="S708" s="32">
        <v>0.47</v>
      </c>
      <c r="T708" s="32">
        <v>0.47</v>
      </c>
      <c r="U708" s="32">
        <v>717568</v>
      </c>
      <c r="V708" s="32" t="s">
        <v>4557</v>
      </c>
      <c r="W708" s="32">
        <v>0.71246851200000005</v>
      </c>
      <c r="X708" s="32">
        <v>0.26429061399999998</v>
      </c>
      <c r="Y708" s="32" t="s">
        <v>41</v>
      </c>
      <c r="Z708" s="32" t="s">
        <v>42</v>
      </c>
      <c r="AA708" s="32">
        <v>11</v>
      </c>
      <c r="AB708" s="33">
        <v>512375.59379999997</v>
      </c>
      <c r="AC708" s="33">
        <v>508924.1875</v>
      </c>
      <c r="AD708" s="33">
        <v>208124.9063</v>
      </c>
      <c r="AE708" s="33">
        <v>580590.625</v>
      </c>
      <c r="AF708" s="34">
        <v>433649.53129999997</v>
      </c>
      <c r="AG708" s="34">
        <v>717568.0625</v>
      </c>
      <c r="AH708" s="34">
        <v>507249.21879999997</v>
      </c>
      <c r="AI708" s="35">
        <v>255166.7813</v>
      </c>
      <c r="AJ708" s="35">
        <v>533047.875</v>
      </c>
      <c r="AK708" s="35">
        <v>212142.3125</v>
      </c>
      <c r="AL708" s="35">
        <v>575116.875</v>
      </c>
      <c r="AM708" s="32">
        <v>265</v>
      </c>
      <c r="AN708" s="32" t="s">
        <v>5281</v>
      </c>
      <c r="AO708" s="32">
        <v>0.87308255400000001</v>
      </c>
      <c r="AQ708" s="32">
        <v>717568.0625</v>
      </c>
      <c r="AR708" s="32" t="s">
        <v>5283</v>
      </c>
      <c r="AS708" s="32">
        <v>0.92390263100000003</v>
      </c>
      <c r="AU708" s="32">
        <v>0.44688878100000001</v>
      </c>
      <c r="AV708" s="32">
        <v>1</v>
      </c>
      <c r="AX708" s="32">
        <f t="shared" si="44"/>
        <v>0.949958016543068</v>
      </c>
      <c r="AY708" s="32">
        <f t="shared" si="45"/>
        <v>1.0913786750802781</v>
      </c>
      <c r="AZ708" s="32">
        <f t="shared" si="46"/>
        <v>0.28033691269077077</v>
      </c>
      <c r="BA708" s="32">
        <f t="shared" si="47"/>
        <v>0.44621697924697912</v>
      </c>
    </row>
    <row r="709" spans="1:53">
      <c r="A709" s="32">
        <v>198.16198940000001</v>
      </c>
      <c r="B709" s="32">
        <v>3.754763632</v>
      </c>
      <c r="C709" s="32" t="s">
        <v>2584</v>
      </c>
      <c r="D709" s="32">
        <v>17</v>
      </c>
      <c r="E709" s="32" t="s">
        <v>2585</v>
      </c>
      <c r="F709" s="32">
        <v>5</v>
      </c>
      <c r="G709" s="32">
        <v>0</v>
      </c>
      <c r="H709" s="32" t="s">
        <v>2586</v>
      </c>
      <c r="I709" s="32">
        <v>4.7366967000000003E-2</v>
      </c>
      <c r="J709" s="32">
        <v>-16.42612257</v>
      </c>
      <c r="L709" s="32" t="s">
        <v>3563</v>
      </c>
      <c r="N709" s="32">
        <v>-105.07871729999999</v>
      </c>
      <c r="O709" s="32" t="s">
        <v>487</v>
      </c>
      <c r="P709" s="32" t="s">
        <v>2587</v>
      </c>
      <c r="Q709" s="32">
        <v>-0.5</v>
      </c>
      <c r="R709" s="32" t="s">
        <v>77</v>
      </c>
      <c r="S709" s="32">
        <v>0.34</v>
      </c>
      <c r="T709" s="32">
        <v>0.34</v>
      </c>
      <c r="U709" s="32">
        <v>63339916</v>
      </c>
      <c r="V709" s="32" t="s">
        <v>5227</v>
      </c>
      <c r="W709" s="32">
        <v>0.78923640699999997</v>
      </c>
      <c r="X709" s="32">
        <v>0.22556879199999999</v>
      </c>
      <c r="Y709" s="32" t="s">
        <v>41</v>
      </c>
      <c r="Z709" s="32" t="s">
        <v>42</v>
      </c>
      <c r="AA709" s="32">
        <v>11</v>
      </c>
      <c r="AB709" s="33">
        <v>63339916</v>
      </c>
      <c r="AC709" s="33">
        <v>61319056</v>
      </c>
      <c r="AD709" s="33">
        <v>34089612</v>
      </c>
      <c r="AE709" s="33">
        <v>60628968</v>
      </c>
      <c r="AF709" s="34">
        <v>48981812</v>
      </c>
      <c r="AG709" s="34">
        <v>52298744</v>
      </c>
      <c r="AH709" s="34">
        <v>60309736</v>
      </c>
      <c r="AI709" s="35">
        <v>29376104</v>
      </c>
      <c r="AJ709" s="35">
        <v>45503468</v>
      </c>
      <c r="AK709" s="35">
        <v>33516314</v>
      </c>
      <c r="AL709" s="35">
        <v>61648036</v>
      </c>
      <c r="AM709" s="32">
        <v>12</v>
      </c>
      <c r="AN709" s="32" t="s">
        <v>487</v>
      </c>
      <c r="AO709" s="32">
        <v>0.96490459399999995</v>
      </c>
      <c r="AP709" s="32">
        <v>1</v>
      </c>
      <c r="AQ709" s="32">
        <v>63339916</v>
      </c>
      <c r="AR709" s="32" t="s">
        <v>5228</v>
      </c>
      <c r="AS709" s="32">
        <v>0.98079451900000003</v>
      </c>
      <c r="AU709" s="32">
        <v>0.52937446799999999</v>
      </c>
      <c r="AV709" s="32">
        <v>1</v>
      </c>
      <c r="AX709" s="32">
        <f t="shared" si="44"/>
        <v>1.0523152096290538</v>
      </c>
      <c r="AY709" s="32">
        <f t="shared" si="45"/>
        <v>1.3576159142035586</v>
      </c>
      <c r="AZ709" s="32">
        <f t="shared" si="46"/>
        <v>0.2634677055885194</v>
      </c>
      <c r="BA709" s="32">
        <f t="shared" si="47"/>
        <v>0.91444076565206478</v>
      </c>
    </row>
    <row r="710" spans="1:53">
      <c r="A710" s="32">
        <v>421.22501219999998</v>
      </c>
      <c r="B710" s="32">
        <v>3.7641104059999999</v>
      </c>
      <c r="C710" s="32" t="s">
        <v>1859</v>
      </c>
      <c r="D710" s="32">
        <v>2</v>
      </c>
      <c r="E710" s="32" t="s">
        <v>1860</v>
      </c>
      <c r="F710" s="32">
        <v>5</v>
      </c>
      <c r="G710" s="32">
        <v>0</v>
      </c>
      <c r="H710" s="32" t="s">
        <v>1861</v>
      </c>
      <c r="I710" s="32">
        <v>-0.70689521200000005</v>
      </c>
      <c r="J710" s="32">
        <v>-6.2668085759999999</v>
      </c>
      <c r="L710" s="32" t="s">
        <v>3900</v>
      </c>
      <c r="N710" s="32">
        <v>150.0469483</v>
      </c>
      <c r="O710" s="32" t="s">
        <v>374</v>
      </c>
      <c r="S710" s="32">
        <v>1.17</v>
      </c>
      <c r="T710" s="32">
        <v>1.17</v>
      </c>
      <c r="U710" s="32">
        <v>633803</v>
      </c>
      <c r="V710" s="32" t="s">
        <v>5569</v>
      </c>
      <c r="W710" s="32">
        <v>0.343967525</v>
      </c>
      <c r="X710" s="32">
        <v>0.21514301999999999</v>
      </c>
      <c r="Y710" s="32" t="s">
        <v>41</v>
      </c>
      <c r="Z710" s="32" t="s">
        <v>42</v>
      </c>
      <c r="AA710" s="32">
        <v>8</v>
      </c>
      <c r="AB710" s="33">
        <v>444565.59379999997</v>
      </c>
      <c r="AC710" s="33">
        <v>197964.85939999999</v>
      </c>
      <c r="AD710" s="33">
        <v>0</v>
      </c>
      <c r="AE710" s="33">
        <v>575596.9375</v>
      </c>
      <c r="AF710" s="34">
        <v>175029.25</v>
      </c>
      <c r="AG710" s="34">
        <v>633803.0625</v>
      </c>
      <c r="AH710" s="34">
        <v>295146.78129999997</v>
      </c>
      <c r="AI710" s="35">
        <v>0</v>
      </c>
      <c r="AJ710" s="35">
        <v>278663.59379999997</v>
      </c>
      <c r="AK710" s="35">
        <v>0</v>
      </c>
      <c r="AL710" s="35">
        <v>227647.01560000001</v>
      </c>
      <c r="AM710" s="32">
        <v>334</v>
      </c>
      <c r="AN710" s="32" t="s">
        <v>374</v>
      </c>
      <c r="AO710" s="32">
        <v>0.89018237499999997</v>
      </c>
      <c r="AQ710" s="32">
        <v>633803.0625</v>
      </c>
      <c r="AR710" s="32" t="s">
        <v>5570</v>
      </c>
      <c r="AS710" s="32">
        <v>0.75412467299999997</v>
      </c>
      <c r="AU710" s="32">
        <v>0.74343619400000005</v>
      </c>
      <c r="AV710" s="32">
        <v>1</v>
      </c>
      <c r="AX710" s="32">
        <f t="shared" si="44"/>
        <v>0.45862336727521824</v>
      </c>
      <c r="AY710" s="32">
        <f t="shared" si="45"/>
        <v>1.1033971544760788</v>
      </c>
      <c r="AZ710" s="32">
        <f t="shared" si="46"/>
        <v>0.15528389888349015</v>
      </c>
      <c r="BA710" s="32">
        <f t="shared" si="47"/>
        <v>0.75229186216016297</v>
      </c>
    </row>
    <row r="711" spans="1:53">
      <c r="A711" s="32">
        <v>250.1565597</v>
      </c>
      <c r="B711" s="32">
        <v>4.1136227459999999</v>
      </c>
      <c r="C711" s="32" t="s">
        <v>5119</v>
      </c>
      <c r="D711" s="32">
        <v>9</v>
      </c>
      <c r="E711" s="32" t="s">
        <v>5120</v>
      </c>
      <c r="F711" s="32">
        <v>5</v>
      </c>
      <c r="G711" s="32">
        <v>0</v>
      </c>
      <c r="H711" s="32" t="s">
        <v>5121</v>
      </c>
      <c r="I711" s="32">
        <v>-1.320544599</v>
      </c>
      <c r="J711" s="32">
        <v>-30.368898609999999</v>
      </c>
      <c r="L711" s="32" t="s">
        <v>3563</v>
      </c>
      <c r="N711" s="32">
        <v>93.009875800000003</v>
      </c>
      <c r="O711" s="32" t="s">
        <v>374</v>
      </c>
      <c r="P711" s="32" t="s">
        <v>5122</v>
      </c>
      <c r="S711" s="32">
        <v>0.05</v>
      </c>
      <c r="T711" s="32">
        <v>0.13</v>
      </c>
      <c r="U711" s="32">
        <v>182320</v>
      </c>
      <c r="V711" s="32" t="s">
        <v>1233</v>
      </c>
      <c r="W711" s="32">
        <v>0.96114561399999998</v>
      </c>
      <c r="X711" s="32">
        <v>0.55504279000000001</v>
      </c>
      <c r="Y711" s="32" t="s">
        <v>41</v>
      </c>
      <c r="Z711" s="32" t="s">
        <v>42</v>
      </c>
      <c r="AA711" s="32">
        <v>11</v>
      </c>
      <c r="AB711" s="33">
        <v>145074.01560000001</v>
      </c>
      <c r="AC711" s="33">
        <v>140560.8438</v>
      </c>
      <c r="AD711" s="33">
        <v>182319.73439999999</v>
      </c>
      <c r="AE711" s="33">
        <v>171785.07810000001</v>
      </c>
      <c r="AF711" s="34">
        <v>154494.9688</v>
      </c>
      <c r="AG711" s="34">
        <v>177453.26560000001</v>
      </c>
      <c r="AH711" s="34">
        <v>150025.1875</v>
      </c>
      <c r="AI711" s="35">
        <v>149628.7188</v>
      </c>
      <c r="AJ711" s="35">
        <v>163223.07810000001</v>
      </c>
      <c r="AK711" s="35">
        <v>158724.6563</v>
      </c>
      <c r="AL711" s="35">
        <v>146085.73439999999</v>
      </c>
      <c r="AM711" s="32">
        <v>234</v>
      </c>
      <c r="AN711" s="32" t="s">
        <v>374</v>
      </c>
      <c r="AO711" s="32">
        <v>0.89399852000000002</v>
      </c>
      <c r="AQ711" s="32">
        <v>182319.73439999999</v>
      </c>
      <c r="AR711" s="32" t="s">
        <v>5123</v>
      </c>
      <c r="AS711" s="32">
        <v>-0.64679631100000001</v>
      </c>
      <c r="AU711" s="32">
        <v>0.13947554700000001</v>
      </c>
      <c r="AV711" s="32">
        <v>1</v>
      </c>
      <c r="AX711" s="32">
        <f t="shared" si="44"/>
        <v>1.2815274858208938</v>
      </c>
      <c r="AY711" s="32">
        <f t="shared" si="45"/>
        <v>1.3273339209827497</v>
      </c>
      <c r="AZ711" s="32">
        <f t="shared" si="46"/>
        <v>0.49644103404087525</v>
      </c>
      <c r="BA711" s="32">
        <f t="shared" si="47"/>
        <v>0.96071166504938788</v>
      </c>
    </row>
    <row r="712" spans="1:53">
      <c r="A712" s="32">
        <v>146.0149007</v>
      </c>
      <c r="B712" s="32">
        <v>10.01233326</v>
      </c>
      <c r="C712" s="32" t="s">
        <v>5277</v>
      </c>
      <c r="D712" s="32">
        <v>1</v>
      </c>
      <c r="E712" s="32" t="s">
        <v>5278</v>
      </c>
      <c r="F712" s="32">
        <v>5</v>
      </c>
      <c r="G712" s="32">
        <v>0</v>
      </c>
      <c r="H712" s="32" t="s">
        <v>5279</v>
      </c>
      <c r="I712" s="32">
        <v>-0.68020572499999998</v>
      </c>
      <c r="J712" s="32">
        <v>10.62942024</v>
      </c>
      <c r="L712" s="32" t="s">
        <v>3563</v>
      </c>
      <c r="M712" s="32" t="s">
        <v>2279</v>
      </c>
      <c r="N712" s="32">
        <v>-33.064407580000001</v>
      </c>
      <c r="O712" s="32" t="s">
        <v>487</v>
      </c>
      <c r="S712" s="32">
        <v>7.0000000000000007E-2</v>
      </c>
      <c r="T712" s="32">
        <v>0.24</v>
      </c>
      <c r="U712" s="32">
        <v>159464</v>
      </c>
      <c r="V712" s="32" t="s">
        <v>2503</v>
      </c>
      <c r="W712" s="32">
        <v>0.71568462499999996</v>
      </c>
      <c r="X712" s="32">
        <v>0.13652061800000001</v>
      </c>
      <c r="Y712" s="32" t="s">
        <v>41</v>
      </c>
      <c r="Z712" s="32" t="s">
        <v>42</v>
      </c>
      <c r="AA712" s="32">
        <v>11</v>
      </c>
      <c r="AB712" s="33">
        <v>106496.08590000001</v>
      </c>
      <c r="AC712" s="33">
        <v>158590.7188</v>
      </c>
      <c r="AD712" s="33">
        <v>101343.9219</v>
      </c>
      <c r="AE712" s="33">
        <v>159463.9063</v>
      </c>
      <c r="AF712" s="34">
        <v>84701.671879999994</v>
      </c>
      <c r="AG712" s="34">
        <v>95338.078129999994</v>
      </c>
      <c r="AH712" s="34">
        <v>125675.24219999999</v>
      </c>
      <c r="AI712" s="35">
        <v>72055.359379999994</v>
      </c>
      <c r="AJ712" s="35">
        <v>71742</v>
      </c>
      <c r="AK712" s="35">
        <v>67637.71875</v>
      </c>
      <c r="AL712" s="35">
        <v>80292.28125</v>
      </c>
      <c r="AM712" s="32">
        <v>35</v>
      </c>
      <c r="AN712" s="32" t="s">
        <v>487</v>
      </c>
      <c r="AO712" s="32">
        <v>0.90600739299999999</v>
      </c>
      <c r="AQ712" s="32">
        <v>159463.9063</v>
      </c>
      <c r="AR712" s="32" t="s">
        <v>5280</v>
      </c>
      <c r="AS712" s="32">
        <v>0.80032053400000003</v>
      </c>
      <c r="AU712" s="32">
        <v>1.7481823860000001</v>
      </c>
      <c r="AV712" s="32">
        <v>1</v>
      </c>
      <c r="AX712" s="32">
        <f t="shared" si="44"/>
        <v>0.95424616657206096</v>
      </c>
      <c r="AY712" s="32">
        <f t="shared" si="45"/>
        <v>1.7202121135713078</v>
      </c>
      <c r="AZ712" s="32">
        <f t="shared" si="46"/>
        <v>4.2888323358991939E-2</v>
      </c>
      <c r="BA712" s="32">
        <f t="shared" si="47"/>
        <v>0.22708347994998038</v>
      </c>
    </row>
    <row r="713" spans="1:53">
      <c r="A713" s="32">
        <v>222.1116366</v>
      </c>
      <c r="B713" s="32">
        <v>4.5244621509999998</v>
      </c>
      <c r="C713" s="32" t="s">
        <v>1766</v>
      </c>
      <c r="D713" s="32">
        <v>1</v>
      </c>
      <c r="E713" s="32" t="s">
        <v>1767</v>
      </c>
      <c r="F713" s="32">
        <v>5</v>
      </c>
      <c r="G713" s="32">
        <v>0</v>
      </c>
      <c r="H713" s="32" t="s">
        <v>1768</v>
      </c>
      <c r="I713" s="32">
        <v>-0.19548520799999999</v>
      </c>
      <c r="J713" s="32">
        <v>-26.28060232</v>
      </c>
      <c r="L713" s="32" t="s">
        <v>3563</v>
      </c>
      <c r="M713" s="32" t="s">
        <v>2227</v>
      </c>
      <c r="N713" s="32">
        <v>86.059151999999997</v>
      </c>
      <c r="O713" s="32" t="s">
        <v>374</v>
      </c>
      <c r="S713" s="32">
        <v>0.61</v>
      </c>
      <c r="T713" s="32">
        <v>0.67</v>
      </c>
      <c r="U713" s="32">
        <v>236349</v>
      </c>
      <c r="V713" s="32" t="s">
        <v>4920</v>
      </c>
      <c r="W713" s="32">
        <v>1.3909371429999999</v>
      </c>
      <c r="X713" s="32">
        <v>0.426246597</v>
      </c>
      <c r="Y713" s="32" t="s">
        <v>41</v>
      </c>
      <c r="Z713" s="32" t="s">
        <v>71</v>
      </c>
      <c r="AA713" s="32">
        <v>11</v>
      </c>
      <c r="AB713" s="33">
        <v>100138.53909999999</v>
      </c>
      <c r="AC713" s="33">
        <v>36023.359380000002</v>
      </c>
      <c r="AD713" s="33">
        <v>231755.73439999999</v>
      </c>
      <c r="AE713" s="33">
        <v>116205.14840000001</v>
      </c>
      <c r="AF713" s="34">
        <v>95117.382809999996</v>
      </c>
      <c r="AG713" s="34">
        <v>120261.7656</v>
      </c>
      <c r="AH713" s="34">
        <v>115398.8594</v>
      </c>
      <c r="AI713" s="35">
        <v>227542.3438</v>
      </c>
      <c r="AJ713" s="35">
        <v>101281.1563</v>
      </c>
      <c r="AK713" s="35">
        <v>236349.375</v>
      </c>
      <c r="AL713" s="35">
        <v>48282.347659999999</v>
      </c>
      <c r="AM713" s="32">
        <v>104</v>
      </c>
      <c r="AN713" s="32" t="s">
        <v>374</v>
      </c>
      <c r="AO713" s="32">
        <v>0.93151851100000005</v>
      </c>
      <c r="AQ713" s="32">
        <v>236349.375</v>
      </c>
      <c r="AR713" s="32" t="s">
        <v>4921</v>
      </c>
      <c r="AS713" s="32">
        <v>0.93027448700000004</v>
      </c>
      <c r="AU713" s="32">
        <v>0.20894046399999999</v>
      </c>
      <c r="AV713" s="32">
        <v>1</v>
      </c>
      <c r="AX713" s="32">
        <f t="shared" si="44"/>
        <v>1.8545828570089544</v>
      </c>
      <c r="AY713" s="32">
        <f t="shared" si="45"/>
        <v>1.4635881765092491</v>
      </c>
      <c r="AZ713" s="32">
        <f t="shared" si="46"/>
        <v>0.4732553969276112</v>
      </c>
      <c r="BA713" s="32">
        <f t="shared" si="47"/>
        <v>0.83359437927393099</v>
      </c>
    </row>
    <row r="714" spans="1:53">
      <c r="A714" s="32">
        <v>228.11087889999999</v>
      </c>
      <c r="B714" s="32">
        <v>10.04599554</v>
      </c>
      <c r="C714" s="32" t="s">
        <v>3419</v>
      </c>
      <c r="D714" s="32">
        <v>2</v>
      </c>
      <c r="E714" s="32" t="s">
        <v>3420</v>
      </c>
      <c r="F714" s="32">
        <v>5</v>
      </c>
      <c r="G714" s="32">
        <v>0</v>
      </c>
      <c r="H714" s="32" t="s">
        <v>3421</v>
      </c>
      <c r="I714" s="32">
        <v>-0.574688223</v>
      </c>
      <c r="J714" s="32">
        <v>24.609560139999999</v>
      </c>
      <c r="L714" s="32" t="s">
        <v>3563</v>
      </c>
      <c r="M714" s="32" t="s">
        <v>2279</v>
      </c>
      <c r="N714" s="32">
        <v>49.031570649999999</v>
      </c>
      <c r="O714" s="32" t="s">
        <v>374</v>
      </c>
      <c r="P714" s="32" t="s">
        <v>5152</v>
      </c>
      <c r="S714" s="32">
        <v>0.39</v>
      </c>
      <c r="T714" s="32">
        <v>0.39</v>
      </c>
      <c r="U714" s="32">
        <v>662360</v>
      </c>
      <c r="V714" s="32" t="s">
        <v>2503</v>
      </c>
      <c r="W714" s="32">
        <v>0.89790867399999996</v>
      </c>
      <c r="X714" s="32">
        <v>0.64872082399999997</v>
      </c>
      <c r="Y714" s="32" t="s">
        <v>41</v>
      </c>
      <c r="Z714" s="32" t="s">
        <v>42</v>
      </c>
      <c r="AA714" s="32">
        <v>11</v>
      </c>
      <c r="AB714" s="33">
        <v>321680.6875</v>
      </c>
      <c r="AC714" s="33">
        <v>662359.625</v>
      </c>
      <c r="AD714" s="33">
        <v>454853.46879999997</v>
      </c>
      <c r="AE714" s="33">
        <v>483628.28129999997</v>
      </c>
      <c r="AF714" s="34">
        <v>263581.03129999997</v>
      </c>
      <c r="AG714" s="34">
        <v>343266.21879999997</v>
      </c>
      <c r="AH714" s="34">
        <v>402515.0625</v>
      </c>
      <c r="AI714" s="35">
        <v>463489.125</v>
      </c>
      <c r="AJ714" s="35">
        <v>259951.8438</v>
      </c>
      <c r="AK714" s="35">
        <v>296525.4375</v>
      </c>
      <c r="AL714" s="35">
        <v>188453.82810000001</v>
      </c>
      <c r="AM714" s="32">
        <v>35</v>
      </c>
      <c r="AN714" s="32" t="s">
        <v>374</v>
      </c>
      <c r="AO714" s="32">
        <v>0.96452204399999997</v>
      </c>
      <c r="AQ714" s="32">
        <v>662359.625</v>
      </c>
      <c r="AR714" s="32" t="s">
        <v>5153</v>
      </c>
      <c r="AS714" s="32">
        <v>0.82663625399999996</v>
      </c>
      <c r="AU714" s="32">
        <v>6.3947898000000003E-2</v>
      </c>
      <c r="AV714" s="32">
        <v>1</v>
      </c>
      <c r="AX714" s="32">
        <f t="shared" si="44"/>
        <v>1.1972115654756814</v>
      </c>
      <c r="AY714" s="32">
        <f t="shared" si="45"/>
        <v>1.9046897616454557</v>
      </c>
      <c r="AZ714" s="32">
        <f t="shared" si="46"/>
        <v>0.67320461684410704</v>
      </c>
      <c r="BA714" s="32">
        <f t="shared" si="47"/>
        <v>0.16818067403587758</v>
      </c>
    </row>
    <row r="715" spans="1:53">
      <c r="A715" s="32">
        <v>284.23485369999997</v>
      </c>
      <c r="B715" s="32">
        <v>3.4889681270000001</v>
      </c>
      <c r="C715" s="32" t="s">
        <v>3368</v>
      </c>
      <c r="D715" s="32">
        <v>7</v>
      </c>
      <c r="E715" s="32" t="s">
        <v>3369</v>
      </c>
      <c r="F715" s="32">
        <v>5</v>
      </c>
      <c r="G715" s="32">
        <v>0</v>
      </c>
      <c r="H715" s="32" t="s">
        <v>3370</v>
      </c>
      <c r="I715" s="32">
        <v>-1.0073472160000001</v>
      </c>
      <c r="J715" s="32">
        <v>-10.481144799999999</v>
      </c>
      <c r="L715" s="32" t="s">
        <v>3563</v>
      </c>
      <c r="M715" s="32" t="s">
        <v>1872</v>
      </c>
      <c r="N715" s="32">
        <v>14.015648369999999</v>
      </c>
      <c r="O715" s="32" t="s">
        <v>5372</v>
      </c>
      <c r="R715" s="32" t="s">
        <v>411</v>
      </c>
      <c r="S715" s="32">
        <v>0.54</v>
      </c>
      <c r="T715" s="32">
        <v>0.54</v>
      </c>
      <c r="U715" s="32">
        <v>418003</v>
      </c>
      <c r="V715" s="32" t="s">
        <v>341</v>
      </c>
      <c r="W715" s="32">
        <v>0.58143439100000005</v>
      </c>
      <c r="X715" s="32">
        <v>7.2559882000000006E-2</v>
      </c>
      <c r="Y715" s="32" t="s">
        <v>41</v>
      </c>
      <c r="Z715" s="32" t="s">
        <v>42</v>
      </c>
      <c r="AA715" s="32">
        <v>11</v>
      </c>
      <c r="AB715" s="33">
        <v>282345.59379999997</v>
      </c>
      <c r="AC715" s="33">
        <v>263434.5</v>
      </c>
      <c r="AD715" s="33">
        <v>137926.23439999999</v>
      </c>
      <c r="AE715" s="33">
        <v>313872.59379999997</v>
      </c>
      <c r="AF715" s="34">
        <v>307075.4375</v>
      </c>
      <c r="AG715" s="34">
        <v>369279.15629999997</v>
      </c>
      <c r="AH715" s="34">
        <v>418003</v>
      </c>
      <c r="AI715" s="35">
        <v>107828.17969999999</v>
      </c>
      <c r="AJ715" s="35">
        <v>284812.90629999997</v>
      </c>
      <c r="AK715" s="35">
        <v>121998.78909999999</v>
      </c>
      <c r="AL715" s="35">
        <v>333756.3125</v>
      </c>
      <c r="AM715" s="32">
        <v>43</v>
      </c>
      <c r="AN715" s="32" t="s">
        <v>5372</v>
      </c>
      <c r="AO715" s="32">
        <v>0.95913497299999995</v>
      </c>
      <c r="AQ715" s="32">
        <v>418003</v>
      </c>
      <c r="AR715" s="32" t="s">
        <v>5373</v>
      </c>
      <c r="AS715" s="32">
        <v>0.98360444000000002</v>
      </c>
      <c r="AU715" s="32">
        <v>1.446460023</v>
      </c>
      <c r="AV715" s="32">
        <v>1</v>
      </c>
      <c r="AX715" s="32">
        <f t="shared" si="44"/>
        <v>0.77524585419475711</v>
      </c>
      <c r="AY715" s="32">
        <f t="shared" si="45"/>
        <v>0.91156576940819678</v>
      </c>
      <c r="AZ715" s="32">
        <f t="shared" si="46"/>
        <v>8.9617442165079442E-2</v>
      </c>
      <c r="BA715" s="32">
        <f t="shared" si="47"/>
        <v>8.1266714480651744E-2</v>
      </c>
    </row>
    <row r="716" spans="1:53">
      <c r="A716" s="32">
        <v>296.2717227</v>
      </c>
      <c r="B716" s="32">
        <v>3.4265485130000002</v>
      </c>
      <c r="C716" s="32" t="s">
        <v>4891</v>
      </c>
      <c r="D716" s="32">
        <v>13</v>
      </c>
      <c r="E716" s="32" t="s">
        <v>4892</v>
      </c>
      <c r="F716" s="32">
        <v>5</v>
      </c>
      <c r="G716" s="32">
        <v>0</v>
      </c>
      <c r="H716" s="32" t="s">
        <v>4893</v>
      </c>
      <c r="I716" s="32">
        <v>0.65047039500000003</v>
      </c>
      <c r="J716" s="32">
        <v>-7.9745909839999998</v>
      </c>
      <c r="L716" s="32" t="s">
        <v>3563</v>
      </c>
      <c r="M716" s="32" t="s">
        <v>2481</v>
      </c>
      <c r="N716" s="32">
        <v>12.00025795</v>
      </c>
      <c r="O716" s="32" t="s">
        <v>374</v>
      </c>
      <c r="S716" s="32">
        <v>0.34</v>
      </c>
      <c r="T716" s="32">
        <v>0.67</v>
      </c>
      <c r="U716" s="32">
        <v>210032</v>
      </c>
      <c r="V716" s="32" t="s">
        <v>625</v>
      </c>
      <c r="W716" s="32">
        <v>1.4704186720000001</v>
      </c>
      <c r="X716" s="32">
        <v>0.37188175200000001</v>
      </c>
      <c r="Y716" s="32" t="s">
        <v>41</v>
      </c>
      <c r="Z716" s="32" t="s">
        <v>71</v>
      </c>
      <c r="AA716" s="32">
        <v>11</v>
      </c>
      <c r="AB716" s="33">
        <v>96348.703129999994</v>
      </c>
      <c r="AC716" s="33">
        <v>97529.640629999994</v>
      </c>
      <c r="AD716" s="33">
        <v>154856.7813</v>
      </c>
      <c r="AE716" s="33">
        <v>132460.125</v>
      </c>
      <c r="AF716" s="34">
        <v>54668.621090000001</v>
      </c>
      <c r="AG716" s="34">
        <v>190983.73439999999</v>
      </c>
      <c r="AH716" s="34">
        <v>78640.578129999994</v>
      </c>
      <c r="AI716" s="35">
        <v>210031.5625</v>
      </c>
      <c r="AJ716" s="35">
        <v>140731.67189999999</v>
      </c>
      <c r="AK716" s="35">
        <v>193367.25</v>
      </c>
      <c r="AL716" s="35">
        <v>91664.695309999996</v>
      </c>
      <c r="AM716" s="32">
        <v>4</v>
      </c>
      <c r="AN716" s="32" t="s">
        <v>374</v>
      </c>
      <c r="AO716" s="32">
        <v>0.91960912299999997</v>
      </c>
      <c r="AQ716" s="32">
        <v>210031.5625</v>
      </c>
      <c r="AR716" s="32" t="s">
        <v>4894</v>
      </c>
      <c r="AS716" s="32">
        <v>0.833389453</v>
      </c>
      <c r="AU716" s="32">
        <v>0.31609388500000002</v>
      </c>
      <c r="AV716" s="32">
        <v>1</v>
      </c>
      <c r="AX716" s="32">
        <f t="shared" si="44"/>
        <v>1.9605582292921995</v>
      </c>
      <c r="AY716" s="32">
        <f t="shared" si="45"/>
        <v>1.4838289711975503</v>
      </c>
      <c r="AZ716" s="32">
        <f t="shared" si="46"/>
        <v>0.3322418428344891</v>
      </c>
      <c r="BA716" s="32">
        <f t="shared" si="47"/>
        <v>0.76693249015135168</v>
      </c>
    </row>
    <row r="717" spans="1:53">
      <c r="A717" s="32">
        <v>283.28738600000003</v>
      </c>
      <c r="B717" s="32">
        <v>6.920918135</v>
      </c>
      <c r="C717" s="32" t="s">
        <v>4824</v>
      </c>
      <c r="D717" s="32">
        <v>1</v>
      </c>
      <c r="E717" s="32" t="s">
        <v>4825</v>
      </c>
      <c r="F717" s="32">
        <v>5</v>
      </c>
      <c r="G717" s="32">
        <v>0</v>
      </c>
      <c r="H717" s="32" t="s">
        <v>4826</v>
      </c>
      <c r="I717" s="32">
        <v>-0.43772631200000001</v>
      </c>
      <c r="J717" s="32">
        <v>48.48505917</v>
      </c>
      <c r="L717" s="32" t="s">
        <v>3563</v>
      </c>
      <c r="N717" s="32">
        <v>56.026202519999998</v>
      </c>
      <c r="O717" s="32" t="s">
        <v>374</v>
      </c>
      <c r="P717" s="32" t="s">
        <v>4827</v>
      </c>
      <c r="S717" s="32">
        <v>0.18</v>
      </c>
      <c r="T717" s="32">
        <v>0.55000000000000004</v>
      </c>
      <c r="U717" s="32">
        <v>543861</v>
      </c>
      <c r="V717" s="32" t="s">
        <v>237</v>
      </c>
      <c r="W717" s="32">
        <v>1.9489675580000001</v>
      </c>
      <c r="X717" s="32">
        <v>6.7028432999999998E-2</v>
      </c>
      <c r="Y717" s="32" t="s">
        <v>41</v>
      </c>
      <c r="Z717" s="32" t="s">
        <v>42</v>
      </c>
      <c r="AA717" s="32">
        <v>11</v>
      </c>
      <c r="AB717" s="33">
        <v>166065.7188</v>
      </c>
      <c r="AC717" s="33">
        <v>215927.8125</v>
      </c>
      <c r="AD717" s="33">
        <v>543861.0625</v>
      </c>
      <c r="AE717" s="33">
        <v>302280.71879999997</v>
      </c>
      <c r="AF717" s="34">
        <v>162048.0938</v>
      </c>
      <c r="AG717" s="34">
        <v>329994.875</v>
      </c>
      <c r="AH717" s="34">
        <v>125507.0625</v>
      </c>
      <c r="AI717" s="35">
        <v>510202</v>
      </c>
      <c r="AJ717" s="35">
        <v>366870.15629999997</v>
      </c>
      <c r="AK717" s="35">
        <v>374990.71879999997</v>
      </c>
      <c r="AL717" s="35">
        <v>352717.09379999997</v>
      </c>
      <c r="AM717" s="32">
        <v>42</v>
      </c>
      <c r="AN717" s="32" t="s">
        <v>374</v>
      </c>
      <c r="AO717" s="32">
        <v>0.81278302899999999</v>
      </c>
      <c r="AQ717" s="32">
        <v>543861.0625</v>
      </c>
      <c r="AR717" s="32" t="s">
        <v>4828</v>
      </c>
      <c r="AS717" s="32">
        <v>0.85826023100000004</v>
      </c>
      <c r="AU717" s="32">
        <v>2.2110515830000002</v>
      </c>
      <c r="AV717" s="32">
        <v>1</v>
      </c>
      <c r="AX717" s="32">
        <f t="shared" si="44"/>
        <v>2.5986234111619901</v>
      </c>
      <c r="AY717" s="32">
        <f t="shared" si="45"/>
        <v>1.9887219664043436</v>
      </c>
      <c r="AZ717" s="32">
        <f t="shared" si="46"/>
        <v>3.5251496480007471E-2</v>
      </c>
      <c r="BA717" s="32">
        <f t="shared" si="47"/>
        <v>0.40882219960045146</v>
      </c>
    </row>
    <row r="718" spans="1:53">
      <c r="A718" s="32">
        <v>184.14633699999999</v>
      </c>
      <c r="B718" s="32">
        <v>4.0114848280000004</v>
      </c>
      <c r="C718" s="32" t="s">
        <v>2839</v>
      </c>
      <c r="D718" s="32">
        <v>17</v>
      </c>
      <c r="E718" s="32" t="s">
        <v>2840</v>
      </c>
      <c r="F718" s="32">
        <v>5</v>
      </c>
      <c r="G718" s="32">
        <v>0</v>
      </c>
      <c r="H718" s="32" t="s">
        <v>2841</v>
      </c>
      <c r="I718" s="32">
        <v>3.7784461999999998E-2</v>
      </c>
      <c r="J718" s="32">
        <v>-12.59912707</v>
      </c>
      <c r="L718" s="32" t="s">
        <v>3563</v>
      </c>
      <c r="M718" s="32" t="s">
        <v>3080</v>
      </c>
      <c r="N718" s="32">
        <v>-141.9841878</v>
      </c>
      <c r="O718" s="32" t="s">
        <v>487</v>
      </c>
      <c r="S718" s="32">
        <v>0.46</v>
      </c>
      <c r="T718" s="32">
        <v>0.46</v>
      </c>
      <c r="U718" s="32">
        <v>555449</v>
      </c>
      <c r="V718" s="32" t="s">
        <v>876</v>
      </c>
      <c r="W718" s="32">
        <v>0.92279777699999999</v>
      </c>
      <c r="X718" s="32">
        <v>0.74377867600000003</v>
      </c>
      <c r="Y718" s="32" t="s">
        <v>41</v>
      </c>
      <c r="Z718" s="32" t="s">
        <v>42</v>
      </c>
      <c r="AA718" s="32">
        <v>11</v>
      </c>
      <c r="AB718" s="33">
        <v>309960.25</v>
      </c>
      <c r="AC718" s="33">
        <v>363062.375</v>
      </c>
      <c r="AD718" s="33">
        <v>199535.625</v>
      </c>
      <c r="AE718" s="33">
        <v>483578.15629999997</v>
      </c>
      <c r="AF718" s="34">
        <v>398503.875</v>
      </c>
      <c r="AG718" s="34">
        <v>449497.375</v>
      </c>
      <c r="AH718" s="34">
        <v>388490.6875</v>
      </c>
      <c r="AI718" s="35">
        <v>243025.67189999999</v>
      </c>
      <c r="AJ718" s="35">
        <v>505564.3125</v>
      </c>
      <c r="AK718" s="35">
        <v>217337.3438</v>
      </c>
      <c r="AL718" s="35">
        <v>555448.6875</v>
      </c>
      <c r="AM718" s="32">
        <v>76</v>
      </c>
      <c r="AN718" s="32" t="s">
        <v>487</v>
      </c>
      <c r="AO718" s="32">
        <v>0.86427686299999995</v>
      </c>
      <c r="AQ718" s="32">
        <v>555448.6875</v>
      </c>
      <c r="AR718" s="32" t="s">
        <v>5136</v>
      </c>
      <c r="AS718" s="32">
        <v>0.91846354799999996</v>
      </c>
      <c r="AU718" s="32">
        <v>3.1980596999999999E-2</v>
      </c>
      <c r="AV718" s="32">
        <v>1</v>
      </c>
      <c r="AX718" s="32">
        <f t="shared" si="44"/>
        <v>1.2303970366163426</v>
      </c>
      <c r="AY718" s="32">
        <f t="shared" si="45"/>
        <v>1.0967612203294288</v>
      </c>
      <c r="AZ718" s="32">
        <f t="shared" si="46"/>
        <v>0.77337412089403024</v>
      </c>
      <c r="BA718" s="32">
        <f t="shared" si="47"/>
        <v>0.35380133876917103</v>
      </c>
    </row>
    <row r="719" spans="1:53">
      <c r="A719" s="32">
        <v>242.09497930000001</v>
      </c>
      <c r="B719" s="32">
        <v>4.6212378989999996</v>
      </c>
      <c r="C719" s="32" t="s">
        <v>5068</v>
      </c>
      <c r="D719" s="32">
        <v>10</v>
      </c>
      <c r="E719" s="32" t="s">
        <v>5069</v>
      </c>
      <c r="F719" s="32">
        <v>5</v>
      </c>
      <c r="G719" s="32">
        <v>0</v>
      </c>
      <c r="H719" s="32" t="s">
        <v>5070</v>
      </c>
      <c r="I719" s="32">
        <v>2.8472398339999998</v>
      </c>
      <c r="J719" s="32">
        <v>-14.610827329999999</v>
      </c>
      <c r="L719" s="32" t="s">
        <v>3563</v>
      </c>
      <c r="N719" s="32">
        <v>6.9531797989999999</v>
      </c>
      <c r="O719" s="32" t="s">
        <v>374</v>
      </c>
      <c r="P719" s="32" t="s">
        <v>5071</v>
      </c>
      <c r="S719" s="32">
        <v>0.49</v>
      </c>
      <c r="T719" s="32">
        <v>0.49</v>
      </c>
      <c r="U719" s="32">
        <v>267303</v>
      </c>
      <c r="V719" s="32" t="s">
        <v>5072</v>
      </c>
      <c r="W719" s="32">
        <v>1.0076793850000001</v>
      </c>
      <c r="X719" s="32">
        <v>0.98072637100000004</v>
      </c>
      <c r="Y719" s="32" t="s">
        <v>41</v>
      </c>
      <c r="Z719" s="32" t="s">
        <v>42</v>
      </c>
      <c r="AA719" s="32">
        <v>11</v>
      </c>
      <c r="AB719" s="33">
        <v>143560.67189999999</v>
      </c>
      <c r="AC719" s="33">
        <v>170509.51560000001</v>
      </c>
      <c r="AD719" s="33">
        <v>130700.33590000001</v>
      </c>
      <c r="AE719" s="33">
        <v>173421.875</v>
      </c>
      <c r="AF719" s="34">
        <v>109279.67969999999</v>
      </c>
      <c r="AG719" s="34">
        <v>158264.8125</v>
      </c>
      <c r="AH719" s="34">
        <v>201905.07810000001</v>
      </c>
      <c r="AI719" s="35">
        <v>87278.5</v>
      </c>
      <c r="AJ719" s="35">
        <v>153589.64060000001</v>
      </c>
      <c r="AK719" s="35">
        <v>122568.39840000001</v>
      </c>
      <c r="AL719" s="35">
        <v>267303</v>
      </c>
      <c r="AM719" s="32">
        <v>654</v>
      </c>
      <c r="AN719" s="32" t="s">
        <v>374</v>
      </c>
      <c r="AO719" s="32">
        <v>0.89256954300000002</v>
      </c>
      <c r="AQ719" s="32">
        <v>267303</v>
      </c>
      <c r="AR719" s="32" t="s">
        <v>772</v>
      </c>
      <c r="AS719" s="32">
        <v>0.78035500099999999</v>
      </c>
      <c r="AU719" s="32">
        <v>1.7564300000000001E-4</v>
      </c>
      <c r="AV719" s="32">
        <v>0.59715833600000001</v>
      </c>
      <c r="AX719" s="32">
        <f t="shared" si="44"/>
        <v>1.3435725132242176</v>
      </c>
      <c r="AY719" s="32">
        <f t="shared" si="45"/>
        <v>1.3168451682785576</v>
      </c>
      <c r="AZ719" s="32">
        <f t="shared" si="46"/>
        <v>0.98220182065431794</v>
      </c>
      <c r="BA719" s="32">
        <f t="shared" si="47"/>
        <v>0.9425623119226666</v>
      </c>
    </row>
    <row r="720" spans="1:53">
      <c r="A720" s="32">
        <v>250.02997120000001</v>
      </c>
      <c r="B720" s="32">
        <v>4.024510415</v>
      </c>
      <c r="C720" s="32" t="s">
        <v>1128</v>
      </c>
      <c r="D720" s="32">
        <v>1</v>
      </c>
      <c r="E720" s="32" t="s">
        <v>1129</v>
      </c>
      <c r="F720" s="32">
        <v>5</v>
      </c>
      <c r="G720" s="32">
        <v>0</v>
      </c>
      <c r="H720" s="32" t="s">
        <v>1130</v>
      </c>
      <c r="I720" s="32">
        <v>-3.5066374999999997E-2</v>
      </c>
      <c r="J720" s="32">
        <v>-37.012754870000002</v>
      </c>
      <c r="L720" s="32" t="s">
        <v>3900</v>
      </c>
      <c r="N720" s="32">
        <v>-62.163981970000002</v>
      </c>
      <c r="O720" s="32" t="s">
        <v>487</v>
      </c>
      <c r="S720" s="32">
        <v>1.17</v>
      </c>
      <c r="T720" s="32">
        <v>1.17</v>
      </c>
      <c r="U720" s="32">
        <v>128958</v>
      </c>
      <c r="V720" s="32" t="s">
        <v>5415</v>
      </c>
      <c r="W720" s="32">
        <v>0.43175852799999997</v>
      </c>
      <c r="X720" s="32">
        <v>0.10717473499999999</v>
      </c>
      <c r="Y720" s="32" t="s">
        <v>41</v>
      </c>
      <c r="Z720" s="32" t="s">
        <v>71</v>
      </c>
      <c r="AA720" s="32">
        <v>8</v>
      </c>
      <c r="AB720" s="33">
        <v>98649.679690000004</v>
      </c>
      <c r="AC720" s="33">
        <v>128957.625</v>
      </c>
      <c r="AD720" s="33">
        <v>0</v>
      </c>
      <c r="AE720" s="33">
        <v>77218.570309999996</v>
      </c>
      <c r="AF720" s="34">
        <v>64537.273439999997</v>
      </c>
      <c r="AG720" s="34">
        <v>94172.351559999996</v>
      </c>
      <c r="AH720" s="34">
        <v>78244.492190000004</v>
      </c>
      <c r="AI720" s="35">
        <v>0</v>
      </c>
      <c r="AJ720" s="35">
        <v>60733.695310000003</v>
      </c>
      <c r="AK720" s="35">
        <v>0</v>
      </c>
      <c r="AL720" s="35">
        <v>75675.585940000004</v>
      </c>
      <c r="AM720" s="32">
        <v>274</v>
      </c>
      <c r="AN720" s="32" t="s">
        <v>487</v>
      </c>
      <c r="AO720" s="32">
        <v>0.91501428500000004</v>
      </c>
      <c r="AQ720" s="32">
        <v>128957.625</v>
      </c>
      <c r="AR720" s="32" t="s">
        <v>5535</v>
      </c>
      <c r="AS720" s="32">
        <v>0.80071876399999997</v>
      </c>
      <c r="AU720" s="32">
        <v>1.1142954009999999</v>
      </c>
      <c r="AV720" s="32">
        <v>1</v>
      </c>
      <c r="AX720" s="32">
        <f t="shared" si="44"/>
        <v>0.57567803787355665</v>
      </c>
      <c r="AY720" s="32">
        <f t="shared" si="45"/>
        <v>1.2864341781222459</v>
      </c>
      <c r="AZ720" s="32">
        <f t="shared" si="46"/>
        <v>0.12814226090687184</v>
      </c>
      <c r="BA720" s="32">
        <f t="shared" si="47"/>
        <v>0.93684576859602919</v>
      </c>
    </row>
    <row r="721" spans="1:53">
      <c r="A721" s="32">
        <v>266.1303547</v>
      </c>
      <c r="B721" s="32">
        <v>4.0515249889999998</v>
      </c>
      <c r="C721" s="32" t="s">
        <v>3127</v>
      </c>
      <c r="D721" s="32">
        <v>8</v>
      </c>
      <c r="E721" s="32" t="s">
        <v>3128</v>
      </c>
      <c r="F721" s="32">
        <v>5</v>
      </c>
      <c r="G721" s="32">
        <v>0</v>
      </c>
      <c r="H721" s="32" t="s">
        <v>3129</v>
      </c>
      <c r="I721" s="32">
        <v>-1.22244621</v>
      </c>
      <c r="J721" s="32">
        <v>-26.11811737</v>
      </c>
      <c r="L721" s="32" t="s">
        <v>3900</v>
      </c>
      <c r="M721" s="32" t="s">
        <v>3080</v>
      </c>
      <c r="N721" s="32">
        <v>-60.000170050000001</v>
      </c>
      <c r="O721" s="32" t="s">
        <v>487</v>
      </c>
      <c r="P721" s="32" t="s">
        <v>5293</v>
      </c>
      <c r="S721" s="32">
        <v>1.17</v>
      </c>
      <c r="T721" s="32">
        <v>1.17</v>
      </c>
      <c r="U721" s="32">
        <v>984047</v>
      </c>
      <c r="V721" s="32" t="s">
        <v>876</v>
      </c>
      <c r="W721" s="32">
        <v>0.70106588400000003</v>
      </c>
      <c r="X721" s="32">
        <v>0.52251658400000001</v>
      </c>
      <c r="Y721" s="32" t="s">
        <v>41</v>
      </c>
      <c r="Z721" s="32" t="s">
        <v>42</v>
      </c>
      <c r="AA721" s="32">
        <v>8</v>
      </c>
      <c r="AB721" s="33">
        <v>519135.0625</v>
      </c>
      <c r="AC721" s="33">
        <v>528024.625</v>
      </c>
      <c r="AD721" s="33">
        <v>0</v>
      </c>
      <c r="AE721" s="33">
        <v>554617.5</v>
      </c>
      <c r="AF721" s="34">
        <v>532424.125</v>
      </c>
      <c r="AG721" s="34">
        <v>671027.375</v>
      </c>
      <c r="AH721" s="34">
        <v>679439.25</v>
      </c>
      <c r="AI721" s="35">
        <v>0</v>
      </c>
      <c r="AJ721" s="35">
        <v>775993.4375</v>
      </c>
      <c r="AK721" s="35">
        <v>0</v>
      </c>
      <c r="AL721" s="35">
        <v>984047.1875</v>
      </c>
      <c r="AM721" s="32">
        <v>76</v>
      </c>
      <c r="AN721" s="32" t="s">
        <v>487</v>
      </c>
      <c r="AO721" s="32">
        <v>0.96189259599999999</v>
      </c>
      <c r="AQ721" s="32">
        <v>984047.1875</v>
      </c>
      <c r="AR721" s="32" t="s">
        <v>5294</v>
      </c>
      <c r="AS721" s="32">
        <v>0.93408650500000001</v>
      </c>
      <c r="AU721" s="32">
        <v>0.12933310000000001</v>
      </c>
      <c r="AV721" s="32">
        <v>1</v>
      </c>
      <c r="AX721" s="32">
        <f t="shared" si="44"/>
        <v>0.93475451244316754</v>
      </c>
      <c r="AY721" s="32">
        <f t="shared" si="45"/>
        <v>0.85070107625734526</v>
      </c>
      <c r="AZ721" s="32">
        <f t="shared" si="46"/>
        <v>0.56825059570483416</v>
      </c>
      <c r="BA721" s="32">
        <f t="shared" si="47"/>
        <v>0.22249695319564131</v>
      </c>
    </row>
    <row r="722" spans="1:53">
      <c r="A722" s="32">
        <v>118.0782446</v>
      </c>
      <c r="B722" s="32">
        <v>4.1756908990000001</v>
      </c>
      <c r="C722" s="32" t="s">
        <v>5011</v>
      </c>
      <c r="D722" s="32">
        <v>1</v>
      </c>
      <c r="E722" s="32" t="s">
        <v>5012</v>
      </c>
      <c r="F722" s="32">
        <v>5</v>
      </c>
      <c r="G722" s="32">
        <v>0</v>
      </c>
      <c r="H722" s="32" t="s">
        <v>5013</v>
      </c>
      <c r="I722" s="32">
        <v>-4.6035276999999999E-2</v>
      </c>
      <c r="J722" s="32">
        <v>-25.017779520000001</v>
      </c>
      <c r="L722" s="32" t="s">
        <v>3563</v>
      </c>
      <c r="N722" s="32">
        <v>-39.068439290000001</v>
      </c>
      <c r="O722" s="32" t="s">
        <v>487</v>
      </c>
      <c r="S722" s="32">
        <v>0.17</v>
      </c>
      <c r="T722" s="32">
        <v>0.17</v>
      </c>
      <c r="U722" s="32">
        <v>360525</v>
      </c>
      <c r="V722" s="32" t="s">
        <v>1233</v>
      </c>
      <c r="W722" s="32">
        <v>1.124654888</v>
      </c>
      <c r="X722" s="32">
        <v>0.28468836800000002</v>
      </c>
      <c r="Y722" s="32" t="s">
        <v>41</v>
      </c>
      <c r="Z722" s="32" t="s">
        <v>42</v>
      </c>
      <c r="AA722" s="32">
        <v>11</v>
      </c>
      <c r="AB722" s="33">
        <v>237650.89060000001</v>
      </c>
      <c r="AC722" s="33">
        <v>263998.96879999997</v>
      </c>
      <c r="AD722" s="33">
        <v>214566.98439999999</v>
      </c>
      <c r="AE722" s="33">
        <v>314990.75</v>
      </c>
      <c r="AF722" s="34">
        <v>247338.32810000001</v>
      </c>
      <c r="AG722" s="34">
        <v>249120.5625</v>
      </c>
      <c r="AH722" s="34">
        <v>275385.28129999997</v>
      </c>
      <c r="AI722" s="35">
        <v>277294.1875</v>
      </c>
      <c r="AJ722" s="35">
        <v>256191.5</v>
      </c>
      <c r="AK722" s="35">
        <v>263400.4375</v>
      </c>
      <c r="AL722" s="35">
        <v>360524.96879999997</v>
      </c>
      <c r="AM722" s="32">
        <v>234</v>
      </c>
      <c r="AN722" s="32" t="s">
        <v>487</v>
      </c>
      <c r="AO722" s="32">
        <v>0.92907701399999998</v>
      </c>
      <c r="AQ722" s="32">
        <v>360524.96879999997</v>
      </c>
      <c r="AR722" s="32" t="s">
        <v>3076</v>
      </c>
      <c r="AS722" s="32">
        <v>0.58511124699999995</v>
      </c>
      <c r="AU722" s="32">
        <v>0.39950261399999998</v>
      </c>
      <c r="AV722" s="32">
        <v>1</v>
      </c>
      <c r="AX722" s="32">
        <f t="shared" si="44"/>
        <v>1.4995398500592085</v>
      </c>
      <c r="AY722" s="32">
        <f t="shared" si="45"/>
        <v>1.3360308095111237</v>
      </c>
      <c r="AZ722" s="32">
        <f t="shared" si="46"/>
        <v>0.32709831732591504</v>
      </c>
      <c r="BA722" s="32">
        <f t="shared" si="47"/>
        <v>0.98516040982414466</v>
      </c>
    </row>
    <row r="723" spans="1:53">
      <c r="A723" s="32">
        <v>284.14098230000002</v>
      </c>
      <c r="B723" s="32">
        <v>3.64733127</v>
      </c>
      <c r="C723" s="32" t="s">
        <v>5474</v>
      </c>
      <c r="D723" s="32">
        <v>5</v>
      </c>
      <c r="E723" s="32" t="s">
        <v>5475</v>
      </c>
      <c r="F723" s="32">
        <v>5</v>
      </c>
      <c r="G723" s="32">
        <v>0</v>
      </c>
      <c r="H723" s="32" t="s">
        <v>5476</v>
      </c>
      <c r="I723" s="32">
        <v>-0.94225595500000003</v>
      </c>
      <c r="J723" s="32">
        <v>-41.618621640000001</v>
      </c>
      <c r="L723" s="32" t="s">
        <v>3900</v>
      </c>
      <c r="N723" s="32">
        <v>30.01020188</v>
      </c>
      <c r="O723" s="32" t="s">
        <v>5477</v>
      </c>
      <c r="P723" s="32" t="s">
        <v>2103</v>
      </c>
      <c r="S723" s="32">
        <v>1.1599999999999999</v>
      </c>
      <c r="T723" s="32">
        <v>1.1599999999999999</v>
      </c>
      <c r="U723" s="32">
        <v>70550</v>
      </c>
      <c r="V723" s="32" t="s">
        <v>5143</v>
      </c>
      <c r="W723" s="32">
        <v>0.49178269600000002</v>
      </c>
      <c r="X723" s="32">
        <v>0.171962913</v>
      </c>
      <c r="Y723" s="32" t="s">
        <v>41</v>
      </c>
      <c r="Z723" s="32" t="s">
        <v>71</v>
      </c>
      <c r="AA723" s="32">
        <v>8</v>
      </c>
      <c r="AB723" s="33">
        <v>58230.5625</v>
      </c>
      <c r="AC723" s="33">
        <v>70550.023440000004</v>
      </c>
      <c r="AD723" s="33">
        <v>0</v>
      </c>
      <c r="AE723" s="33">
        <v>56576.941409999999</v>
      </c>
      <c r="AF723" s="34">
        <v>58152.121090000001</v>
      </c>
      <c r="AG723" s="34">
        <v>50785.089840000001</v>
      </c>
      <c r="AH723" s="34">
        <v>63319.457029999998</v>
      </c>
      <c r="AI723" s="35">
        <v>0</v>
      </c>
      <c r="AJ723" s="35">
        <v>52944.789060000003</v>
      </c>
      <c r="AK723" s="35">
        <v>0</v>
      </c>
      <c r="AL723" s="35">
        <v>60005.675779999998</v>
      </c>
      <c r="AM723" s="32">
        <v>105</v>
      </c>
      <c r="AN723" s="32" t="s">
        <v>5477</v>
      </c>
      <c r="AO723" s="32">
        <v>0.87631734800000005</v>
      </c>
      <c r="AQ723" s="32">
        <v>70550.023440000004</v>
      </c>
      <c r="AR723" s="32" t="s">
        <v>2591</v>
      </c>
      <c r="AS723" s="32">
        <v>0.96994243800000002</v>
      </c>
      <c r="AU723" s="32">
        <v>0.76637155899999998</v>
      </c>
      <c r="AV723" s="32">
        <v>1</v>
      </c>
      <c r="AX723" s="32">
        <f t="shared" si="44"/>
        <v>0.6557102617718602</v>
      </c>
      <c r="AY723" s="32">
        <f t="shared" si="45"/>
        <v>1.0760542947053995</v>
      </c>
      <c r="AZ723" s="32">
        <f t="shared" si="46"/>
        <v>0.19675585663227807</v>
      </c>
      <c r="BA723" s="32">
        <f t="shared" si="47"/>
        <v>0.58303041100804598</v>
      </c>
    </row>
    <row r="724" spans="1:53">
      <c r="A724" s="32">
        <v>266.09415660000002</v>
      </c>
      <c r="B724" s="32">
        <v>3.9998395919999998</v>
      </c>
      <c r="C724" s="32" t="s">
        <v>3067</v>
      </c>
      <c r="D724" s="32">
        <v>1</v>
      </c>
      <c r="E724" s="32" t="s">
        <v>3068</v>
      </c>
      <c r="F724" s="32">
        <v>5</v>
      </c>
      <c r="G724" s="32">
        <v>0</v>
      </c>
      <c r="H724" s="32" t="s">
        <v>3069</v>
      </c>
      <c r="I724" s="32">
        <v>-0.538887173</v>
      </c>
      <c r="J724" s="32">
        <v>-19.101346020000001</v>
      </c>
      <c r="L724" s="32" t="s">
        <v>3900</v>
      </c>
      <c r="M724" s="32" t="s">
        <v>3080</v>
      </c>
      <c r="N724" s="32">
        <v>-60.036368119999999</v>
      </c>
      <c r="O724" s="32" t="s">
        <v>5510</v>
      </c>
      <c r="P724" s="32" t="s">
        <v>5511</v>
      </c>
      <c r="S724" s="32">
        <v>1.1599999999999999</v>
      </c>
      <c r="T724" s="32">
        <v>1.1599999999999999</v>
      </c>
      <c r="U724" s="32">
        <v>836610</v>
      </c>
      <c r="V724" s="32" t="s">
        <v>876</v>
      </c>
      <c r="W724" s="32">
        <v>0.45052689400000001</v>
      </c>
      <c r="X724" s="32">
        <v>0.12445347900000001</v>
      </c>
      <c r="Y724" s="32" t="s">
        <v>41</v>
      </c>
      <c r="Z724" s="32" t="s">
        <v>42</v>
      </c>
      <c r="AA724" s="32">
        <v>8</v>
      </c>
      <c r="AB724" s="33">
        <v>304748.375</v>
      </c>
      <c r="AC724" s="33">
        <v>494832</v>
      </c>
      <c r="AD724" s="33">
        <v>0</v>
      </c>
      <c r="AE724" s="33">
        <v>639913.3125</v>
      </c>
      <c r="AF724" s="34">
        <v>627812.0625</v>
      </c>
      <c r="AG724" s="34">
        <v>697866.1875</v>
      </c>
      <c r="AH724" s="34">
        <v>836609.5625</v>
      </c>
      <c r="AI724" s="35">
        <v>0</v>
      </c>
      <c r="AJ724" s="35">
        <v>704132.5625</v>
      </c>
      <c r="AK724" s="35">
        <v>0</v>
      </c>
      <c r="AL724" s="35">
        <v>594759.1875</v>
      </c>
      <c r="AM724" s="32">
        <v>76</v>
      </c>
      <c r="AN724" s="32" t="s">
        <v>5510</v>
      </c>
      <c r="AO724" s="32">
        <v>0.86990374699999995</v>
      </c>
      <c r="AQ724" s="32">
        <v>836609.5625</v>
      </c>
      <c r="AR724" s="32" t="s">
        <v>5512</v>
      </c>
      <c r="AS724" s="32">
        <v>0.95576274000000006</v>
      </c>
      <c r="AU724" s="32">
        <v>1.01928825</v>
      </c>
      <c r="AV724" s="32">
        <v>1</v>
      </c>
      <c r="AX724" s="32">
        <f t="shared" si="44"/>
        <v>0.60070252558018333</v>
      </c>
      <c r="AY724" s="32">
        <f t="shared" si="45"/>
        <v>0.66572714288006007</v>
      </c>
      <c r="AZ724" s="32">
        <f t="shared" si="46"/>
        <v>0.14460180478567639</v>
      </c>
      <c r="BA724" s="32">
        <f t="shared" si="47"/>
        <v>8.9104665017805396E-2</v>
      </c>
    </row>
    <row r="725" spans="1:53">
      <c r="A725" s="32">
        <v>118.0418083</v>
      </c>
      <c r="B725" s="32">
        <v>4.0788455150000003</v>
      </c>
      <c r="C725" s="32" t="s">
        <v>2565</v>
      </c>
      <c r="D725" s="32">
        <v>1</v>
      </c>
      <c r="E725" s="32" t="s">
        <v>2566</v>
      </c>
      <c r="F725" s="32">
        <v>5</v>
      </c>
      <c r="G725" s="32">
        <v>0</v>
      </c>
      <c r="H725" s="32" t="s">
        <v>2567</v>
      </c>
      <c r="I725" s="32">
        <v>-0.52258846800000003</v>
      </c>
      <c r="J725" s="32">
        <v>-39.441740850000002</v>
      </c>
      <c r="L725" s="32" t="s">
        <v>3900</v>
      </c>
      <c r="N725" s="32">
        <v>-209.30810819999999</v>
      </c>
      <c r="O725" s="32" t="s">
        <v>487</v>
      </c>
      <c r="R725" s="32" t="s">
        <v>803</v>
      </c>
      <c r="S725" s="32">
        <v>0.93</v>
      </c>
      <c r="T725" s="32">
        <v>1.1000000000000001</v>
      </c>
      <c r="U725" s="32">
        <v>3382873</v>
      </c>
      <c r="V725" s="32" t="s">
        <v>2224</v>
      </c>
      <c r="W725" s="32">
        <v>4.4391109369999997</v>
      </c>
      <c r="X725" s="32">
        <v>0.19471349900000001</v>
      </c>
      <c r="Y725" s="32" t="s">
        <v>41</v>
      </c>
      <c r="Z725" s="32" t="s">
        <v>92</v>
      </c>
      <c r="AA725" s="32">
        <v>11</v>
      </c>
      <c r="AB725" s="33">
        <v>612301.75</v>
      </c>
      <c r="AC725" s="33">
        <v>399275.1875</v>
      </c>
      <c r="AD725" s="33">
        <v>2544422.75</v>
      </c>
      <c r="AE725" s="33">
        <v>309826.90629999997</v>
      </c>
      <c r="AF725" s="34">
        <v>418076.15629999997</v>
      </c>
      <c r="AG725" s="34">
        <v>416692.84379999997</v>
      </c>
      <c r="AH725" s="34">
        <v>385802.71879999997</v>
      </c>
      <c r="AI725" s="35">
        <v>3382872.75</v>
      </c>
      <c r="AJ725" s="35">
        <v>411556.5</v>
      </c>
      <c r="AK725" s="35">
        <v>3135904</v>
      </c>
      <c r="AL725" s="35">
        <v>294004.4375</v>
      </c>
      <c r="AM725" s="32">
        <v>51</v>
      </c>
      <c r="AN725" s="32" t="s">
        <v>487</v>
      </c>
      <c r="AO725" s="32">
        <v>0.91719573399999998</v>
      </c>
      <c r="AQ725" s="32">
        <v>3382872.75</v>
      </c>
      <c r="AR725" s="32" t="s">
        <v>4800</v>
      </c>
      <c r="AS725" s="32">
        <v>0.88637827800000002</v>
      </c>
      <c r="AU725" s="32">
        <v>0.69207803300000004</v>
      </c>
      <c r="AV725" s="32">
        <v>1</v>
      </c>
      <c r="AX725" s="32">
        <f t="shared" si="44"/>
        <v>5.9188145814247575</v>
      </c>
      <c r="AY725" s="32">
        <f t="shared" si="45"/>
        <v>3.1672260908059942</v>
      </c>
      <c r="AZ725" s="32">
        <f t="shared" si="46"/>
        <v>0.2186607621010179</v>
      </c>
      <c r="BA725" s="32">
        <f t="shared" si="47"/>
        <v>0.41296306091421064</v>
      </c>
    </row>
    <row r="726" spans="1:53">
      <c r="A726" s="32">
        <v>250.1355528</v>
      </c>
      <c r="B726" s="32">
        <v>4.120020835</v>
      </c>
      <c r="C726" s="32" t="s">
        <v>2901</v>
      </c>
      <c r="D726" s="32">
        <v>4</v>
      </c>
      <c r="E726" s="32" t="s">
        <v>2902</v>
      </c>
      <c r="F726" s="32">
        <v>5</v>
      </c>
      <c r="G726" s="32">
        <v>0</v>
      </c>
      <c r="H726" s="32" t="s">
        <v>2903</v>
      </c>
      <c r="I726" s="32">
        <v>-0.86845804599999998</v>
      </c>
      <c r="J726" s="32">
        <v>-12.88986495</v>
      </c>
      <c r="L726" s="32" t="s">
        <v>3900</v>
      </c>
      <c r="N726" s="32">
        <v>-95.073412829999995</v>
      </c>
      <c r="O726" s="32" t="s">
        <v>487</v>
      </c>
      <c r="P726" s="32" t="s">
        <v>5324</v>
      </c>
      <c r="S726" s="32">
        <v>1.1599999999999999</v>
      </c>
      <c r="T726" s="32">
        <v>1.1599999999999999</v>
      </c>
      <c r="U726" s="32">
        <v>449059</v>
      </c>
      <c r="V726" s="32" t="s">
        <v>5325</v>
      </c>
      <c r="W726" s="32">
        <v>0.63987912800000002</v>
      </c>
      <c r="X726" s="32">
        <v>0.41043511399999999</v>
      </c>
      <c r="Y726" s="32" t="s">
        <v>41</v>
      </c>
      <c r="Z726" s="32" t="s">
        <v>42</v>
      </c>
      <c r="AA726" s="32">
        <v>8</v>
      </c>
      <c r="AB726" s="33">
        <v>275860.09379999997</v>
      </c>
      <c r="AC726" s="33">
        <v>245907.85939999999</v>
      </c>
      <c r="AD726" s="33">
        <v>0</v>
      </c>
      <c r="AE726" s="33">
        <v>304050.53129999997</v>
      </c>
      <c r="AF726" s="34">
        <v>265744.34379999997</v>
      </c>
      <c r="AG726" s="34">
        <v>362733.65629999997</v>
      </c>
      <c r="AH726" s="34">
        <v>389848.40629999997</v>
      </c>
      <c r="AI726" s="35">
        <v>0</v>
      </c>
      <c r="AJ726" s="35">
        <v>419748.875</v>
      </c>
      <c r="AK726" s="35">
        <v>0</v>
      </c>
      <c r="AL726" s="35">
        <v>449058.875</v>
      </c>
      <c r="AM726" s="32">
        <v>87</v>
      </c>
      <c r="AN726" s="32" t="s">
        <v>487</v>
      </c>
      <c r="AO726" s="32">
        <v>0.84673680500000004</v>
      </c>
      <c r="AQ726" s="32">
        <v>449058.875</v>
      </c>
      <c r="AR726" s="32" t="s">
        <v>5326</v>
      </c>
      <c r="AS726" s="32">
        <v>0.79711674700000001</v>
      </c>
      <c r="AU726" s="32">
        <v>0.22202163499999999</v>
      </c>
      <c r="AV726" s="32">
        <v>1</v>
      </c>
      <c r="AX726" s="32">
        <f t="shared" si="44"/>
        <v>0.85317217008190904</v>
      </c>
      <c r="AY726" s="32">
        <f t="shared" si="45"/>
        <v>0.81095656491855461</v>
      </c>
      <c r="AZ726" s="32">
        <f t="shared" si="46"/>
        <v>0.45737934837428823</v>
      </c>
      <c r="BA726" s="32">
        <f t="shared" si="47"/>
        <v>0.1929675156886001</v>
      </c>
    </row>
    <row r="727" spans="1:53">
      <c r="A727" s="32">
        <v>174.08916489999999</v>
      </c>
      <c r="B727" s="32">
        <v>6.91744542</v>
      </c>
      <c r="C727" s="32" t="s">
        <v>940</v>
      </c>
      <c r="D727" s="32">
        <v>3</v>
      </c>
      <c r="E727" s="32" t="s">
        <v>2984</v>
      </c>
      <c r="F727" s="32">
        <v>5</v>
      </c>
      <c r="G727" s="32">
        <v>0</v>
      </c>
      <c r="H727" s="32" t="s">
        <v>2985</v>
      </c>
      <c r="I727" s="32">
        <v>-0.25891251399999998</v>
      </c>
      <c r="J727" s="32">
        <v>30.09002748</v>
      </c>
      <c r="L727" s="32" t="s">
        <v>3563</v>
      </c>
      <c r="M727" s="32" t="s">
        <v>2121</v>
      </c>
      <c r="N727" s="32">
        <v>14.05193845</v>
      </c>
      <c r="O727" s="32" t="s">
        <v>374</v>
      </c>
      <c r="R727" s="32" t="s">
        <v>1570</v>
      </c>
      <c r="S727" s="32">
        <v>0.38</v>
      </c>
      <c r="T727" s="32">
        <v>0.39</v>
      </c>
      <c r="U727" s="32">
        <v>236291</v>
      </c>
      <c r="V727" s="32" t="s">
        <v>3918</v>
      </c>
      <c r="W727" s="32">
        <v>0.841305686</v>
      </c>
      <c r="X727" s="32">
        <v>0.46088837399999999</v>
      </c>
      <c r="Y727" s="32" t="s">
        <v>41</v>
      </c>
      <c r="Z727" s="32" t="s">
        <v>71</v>
      </c>
      <c r="AA727" s="32">
        <v>11</v>
      </c>
      <c r="AB727" s="33">
        <v>120421.49219999999</v>
      </c>
      <c r="AC727" s="33">
        <v>236290.60939999999</v>
      </c>
      <c r="AD727" s="33">
        <v>104696.0938</v>
      </c>
      <c r="AE727" s="33">
        <v>210429.0313</v>
      </c>
      <c r="AF727" s="34">
        <v>168689.39060000001</v>
      </c>
      <c r="AG727" s="34">
        <v>223468.375</v>
      </c>
      <c r="AH727" s="34">
        <v>154806.04689999999</v>
      </c>
      <c r="AI727" s="35">
        <v>111439.25780000001</v>
      </c>
      <c r="AJ727" s="35">
        <v>160065.60939999999</v>
      </c>
      <c r="AK727" s="35">
        <v>107704.67969999999</v>
      </c>
      <c r="AL727" s="35">
        <v>234342.14060000001</v>
      </c>
      <c r="AM727" s="32">
        <v>343</v>
      </c>
      <c r="AN727" s="32" t="s">
        <v>374</v>
      </c>
      <c r="AO727" s="32">
        <v>0.81671638599999996</v>
      </c>
      <c r="AQ727" s="32">
        <v>236290.60939999999</v>
      </c>
      <c r="AR727" s="32" t="s">
        <v>5199</v>
      </c>
      <c r="AS727" s="32">
        <v>0.82596097300000004</v>
      </c>
      <c r="AU727" s="32">
        <v>0.17441811300000001</v>
      </c>
      <c r="AV727" s="32">
        <v>0.43997132500000002</v>
      </c>
      <c r="AX727" s="32">
        <f t="shared" si="44"/>
        <v>1.1217409149896913</v>
      </c>
      <c r="AY727" s="32">
        <f t="shared" si="45"/>
        <v>1.2283028810064103</v>
      </c>
      <c r="AZ727" s="32">
        <f t="shared" si="46"/>
        <v>0.49220430759270362</v>
      </c>
      <c r="BA727" s="32">
        <f t="shared" si="47"/>
        <v>0.74827774429321092</v>
      </c>
    </row>
    <row r="728" spans="1:53">
      <c r="A728" s="32">
        <v>324.03113519999999</v>
      </c>
      <c r="B728" s="32">
        <v>7.7747099300000002</v>
      </c>
      <c r="C728" s="32" t="s">
        <v>4913</v>
      </c>
      <c r="D728" s="32">
        <v>1</v>
      </c>
      <c r="E728" s="32" t="s">
        <v>4914</v>
      </c>
      <c r="F728" s="32">
        <v>5</v>
      </c>
      <c r="G728" s="32">
        <v>0</v>
      </c>
      <c r="H728" s="32" t="s">
        <v>4915</v>
      </c>
      <c r="I728" s="32">
        <v>-2.6688284119999999</v>
      </c>
      <c r="J728" s="32">
        <v>42.834571650000001</v>
      </c>
      <c r="L728" s="32" t="s">
        <v>3690</v>
      </c>
      <c r="M728" s="32" t="s">
        <v>597</v>
      </c>
      <c r="N728" s="32">
        <v>194.98854420000001</v>
      </c>
      <c r="O728" s="32" t="s">
        <v>374</v>
      </c>
      <c r="S728" s="32">
        <v>0.76</v>
      </c>
      <c r="T728" s="32">
        <v>0.76</v>
      </c>
      <c r="U728" s="32">
        <v>122091</v>
      </c>
      <c r="V728" s="32" t="s">
        <v>3749</v>
      </c>
      <c r="W728" s="32">
        <v>1.4152510570000001</v>
      </c>
      <c r="X728" s="32">
        <v>0.51038886699999997</v>
      </c>
      <c r="Y728" s="32" t="s">
        <v>41</v>
      </c>
      <c r="Z728" s="32" t="s">
        <v>71</v>
      </c>
      <c r="AA728" s="32">
        <v>10</v>
      </c>
      <c r="AB728" s="33">
        <v>26148.23633</v>
      </c>
      <c r="AC728" s="33">
        <v>100441.80469999999</v>
      </c>
      <c r="AD728" s="33">
        <v>122091.10159999999</v>
      </c>
      <c r="AE728" s="33">
        <v>53825.703130000002</v>
      </c>
      <c r="AF728" s="34">
        <v>36952.386720000002</v>
      </c>
      <c r="AG728" s="34">
        <v>60438.3125</v>
      </c>
      <c r="AH728" s="34">
        <v>31898.41992</v>
      </c>
      <c r="AI728" s="35">
        <v>104365.89840000001</v>
      </c>
      <c r="AJ728" s="35">
        <v>52107.84375</v>
      </c>
      <c r="AK728" s="35">
        <v>87495.007809999996</v>
      </c>
      <c r="AL728" s="35">
        <v>0</v>
      </c>
      <c r="AM728" s="32">
        <v>5</v>
      </c>
      <c r="AN728" s="32" t="s">
        <v>374</v>
      </c>
      <c r="AO728" s="32">
        <v>0.89261171500000003</v>
      </c>
      <c r="AQ728" s="32">
        <v>122091.10159999999</v>
      </c>
      <c r="AR728" s="32" t="s">
        <v>4916</v>
      </c>
      <c r="AS728" s="32">
        <v>0.96649397000000004</v>
      </c>
      <c r="AU728" s="32">
        <v>0.135732505</v>
      </c>
      <c r="AV728" s="32">
        <v>1</v>
      </c>
      <c r="AX728" s="32">
        <f t="shared" si="44"/>
        <v>1.8870014088023894</v>
      </c>
      <c r="AY728" s="32">
        <f t="shared" si="45"/>
        <v>2.3397703362216595</v>
      </c>
      <c r="AZ728" s="32">
        <f t="shared" si="46"/>
        <v>0.55442838614434264</v>
      </c>
      <c r="BA728" s="32">
        <f t="shared" si="47"/>
        <v>0.27921452406166164</v>
      </c>
    </row>
    <row r="729" spans="1:53">
      <c r="A729" s="32">
        <v>218.04962470000001</v>
      </c>
      <c r="B729" s="32">
        <v>4.2919180900000002</v>
      </c>
      <c r="C729" s="32" t="s">
        <v>1162</v>
      </c>
      <c r="D729" s="32">
        <v>2</v>
      </c>
      <c r="E729" s="32" t="s">
        <v>1163</v>
      </c>
      <c r="F729" s="32">
        <v>5</v>
      </c>
      <c r="G729" s="32">
        <v>0</v>
      </c>
      <c r="H729" s="32" t="s">
        <v>1164</v>
      </c>
      <c r="I729" s="32">
        <v>-0.98758440700000005</v>
      </c>
      <c r="J729" s="32">
        <v>-16.916331929999998</v>
      </c>
      <c r="L729" s="32" t="s">
        <v>3563</v>
      </c>
      <c r="M729" s="32" t="s">
        <v>5029</v>
      </c>
      <c r="N729" s="32">
        <v>53.965837239999999</v>
      </c>
      <c r="O729" s="32" t="s">
        <v>374</v>
      </c>
      <c r="S729" s="32">
        <v>0.08</v>
      </c>
      <c r="T729" s="32">
        <v>0.12</v>
      </c>
      <c r="U729" s="32">
        <v>119819</v>
      </c>
      <c r="V729" s="32" t="s">
        <v>5030</v>
      </c>
      <c r="W729" s="32">
        <v>1.1007692149999999</v>
      </c>
      <c r="X729" s="32">
        <v>0.211962598</v>
      </c>
      <c r="Y729" s="32" t="s">
        <v>41</v>
      </c>
      <c r="Z729" s="32" t="s">
        <v>71</v>
      </c>
      <c r="AA729" s="32">
        <v>11</v>
      </c>
      <c r="AB729" s="33">
        <v>106710.5469</v>
      </c>
      <c r="AC729" s="33">
        <v>110107.9375</v>
      </c>
      <c r="AD729" s="33">
        <v>119819.2969</v>
      </c>
      <c r="AE729" s="33">
        <v>88211.546879999994</v>
      </c>
      <c r="AF729" s="34">
        <v>85914.382809999996</v>
      </c>
      <c r="AG729" s="34">
        <v>99332.1875</v>
      </c>
      <c r="AH729" s="34">
        <v>102456.10159999999</v>
      </c>
      <c r="AI729" s="35">
        <v>106491.3125</v>
      </c>
      <c r="AJ729" s="35">
        <v>107091.47659999999</v>
      </c>
      <c r="AK729" s="35">
        <v>94112.976559999996</v>
      </c>
      <c r="AL729" s="35">
        <v>114563.22659999999</v>
      </c>
      <c r="AM729" s="32">
        <v>410</v>
      </c>
      <c r="AN729" s="32" t="s">
        <v>374</v>
      </c>
      <c r="AO729" s="32">
        <v>0.93957174499999996</v>
      </c>
      <c r="AQ729" s="32">
        <v>119819.2969</v>
      </c>
      <c r="AR729" s="32" t="s">
        <v>1325</v>
      </c>
      <c r="AS729" s="32">
        <v>0.19269931600000001</v>
      </c>
      <c r="AU729" s="32">
        <v>0.62675493100000002</v>
      </c>
      <c r="AV729" s="32">
        <v>1</v>
      </c>
      <c r="AX729" s="32">
        <f t="shared" si="44"/>
        <v>1.4676922861254911</v>
      </c>
      <c r="AY729" s="32">
        <f t="shared" si="45"/>
        <v>1.4766958032037418</v>
      </c>
      <c r="AZ729" s="32">
        <f t="shared" si="46"/>
        <v>0.20117586961054423</v>
      </c>
      <c r="BA729" s="32">
        <f t="shared" si="47"/>
        <v>0.29899124523217718</v>
      </c>
    </row>
    <row r="730" spans="1:53">
      <c r="A730" s="32">
        <v>182.10958439999999</v>
      </c>
      <c r="B730" s="32">
        <v>3.5139791489999999</v>
      </c>
      <c r="C730" s="32" t="s">
        <v>1810</v>
      </c>
      <c r="D730" s="32">
        <v>1</v>
      </c>
      <c r="E730" s="32" t="s">
        <v>1811</v>
      </c>
      <c r="F730" s="32">
        <v>5</v>
      </c>
      <c r="G730" s="32">
        <v>0</v>
      </c>
      <c r="H730" s="32" t="s">
        <v>1812</v>
      </c>
      <c r="I730" s="32">
        <v>0.18868807800000001</v>
      </c>
      <c r="J730" s="32">
        <v>-30.341771439999999</v>
      </c>
      <c r="L730" s="32" t="s">
        <v>3900</v>
      </c>
      <c r="M730" s="32" t="s">
        <v>1872</v>
      </c>
      <c r="N730" s="32">
        <v>-88.109620949999993</v>
      </c>
      <c r="O730" s="32" t="s">
        <v>487</v>
      </c>
      <c r="S730" s="32">
        <v>1.1599999999999999</v>
      </c>
      <c r="T730" s="32">
        <v>1.1599999999999999</v>
      </c>
      <c r="U730" s="32">
        <v>425211</v>
      </c>
      <c r="V730" s="32" t="s">
        <v>341</v>
      </c>
      <c r="W730" s="32">
        <v>0.39460318599999999</v>
      </c>
      <c r="X730" s="32">
        <v>7.2696173000000003E-2</v>
      </c>
      <c r="Y730" s="32" t="s">
        <v>41</v>
      </c>
      <c r="Z730" s="32" t="s">
        <v>42</v>
      </c>
      <c r="AA730" s="32">
        <v>8</v>
      </c>
      <c r="AB730" s="33">
        <v>261048.625</v>
      </c>
      <c r="AC730" s="33">
        <v>199101.25</v>
      </c>
      <c r="AD730" s="33">
        <v>0</v>
      </c>
      <c r="AE730" s="33">
        <v>300269.25</v>
      </c>
      <c r="AF730" s="34">
        <v>346492.625</v>
      </c>
      <c r="AG730" s="34">
        <v>279831.3125</v>
      </c>
      <c r="AH730" s="34">
        <v>425210.90629999997</v>
      </c>
      <c r="AI730" s="35">
        <v>0</v>
      </c>
      <c r="AJ730" s="35">
        <v>281257.15629999997</v>
      </c>
      <c r="AK730" s="35">
        <v>0</v>
      </c>
      <c r="AL730" s="35">
        <v>271994.84379999997</v>
      </c>
      <c r="AM730" s="32">
        <v>43</v>
      </c>
      <c r="AN730" s="32" t="s">
        <v>487</v>
      </c>
      <c r="AO730" s="32">
        <v>0.95332692699999999</v>
      </c>
      <c r="AQ730" s="32">
        <v>425210.90629999997</v>
      </c>
      <c r="AR730" s="32" t="s">
        <v>5553</v>
      </c>
      <c r="AS730" s="32">
        <v>0.970101196</v>
      </c>
      <c r="AU730" s="32">
        <v>1.461124447</v>
      </c>
      <c r="AV730" s="32">
        <v>1</v>
      </c>
      <c r="AX730" s="32">
        <f t="shared" si="44"/>
        <v>0.5261375819945987</v>
      </c>
      <c r="AY730" s="32">
        <f t="shared" si="45"/>
        <v>0.72315161925783067</v>
      </c>
      <c r="AZ730" s="32">
        <f t="shared" si="46"/>
        <v>8.9258788816235016E-2</v>
      </c>
      <c r="BA730" s="32">
        <f t="shared" si="47"/>
        <v>0.12250310274641223</v>
      </c>
    </row>
    <row r="731" spans="1:53">
      <c r="A731" s="32">
        <v>296.23499149999998</v>
      </c>
      <c r="B731" s="32">
        <v>3.4788105819999999</v>
      </c>
      <c r="C731" s="32" t="s">
        <v>1684</v>
      </c>
      <c r="D731" s="32">
        <v>33</v>
      </c>
      <c r="E731" s="32" t="s">
        <v>1685</v>
      </c>
      <c r="F731" s="32">
        <v>5</v>
      </c>
      <c r="G731" s="32">
        <v>0</v>
      </c>
      <c r="H731" s="32" t="s">
        <v>1686</v>
      </c>
      <c r="I731" s="32">
        <v>-0.50116783899999995</v>
      </c>
      <c r="J731" s="32">
        <v>-12.73634616</v>
      </c>
      <c r="L731" s="32" t="s">
        <v>3563</v>
      </c>
      <c r="M731" s="32" t="s">
        <v>1872</v>
      </c>
      <c r="N731" s="32">
        <v>26.01578623</v>
      </c>
      <c r="O731" s="32" t="s">
        <v>5268</v>
      </c>
      <c r="P731" s="32" t="s">
        <v>3501</v>
      </c>
      <c r="Q731" s="32">
        <v>0.1</v>
      </c>
      <c r="R731" s="32" t="s">
        <v>5269</v>
      </c>
      <c r="S731" s="32">
        <v>0.24</v>
      </c>
      <c r="T731" s="32">
        <v>0.24</v>
      </c>
      <c r="U731" s="32">
        <v>3550455</v>
      </c>
      <c r="V731" s="32" t="s">
        <v>341</v>
      </c>
      <c r="W731" s="32">
        <v>0.75712811400000002</v>
      </c>
      <c r="X731" s="32">
        <v>8.0469700000000005E-2</v>
      </c>
      <c r="Y731" s="32" t="s">
        <v>41</v>
      </c>
      <c r="Z731" s="32" t="s">
        <v>92</v>
      </c>
      <c r="AA731" s="32">
        <v>11</v>
      </c>
      <c r="AB731" s="33">
        <v>2636543</v>
      </c>
      <c r="AC731" s="33">
        <v>2531554.25</v>
      </c>
      <c r="AD731" s="33">
        <v>1827739.75</v>
      </c>
      <c r="AE731" s="33">
        <v>3302968.5</v>
      </c>
      <c r="AF731" s="34">
        <v>2845275</v>
      </c>
      <c r="AG731" s="34">
        <v>3550454.5</v>
      </c>
      <c r="AH731" s="34">
        <v>3330440.5</v>
      </c>
      <c r="AI731" s="35">
        <v>1841455.5</v>
      </c>
      <c r="AJ731" s="35">
        <v>2767613.5</v>
      </c>
      <c r="AK731" s="35">
        <v>2102631.5</v>
      </c>
      <c r="AL731" s="35">
        <v>3106908.5</v>
      </c>
      <c r="AM731" s="32">
        <v>43</v>
      </c>
      <c r="AN731" s="32" t="s">
        <v>5268</v>
      </c>
      <c r="AO731" s="32">
        <v>0.97756124099999997</v>
      </c>
      <c r="AP731" s="32">
        <v>1</v>
      </c>
      <c r="AQ731" s="32">
        <v>3550454.5</v>
      </c>
      <c r="AR731" s="32" t="s">
        <v>5270</v>
      </c>
      <c r="AS731" s="32">
        <v>0.94787545200000001</v>
      </c>
      <c r="AU731" s="32">
        <v>1.3155719669999999</v>
      </c>
      <c r="AV731" s="32">
        <v>1</v>
      </c>
      <c r="AX731" s="32">
        <f t="shared" si="44"/>
        <v>1.0095041521996839</v>
      </c>
      <c r="AY731" s="32">
        <f t="shared" si="45"/>
        <v>1.0588757445119714</v>
      </c>
      <c r="AZ731" s="32">
        <f t="shared" si="46"/>
        <v>9.752655699982006E-2</v>
      </c>
      <c r="BA731" s="32">
        <f t="shared" si="47"/>
        <v>0.15401687055586535</v>
      </c>
    </row>
    <row r="732" spans="1:53">
      <c r="A732" s="32">
        <v>328.22532480000001</v>
      </c>
      <c r="B732" s="32">
        <v>3.682413645</v>
      </c>
      <c r="C732" s="32" t="s">
        <v>2969</v>
      </c>
      <c r="D732" s="32">
        <v>6</v>
      </c>
      <c r="E732" s="32" t="s">
        <v>2970</v>
      </c>
      <c r="F732" s="32">
        <v>5</v>
      </c>
      <c r="G732" s="32">
        <v>0</v>
      </c>
      <c r="H732" s="32" t="s">
        <v>2971</v>
      </c>
      <c r="I732" s="32">
        <v>1.0810787340000001</v>
      </c>
      <c r="J732" s="32">
        <v>-28.597995260000001</v>
      </c>
      <c r="L732" s="32" t="s">
        <v>3563</v>
      </c>
      <c r="N732" s="32">
        <v>74.094544450000001</v>
      </c>
      <c r="O732" s="32" t="s">
        <v>374</v>
      </c>
      <c r="P732" s="32" t="s">
        <v>5315</v>
      </c>
      <c r="S732" s="32">
        <v>0.34</v>
      </c>
      <c r="T732" s="32">
        <v>0.34</v>
      </c>
      <c r="U732" s="32">
        <v>113142</v>
      </c>
      <c r="V732" s="32" t="s">
        <v>5143</v>
      </c>
      <c r="W732" s="32">
        <v>0.66493181099999998</v>
      </c>
      <c r="X732" s="32">
        <v>5.4283432999999999E-2</v>
      </c>
      <c r="Y732" s="32" t="s">
        <v>41</v>
      </c>
      <c r="Z732" s="32" t="s">
        <v>71</v>
      </c>
      <c r="AA732" s="32">
        <v>11</v>
      </c>
      <c r="AB732" s="33">
        <v>83513.664059999996</v>
      </c>
      <c r="AC732" s="33">
        <v>86576.65625</v>
      </c>
      <c r="AD732" s="33">
        <v>53335.5625</v>
      </c>
      <c r="AE732" s="33">
        <v>82070.265629999994</v>
      </c>
      <c r="AF732" s="34">
        <v>89919.945309999996</v>
      </c>
      <c r="AG732" s="34">
        <v>113142.4844</v>
      </c>
      <c r="AH732" s="34">
        <v>98414.203129999994</v>
      </c>
      <c r="AI732" s="35">
        <v>45483.339840000001</v>
      </c>
      <c r="AJ732" s="35">
        <v>80945</v>
      </c>
      <c r="AK732" s="35">
        <v>49872.34375</v>
      </c>
      <c r="AL732" s="35">
        <v>90981.1875</v>
      </c>
      <c r="AM732" s="32">
        <v>105</v>
      </c>
      <c r="AN732" s="32" t="s">
        <v>374</v>
      </c>
      <c r="AO732" s="32">
        <v>0.95832102100000005</v>
      </c>
      <c r="AQ732" s="32">
        <v>113142.4844</v>
      </c>
      <c r="AR732" s="32" t="s">
        <v>5316</v>
      </c>
      <c r="AS732" s="32">
        <v>0.92919269500000001</v>
      </c>
      <c r="AU732" s="32">
        <v>1.7533363049999999</v>
      </c>
      <c r="AV732" s="32">
        <v>1</v>
      </c>
      <c r="AX732" s="32">
        <f t="shared" si="44"/>
        <v>0.88657574742070366</v>
      </c>
      <c r="AY732" s="32">
        <f t="shared" si="45"/>
        <v>1.0133327600289779</v>
      </c>
      <c r="AZ732" s="32">
        <f t="shared" si="46"/>
        <v>6.7853632105138076E-2</v>
      </c>
      <c r="BA732" s="32">
        <f t="shared" si="47"/>
        <v>7.5292064171995327E-2</v>
      </c>
    </row>
    <row r="733" spans="1:53">
      <c r="A733" s="32">
        <v>312.23014130000001</v>
      </c>
      <c r="B733" s="32">
        <v>3.5274303549999999</v>
      </c>
      <c r="C733" s="32" t="s">
        <v>3243</v>
      </c>
      <c r="D733" s="32">
        <v>39</v>
      </c>
      <c r="E733" s="32" t="s">
        <v>3244</v>
      </c>
      <c r="F733" s="32">
        <v>5</v>
      </c>
      <c r="G733" s="32">
        <v>0</v>
      </c>
      <c r="H733" s="32" t="s">
        <v>3245</v>
      </c>
      <c r="I733" s="32">
        <v>0.26050427700000001</v>
      </c>
      <c r="J733" s="32">
        <v>-8.1302262420000009</v>
      </c>
      <c r="L733" s="32" t="s">
        <v>3563</v>
      </c>
      <c r="M733" s="32" t="s">
        <v>892</v>
      </c>
      <c r="N733" s="32">
        <v>55.989886009999999</v>
      </c>
      <c r="O733" s="32" t="s">
        <v>5406</v>
      </c>
      <c r="S733" s="32">
        <v>0.59</v>
      </c>
      <c r="T733" s="32">
        <v>0.59</v>
      </c>
      <c r="U733" s="32">
        <v>447582</v>
      </c>
      <c r="V733" s="32" t="s">
        <v>895</v>
      </c>
      <c r="W733" s="32">
        <v>0.54633101699999997</v>
      </c>
      <c r="X733" s="32">
        <v>6.4801725000000004E-2</v>
      </c>
      <c r="Y733" s="32" t="s">
        <v>41</v>
      </c>
      <c r="Z733" s="32" t="s">
        <v>71</v>
      </c>
      <c r="AA733" s="32">
        <v>11</v>
      </c>
      <c r="AB733" s="33">
        <v>405751.84379999997</v>
      </c>
      <c r="AC733" s="33">
        <v>345460.90629999997</v>
      </c>
      <c r="AD733" s="33">
        <v>119423.25</v>
      </c>
      <c r="AE733" s="33">
        <v>430159</v>
      </c>
      <c r="AF733" s="34">
        <v>318364.375</v>
      </c>
      <c r="AG733" s="34">
        <v>416544.09379999997</v>
      </c>
      <c r="AH733" s="34">
        <v>447581.625</v>
      </c>
      <c r="AI733" s="35">
        <v>126148.4375</v>
      </c>
      <c r="AJ733" s="35">
        <v>254939.0313</v>
      </c>
      <c r="AK733" s="35">
        <v>103148.5625</v>
      </c>
      <c r="AL733" s="35">
        <v>377138.65629999997</v>
      </c>
      <c r="AM733" s="32">
        <v>0</v>
      </c>
      <c r="AN733" s="32" t="s">
        <v>5406</v>
      </c>
      <c r="AO733" s="32">
        <v>0.96211725100000001</v>
      </c>
      <c r="AQ733" s="32">
        <v>447581.625</v>
      </c>
      <c r="AR733" s="32" t="s">
        <v>5407</v>
      </c>
      <c r="AS733" s="32">
        <v>0.89767663600000003</v>
      </c>
      <c r="AU733" s="32">
        <v>1.54877836</v>
      </c>
      <c r="AV733" s="32">
        <v>1</v>
      </c>
      <c r="AX733" s="32">
        <f t="shared" si="44"/>
        <v>0.7284413561824632</v>
      </c>
      <c r="AY733" s="32">
        <f t="shared" si="45"/>
        <v>1.1000472705186226</v>
      </c>
      <c r="AZ733" s="32">
        <f t="shared" si="46"/>
        <v>8.056386905162069E-2</v>
      </c>
      <c r="BA733" s="32">
        <f t="shared" si="47"/>
        <v>0.47790260674152307</v>
      </c>
    </row>
    <row r="734" spans="1:53">
      <c r="A734" s="32">
        <v>314.2455956</v>
      </c>
      <c r="B734" s="32">
        <v>3.569569698</v>
      </c>
      <c r="C734" s="32" t="s">
        <v>3224</v>
      </c>
      <c r="D734" s="32">
        <v>12</v>
      </c>
      <c r="E734" s="32" t="s">
        <v>3225</v>
      </c>
      <c r="F734" s="32">
        <v>5</v>
      </c>
      <c r="G734" s="32">
        <v>0</v>
      </c>
      <c r="H734" s="32" t="s">
        <v>3226</v>
      </c>
      <c r="I734" s="32">
        <v>-0.36395033300000001</v>
      </c>
      <c r="J734" s="32">
        <v>-11.3821821</v>
      </c>
      <c r="L734" s="32" t="s">
        <v>3563</v>
      </c>
      <c r="M734" s="32" t="s">
        <v>2435</v>
      </c>
      <c r="N734" s="32">
        <v>60.021254759999998</v>
      </c>
      <c r="O734" s="32" t="s">
        <v>374</v>
      </c>
      <c r="P734" s="32" t="s">
        <v>2762</v>
      </c>
      <c r="R734" s="32" t="s">
        <v>3648</v>
      </c>
      <c r="S734" s="32">
        <v>0.77</v>
      </c>
      <c r="T734" s="32">
        <v>0.77</v>
      </c>
      <c r="U734" s="32">
        <v>562346</v>
      </c>
      <c r="V734" s="32" t="s">
        <v>3982</v>
      </c>
      <c r="W734" s="32">
        <v>0.48791512100000001</v>
      </c>
      <c r="X734" s="32">
        <v>6.8776965999999995E-2</v>
      </c>
      <c r="Y734" s="32" t="s">
        <v>41</v>
      </c>
      <c r="Z734" s="32" t="s">
        <v>92</v>
      </c>
      <c r="AA734" s="32">
        <v>11</v>
      </c>
      <c r="AB734" s="33">
        <v>416660.46879999997</v>
      </c>
      <c r="AC734" s="33">
        <v>456502.375</v>
      </c>
      <c r="AD734" s="33">
        <v>84557.914059999996</v>
      </c>
      <c r="AE734" s="33">
        <v>411636.8125</v>
      </c>
      <c r="AF734" s="34">
        <v>420011.5625</v>
      </c>
      <c r="AG734" s="34">
        <v>424425.28129999997</v>
      </c>
      <c r="AH734" s="34">
        <v>562346.0625</v>
      </c>
      <c r="AI734" s="35">
        <v>59593.535159999999</v>
      </c>
      <c r="AJ734" s="35">
        <v>358603.28129999997</v>
      </c>
      <c r="AK734" s="35">
        <v>93820.8125</v>
      </c>
      <c r="AL734" s="35">
        <v>403169.90629999997</v>
      </c>
      <c r="AM734" s="32">
        <v>100</v>
      </c>
      <c r="AN734" s="32" t="s">
        <v>374</v>
      </c>
      <c r="AO734" s="32">
        <v>0.94436829300000003</v>
      </c>
      <c r="AQ734" s="32">
        <v>562346.0625</v>
      </c>
      <c r="AR734" s="32" t="s">
        <v>5481</v>
      </c>
      <c r="AS734" s="32">
        <v>0.94840039600000003</v>
      </c>
      <c r="AU734" s="32">
        <v>1.520718657</v>
      </c>
      <c r="AV734" s="32">
        <v>1</v>
      </c>
      <c r="AX734" s="32">
        <f t="shared" si="44"/>
        <v>0.65055349418983777</v>
      </c>
      <c r="AY734" s="32">
        <f t="shared" si="45"/>
        <v>0.97339650931753707</v>
      </c>
      <c r="AZ734" s="32">
        <f t="shared" si="46"/>
        <v>8.4545957937044655E-2</v>
      </c>
      <c r="BA734" s="32">
        <f t="shared" si="47"/>
        <v>0.30017898720419545</v>
      </c>
    </row>
    <row r="735" spans="1:53">
      <c r="A735" s="32">
        <v>267.12635299999999</v>
      </c>
      <c r="B735" s="32">
        <v>3.1399408750000002</v>
      </c>
      <c r="C735" s="32" t="s">
        <v>3432</v>
      </c>
      <c r="D735" s="32">
        <v>5</v>
      </c>
      <c r="E735" s="32" t="s">
        <v>3433</v>
      </c>
      <c r="F735" s="32">
        <v>5</v>
      </c>
      <c r="G735" s="32">
        <v>0</v>
      </c>
      <c r="H735" s="32" t="s">
        <v>3434</v>
      </c>
      <c r="I735" s="32">
        <v>1.5834254169999999</v>
      </c>
      <c r="J735" s="32">
        <v>-47.321049410000001</v>
      </c>
      <c r="L735" s="32" t="s">
        <v>3563</v>
      </c>
      <c r="N735" s="32">
        <v>-7.0081420000000003</v>
      </c>
      <c r="O735" s="32" t="s">
        <v>487</v>
      </c>
      <c r="S735" s="32">
        <v>0.36</v>
      </c>
      <c r="T735" s="32">
        <v>0.37</v>
      </c>
      <c r="U735" s="32">
        <v>87346</v>
      </c>
      <c r="V735" s="32" t="s">
        <v>5059</v>
      </c>
      <c r="W735" s="32">
        <v>0.90785096300000001</v>
      </c>
      <c r="X735" s="32">
        <v>0.75043681299999998</v>
      </c>
      <c r="Y735" s="32" t="s">
        <v>41</v>
      </c>
      <c r="Z735" s="32" t="s">
        <v>71</v>
      </c>
      <c r="AA735" s="32">
        <v>11</v>
      </c>
      <c r="AB735" s="33">
        <v>48201.875</v>
      </c>
      <c r="AC735" s="33">
        <v>87345.804690000004</v>
      </c>
      <c r="AD735" s="33">
        <v>45944.519529999998</v>
      </c>
      <c r="AE735" s="33">
        <v>73752.828129999994</v>
      </c>
      <c r="AF735" s="34">
        <v>42843.160159999999</v>
      </c>
      <c r="AG735" s="34">
        <v>78884.445309999996</v>
      </c>
      <c r="AH735" s="34">
        <v>43462.460939999997</v>
      </c>
      <c r="AI735" s="35">
        <v>37037.046880000002</v>
      </c>
      <c r="AJ735" s="35">
        <v>76391.695309999996</v>
      </c>
      <c r="AK735" s="35">
        <v>45032.871090000001</v>
      </c>
      <c r="AL735" s="35">
        <v>41495.667970000002</v>
      </c>
      <c r="AM735" s="32">
        <v>150</v>
      </c>
      <c r="AN735" s="32" t="s">
        <v>487</v>
      </c>
      <c r="AO735" s="32">
        <v>0.9327801</v>
      </c>
      <c r="AQ735" s="32">
        <v>87345.804690000004</v>
      </c>
      <c r="AR735" s="32" t="s">
        <v>5142</v>
      </c>
      <c r="AS735" s="32">
        <v>0.91824248500000005</v>
      </c>
      <c r="AU735" s="32">
        <v>3.4502703000000003E-2</v>
      </c>
      <c r="AV735" s="32">
        <v>1</v>
      </c>
      <c r="AX735" s="32">
        <f t="shared" si="44"/>
        <v>1.2104679512247918</v>
      </c>
      <c r="AY735" s="32">
        <f t="shared" si="45"/>
        <v>1.5451596630301276</v>
      </c>
      <c r="AZ735" s="32">
        <f t="shared" si="46"/>
        <v>0.74138177159301955</v>
      </c>
      <c r="BA735" s="32">
        <f t="shared" si="47"/>
        <v>0.59753200890217917</v>
      </c>
    </row>
    <row r="736" spans="1:53">
      <c r="A736" s="32">
        <v>358.19335389999998</v>
      </c>
      <c r="B736" s="32">
        <v>3.5002854669999999</v>
      </c>
      <c r="C736" s="32" t="s">
        <v>3372</v>
      </c>
      <c r="D736" s="32">
        <v>1</v>
      </c>
      <c r="E736" s="32" t="s">
        <v>3373</v>
      </c>
      <c r="F736" s="32">
        <v>5</v>
      </c>
      <c r="G736" s="32">
        <v>0</v>
      </c>
      <c r="H736" s="32" t="s">
        <v>3374</v>
      </c>
      <c r="I736" s="32">
        <v>0.20636976500000001</v>
      </c>
      <c r="J736" s="32">
        <v>-21.026991540000001</v>
      </c>
      <c r="L736" s="32" t="s">
        <v>3900</v>
      </c>
      <c r="M736" s="32" t="s">
        <v>892</v>
      </c>
      <c r="N736" s="32">
        <v>101.9530986</v>
      </c>
      <c r="O736" s="32" t="s">
        <v>374</v>
      </c>
      <c r="S736" s="32">
        <v>1.19</v>
      </c>
      <c r="T736" s="32">
        <v>1.19</v>
      </c>
      <c r="U736" s="32">
        <v>318121</v>
      </c>
      <c r="V736" s="32" t="s">
        <v>895</v>
      </c>
      <c r="W736" s="32">
        <v>0.40878383699999998</v>
      </c>
      <c r="X736" s="32">
        <v>0.100156631</v>
      </c>
      <c r="Y736" s="32" t="s">
        <v>41</v>
      </c>
      <c r="Z736" s="32" t="s">
        <v>71</v>
      </c>
      <c r="AA736" s="32">
        <v>8</v>
      </c>
      <c r="AB736" s="33">
        <v>163357.67189999999</v>
      </c>
      <c r="AC736" s="33">
        <v>179099.20310000001</v>
      </c>
      <c r="AD736" s="33">
        <v>0</v>
      </c>
      <c r="AE736" s="33">
        <v>169695.4375</v>
      </c>
      <c r="AF736" s="34">
        <v>179165.10939999999</v>
      </c>
      <c r="AG736" s="34">
        <v>263517.9375</v>
      </c>
      <c r="AH736" s="34">
        <v>318120.6875</v>
      </c>
      <c r="AI736" s="35">
        <v>0</v>
      </c>
      <c r="AJ736" s="35">
        <v>244169.5</v>
      </c>
      <c r="AK736" s="35">
        <v>0</v>
      </c>
      <c r="AL736" s="35">
        <v>170502.85939999999</v>
      </c>
      <c r="AM736" s="32">
        <v>0</v>
      </c>
      <c r="AN736" s="32" t="s">
        <v>374</v>
      </c>
      <c r="AO736" s="32">
        <v>0.86470461399999998</v>
      </c>
      <c r="AQ736" s="32">
        <v>318120.6875</v>
      </c>
      <c r="AR736" s="32" t="s">
        <v>5540</v>
      </c>
      <c r="AS736" s="32">
        <v>0.86501250699999999</v>
      </c>
      <c r="AU736" s="32">
        <v>1.1164718819999999</v>
      </c>
      <c r="AV736" s="32">
        <v>1</v>
      </c>
      <c r="AX736" s="32">
        <f t="shared" si="44"/>
        <v>0.54504511564605695</v>
      </c>
      <c r="AY736" s="32">
        <f t="shared" si="45"/>
        <v>0.67317271109861687</v>
      </c>
      <c r="AZ736" s="32">
        <f t="shared" si="46"/>
        <v>0.12146716566130092</v>
      </c>
      <c r="BA736" s="32">
        <f t="shared" si="47"/>
        <v>9.4201888786906648E-2</v>
      </c>
    </row>
    <row r="737" spans="1:53">
      <c r="A737" s="32">
        <v>269.10521369999998</v>
      </c>
      <c r="B737" s="32">
        <v>4.0376207989999999</v>
      </c>
      <c r="C737" s="32" t="s">
        <v>971</v>
      </c>
      <c r="D737" s="32">
        <v>1</v>
      </c>
      <c r="E737" s="32" t="s">
        <v>972</v>
      </c>
      <c r="F737" s="32">
        <v>5</v>
      </c>
      <c r="G737" s="32">
        <v>0</v>
      </c>
      <c r="H737" s="32" t="s">
        <v>973</v>
      </c>
      <c r="I737" s="32">
        <v>8.7986742000000007E-2</v>
      </c>
      <c r="J737" s="32">
        <v>-36.816761579999998</v>
      </c>
      <c r="L737" s="32" t="s">
        <v>3900</v>
      </c>
      <c r="N737" s="32">
        <v>-43.088739519999997</v>
      </c>
      <c r="O737" s="32" t="s">
        <v>487</v>
      </c>
      <c r="S737" s="32">
        <v>1.1599999999999999</v>
      </c>
      <c r="T737" s="32">
        <v>1.1599999999999999</v>
      </c>
      <c r="U737" s="32">
        <v>72975</v>
      </c>
      <c r="V737" s="32" t="s">
        <v>5415</v>
      </c>
      <c r="W737" s="32">
        <v>0.53331721200000004</v>
      </c>
      <c r="X737" s="32">
        <v>0.27245264400000002</v>
      </c>
      <c r="Y737" s="32" t="s">
        <v>41</v>
      </c>
      <c r="Z737" s="32" t="s">
        <v>71</v>
      </c>
      <c r="AA737" s="32">
        <v>8</v>
      </c>
      <c r="AB737" s="33">
        <v>39826.480470000002</v>
      </c>
      <c r="AC737" s="33">
        <v>45444.492189999997</v>
      </c>
      <c r="AD737" s="33">
        <v>0</v>
      </c>
      <c r="AE737" s="33">
        <v>40705.644529999998</v>
      </c>
      <c r="AF737" s="34">
        <v>72974.6875</v>
      </c>
      <c r="AG737" s="34">
        <v>48550.960939999997</v>
      </c>
      <c r="AH737" s="34">
        <v>34304.882810000003</v>
      </c>
      <c r="AI737" s="35">
        <v>0</v>
      </c>
      <c r="AJ737" s="35">
        <v>52397.996090000001</v>
      </c>
      <c r="AK737" s="35">
        <v>0</v>
      </c>
      <c r="AL737" s="35">
        <v>58411.476560000003</v>
      </c>
      <c r="AM737" s="32">
        <v>274</v>
      </c>
      <c r="AN737" s="32" t="s">
        <v>487</v>
      </c>
      <c r="AO737" s="32">
        <v>0.86514128700000004</v>
      </c>
      <c r="AQ737" s="32">
        <v>72974.6875</v>
      </c>
      <c r="AR737" s="32" t="s">
        <v>5419</v>
      </c>
      <c r="AS737" s="32">
        <v>0.91807997900000005</v>
      </c>
      <c r="AU737" s="32">
        <v>0.41625151100000002</v>
      </c>
      <c r="AV737" s="32">
        <v>1</v>
      </c>
      <c r="AX737" s="32">
        <f t="shared" si="44"/>
        <v>0.71108961614349886</v>
      </c>
      <c r="AY737" s="32">
        <f t="shared" si="45"/>
        <v>0.8084206360555547</v>
      </c>
      <c r="AZ737" s="32">
        <f t="shared" si="46"/>
        <v>0.30464751277394431</v>
      </c>
      <c r="BA737" s="32">
        <f t="shared" si="47"/>
        <v>0.24881891104102369</v>
      </c>
    </row>
    <row r="738" spans="1:53">
      <c r="A738" s="32">
        <v>244.04594460000001</v>
      </c>
      <c r="B738" s="32">
        <v>10.51742844</v>
      </c>
      <c r="C738" s="32" t="s">
        <v>3317</v>
      </c>
      <c r="D738" s="32">
        <v>1</v>
      </c>
      <c r="E738" s="32" t="s">
        <v>3318</v>
      </c>
      <c r="F738" s="32">
        <v>5</v>
      </c>
      <c r="G738" s="32">
        <v>0</v>
      </c>
      <c r="H738" s="32" t="s">
        <v>3319</v>
      </c>
      <c r="I738" s="32">
        <v>2.8051883329999998</v>
      </c>
      <c r="J738" s="32">
        <v>32.473952320000002</v>
      </c>
      <c r="L738" s="32" t="s">
        <v>3900</v>
      </c>
      <c r="M738" s="32" t="s">
        <v>685</v>
      </c>
      <c r="N738" s="32">
        <v>110.024421</v>
      </c>
      <c r="O738" s="32" t="s">
        <v>374</v>
      </c>
      <c r="S738" s="32">
        <v>2</v>
      </c>
      <c r="T738" s="32">
        <v>2</v>
      </c>
      <c r="U738" s="32">
        <v>816163</v>
      </c>
      <c r="V738" s="32" t="s">
        <v>2156</v>
      </c>
      <c r="W738" s="32">
        <v>0.16195416300000001</v>
      </c>
      <c r="X738" s="32">
        <v>9.5457392000000002E-2</v>
      </c>
      <c r="Y738" s="32" t="s">
        <v>41</v>
      </c>
      <c r="Z738" s="32" t="s">
        <v>71</v>
      </c>
      <c r="AA738" s="32">
        <v>7</v>
      </c>
      <c r="AB738" s="33">
        <v>816163.375</v>
      </c>
      <c r="AC738" s="33">
        <v>769177.25</v>
      </c>
      <c r="AD738" s="33">
        <v>0</v>
      </c>
      <c r="AE738" s="33">
        <v>632680.5625</v>
      </c>
      <c r="AF738" s="34">
        <v>424575.4375</v>
      </c>
      <c r="AG738" s="34">
        <v>126292.3438</v>
      </c>
      <c r="AH738" s="34">
        <v>453555.375</v>
      </c>
      <c r="AI738" s="35">
        <v>0</v>
      </c>
      <c r="AJ738" s="35">
        <v>0</v>
      </c>
      <c r="AK738" s="35">
        <v>0</v>
      </c>
      <c r="AL738" s="35">
        <v>216894.01560000001</v>
      </c>
      <c r="AM738" s="32">
        <v>27</v>
      </c>
      <c r="AN738" s="32" t="s">
        <v>374</v>
      </c>
      <c r="AO738" s="32">
        <v>0.94879283699999994</v>
      </c>
      <c r="AQ738" s="32">
        <v>816163.375</v>
      </c>
      <c r="AR738" s="32" t="s">
        <v>5585</v>
      </c>
      <c r="AS738" s="32">
        <v>0.98103169899999998</v>
      </c>
      <c r="AU738" s="32">
        <v>1.7659940709999999</v>
      </c>
      <c r="AV738" s="32">
        <v>1</v>
      </c>
      <c r="AX738" s="32">
        <f t="shared" si="44"/>
        <v>0.21593888416409462</v>
      </c>
      <c r="AY738" s="32">
        <f t="shared" si="45"/>
        <v>2.2082537360752799</v>
      </c>
      <c r="AZ738" s="32">
        <f t="shared" si="46"/>
        <v>4.9083803843720693E-2</v>
      </c>
      <c r="BA738" s="32">
        <f t="shared" si="47"/>
        <v>0.40199605270567734</v>
      </c>
    </row>
    <row r="739" spans="1:53">
      <c r="A739" s="32">
        <v>363.21941120000002</v>
      </c>
      <c r="B739" s="32">
        <v>4.0215541520000002</v>
      </c>
      <c r="C739" s="32" t="s">
        <v>5396</v>
      </c>
      <c r="D739" s="32">
        <v>1</v>
      </c>
      <c r="E739" s="32" t="s">
        <v>5397</v>
      </c>
      <c r="F739" s="32">
        <v>5</v>
      </c>
      <c r="G739" s="32">
        <v>0</v>
      </c>
      <c r="H739" s="32" t="s">
        <v>5398</v>
      </c>
      <c r="I739" s="32">
        <v>-1.1531222290000001</v>
      </c>
      <c r="J739" s="32">
        <v>-18.616609860000001</v>
      </c>
      <c r="L739" s="32" t="s">
        <v>3900</v>
      </c>
      <c r="M739" s="32" t="s">
        <v>3080</v>
      </c>
      <c r="N739" s="32">
        <v>37.088886440000003</v>
      </c>
      <c r="O739" s="32" t="s">
        <v>5399</v>
      </c>
      <c r="P739" s="32" t="s">
        <v>5400</v>
      </c>
      <c r="S739" s="32">
        <v>1.1599999999999999</v>
      </c>
      <c r="T739" s="32">
        <v>1.1599999999999999</v>
      </c>
      <c r="U739" s="32">
        <v>411879</v>
      </c>
      <c r="V739" s="32" t="s">
        <v>876</v>
      </c>
      <c r="W739" s="32">
        <v>0.55369215900000002</v>
      </c>
      <c r="X739" s="32">
        <v>0.25921251099999998</v>
      </c>
      <c r="Y739" s="32" t="s">
        <v>41</v>
      </c>
      <c r="Z739" s="32" t="s">
        <v>42</v>
      </c>
      <c r="AA739" s="32">
        <v>8</v>
      </c>
      <c r="AB739" s="33">
        <v>314846.9375</v>
      </c>
      <c r="AC739" s="33">
        <v>294442.9375</v>
      </c>
      <c r="AD739" s="33">
        <v>0</v>
      </c>
      <c r="AE739" s="33">
        <v>359573.46879999997</v>
      </c>
      <c r="AF739" s="34">
        <v>364477.84379999997</v>
      </c>
      <c r="AG739" s="34">
        <v>362872.375</v>
      </c>
      <c r="AH739" s="34">
        <v>318058.90629999997</v>
      </c>
      <c r="AI739" s="35">
        <v>0</v>
      </c>
      <c r="AJ739" s="35">
        <v>411878.8125</v>
      </c>
      <c r="AK739" s="35">
        <v>0</v>
      </c>
      <c r="AL739" s="35">
        <v>359900.96879999997</v>
      </c>
      <c r="AM739" s="32">
        <v>76</v>
      </c>
      <c r="AN739" s="32" t="s">
        <v>5399</v>
      </c>
      <c r="AO739" s="32">
        <v>0.91563849600000002</v>
      </c>
      <c r="AQ739" s="32">
        <v>411878.8125</v>
      </c>
      <c r="AR739" s="32" t="s">
        <v>5401</v>
      </c>
      <c r="AS739" s="32">
        <v>0.988573229</v>
      </c>
      <c r="AU739" s="32">
        <v>0.47631384999999998</v>
      </c>
      <c r="AV739" s="32">
        <v>1</v>
      </c>
      <c r="AX739" s="32">
        <f t="shared" si="44"/>
        <v>0.73825621258679408</v>
      </c>
      <c r="AY739" s="32">
        <f t="shared" si="45"/>
        <v>0.92677911502572941</v>
      </c>
      <c r="AZ739" s="32">
        <f t="shared" si="46"/>
        <v>0.29500905629482788</v>
      </c>
      <c r="BA739" s="32">
        <f t="shared" si="47"/>
        <v>0.32645894043098844</v>
      </c>
    </row>
    <row r="740" spans="1:53">
      <c r="A740" s="32">
        <v>181.03771309999999</v>
      </c>
      <c r="B740" s="32">
        <v>6.9469084419999998</v>
      </c>
      <c r="C740" s="32" t="s">
        <v>3016</v>
      </c>
      <c r="D740" s="32">
        <v>3</v>
      </c>
      <c r="E740" s="32" t="s">
        <v>3017</v>
      </c>
      <c r="F740" s="32">
        <v>5</v>
      </c>
      <c r="G740" s="32">
        <v>0</v>
      </c>
      <c r="H740" s="32" t="s">
        <v>3018</v>
      </c>
      <c r="I740" s="32">
        <v>1.1221020829999999</v>
      </c>
      <c r="J740" s="32">
        <v>-0.26401908800000001</v>
      </c>
      <c r="L740" s="32" t="s">
        <v>3900</v>
      </c>
      <c r="M740" s="32" t="s">
        <v>1203</v>
      </c>
      <c r="N740" s="32">
        <v>69.054663189999999</v>
      </c>
      <c r="O740" s="32" t="s">
        <v>374</v>
      </c>
      <c r="S740" s="32">
        <v>1.19</v>
      </c>
      <c r="T740" s="32">
        <v>1.19</v>
      </c>
      <c r="U740" s="32">
        <v>173401</v>
      </c>
      <c r="V740" s="32" t="s">
        <v>3912</v>
      </c>
      <c r="W740" s="32">
        <v>0.44589626900000001</v>
      </c>
      <c r="X740" s="32">
        <v>0.14307793199999999</v>
      </c>
      <c r="Y740" s="32" t="s">
        <v>41</v>
      </c>
      <c r="Z740" s="32" t="s">
        <v>71</v>
      </c>
      <c r="AA740" s="32">
        <v>8</v>
      </c>
      <c r="AB740" s="33">
        <v>136381.73439999999</v>
      </c>
      <c r="AC740" s="33">
        <v>94865.90625</v>
      </c>
      <c r="AD740" s="33">
        <v>0</v>
      </c>
      <c r="AE740" s="33">
        <v>131086.6563</v>
      </c>
      <c r="AF740" s="34">
        <v>97826.476559999996</v>
      </c>
      <c r="AG740" s="34">
        <v>173401.2813</v>
      </c>
      <c r="AH740" s="34">
        <v>117104.94530000001</v>
      </c>
      <c r="AI740" s="35">
        <v>0</v>
      </c>
      <c r="AJ740" s="35">
        <v>134292.42189999999</v>
      </c>
      <c r="AK740" s="35">
        <v>0</v>
      </c>
      <c r="AL740" s="35">
        <v>96582.382809999996</v>
      </c>
      <c r="AM740" s="32">
        <v>9</v>
      </c>
      <c r="AN740" s="32" t="s">
        <v>374</v>
      </c>
      <c r="AO740" s="32">
        <v>0.84012380099999995</v>
      </c>
      <c r="AQ740" s="32">
        <v>173401.2813</v>
      </c>
      <c r="AR740" s="32" t="s">
        <v>5513</v>
      </c>
      <c r="AS740" s="32">
        <v>0.89288996099999995</v>
      </c>
      <c r="AU740" s="32">
        <v>0.82696274000000003</v>
      </c>
      <c r="AV740" s="32">
        <v>1</v>
      </c>
      <c r="AX740" s="32">
        <f t="shared" si="44"/>
        <v>0.59452835888219135</v>
      </c>
      <c r="AY740" s="32">
        <f t="shared" si="45"/>
        <v>0.93305120583859702</v>
      </c>
      <c r="AZ740" s="32">
        <f t="shared" si="46"/>
        <v>0.1694319417981234</v>
      </c>
      <c r="BA740" s="32">
        <f t="shared" si="47"/>
        <v>0.39621958562731602</v>
      </c>
    </row>
    <row r="741" spans="1:53">
      <c r="A741" s="32">
        <v>196.08882550000001</v>
      </c>
      <c r="B741" s="32">
        <v>4.2019042019999997</v>
      </c>
      <c r="C741" s="32" t="s">
        <v>5229</v>
      </c>
      <c r="D741" s="32">
        <v>2</v>
      </c>
      <c r="E741" s="32" t="s">
        <v>5230</v>
      </c>
      <c r="F741" s="32">
        <v>5</v>
      </c>
      <c r="G741" s="32">
        <v>0</v>
      </c>
      <c r="H741" s="32" t="s">
        <v>5231</v>
      </c>
      <c r="I741" s="32">
        <v>2.7985563000000001E-2</v>
      </c>
      <c r="J741" s="32">
        <v>-17.225718740000001</v>
      </c>
      <c r="L741" s="32" t="s">
        <v>3900</v>
      </c>
      <c r="N741" s="32">
        <v>-100.0674485</v>
      </c>
      <c r="O741" s="32" t="s">
        <v>487</v>
      </c>
      <c r="P741" s="32" t="s">
        <v>5232</v>
      </c>
      <c r="S741" s="32">
        <v>1.19</v>
      </c>
      <c r="T741" s="32">
        <v>1.19</v>
      </c>
      <c r="U741" s="32">
        <v>177442</v>
      </c>
      <c r="V741" s="32" t="s">
        <v>4737</v>
      </c>
      <c r="W741" s="32">
        <v>0.78569204100000001</v>
      </c>
      <c r="X741" s="32">
        <v>0.68079057499999995</v>
      </c>
      <c r="Y741" s="32" t="s">
        <v>41</v>
      </c>
      <c r="Z741" s="32" t="s">
        <v>42</v>
      </c>
      <c r="AA741" s="32">
        <v>8</v>
      </c>
      <c r="AB741" s="33">
        <v>86921.515629999994</v>
      </c>
      <c r="AC741" s="33">
        <v>71838.640629999994</v>
      </c>
      <c r="AD741" s="33">
        <v>0</v>
      </c>
      <c r="AE741" s="33">
        <v>115782.875</v>
      </c>
      <c r="AF741" s="34">
        <v>83830.789059999996</v>
      </c>
      <c r="AG741" s="34">
        <v>105687.7969</v>
      </c>
      <c r="AH741" s="34">
        <v>95683.523440000004</v>
      </c>
      <c r="AI741" s="35">
        <v>0</v>
      </c>
      <c r="AJ741" s="35">
        <v>121332.4063</v>
      </c>
      <c r="AK741" s="35">
        <v>0</v>
      </c>
      <c r="AL741" s="35">
        <v>177442.29689999999</v>
      </c>
      <c r="AM741" s="32">
        <v>59</v>
      </c>
      <c r="AN741" s="32" t="s">
        <v>487</v>
      </c>
      <c r="AO741" s="32">
        <v>0.80024209700000004</v>
      </c>
      <c r="AQ741" s="32">
        <v>177442.29689999999</v>
      </c>
      <c r="AR741" s="32" t="s">
        <v>5233</v>
      </c>
      <c r="AS741" s="32">
        <v>0.94140037399999998</v>
      </c>
      <c r="AU741" s="32">
        <v>5.1351249000000002E-2</v>
      </c>
      <c r="AV741" s="32">
        <v>1</v>
      </c>
      <c r="AX741" s="32">
        <f t="shared" si="44"/>
        <v>1.0475893878504392</v>
      </c>
      <c r="AY741" s="32">
        <f t="shared" si="45"/>
        <v>0.9626262296501793</v>
      </c>
      <c r="AZ741" s="32">
        <f t="shared" si="46"/>
        <v>0.71677519428655856</v>
      </c>
      <c r="BA741" s="32">
        <f t="shared" si="47"/>
        <v>0.41301577370514492</v>
      </c>
    </row>
    <row r="742" spans="1:53">
      <c r="A742" s="32">
        <v>214.09938020000001</v>
      </c>
      <c r="B742" s="32">
        <v>4.1815257450000001</v>
      </c>
      <c r="C742" s="32" t="s">
        <v>5173</v>
      </c>
      <c r="D742" s="32">
        <v>7</v>
      </c>
      <c r="E742" s="32" t="s">
        <v>5174</v>
      </c>
      <c r="F742" s="32">
        <v>5</v>
      </c>
      <c r="G742" s="32">
        <v>0</v>
      </c>
      <c r="H742" s="32" t="s">
        <v>5175</v>
      </c>
      <c r="I742" s="32">
        <v>8.2718099999999997E-4</v>
      </c>
      <c r="J742" s="32">
        <v>-26.235212130000001</v>
      </c>
      <c r="L742" s="32" t="s">
        <v>3563</v>
      </c>
      <c r="N742" s="32">
        <v>-82.056893790000004</v>
      </c>
      <c r="O742" s="32" t="s">
        <v>487</v>
      </c>
      <c r="P742" s="32" t="s">
        <v>5176</v>
      </c>
      <c r="S742" s="32">
        <v>0.4</v>
      </c>
      <c r="T742" s="32">
        <v>0.4</v>
      </c>
      <c r="U742" s="32">
        <v>160011</v>
      </c>
      <c r="V742" s="32" t="s">
        <v>4737</v>
      </c>
      <c r="W742" s="32">
        <v>0.87478246699999995</v>
      </c>
      <c r="X742" s="32">
        <v>0.53303973400000004</v>
      </c>
      <c r="Y742" s="32" t="s">
        <v>41</v>
      </c>
      <c r="Z742" s="32" t="s">
        <v>42</v>
      </c>
      <c r="AA742" s="32">
        <v>11</v>
      </c>
      <c r="AB742" s="33">
        <v>124989.58590000001</v>
      </c>
      <c r="AC742" s="33">
        <v>68006.101559999996</v>
      </c>
      <c r="AD742" s="33">
        <v>72976.164059999996</v>
      </c>
      <c r="AE742" s="33">
        <v>125881.53909999999</v>
      </c>
      <c r="AF742" s="34">
        <v>109512.5313</v>
      </c>
      <c r="AG742" s="34">
        <v>128488.6875</v>
      </c>
      <c r="AH742" s="34">
        <v>130010.1719</v>
      </c>
      <c r="AI742" s="35">
        <v>58960.6875</v>
      </c>
      <c r="AJ742" s="35">
        <v>117681.25</v>
      </c>
      <c r="AK742" s="35">
        <v>92587.414059999996</v>
      </c>
      <c r="AL742" s="35">
        <v>160010.5313</v>
      </c>
      <c r="AM742" s="32">
        <v>59</v>
      </c>
      <c r="AN742" s="32" t="s">
        <v>487</v>
      </c>
      <c r="AO742" s="32">
        <v>0.82103082599999999</v>
      </c>
      <c r="AQ742" s="32">
        <v>160010.5313</v>
      </c>
      <c r="AR742" s="32" t="s">
        <v>5177</v>
      </c>
      <c r="AS742" s="32">
        <v>0.75245278100000001</v>
      </c>
      <c r="AU742" s="32">
        <v>0.121399879</v>
      </c>
      <c r="AV742" s="32">
        <v>1</v>
      </c>
      <c r="AX742" s="32">
        <f t="shared" si="44"/>
        <v>1.1663766223201308</v>
      </c>
      <c r="AY742" s="32">
        <f t="shared" si="45"/>
        <v>1.0647860379393415</v>
      </c>
      <c r="AZ742" s="32">
        <f t="shared" si="46"/>
        <v>0.57734793535748519</v>
      </c>
      <c r="BA742" s="32">
        <f t="shared" si="47"/>
        <v>0.26306978296416683</v>
      </c>
    </row>
    <row r="743" spans="1:53">
      <c r="A743" s="32">
        <v>182.16709610000001</v>
      </c>
      <c r="B743" s="32">
        <v>4.0545908839999996</v>
      </c>
      <c r="C743" s="32" t="s">
        <v>1506</v>
      </c>
      <c r="D743" s="32">
        <v>6</v>
      </c>
      <c r="E743" s="32" t="s">
        <v>1507</v>
      </c>
      <c r="F743" s="32">
        <v>5</v>
      </c>
      <c r="G743" s="32">
        <v>0</v>
      </c>
      <c r="H743" s="32" t="s">
        <v>1508</v>
      </c>
      <c r="I743" s="32">
        <v>0.143039886</v>
      </c>
      <c r="J743" s="32">
        <v>-35.437909019999999</v>
      </c>
      <c r="L743" s="32" t="s">
        <v>3563</v>
      </c>
      <c r="M743" s="32" t="s">
        <v>3080</v>
      </c>
      <c r="N743" s="32">
        <v>-143.96342870000001</v>
      </c>
      <c r="O743" s="32" t="s">
        <v>487</v>
      </c>
      <c r="P743" s="32" t="s">
        <v>5348</v>
      </c>
      <c r="R743" s="32" t="s">
        <v>411</v>
      </c>
      <c r="S743" s="32">
        <v>0.76</v>
      </c>
      <c r="T743" s="32">
        <v>0.76</v>
      </c>
      <c r="U743" s="32">
        <v>906391</v>
      </c>
      <c r="V743" s="32" t="s">
        <v>876</v>
      </c>
      <c r="W743" s="32">
        <v>0.60818550599999999</v>
      </c>
      <c r="X743" s="32">
        <v>0.20270216799999999</v>
      </c>
      <c r="Y743" s="32" t="s">
        <v>41</v>
      </c>
      <c r="Z743" s="32" t="s">
        <v>42</v>
      </c>
      <c r="AA743" s="32">
        <v>11</v>
      </c>
      <c r="AB743" s="33">
        <v>682583.1875</v>
      </c>
      <c r="AC743" s="33">
        <v>753340.6875</v>
      </c>
      <c r="AD743" s="33">
        <v>173706.5313</v>
      </c>
      <c r="AE743" s="33">
        <v>691973.5625</v>
      </c>
      <c r="AF743" s="34">
        <v>593402.25</v>
      </c>
      <c r="AG743" s="34">
        <v>906391.25</v>
      </c>
      <c r="AH743" s="34">
        <v>816488.6875</v>
      </c>
      <c r="AI743" s="35">
        <v>158593</v>
      </c>
      <c r="AJ743" s="35">
        <v>825285.875</v>
      </c>
      <c r="AK743" s="35">
        <v>163299.54689999999</v>
      </c>
      <c r="AL743" s="35">
        <v>731127.25</v>
      </c>
      <c r="AM743" s="32">
        <v>76</v>
      </c>
      <c r="AN743" s="32" t="s">
        <v>487</v>
      </c>
      <c r="AO743" s="32">
        <v>0.939007229</v>
      </c>
      <c r="AQ743" s="32">
        <v>906391.25</v>
      </c>
      <c r="AR743" s="32" t="s">
        <v>5349</v>
      </c>
      <c r="AS743" s="32">
        <v>0.94511398599999996</v>
      </c>
      <c r="AU743" s="32">
        <v>0.59252110000000002</v>
      </c>
      <c r="AV743" s="32">
        <v>1</v>
      </c>
      <c r="AX743" s="32">
        <f t="shared" si="44"/>
        <v>0.810914007816675</v>
      </c>
      <c r="AY743" s="32">
        <f t="shared" si="45"/>
        <v>0.99366302656074801</v>
      </c>
      <c r="AZ743" s="32">
        <f t="shared" si="46"/>
        <v>0.23816019407321118</v>
      </c>
      <c r="BA743" s="32">
        <f t="shared" si="47"/>
        <v>0.3182284659490246</v>
      </c>
    </row>
    <row r="744" spans="1:53">
      <c r="A744" s="32">
        <v>228.136133</v>
      </c>
      <c r="B744" s="32">
        <v>4.0776455269999996</v>
      </c>
      <c r="C744" s="32" t="s">
        <v>5380</v>
      </c>
      <c r="D744" s="32">
        <v>3</v>
      </c>
      <c r="E744" s="32" t="s">
        <v>5381</v>
      </c>
      <c r="F744" s="32">
        <v>5</v>
      </c>
      <c r="G744" s="32">
        <v>0</v>
      </c>
      <c r="H744" s="32" t="s">
        <v>5382</v>
      </c>
      <c r="I744" s="32">
        <v>-0.118462479</v>
      </c>
      <c r="J744" s="32">
        <v>-24.066292529999998</v>
      </c>
      <c r="L744" s="32" t="s">
        <v>3563</v>
      </c>
      <c r="M744" s="32" t="s">
        <v>2050</v>
      </c>
      <c r="N744" s="32">
        <v>-6.9303898110000004</v>
      </c>
      <c r="O744" s="32" t="s">
        <v>487</v>
      </c>
      <c r="P744" s="32" t="s">
        <v>5383</v>
      </c>
      <c r="R744" s="32" t="s">
        <v>5384</v>
      </c>
      <c r="S744" s="32">
        <v>0.06</v>
      </c>
      <c r="T744" s="32">
        <v>0.22</v>
      </c>
      <c r="U744" s="32">
        <v>856877</v>
      </c>
      <c r="V744" s="32" t="s">
        <v>4592</v>
      </c>
      <c r="W744" s="32">
        <v>0.57828033000000001</v>
      </c>
      <c r="X744" s="32">
        <v>2.6663042000000001E-2</v>
      </c>
      <c r="Y744" s="32" t="s">
        <v>41</v>
      </c>
      <c r="Z744" s="32" t="s">
        <v>92</v>
      </c>
      <c r="AA744" s="32">
        <v>11</v>
      </c>
      <c r="AB744" s="33">
        <v>482632.875</v>
      </c>
      <c r="AC744" s="33">
        <v>488501.6875</v>
      </c>
      <c r="AD744" s="33">
        <v>418272.34379999997</v>
      </c>
      <c r="AE744" s="33">
        <v>684009</v>
      </c>
      <c r="AF744" s="34">
        <v>672206.375</v>
      </c>
      <c r="AG744" s="34">
        <v>703544.4375</v>
      </c>
      <c r="AH744" s="34">
        <v>856876.9375</v>
      </c>
      <c r="AI744" s="35">
        <v>434829.46879999997</v>
      </c>
      <c r="AJ744" s="35">
        <v>445623.25</v>
      </c>
      <c r="AK744" s="35">
        <v>448060.59379999997</v>
      </c>
      <c r="AL744" s="35">
        <v>392932.96879999997</v>
      </c>
      <c r="AM744" s="32">
        <v>295</v>
      </c>
      <c r="AN744" s="32" t="s">
        <v>487</v>
      </c>
      <c r="AO744" s="32">
        <v>0.94177140100000001</v>
      </c>
      <c r="AQ744" s="32">
        <v>856876.9375</v>
      </c>
      <c r="AR744" s="32" t="s">
        <v>5385</v>
      </c>
      <c r="AS744" s="32">
        <v>0.81322465799999999</v>
      </c>
      <c r="AU744" s="32">
        <v>9.4514652239999997</v>
      </c>
      <c r="AV744" s="32">
        <v>1</v>
      </c>
      <c r="AX744" s="32">
        <f t="shared" si="44"/>
        <v>0.77104043941046585</v>
      </c>
      <c r="AY744" s="32">
        <f t="shared" si="45"/>
        <v>0.92868858514367203</v>
      </c>
      <c r="AZ744" s="32">
        <f t="shared" si="46"/>
        <v>1.5183857453821528E-3</v>
      </c>
      <c r="BA744" s="32">
        <f t="shared" si="47"/>
        <v>4.1842230935773578E-2</v>
      </c>
    </row>
    <row r="745" spans="1:53">
      <c r="A745" s="32">
        <v>212.14128700000001</v>
      </c>
      <c r="B745" s="32">
        <v>3.929831788</v>
      </c>
      <c r="C745" s="32" t="s">
        <v>2764</v>
      </c>
      <c r="D745" s="32">
        <v>9</v>
      </c>
      <c r="E745" s="32" t="s">
        <v>2765</v>
      </c>
      <c r="F745" s="32">
        <v>5</v>
      </c>
      <c r="G745" s="32">
        <v>0</v>
      </c>
      <c r="H745" s="32" t="s">
        <v>2766</v>
      </c>
      <c r="I745" s="32">
        <v>0.22163635900000001</v>
      </c>
      <c r="J745" s="32">
        <v>-15.438498750000001</v>
      </c>
      <c r="L745" s="32" t="s">
        <v>3563</v>
      </c>
      <c r="M745" s="32" t="s">
        <v>3078</v>
      </c>
      <c r="N745" s="32">
        <v>-11.94253423</v>
      </c>
      <c r="O745" s="32" t="s">
        <v>487</v>
      </c>
      <c r="Q745" s="32">
        <v>1.7</v>
      </c>
      <c r="R745" s="32" t="s">
        <v>77</v>
      </c>
      <c r="S745" s="32">
        <v>0.28999999999999998</v>
      </c>
      <c r="T745" s="32">
        <v>0.28999999999999998</v>
      </c>
      <c r="U745" s="32">
        <v>295132</v>
      </c>
      <c r="V745" s="32" t="s">
        <v>5156</v>
      </c>
      <c r="W745" s="32">
        <v>0.88900722399999998</v>
      </c>
      <c r="X745" s="32">
        <v>0.458954576</v>
      </c>
      <c r="Y745" s="32" t="s">
        <v>41</v>
      </c>
      <c r="Z745" s="32" t="s">
        <v>71</v>
      </c>
      <c r="AA745" s="32">
        <v>11</v>
      </c>
      <c r="AB745" s="33">
        <v>247544.4063</v>
      </c>
      <c r="AC745" s="33">
        <v>295131.53129999997</v>
      </c>
      <c r="AD745" s="33">
        <v>158601.17189999999</v>
      </c>
      <c r="AE745" s="33">
        <v>271916.40629999997</v>
      </c>
      <c r="AF745" s="34">
        <v>263502.15629999997</v>
      </c>
      <c r="AG745" s="34">
        <v>263967.53129999997</v>
      </c>
      <c r="AH745" s="34">
        <v>236437.60939999999</v>
      </c>
      <c r="AI745" s="35">
        <v>193235.35939999999</v>
      </c>
      <c r="AJ745" s="35">
        <v>267888.1875</v>
      </c>
      <c r="AK745" s="35">
        <v>151514.5938</v>
      </c>
      <c r="AL745" s="35">
        <v>292854</v>
      </c>
      <c r="AM745" s="32">
        <v>250</v>
      </c>
      <c r="AN745" s="32" t="s">
        <v>487</v>
      </c>
      <c r="AO745" s="32">
        <v>0.96965553500000001</v>
      </c>
      <c r="AP745" s="32">
        <v>1</v>
      </c>
      <c r="AQ745" s="32">
        <v>295131.53129999997</v>
      </c>
      <c r="AR745" s="32" t="s">
        <v>5157</v>
      </c>
      <c r="AS745" s="32">
        <v>0.87540293400000002</v>
      </c>
      <c r="AU745" s="32">
        <v>0.17632610600000001</v>
      </c>
      <c r="AV745" s="32">
        <v>1</v>
      </c>
      <c r="AX745" s="32">
        <f t="shared" si="44"/>
        <v>1.1853429653781669</v>
      </c>
      <c r="AY745" s="32">
        <f t="shared" si="45"/>
        <v>1.2739680843760812</v>
      </c>
      <c r="AZ745" s="32">
        <f t="shared" si="46"/>
        <v>0.50582561698491069</v>
      </c>
      <c r="BA745" s="32">
        <f t="shared" si="47"/>
        <v>0.76639910218026286</v>
      </c>
    </row>
    <row r="746" spans="1:53">
      <c r="A746" s="32">
        <v>210.1255625</v>
      </c>
      <c r="B746" s="32">
        <v>4.2370075800000002</v>
      </c>
      <c r="C746" s="32" t="s">
        <v>1533</v>
      </c>
      <c r="D746" s="32">
        <v>5</v>
      </c>
      <c r="E746" s="32" t="s">
        <v>1534</v>
      </c>
      <c r="F746" s="32">
        <v>5</v>
      </c>
      <c r="G746" s="32">
        <v>0</v>
      </c>
      <c r="H746" s="32" t="s">
        <v>1535</v>
      </c>
      <c r="I746" s="32">
        <v>-0.130828677</v>
      </c>
      <c r="J746" s="32">
        <v>-28.701994679999999</v>
      </c>
      <c r="L746" s="32" t="s">
        <v>3563</v>
      </c>
      <c r="M746" s="32" t="s">
        <v>1679</v>
      </c>
      <c r="N746" s="32">
        <v>38.015600229999997</v>
      </c>
      <c r="O746" s="32" t="s">
        <v>374</v>
      </c>
      <c r="P746" s="32" t="s">
        <v>5222</v>
      </c>
      <c r="R746" s="32" t="s">
        <v>411</v>
      </c>
      <c r="S746" s="32">
        <v>0.17</v>
      </c>
      <c r="T746" s="32">
        <v>0.18</v>
      </c>
      <c r="U746" s="32">
        <v>506707</v>
      </c>
      <c r="V746" s="32" t="s">
        <v>5223</v>
      </c>
      <c r="W746" s="32">
        <v>0.80966212299999996</v>
      </c>
      <c r="X746" s="32">
        <v>7.9193788000000001E-2</v>
      </c>
      <c r="Y746" s="32" t="s">
        <v>41</v>
      </c>
      <c r="Z746" s="32" t="s">
        <v>42</v>
      </c>
      <c r="AA746" s="32">
        <v>11</v>
      </c>
      <c r="AB746" s="33">
        <v>393562.8125</v>
      </c>
      <c r="AC746" s="33">
        <v>373052.78129999997</v>
      </c>
      <c r="AD746" s="33">
        <v>292169.75</v>
      </c>
      <c r="AE746" s="33">
        <v>453066.84379999997</v>
      </c>
      <c r="AF746" s="34">
        <v>427107.65629999997</v>
      </c>
      <c r="AG746" s="34">
        <v>506707.21879999997</v>
      </c>
      <c r="AH746" s="34">
        <v>485252.46879999997</v>
      </c>
      <c r="AI746" s="35">
        <v>323394.875</v>
      </c>
      <c r="AJ746" s="35">
        <v>422865.09379999997</v>
      </c>
      <c r="AK746" s="35">
        <v>330213.28129999997</v>
      </c>
      <c r="AL746" s="35">
        <v>455480.1875</v>
      </c>
      <c r="AM746" s="32">
        <v>277</v>
      </c>
      <c r="AN746" s="32" t="s">
        <v>374</v>
      </c>
      <c r="AO746" s="32">
        <v>0.96317152500000003</v>
      </c>
      <c r="AQ746" s="32">
        <v>506707.21879999997</v>
      </c>
      <c r="AR746" s="32" t="s">
        <v>5224</v>
      </c>
      <c r="AS746" s="32">
        <v>0.76250534400000003</v>
      </c>
      <c r="AU746" s="32">
        <v>1.33102645</v>
      </c>
      <c r="AV746" s="32">
        <v>1</v>
      </c>
      <c r="AX746" s="32">
        <f t="shared" si="44"/>
        <v>1.0795494971998698</v>
      </c>
      <c r="AY746" s="32">
        <f t="shared" si="45"/>
        <v>1.0653843836931662</v>
      </c>
      <c r="AZ746" s="32">
        <f t="shared" si="46"/>
        <v>9.5951737439023022E-2</v>
      </c>
      <c r="BA746" s="32">
        <f t="shared" si="47"/>
        <v>8.3596336881541014E-2</v>
      </c>
    </row>
    <row r="747" spans="1:53">
      <c r="A747" s="32">
        <v>284.19857029999997</v>
      </c>
      <c r="B747" s="32">
        <v>3.633741659</v>
      </c>
      <c r="C747" s="32" t="s">
        <v>3205</v>
      </c>
      <c r="D747" s="32">
        <v>1</v>
      </c>
      <c r="E747" s="32" t="s">
        <v>3206</v>
      </c>
      <c r="F747" s="32">
        <v>5</v>
      </c>
      <c r="G747" s="32">
        <v>0</v>
      </c>
      <c r="H747" s="32" t="s">
        <v>3207</v>
      </c>
      <c r="I747" s="32">
        <v>-0.66762801800000005</v>
      </c>
      <c r="J747" s="32">
        <v>-19.636166410000001</v>
      </c>
      <c r="L747" s="32" t="s">
        <v>3690</v>
      </c>
      <c r="M747" s="32" t="s">
        <v>2435</v>
      </c>
      <c r="N747" s="32">
        <v>29.974229390000001</v>
      </c>
      <c r="O747" s="32" t="s">
        <v>5568</v>
      </c>
      <c r="Q747" s="32">
        <v>-0.5</v>
      </c>
      <c r="R747" s="32" t="s">
        <v>290</v>
      </c>
      <c r="S747" s="32">
        <v>1.08</v>
      </c>
      <c r="T747" s="32">
        <v>1.08</v>
      </c>
      <c r="U747" s="32">
        <v>2132937</v>
      </c>
      <c r="V747" s="32" t="s">
        <v>3982</v>
      </c>
      <c r="W747" s="32">
        <v>0.34432195199999999</v>
      </c>
      <c r="X747" s="32">
        <v>3.1483099000000001E-2</v>
      </c>
      <c r="Y747" s="32" t="s">
        <v>41</v>
      </c>
      <c r="Z747" s="32" t="s">
        <v>92</v>
      </c>
      <c r="AA747" s="32">
        <v>10</v>
      </c>
      <c r="AB747" s="33">
        <v>1345675.375</v>
      </c>
      <c r="AC747" s="33">
        <v>1332611.875</v>
      </c>
      <c r="AD747" s="33">
        <v>81871</v>
      </c>
      <c r="AE747" s="33">
        <v>1561589</v>
      </c>
      <c r="AF747" s="34">
        <v>1551939.125</v>
      </c>
      <c r="AG747" s="34">
        <v>1783226.875</v>
      </c>
      <c r="AH747" s="34">
        <v>2132936.5</v>
      </c>
      <c r="AI747" s="35">
        <v>87550.132809999996</v>
      </c>
      <c r="AJ747" s="35">
        <v>1117623.25</v>
      </c>
      <c r="AK747" s="35">
        <v>0</v>
      </c>
      <c r="AL747" s="35">
        <v>1305210.25</v>
      </c>
      <c r="AM747" s="32">
        <v>100</v>
      </c>
      <c r="AN747" s="32" t="s">
        <v>5568</v>
      </c>
      <c r="AO747" s="32">
        <v>0.97429724799999995</v>
      </c>
      <c r="AP747" s="32">
        <v>1</v>
      </c>
      <c r="AQ747" s="32">
        <v>2132936.5</v>
      </c>
      <c r="AR747" s="32" t="s">
        <v>2829</v>
      </c>
      <c r="AS747" s="32">
        <v>0.988231305</v>
      </c>
      <c r="AU747" s="32">
        <v>2.6103304829999998</v>
      </c>
      <c r="AV747" s="32">
        <v>1</v>
      </c>
      <c r="AX747" s="32">
        <f t="shared" si="44"/>
        <v>0.45909593552973821</v>
      </c>
      <c r="AY747" s="32">
        <f t="shared" si="45"/>
        <v>0.79035593242811375</v>
      </c>
      <c r="AZ747" s="32">
        <f t="shared" si="46"/>
        <v>3.776884670027901E-2</v>
      </c>
      <c r="BA747" s="32">
        <f t="shared" si="47"/>
        <v>0.13966533588574845</v>
      </c>
    </row>
    <row r="748" spans="1:53">
      <c r="A748" s="32">
        <v>270.18286699999999</v>
      </c>
      <c r="B748" s="32">
        <v>3.6523852030000001</v>
      </c>
      <c r="C748" s="32" t="s">
        <v>3247</v>
      </c>
      <c r="D748" s="32">
        <v>1</v>
      </c>
      <c r="E748" s="32" t="s">
        <v>3248</v>
      </c>
      <c r="F748" s="32">
        <v>5</v>
      </c>
      <c r="G748" s="32">
        <v>0</v>
      </c>
      <c r="H748" s="32" t="s">
        <v>3249</v>
      </c>
      <c r="I748" s="32">
        <v>-0.89951362300000004</v>
      </c>
      <c r="J748" s="32">
        <v>-38.862563739999999</v>
      </c>
      <c r="L748" s="32" t="s">
        <v>3690</v>
      </c>
      <c r="M748" s="32" t="s">
        <v>2435</v>
      </c>
      <c r="N748" s="32">
        <v>15.9585261</v>
      </c>
      <c r="O748" s="32" t="s">
        <v>5559</v>
      </c>
      <c r="P748" s="32" t="s">
        <v>5560</v>
      </c>
      <c r="R748" s="32" t="s">
        <v>1198</v>
      </c>
      <c r="S748" s="32">
        <v>1.1599999999999999</v>
      </c>
      <c r="T748" s="32">
        <v>1.1599999999999999</v>
      </c>
      <c r="U748" s="32">
        <v>513653</v>
      </c>
      <c r="V748" s="32" t="s">
        <v>3982</v>
      </c>
      <c r="W748" s="32">
        <v>0.38570597000000001</v>
      </c>
      <c r="X748" s="32">
        <v>6.5504074999999995E-2</v>
      </c>
      <c r="Y748" s="32" t="s">
        <v>41</v>
      </c>
      <c r="Z748" s="32" t="s">
        <v>92</v>
      </c>
      <c r="AA748" s="32">
        <v>9</v>
      </c>
      <c r="AB748" s="33">
        <v>340983.71879999997</v>
      </c>
      <c r="AC748" s="33">
        <v>317006.75</v>
      </c>
      <c r="AD748" s="33">
        <v>104299.74219999999</v>
      </c>
      <c r="AE748" s="33">
        <v>367668.21879999997</v>
      </c>
      <c r="AF748" s="34">
        <v>355288.21879999997</v>
      </c>
      <c r="AG748" s="34">
        <v>395102.15629999997</v>
      </c>
      <c r="AH748" s="34">
        <v>513653.1875</v>
      </c>
      <c r="AI748" s="35">
        <v>0</v>
      </c>
      <c r="AJ748" s="35">
        <v>309296.78129999997</v>
      </c>
      <c r="AK748" s="35">
        <v>0</v>
      </c>
      <c r="AL748" s="35">
        <v>340768.75</v>
      </c>
      <c r="AM748" s="32">
        <v>100</v>
      </c>
      <c r="AN748" s="32" t="s">
        <v>5559</v>
      </c>
      <c r="AO748" s="32">
        <v>0.94144148800000005</v>
      </c>
      <c r="AQ748" s="32">
        <v>513653.1875</v>
      </c>
      <c r="AR748" s="32" t="s">
        <v>5561</v>
      </c>
      <c r="AS748" s="32">
        <v>0.973716888</v>
      </c>
      <c r="AU748" s="32">
        <v>1.588771299</v>
      </c>
      <c r="AV748" s="32">
        <v>1</v>
      </c>
      <c r="AX748" s="32">
        <f t="shared" si="44"/>
        <v>0.51427462670897672</v>
      </c>
      <c r="AY748" s="32">
        <f t="shared" si="45"/>
        <v>0.89392364569762017</v>
      </c>
      <c r="AZ748" s="32">
        <f t="shared" si="46"/>
        <v>8.0083367895601221E-2</v>
      </c>
      <c r="BA748" s="32">
        <f t="shared" si="47"/>
        <v>0.14989349873126084</v>
      </c>
    </row>
    <row r="749" spans="1:53">
      <c r="A749" s="32">
        <v>282.18282740000001</v>
      </c>
      <c r="B749" s="32">
        <v>3.6528646149999999</v>
      </c>
      <c r="C749" s="32" t="s">
        <v>2911</v>
      </c>
      <c r="D749" s="32">
        <v>1</v>
      </c>
      <c r="E749" s="32" t="s">
        <v>2705</v>
      </c>
      <c r="F749" s="32">
        <v>5</v>
      </c>
      <c r="G749" s="32">
        <v>0</v>
      </c>
      <c r="H749" s="32" t="s">
        <v>2912</v>
      </c>
      <c r="I749" s="32">
        <v>-1.001619193</v>
      </c>
      <c r="J749" s="32">
        <v>-17.384005479999999</v>
      </c>
      <c r="L749" s="32" t="s">
        <v>3900</v>
      </c>
      <c r="M749" s="32" t="s">
        <v>2435</v>
      </c>
      <c r="N749" s="32">
        <v>27.958486489999999</v>
      </c>
      <c r="O749" s="32" t="s">
        <v>5483</v>
      </c>
      <c r="P749" s="32" t="s">
        <v>5484</v>
      </c>
      <c r="S749" s="32">
        <v>1.1599999999999999</v>
      </c>
      <c r="T749" s="32">
        <v>1.1599999999999999</v>
      </c>
      <c r="U749" s="32">
        <v>339332</v>
      </c>
      <c r="V749" s="32" t="s">
        <v>3982</v>
      </c>
      <c r="W749" s="32">
        <v>0.47848063699999999</v>
      </c>
      <c r="X749" s="32">
        <v>0.15612209699999999</v>
      </c>
      <c r="Y749" s="32" t="s">
        <v>41</v>
      </c>
      <c r="Z749" s="32" t="s">
        <v>42</v>
      </c>
      <c r="AA749" s="32">
        <v>8</v>
      </c>
      <c r="AB749" s="33">
        <v>281650.5</v>
      </c>
      <c r="AC749" s="33">
        <v>288888.1875</v>
      </c>
      <c r="AD749" s="33">
        <v>0</v>
      </c>
      <c r="AE749" s="33">
        <v>339332.3125</v>
      </c>
      <c r="AF749" s="34">
        <v>280208.09379999997</v>
      </c>
      <c r="AG749" s="34">
        <v>324851.21879999997</v>
      </c>
      <c r="AH749" s="34">
        <v>329123.71879999997</v>
      </c>
      <c r="AI749" s="35">
        <v>0</v>
      </c>
      <c r="AJ749" s="35">
        <v>276362.03129999997</v>
      </c>
      <c r="AK749" s="35">
        <v>0</v>
      </c>
      <c r="AL749" s="35">
        <v>319622.625</v>
      </c>
      <c r="AM749" s="32">
        <v>100</v>
      </c>
      <c r="AN749" s="32" t="s">
        <v>5483</v>
      </c>
      <c r="AO749" s="32">
        <v>0.95990068900000003</v>
      </c>
      <c r="AQ749" s="32">
        <v>339332.3125</v>
      </c>
      <c r="AR749" s="32" t="s">
        <v>5485</v>
      </c>
      <c r="AS749" s="32">
        <v>0.93587798200000005</v>
      </c>
      <c r="AU749" s="32">
        <v>0.86058237699999995</v>
      </c>
      <c r="AV749" s="32">
        <v>1</v>
      </c>
      <c r="AX749" s="32">
        <f t="shared" si="44"/>
        <v>0.63797418307506193</v>
      </c>
      <c r="AY749" s="32">
        <f t="shared" si="45"/>
        <v>0.97397508776886565</v>
      </c>
      <c r="AZ749" s="32">
        <f t="shared" si="46"/>
        <v>0.17622030436942343</v>
      </c>
      <c r="BA749" s="32">
        <f t="shared" si="47"/>
        <v>0.40312697995247287</v>
      </c>
    </row>
    <row r="750" spans="1:53">
      <c r="A750" s="32">
        <v>188.0686566</v>
      </c>
      <c r="B750" s="32">
        <v>8.9504273390000009</v>
      </c>
      <c r="C750" s="32" t="s">
        <v>4399</v>
      </c>
      <c r="D750" s="32">
        <v>1</v>
      </c>
      <c r="E750" s="32" t="s">
        <v>2713</v>
      </c>
      <c r="F750" s="32">
        <v>5</v>
      </c>
      <c r="G750" s="32">
        <v>0</v>
      </c>
      <c r="H750" s="32" t="s">
        <v>4400</v>
      </c>
      <c r="I750" s="32">
        <v>0.99245606099999994</v>
      </c>
      <c r="J750" s="32">
        <v>26.968175380000002</v>
      </c>
      <c r="L750" s="32" t="s">
        <v>3563</v>
      </c>
      <c r="M750" s="32" t="s">
        <v>4707</v>
      </c>
      <c r="N750" s="32">
        <v>22.042042689999999</v>
      </c>
      <c r="O750" s="32" t="s">
        <v>374</v>
      </c>
      <c r="S750" s="32">
        <v>0.2</v>
      </c>
      <c r="T750" s="32">
        <v>0.2</v>
      </c>
      <c r="U750" s="32">
        <v>104644</v>
      </c>
      <c r="V750" s="32" t="s">
        <v>4708</v>
      </c>
      <c r="W750" s="32">
        <v>0.95752351300000005</v>
      </c>
      <c r="X750" s="32">
        <v>0.72862895100000002</v>
      </c>
      <c r="Y750" s="32" t="s">
        <v>41</v>
      </c>
      <c r="Z750" s="32" t="s">
        <v>71</v>
      </c>
      <c r="AA750" s="32">
        <v>11</v>
      </c>
      <c r="AB750" s="33">
        <v>78998.265629999994</v>
      </c>
      <c r="AC750" s="33">
        <v>99725.78125</v>
      </c>
      <c r="AD750" s="33">
        <v>85974.0625</v>
      </c>
      <c r="AE750" s="33">
        <v>104644.125</v>
      </c>
      <c r="AF750" s="34">
        <v>86614.710940000004</v>
      </c>
      <c r="AG750" s="34">
        <v>70146.742190000004</v>
      </c>
      <c r="AH750" s="34">
        <v>79937.492190000004</v>
      </c>
      <c r="AI750" s="35">
        <v>82514.773440000004</v>
      </c>
      <c r="AJ750" s="35">
        <v>74759.601559999996</v>
      </c>
      <c r="AK750" s="35">
        <v>54420.535159999999</v>
      </c>
      <c r="AL750" s="35">
        <v>90498.164059999996</v>
      </c>
      <c r="AM750" s="32">
        <v>134</v>
      </c>
      <c r="AN750" s="32" t="s">
        <v>374</v>
      </c>
      <c r="AO750" s="32">
        <v>0.94160564300000005</v>
      </c>
      <c r="AQ750" s="32">
        <v>104644.125</v>
      </c>
      <c r="AR750" s="32" t="s">
        <v>5124</v>
      </c>
      <c r="AS750" s="32">
        <v>0.78145917600000003</v>
      </c>
      <c r="AU750" s="32">
        <v>3.6433050000000002E-2</v>
      </c>
      <c r="AV750" s="32">
        <v>0.17783442499999999</v>
      </c>
      <c r="AX750" s="32">
        <f t="shared" si="44"/>
        <v>1.2766980174392271</v>
      </c>
      <c r="AY750" s="32">
        <f t="shared" si="45"/>
        <v>1.5603881710612431</v>
      </c>
      <c r="AZ750" s="32">
        <f t="shared" si="46"/>
        <v>0.75099989988711457</v>
      </c>
      <c r="BA750" s="32">
        <f t="shared" si="47"/>
        <v>0.15785434298949921</v>
      </c>
    </row>
    <row r="751" spans="1:53">
      <c r="A751" s="32">
        <v>188.06862799999999</v>
      </c>
      <c r="B751" s="32">
        <v>6.9195605650000003</v>
      </c>
      <c r="C751" s="32" t="s">
        <v>4399</v>
      </c>
      <c r="D751" s="32">
        <v>1</v>
      </c>
      <c r="E751" s="32" t="s">
        <v>2713</v>
      </c>
      <c r="F751" s="32">
        <v>5</v>
      </c>
      <c r="G751" s="32">
        <v>0</v>
      </c>
      <c r="H751" s="32" t="s">
        <v>4400</v>
      </c>
      <c r="I751" s="32">
        <v>0.84028077099999998</v>
      </c>
      <c r="J751" s="32">
        <v>5.5335908290000004</v>
      </c>
      <c r="L751" s="32" t="s">
        <v>3563</v>
      </c>
      <c r="M751" s="32" t="s">
        <v>2121</v>
      </c>
      <c r="N751" s="32">
        <v>28.031401549999998</v>
      </c>
      <c r="O751" s="32" t="s">
        <v>3339</v>
      </c>
      <c r="P751" s="32" t="s">
        <v>2484</v>
      </c>
      <c r="S751" s="32">
        <v>0.25</v>
      </c>
      <c r="T751" s="32">
        <v>0.25</v>
      </c>
      <c r="U751" s="32">
        <v>419235</v>
      </c>
      <c r="V751" s="32" t="s">
        <v>3918</v>
      </c>
      <c r="W751" s="32">
        <v>0.85688737800000003</v>
      </c>
      <c r="X751" s="32">
        <v>0.289151202</v>
      </c>
      <c r="Y751" s="32" t="s">
        <v>41</v>
      </c>
      <c r="Z751" s="32" t="s">
        <v>71</v>
      </c>
      <c r="AA751" s="32">
        <v>11</v>
      </c>
      <c r="AB751" s="33">
        <v>296306.71879999997</v>
      </c>
      <c r="AC751" s="33">
        <v>358184.71879999997</v>
      </c>
      <c r="AD751" s="33">
        <v>283661.59379999997</v>
      </c>
      <c r="AE751" s="33">
        <v>322422.28129999997</v>
      </c>
      <c r="AF751" s="34">
        <v>401357.4375</v>
      </c>
      <c r="AG751" s="34">
        <v>361460.71879999997</v>
      </c>
      <c r="AH751" s="34">
        <v>336985.71879999997</v>
      </c>
      <c r="AI751" s="35">
        <v>243768.39060000001</v>
      </c>
      <c r="AJ751" s="35">
        <v>325638.34379999997</v>
      </c>
      <c r="AK751" s="35">
        <v>267901.9375</v>
      </c>
      <c r="AL751" s="35">
        <v>419235.40629999997</v>
      </c>
      <c r="AM751" s="32">
        <v>343</v>
      </c>
      <c r="AN751" s="32" t="s">
        <v>3339</v>
      </c>
      <c r="AO751" s="32">
        <v>0.84133302300000001</v>
      </c>
      <c r="AQ751" s="32">
        <v>419235.40629999997</v>
      </c>
      <c r="AR751" s="32" t="s">
        <v>5190</v>
      </c>
      <c r="AS751" s="32">
        <v>0.86506611499999997</v>
      </c>
      <c r="AU751" s="32">
        <v>0.38525585099999998</v>
      </c>
      <c r="AV751" s="32">
        <v>0.71245762099999999</v>
      </c>
      <c r="AX751" s="32">
        <f t="shared" si="44"/>
        <v>1.1425165037591347</v>
      </c>
      <c r="AY751" s="32">
        <f t="shared" si="45"/>
        <v>1.1461819159214928</v>
      </c>
      <c r="AZ751" s="32">
        <f t="shared" si="46"/>
        <v>0.33108712383270866</v>
      </c>
      <c r="BA751" s="32">
        <f t="shared" si="47"/>
        <v>9.4772443727856051E-2</v>
      </c>
    </row>
    <row r="752" spans="1:53">
      <c r="A752" s="32">
        <v>144.07864570000001</v>
      </c>
      <c r="B752" s="32">
        <v>4.6153075709999998</v>
      </c>
      <c r="C752" s="32" t="s">
        <v>3097</v>
      </c>
      <c r="D752" s="32">
        <v>8</v>
      </c>
      <c r="E752" s="32" t="s">
        <v>3098</v>
      </c>
      <c r="F752" s="32">
        <v>5</v>
      </c>
      <c r="G752" s="32">
        <v>0</v>
      </c>
      <c r="H752" s="32" t="s">
        <v>3099</v>
      </c>
      <c r="I752" s="32">
        <v>3.9764999000000002E-2</v>
      </c>
      <c r="J752" s="32">
        <v>-27.04445243</v>
      </c>
      <c r="L752" s="32" t="s">
        <v>3563</v>
      </c>
      <c r="N752" s="32">
        <v>21.038501520000001</v>
      </c>
      <c r="O752" s="32" t="s">
        <v>374</v>
      </c>
      <c r="R752" s="32" t="s">
        <v>5275</v>
      </c>
      <c r="S752" s="32">
        <v>0.46</v>
      </c>
      <c r="T752" s="32">
        <v>0.46</v>
      </c>
      <c r="U752" s="32">
        <v>974130</v>
      </c>
      <c r="V752" s="32" t="s">
        <v>1943</v>
      </c>
      <c r="W752" s="32">
        <v>0.73638112499999997</v>
      </c>
      <c r="X752" s="32">
        <v>0.24589445500000001</v>
      </c>
      <c r="Y752" s="32" t="s">
        <v>41</v>
      </c>
      <c r="Z752" s="32" t="s">
        <v>71</v>
      </c>
      <c r="AA752" s="32">
        <v>11</v>
      </c>
      <c r="AB752" s="33">
        <v>664589.625</v>
      </c>
      <c r="AC752" s="33">
        <v>597746.125</v>
      </c>
      <c r="AD752" s="33">
        <v>508122.875</v>
      </c>
      <c r="AE752" s="33">
        <v>797752.125</v>
      </c>
      <c r="AF752" s="34">
        <v>974129.875</v>
      </c>
      <c r="AG752" s="34">
        <v>727370.75</v>
      </c>
      <c r="AH752" s="34">
        <v>712367.125</v>
      </c>
      <c r="AI752" s="35">
        <v>355672.375</v>
      </c>
      <c r="AJ752" s="35">
        <v>845537.9375</v>
      </c>
      <c r="AK752" s="35">
        <v>359488.84379999997</v>
      </c>
      <c r="AL752" s="35">
        <v>809336.375</v>
      </c>
      <c r="AM752" s="32">
        <v>69</v>
      </c>
      <c r="AN752" s="32" t="s">
        <v>374</v>
      </c>
      <c r="AO752" s="32">
        <v>0.89656093800000003</v>
      </c>
      <c r="AQ752" s="32">
        <v>974129.875</v>
      </c>
      <c r="AR752" s="32" t="s">
        <v>5276</v>
      </c>
      <c r="AS752" s="32">
        <v>0.77925042899999997</v>
      </c>
      <c r="AU752" s="32">
        <v>0.471542128</v>
      </c>
      <c r="AV752" s="32">
        <v>1</v>
      </c>
      <c r="AX752" s="32">
        <f t="shared" si="44"/>
        <v>0.9818414995187702</v>
      </c>
      <c r="AY752" s="32">
        <f t="shared" si="45"/>
        <v>1.0639401226517069</v>
      </c>
      <c r="AZ752" s="32">
        <f t="shared" si="46"/>
        <v>0.28135395649137557</v>
      </c>
      <c r="BA752" s="32">
        <f t="shared" si="47"/>
        <v>0.16924663931385694</v>
      </c>
    </row>
    <row r="753" spans="1:53">
      <c r="A753" s="32">
        <v>198.08932759999999</v>
      </c>
      <c r="B753" s="32">
        <v>4.614328789</v>
      </c>
      <c r="C753" s="32" t="s">
        <v>2596</v>
      </c>
      <c r="D753" s="32">
        <v>5</v>
      </c>
      <c r="E753" s="32" t="s">
        <v>2597</v>
      </c>
      <c r="F753" s="32">
        <v>5</v>
      </c>
      <c r="G753" s="32">
        <v>0</v>
      </c>
      <c r="H753" s="32" t="s">
        <v>2598</v>
      </c>
      <c r="I753" s="32">
        <v>0.59354976999999998</v>
      </c>
      <c r="J753" s="32">
        <v>-25.294763570000001</v>
      </c>
      <c r="L753" s="32" t="s">
        <v>3563</v>
      </c>
      <c r="M753" s="32" t="s">
        <v>3817</v>
      </c>
      <c r="N753" s="32">
        <v>-5.0264594709999999</v>
      </c>
      <c r="O753" s="32" t="s">
        <v>487</v>
      </c>
      <c r="S753" s="32">
        <v>0.37</v>
      </c>
      <c r="T753" s="32">
        <v>0.37</v>
      </c>
      <c r="U753" s="32">
        <v>855065</v>
      </c>
      <c r="V753" s="32" t="s">
        <v>4749</v>
      </c>
      <c r="W753" s="32">
        <v>0.78426758600000002</v>
      </c>
      <c r="X753" s="32">
        <v>0.23748249199999999</v>
      </c>
      <c r="Y753" s="32" t="s">
        <v>41</v>
      </c>
      <c r="Z753" s="32" t="s">
        <v>92</v>
      </c>
      <c r="AA753" s="32">
        <v>11</v>
      </c>
      <c r="AB753" s="33">
        <v>676554.6875</v>
      </c>
      <c r="AC753" s="33">
        <v>848705.75</v>
      </c>
      <c r="AD753" s="33">
        <v>449311.6875</v>
      </c>
      <c r="AE753" s="33">
        <v>706620.625</v>
      </c>
      <c r="AF753" s="34">
        <v>704329.125</v>
      </c>
      <c r="AG753" s="34">
        <v>822166.875</v>
      </c>
      <c r="AH753" s="34">
        <v>743757.125</v>
      </c>
      <c r="AI753" s="35">
        <v>478645.71879999997</v>
      </c>
      <c r="AJ753" s="35">
        <v>682188.1875</v>
      </c>
      <c r="AK753" s="35">
        <v>358082.21879999997</v>
      </c>
      <c r="AL753" s="35">
        <v>855065.125</v>
      </c>
      <c r="AM753" s="32">
        <v>138</v>
      </c>
      <c r="AN753" s="32" t="s">
        <v>487</v>
      </c>
      <c r="AO753" s="32">
        <v>0.91411536100000002</v>
      </c>
      <c r="AQ753" s="32">
        <v>855065.125</v>
      </c>
      <c r="AR753" s="32" t="s">
        <v>5235</v>
      </c>
      <c r="AS753" s="32">
        <v>0.91327353499999997</v>
      </c>
      <c r="AU753" s="32">
        <v>0.51357017000000005</v>
      </c>
      <c r="AV753" s="32">
        <v>1</v>
      </c>
      <c r="AX753" s="32">
        <f t="shared" si="44"/>
        <v>1.0456901144448374</v>
      </c>
      <c r="AY753" s="32">
        <f t="shared" si="45"/>
        <v>1.1810104875420004</v>
      </c>
      <c r="AZ753" s="32">
        <f t="shared" si="46"/>
        <v>0.27492980994551525</v>
      </c>
      <c r="BA753" s="32">
        <f t="shared" si="47"/>
        <v>0.43545779316416661</v>
      </c>
    </row>
    <row r="754" spans="1:53">
      <c r="A754" s="32">
        <v>242.22473919999999</v>
      </c>
      <c r="B754" s="32">
        <v>3.4901090909999999</v>
      </c>
      <c r="C754" s="32" t="s">
        <v>3479</v>
      </c>
      <c r="D754" s="32">
        <v>9</v>
      </c>
      <c r="E754" s="32" t="s">
        <v>3480</v>
      </c>
      <c r="F754" s="32">
        <v>5</v>
      </c>
      <c r="G754" s="32">
        <v>0</v>
      </c>
      <c r="H754" s="32" t="s">
        <v>3481</v>
      </c>
      <c r="I754" s="32">
        <v>0.65718401900000001</v>
      </c>
      <c r="J754" s="32">
        <v>-13.75493702</v>
      </c>
      <c r="L754" s="32" t="s">
        <v>3563</v>
      </c>
      <c r="M754" s="32" t="s">
        <v>823</v>
      </c>
      <c r="N754" s="32">
        <v>14.01565746</v>
      </c>
      <c r="O754" s="32" t="s">
        <v>2511</v>
      </c>
      <c r="Q754" s="32">
        <v>3.4</v>
      </c>
      <c r="R754" s="32" t="s">
        <v>479</v>
      </c>
      <c r="S754" s="32">
        <v>7.0000000000000007E-2</v>
      </c>
      <c r="T754" s="32">
        <v>0.2</v>
      </c>
      <c r="U754" s="32">
        <v>2324979</v>
      </c>
      <c r="V754" s="32" t="s">
        <v>3874</v>
      </c>
      <c r="W754" s="32">
        <v>0.91922037700000003</v>
      </c>
      <c r="X754" s="32">
        <v>0.55449694299999996</v>
      </c>
      <c r="Y754" s="32" t="s">
        <v>41</v>
      </c>
      <c r="Z754" s="32" t="s">
        <v>71</v>
      </c>
      <c r="AA754" s="32">
        <v>11</v>
      </c>
      <c r="AB754" s="33">
        <v>1900495.875</v>
      </c>
      <c r="AC754" s="33">
        <v>1487654.875</v>
      </c>
      <c r="AD754" s="33">
        <v>2014747.875</v>
      </c>
      <c r="AE754" s="33">
        <v>2183612.25</v>
      </c>
      <c r="AF754" s="34">
        <v>1575087.875</v>
      </c>
      <c r="AG754" s="34">
        <v>2324979</v>
      </c>
      <c r="AH754" s="34">
        <v>2177462.5</v>
      </c>
      <c r="AI754" s="35">
        <v>1864022.875</v>
      </c>
      <c r="AJ754" s="35">
        <v>1737010</v>
      </c>
      <c r="AK754" s="35">
        <v>2040113.5</v>
      </c>
      <c r="AL754" s="35">
        <v>1807638.75</v>
      </c>
      <c r="AM754" s="32">
        <v>51</v>
      </c>
      <c r="AN754" s="32" t="s">
        <v>2511</v>
      </c>
      <c r="AO754" s="32">
        <v>0.97124067199999997</v>
      </c>
      <c r="AP754" s="32">
        <v>1</v>
      </c>
      <c r="AQ754" s="32">
        <v>2324979</v>
      </c>
      <c r="AR754" s="32" t="s">
        <v>5137</v>
      </c>
      <c r="AS754" s="32">
        <v>0.90725342200000003</v>
      </c>
      <c r="AU754" s="32">
        <v>0.153385933</v>
      </c>
      <c r="AV754" s="32">
        <v>1</v>
      </c>
      <c r="AX754" s="32">
        <f t="shared" si="44"/>
        <v>1.2256271694285312</v>
      </c>
      <c r="AY754" s="32">
        <f t="shared" si="45"/>
        <v>1.2482886394934125</v>
      </c>
      <c r="AZ754" s="32">
        <f t="shared" si="46"/>
        <v>0.46426608512593404</v>
      </c>
      <c r="BA754" s="32">
        <f t="shared" si="47"/>
        <v>0.64022575722803643</v>
      </c>
    </row>
    <row r="755" spans="1:53">
      <c r="A755" s="32">
        <v>163.08446760000001</v>
      </c>
      <c r="B755" s="32">
        <v>10.361523439999999</v>
      </c>
      <c r="C755" s="32" t="s">
        <v>1417</v>
      </c>
      <c r="D755" s="32">
        <v>9</v>
      </c>
      <c r="E755" s="32" t="s">
        <v>1418</v>
      </c>
      <c r="F755" s="32">
        <v>5</v>
      </c>
      <c r="G755" s="32">
        <v>0</v>
      </c>
      <c r="H755" s="32" t="s">
        <v>1419</v>
      </c>
      <c r="I755" s="32">
        <v>4.6452199999999999E-2</v>
      </c>
      <c r="J755" s="32">
        <v>0.775832772</v>
      </c>
      <c r="L755" s="32" t="s">
        <v>3662</v>
      </c>
      <c r="M755" s="32" t="s">
        <v>241</v>
      </c>
      <c r="N755" s="32">
        <v>8.0149697139999994</v>
      </c>
      <c r="O755" s="32" t="s">
        <v>374</v>
      </c>
      <c r="S755" s="32">
        <v>2</v>
      </c>
      <c r="T755" s="32">
        <v>2</v>
      </c>
      <c r="U755" s="32">
        <v>62937</v>
      </c>
      <c r="V755" s="32" t="s">
        <v>2255</v>
      </c>
      <c r="W755" s="32">
        <v>15.734314449999999</v>
      </c>
      <c r="X755" s="32">
        <v>0.39100221800000001</v>
      </c>
      <c r="Y755" s="32" t="s">
        <v>41</v>
      </c>
      <c r="Z755" s="32" t="s">
        <v>71</v>
      </c>
      <c r="AA755" s="32">
        <v>5</v>
      </c>
      <c r="AB755" s="33">
        <v>17815.226559999999</v>
      </c>
      <c r="AC755" s="33">
        <v>36901.347659999999</v>
      </c>
      <c r="AD755" s="33">
        <v>53717.988279999998</v>
      </c>
      <c r="AE755" s="33">
        <v>42392.308590000001</v>
      </c>
      <c r="AF755" s="34">
        <v>0</v>
      </c>
      <c r="AG755" s="34">
        <v>0</v>
      </c>
      <c r="AH755" s="34">
        <v>0</v>
      </c>
      <c r="AI755" s="35">
        <v>62937.257810000003</v>
      </c>
      <c r="AJ755" s="35">
        <v>0</v>
      </c>
      <c r="AK755" s="35">
        <v>0</v>
      </c>
      <c r="AL755" s="35">
        <v>0</v>
      </c>
      <c r="AM755" s="32">
        <v>60</v>
      </c>
      <c r="AN755" s="32" t="s">
        <v>374</v>
      </c>
      <c r="AO755" s="32">
        <v>0.85755175299999997</v>
      </c>
      <c r="AQ755" s="32">
        <v>62937.257810000003</v>
      </c>
      <c r="AR755" s="32" t="s">
        <v>4799</v>
      </c>
      <c r="AS755" s="32">
        <v>0.87485939499999998</v>
      </c>
      <c r="AU755" s="32">
        <v>0.25</v>
      </c>
      <c r="AV755" s="32">
        <v>1</v>
      </c>
      <c r="AX755" s="32" t="e">
        <f t="shared" si="44"/>
        <v>#DIV/0!</v>
      </c>
      <c r="AY755" s="32" t="e">
        <f t="shared" si="45"/>
        <v>#DIV/0!</v>
      </c>
      <c r="AZ755" s="32">
        <f t="shared" si="46"/>
        <v>0.43658806102038195</v>
      </c>
      <c r="BA755" s="32">
        <f t="shared" si="47"/>
        <v>8.0901583508101674E-3</v>
      </c>
    </row>
    <row r="756" spans="1:53">
      <c r="A756" s="32">
        <v>342.16175320000002</v>
      </c>
      <c r="B756" s="32">
        <v>3.8786603930000001</v>
      </c>
      <c r="C756" s="32" t="s">
        <v>2614</v>
      </c>
      <c r="D756" s="32">
        <v>1</v>
      </c>
      <c r="E756" s="32" t="s">
        <v>2615</v>
      </c>
      <c r="F756" s="32">
        <v>5</v>
      </c>
      <c r="G756" s="32">
        <v>0</v>
      </c>
      <c r="H756" s="32" t="s">
        <v>2616</v>
      </c>
      <c r="I756" s="32">
        <v>1.2367468230000001</v>
      </c>
      <c r="J756" s="32">
        <v>-29.847265140000001</v>
      </c>
      <c r="L756" s="32" t="s">
        <v>3900</v>
      </c>
      <c r="M756" s="32" t="s">
        <v>3080</v>
      </c>
      <c r="N756" s="32">
        <v>16.03122844</v>
      </c>
      <c r="O756" s="32" t="s">
        <v>5256</v>
      </c>
      <c r="P756" s="32" t="s">
        <v>5257</v>
      </c>
      <c r="Q756" s="32">
        <v>13.9</v>
      </c>
      <c r="R756" s="32" t="s">
        <v>987</v>
      </c>
      <c r="S756" s="32">
        <v>1.1599999999999999</v>
      </c>
      <c r="T756" s="32">
        <v>1.1599999999999999</v>
      </c>
      <c r="U756" s="32">
        <v>3200130</v>
      </c>
      <c r="V756" s="32" t="s">
        <v>876</v>
      </c>
      <c r="W756" s="32">
        <v>0.77184147800000003</v>
      </c>
      <c r="X756" s="32">
        <v>0.65041242200000005</v>
      </c>
      <c r="Y756" s="32" t="s">
        <v>41</v>
      </c>
      <c r="Z756" s="32" t="s">
        <v>42</v>
      </c>
      <c r="AA756" s="32">
        <v>8</v>
      </c>
      <c r="AB756" s="33">
        <v>1645199.125</v>
      </c>
      <c r="AC756" s="33">
        <v>1826872.25</v>
      </c>
      <c r="AD756" s="33">
        <v>0</v>
      </c>
      <c r="AE756" s="33">
        <v>1797776.875</v>
      </c>
      <c r="AF756" s="34">
        <v>1965153.875</v>
      </c>
      <c r="AG756" s="34">
        <v>2186409.25</v>
      </c>
      <c r="AH756" s="34">
        <v>1577234.5</v>
      </c>
      <c r="AI756" s="35">
        <v>0</v>
      </c>
      <c r="AJ756" s="35">
        <v>2695501.25</v>
      </c>
      <c r="AK756" s="35">
        <v>0</v>
      </c>
      <c r="AL756" s="35">
        <v>3200130.25</v>
      </c>
      <c r="AM756" s="32">
        <v>76</v>
      </c>
      <c r="AN756" s="32" t="s">
        <v>5256</v>
      </c>
      <c r="AO756" s="32">
        <v>0.97045101300000003</v>
      </c>
      <c r="AP756" s="32">
        <v>1</v>
      </c>
      <c r="AQ756" s="32">
        <v>3200130.25</v>
      </c>
      <c r="AR756" s="32" t="s">
        <v>5258</v>
      </c>
      <c r="AS756" s="32">
        <v>0.93569127399999996</v>
      </c>
      <c r="AU756" s="32">
        <v>6.2565131999999996E-2</v>
      </c>
      <c r="AV756" s="32">
        <v>1</v>
      </c>
      <c r="AX756" s="32">
        <f t="shared" si="44"/>
        <v>1.029121970423942</v>
      </c>
      <c r="AY756" s="32">
        <f t="shared" si="45"/>
        <v>0.91988731230490972</v>
      </c>
      <c r="AZ756" s="32">
        <f t="shared" si="46"/>
        <v>0.6884903735917498</v>
      </c>
      <c r="BA756" s="32">
        <f t="shared" si="47"/>
        <v>0.32491087533747548</v>
      </c>
    </row>
    <row r="757" spans="1:53">
      <c r="A757" s="32">
        <v>144.11502970000001</v>
      </c>
      <c r="B757" s="32">
        <v>6.8528848360000003</v>
      </c>
      <c r="C757" s="32" t="s">
        <v>1388</v>
      </c>
      <c r="D757" s="32">
        <v>11</v>
      </c>
      <c r="E757" s="32" t="s">
        <v>5586</v>
      </c>
      <c r="F757" s="32">
        <v>4.5</v>
      </c>
      <c r="G757" s="32">
        <v>0</v>
      </c>
      <c r="H757" s="32" t="s">
        <v>5587</v>
      </c>
      <c r="I757" s="32">
        <v>-2.231509E-3</v>
      </c>
      <c r="J757" s="32">
        <v>21.77605835</v>
      </c>
      <c r="K757" s="32">
        <v>-2.231509E-3</v>
      </c>
      <c r="L757" s="32" t="s">
        <v>3563</v>
      </c>
      <c r="M757" s="32" t="s">
        <v>1389</v>
      </c>
      <c r="N757" s="32">
        <v>0</v>
      </c>
      <c r="O757" s="32" t="s">
        <v>39</v>
      </c>
      <c r="S757" s="32">
        <v>0.1</v>
      </c>
      <c r="T757" s="32">
        <v>0.11</v>
      </c>
      <c r="U757" s="32">
        <v>700298</v>
      </c>
      <c r="V757" s="32" t="s">
        <v>4743</v>
      </c>
      <c r="W757" s="32">
        <v>0.84570162000000004</v>
      </c>
      <c r="X757" s="32">
        <v>6.5515087999999999E-2</v>
      </c>
      <c r="Y757" s="32" t="s">
        <v>41</v>
      </c>
      <c r="Z757" s="32" t="s">
        <v>71</v>
      </c>
      <c r="AA757" s="32">
        <v>11</v>
      </c>
      <c r="AB757" s="33">
        <v>595817.9375</v>
      </c>
      <c r="AC757" s="33">
        <v>633138.1875</v>
      </c>
      <c r="AD757" s="33">
        <v>502653.125</v>
      </c>
      <c r="AE757" s="33">
        <v>646549.5625</v>
      </c>
      <c r="AF757" s="34">
        <v>632585.9375</v>
      </c>
      <c r="AG757" s="34">
        <v>700298.1875</v>
      </c>
      <c r="AH757" s="34">
        <v>595438.6875</v>
      </c>
      <c r="AI757" s="35">
        <v>503047.65629999997</v>
      </c>
      <c r="AJ757" s="35">
        <v>576941.5</v>
      </c>
      <c r="AK757" s="35">
        <v>492178.375</v>
      </c>
      <c r="AL757" s="35">
        <v>602213.4375</v>
      </c>
      <c r="AM757" s="32">
        <v>259</v>
      </c>
      <c r="AN757" s="32" t="s">
        <v>39</v>
      </c>
      <c r="AO757" s="32">
        <v>0.95178538300000004</v>
      </c>
      <c r="AP757" s="32">
        <v>1</v>
      </c>
      <c r="AQ757" s="32">
        <v>700298.1875</v>
      </c>
      <c r="AR757" s="32" t="s">
        <v>5588</v>
      </c>
      <c r="AS757" s="32">
        <v>1</v>
      </c>
      <c r="AT757" s="32" t="s">
        <v>5589</v>
      </c>
      <c r="AU757" s="32">
        <v>1.704166152</v>
      </c>
      <c r="AV757" s="32">
        <v>4.2713912E-2</v>
      </c>
      <c r="AX757" s="32">
        <f t="shared" si="44"/>
        <v>1.1276021601284665</v>
      </c>
      <c r="AY757" s="32">
        <f t="shared" si="45"/>
        <v>1.2332783686860003</v>
      </c>
      <c r="AZ757" s="32">
        <f t="shared" si="46"/>
        <v>6.0695189098776997E-2</v>
      </c>
      <c r="BA757" s="32">
        <f t="shared" si="47"/>
        <v>0.34426756713707185</v>
      </c>
    </row>
    <row r="758" spans="1:53">
      <c r="A758" s="32">
        <v>129.0789618</v>
      </c>
      <c r="B758" s="32">
        <v>8.8536470359999999</v>
      </c>
      <c r="C758" s="32" t="s">
        <v>615</v>
      </c>
      <c r="D758" s="32">
        <v>9</v>
      </c>
      <c r="E758" s="32" t="s">
        <v>5590</v>
      </c>
      <c r="F758" s="32">
        <v>2.5</v>
      </c>
      <c r="G758" s="32">
        <v>0</v>
      </c>
      <c r="H758" s="32" t="s">
        <v>5591</v>
      </c>
      <c r="I758" s="32">
        <v>-0.14086567799999999</v>
      </c>
      <c r="J758" s="32">
        <v>7.599570011</v>
      </c>
      <c r="L758" s="32" t="s">
        <v>3563</v>
      </c>
      <c r="M758" s="32" t="s">
        <v>156</v>
      </c>
      <c r="N758" s="32">
        <v>-2.0156076440000001</v>
      </c>
      <c r="O758" s="32" t="s">
        <v>2187</v>
      </c>
      <c r="P758" s="32" t="e">
        <f>-#REF!</f>
        <v>#REF!</v>
      </c>
      <c r="S758" s="32">
        <v>0.37</v>
      </c>
      <c r="T758" s="32">
        <v>0.37</v>
      </c>
      <c r="U758" s="32">
        <v>656776</v>
      </c>
      <c r="V758" s="32" t="s">
        <v>3381</v>
      </c>
      <c r="W758" s="32">
        <v>1.2087943560000001</v>
      </c>
      <c r="X758" s="32">
        <v>0.45170919300000001</v>
      </c>
      <c r="Y758" s="32" t="s">
        <v>41</v>
      </c>
      <c r="Z758" s="32" t="s">
        <v>42</v>
      </c>
      <c r="AA758" s="32">
        <v>11</v>
      </c>
      <c r="AB758" s="33">
        <v>372757.53129999997</v>
      </c>
      <c r="AC758" s="33">
        <v>656776.375</v>
      </c>
      <c r="AD758" s="33">
        <v>639134.375</v>
      </c>
      <c r="AE758" s="33">
        <v>494447.65629999997</v>
      </c>
      <c r="AF758" s="34">
        <v>369846.90629999997</v>
      </c>
      <c r="AG758" s="34">
        <v>494652.28129999997</v>
      </c>
      <c r="AH758" s="34">
        <v>342970.40629999997</v>
      </c>
      <c r="AI758" s="35">
        <v>571141.9375</v>
      </c>
      <c r="AJ758" s="35">
        <v>484217</v>
      </c>
      <c r="AK758" s="35">
        <v>654502.8125</v>
      </c>
      <c r="AL758" s="35">
        <v>236248.1563</v>
      </c>
      <c r="AM758" s="32">
        <v>6</v>
      </c>
      <c r="AN758" s="32" t="s">
        <v>2187</v>
      </c>
      <c r="AO758" s="32">
        <v>0.94743256600000003</v>
      </c>
      <c r="AQ758" s="32">
        <v>656776.375</v>
      </c>
      <c r="AR758" s="32" t="s">
        <v>5592</v>
      </c>
      <c r="AS758" s="32">
        <v>0.97715228600000004</v>
      </c>
      <c r="AU758" s="32">
        <v>0.180048766</v>
      </c>
      <c r="AV758" s="32">
        <v>8.2998027000000002E-2</v>
      </c>
      <c r="AX758" s="32">
        <f t="shared" si="44"/>
        <v>1.6117258075329826</v>
      </c>
      <c r="AY758" s="32">
        <f t="shared" si="45"/>
        <v>1.791445472853161</v>
      </c>
      <c r="AZ758" s="32">
        <f t="shared" si="46"/>
        <v>0.49363233976512477</v>
      </c>
      <c r="BA758" s="32">
        <f t="shared" si="47"/>
        <v>0.17750129149413751</v>
      </c>
    </row>
  </sheetData>
  <sortState xmlns:xlrd2="http://schemas.microsoft.com/office/spreadsheetml/2017/richdata2" ref="A2:BA758">
    <sortCondition descending="1" ref="F2:F75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576"/>
  <sheetViews>
    <sheetView workbookViewId="0">
      <pane xSplit="8" topLeftCell="I1" activePane="topRight" state="frozen"/>
      <selection pane="topRight" activeCell="A17" sqref="A17:XFD17"/>
    </sheetView>
  </sheetViews>
  <sheetFormatPr defaultColWidth="10.875" defaultRowHeight="15.75"/>
  <cols>
    <col min="1" max="2" width="11" style="20" bestFit="1" customWidth="1"/>
    <col min="3" max="3" width="10.875" style="20"/>
    <col min="4" max="4" width="11" style="20" bestFit="1" customWidth="1"/>
    <col min="5" max="5" width="10.875" style="20"/>
    <col min="6" max="6" width="11" style="20" bestFit="1" customWidth="1"/>
    <col min="7" max="8" width="10.875" style="20"/>
    <col min="9" max="10" width="11" style="20" bestFit="1" customWidth="1"/>
    <col min="11" max="12" width="10.875" style="20"/>
    <col min="13" max="13" width="17.125" style="20" customWidth="1"/>
    <col min="14" max="14" width="11" style="20" bestFit="1" customWidth="1"/>
    <col min="15" max="16" width="10.875" style="20"/>
    <col min="17" max="17" width="11" style="20" bestFit="1" customWidth="1"/>
    <col min="18" max="18" width="10.875" style="20"/>
    <col min="19" max="21" width="11" style="20" bestFit="1" customWidth="1"/>
    <col min="22" max="22" width="10.875" style="20"/>
    <col min="23" max="24" width="11" style="20" bestFit="1" customWidth="1"/>
    <col min="25" max="26" width="10.875" style="20"/>
    <col min="27" max="27" width="11" style="20" bestFit="1" customWidth="1"/>
    <col min="28" max="31" width="11" style="21" bestFit="1" customWidth="1"/>
    <col min="32" max="35" width="11" style="22" bestFit="1" customWidth="1"/>
    <col min="36" max="39" width="11" style="23" bestFit="1" customWidth="1"/>
    <col min="40" max="40" width="11" style="20" bestFit="1" customWidth="1"/>
    <col min="41" max="41" width="10.875" style="20"/>
    <col min="42" max="44" width="11" style="20" bestFit="1" customWidth="1"/>
    <col min="45" max="45" width="10.875" style="20"/>
    <col min="46" max="46" width="11" style="20" bestFit="1" customWidth="1"/>
    <col min="47" max="47" width="10.875" style="20"/>
    <col min="48" max="49" width="11" style="20" bestFit="1" customWidth="1"/>
    <col min="50" max="50" width="10.875" style="20"/>
    <col min="51" max="52" width="11" style="20" bestFit="1" customWidth="1"/>
    <col min="53" max="53" width="11.125" style="20" bestFit="1" customWidth="1"/>
    <col min="54" max="16384" width="10.875" style="20"/>
  </cols>
  <sheetData>
    <row r="1" spans="1:53" s="19" customFormat="1">
      <c r="A1" s="19" t="s">
        <v>0</v>
      </c>
      <c r="B1" s="19" t="s">
        <v>7809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19" t="s">
        <v>7</v>
      </c>
      <c r="J1" s="19" t="s">
        <v>8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9" t="s">
        <v>14</v>
      </c>
      <c r="Q1" s="19" t="s">
        <v>15</v>
      </c>
      <c r="R1" s="19" t="s">
        <v>16</v>
      </c>
      <c r="S1" s="19" t="s">
        <v>17</v>
      </c>
      <c r="T1" s="19" t="s">
        <v>18</v>
      </c>
      <c r="U1" s="19" t="s">
        <v>19</v>
      </c>
      <c r="V1" s="19" t="s">
        <v>20</v>
      </c>
      <c r="W1" s="19" t="s">
        <v>21</v>
      </c>
      <c r="X1" s="19" t="s">
        <v>22</v>
      </c>
      <c r="Y1" s="19" t="s">
        <v>23</v>
      </c>
      <c r="Z1" s="19" t="s">
        <v>24</v>
      </c>
      <c r="AA1" s="19" t="s">
        <v>25</v>
      </c>
      <c r="AB1" s="16" t="s">
        <v>7810</v>
      </c>
      <c r="AC1" s="16" t="s">
        <v>7811</v>
      </c>
      <c r="AD1" s="16" t="s">
        <v>7812</v>
      </c>
      <c r="AE1" s="16" t="s">
        <v>7813</v>
      </c>
      <c r="AF1" s="17" t="s">
        <v>7818</v>
      </c>
      <c r="AG1" s="17" t="s">
        <v>7819</v>
      </c>
      <c r="AH1" s="17" t="s">
        <v>7820</v>
      </c>
      <c r="AI1" s="17" t="s">
        <v>7821</v>
      </c>
      <c r="AJ1" s="18" t="s">
        <v>7814</v>
      </c>
      <c r="AK1" s="18" t="s">
        <v>7815</v>
      </c>
      <c r="AL1" s="18" t="s">
        <v>7816</v>
      </c>
      <c r="AM1" s="18" t="s">
        <v>7817</v>
      </c>
      <c r="AN1" s="19" t="s">
        <v>20</v>
      </c>
      <c r="AO1" s="19" t="s">
        <v>13</v>
      </c>
      <c r="AP1" s="19" t="s">
        <v>26</v>
      </c>
      <c r="AQ1" s="19" t="s">
        <v>27</v>
      </c>
      <c r="AR1" s="19" t="s">
        <v>28</v>
      </c>
      <c r="AS1" s="19" t="s">
        <v>29</v>
      </c>
      <c r="AT1" s="19" t="s">
        <v>30</v>
      </c>
      <c r="AU1" s="19" t="s">
        <v>31</v>
      </c>
      <c r="AV1" s="19" t="s">
        <v>32</v>
      </c>
      <c r="AW1" s="19" t="s">
        <v>33</v>
      </c>
      <c r="AX1" s="19" t="s">
        <v>34</v>
      </c>
      <c r="AY1" s="19" t="s">
        <v>7802</v>
      </c>
      <c r="AZ1" s="19" t="s">
        <v>7803</v>
      </c>
      <c r="BA1" s="19" t="s">
        <v>7808</v>
      </c>
    </row>
    <row r="2" spans="1:53">
      <c r="A2" s="20">
        <v>506.99512579999998</v>
      </c>
      <c r="B2" s="20">
        <v>13.779533389999999</v>
      </c>
      <c r="C2" s="20" t="s">
        <v>861</v>
      </c>
      <c r="D2" s="20">
        <v>4</v>
      </c>
      <c r="E2" s="20" t="s">
        <v>862</v>
      </c>
      <c r="F2" s="20">
        <v>10</v>
      </c>
      <c r="G2" s="20" t="s">
        <v>5</v>
      </c>
      <c r="H2" s="20" t="s">
        <v>863</v>
      </c>
      <c r="I2" s="20">
        <v>-1.2310878700000001</v>
      </c>
      <c r="J2" s="20">
        <v>1.769079662</v>
      </c>
      <c r="L2" s="20" t="s">
        <v>5617</v>
      </c>
      <c r="M2" s="20" t="s">
        <v>862</v>
      </c>
      <c r="N2" s="20">
        <v>0</v>
      </c>
      <c r="O2" s="20" t="s">
        <v>39</v>
      </c>
      <c r="S2" s="20">
        <v>0.32</v>
      </c>
      <c r="T2" s="20">
        <v>0.32</v>
      </c>
      <c r="U2" s="20">
        <v>6016</v>
      </c>
      <c r="V2" s="20" t="s">
        <v>3590</v>
      </c>
      <c r="W2" s="20">
        <v>0.59903847799999999</v>
      </c>
      <c r="X2" s="20">
        <v>1.7915077000000001E-2</v>
      </c>
      <c r="Y2" s="20" t="s">
        <v>41</v>
      </c>
      <c r="Z2" s="20" t="s">
        <v>71</v>
      </c>
      <c r="AA2" s="20">
        <v>12</v>
      </c>
      <c r="AB2" s="21">
        <v>2462.3691410000001</v>
      </c>
      <c r="AC2" s="21">
        <v>2951.9792480000001</v>
      </c>
      <c r="AD2" s="21">
        <v>3211.9377439999998</v>
      </c>
      <c r="AE2" s="21">
        <v>4920.1196289999998</v>
      </c>
      <c r="AF2" s="22">
        <v>6015.6791990000002</v>
      </c>
      <c r="AG2" s="22">
        <v>5970.4384769999997</v>
      </c>
      <c r="AH2" s="22">
        <v>5196.0722660000001</v>
      </c>
      <c r="AI2" s="22">
        <v>5431.3920900000003</v>
      </c>
      <c r="AJ2" s="23">
        <v>5687.5209960000002</v>
      </c>
      <c r="AK2" s="23">
        <v>4161.5561520000001</v>
      </c>
      <c r="AL2" s="23">
        <v>5052.71875</v>
      </c>
      <c r="AM2" s="23">
        <v>5297.3193359999996</v>
      </c>
      <c r="AN2" s="20">
        <v>230</v>
      </c>
      <c r="AO2" s="20" t="s">
        <v>39</v>
      </c>
      <c r="AP2" s="20">
        <v>0.93032010899999995</v>
      </c>
      <c r="AQ2" s="20">
        <v>1</v>
      </c>
      <c r="AR2" s="20">
        <v>6015.6791990000002</v>
      </c>
      <c r="AS2" s="20" t="s">
        <v>2312</v>
      </c>
      <c r="AT2" s="20">
        <v>1</v>
      </c>
      <c r="AU2" s="20" t="s">
        <v>6092</v>
      </c>
      <c r="AV2" s="20">
        <v>3.9369513189999998</v>
      </c>
      <c r="AW2" s="20">
        <v>1</v>
      </c>
      <c r="AY2" s="20">
        <f t="shared" ref="AY2:AY65" si="0">(SUM(AJ2:AM2))/(SUM(AF2:AI2))</f>
        <v>0.89322935240496881</v>
      </c>
      <c r="AZ2" s="20">
        <f t="shared" ref="AZ2:AZ65" si="1">(SUM(AB2:AE2))/(SUM(AF2:AI2))</f>
        <v>0.59903847797446552</v>
      </c>
      <c r="BA2" s="20">
        <f t="shared" ref="BA2:BA65" si="2">TTEST(AF2:AI2,AJ2:AM2,2,2)</f>
        <v>0.1647503633153794</v>
      </c>
    </row>
    <row r="3" spans="1:53" s="44" customFormat="1">
      <c r="A3" s="44">
        <v>147.05313079999999</v>
      </c>
      <c r="B3" s="44">
        <v>12.50601679</v>
      </c>
      <c r="C3" s="44" t="s">
        <v>344</v>
      </c>
      <c r="D3" s="44">
        <v>14</v>
      </c>
      <c r="E3" s="44" t="s">
        <v>345</v>
      </c>
      <c r="F3" s="44">
        <v>10</v>
      </c>
      <c r="G3" s="44" t="s">
        <v>5</v>
      </c>
      <c r="H3" s="44" t="s">
        <v>346</v>
      </c>
      <c r="I3" s="44">
        <v>-0.19848023000000001</v>
      </c>
      <c r="J3" s="44">
        <v>0.12823694799999999</v>
      </c>
      <c r="K3" s="44">
        <v>-0.19848023000000001</v>
      </c>
      <c r="L3" s="44" t="s">
        <v>5617</v>
      </c>
      <c r="M3" s="44" t="s">
        <v>345</v>
      </c>
      <c r="N3" s="44">
        <v>0</v>
      </c>
      <c r="O3" s="44" t="s">
        <v>39</v>
      </c>
      <c r="Q3" s="44">
        <v>-0.8</v>
      </c>
      <c r="R3" s="44" t="s">
        <v>3644</v>
      </c>
      <c r="S3" s="44">
        <v>0.08</v>
      </c>
      <c r="T3" s="44">
        <v>0.16</v>
      </c>
      <c r="U3" s="44">
        <v>154344</v>
      </c>
      <c r="V3" s="44" t="s">
        <v>1449</v>
      </c>
      <c r="W3" s="44">
        <v>0.40780029000000001</v>
      </c>
      <c r="X3" s="44">
        <v>4.5308830000000003E-3</v>
      </c>
      <c r="Y3" s="44" t="s">
        <v>41</v>
      </c>
      <c r="Z3" s="44" t="s">
        <v>71</v>
      </c>
      <c r="AA3" s="44">
        <v>12</v>
      </c>
      <c r="AB3" s="45">
        <v>54273.488279999998</v>
      </c>
      <c r="AC3" s="45">
        <v>55721.601560000003</v>
      </c>
      <c r="AD3" s="45">
        <v>46955.347659999999</v>
      </c>
      <c r="AE3" s="45">
        <v>54820.128909999999</v>
      </c>
      <c r="AF3" s="46">
        <v>154343.625</v>
      </c>
      <c r="AG3" s="46">
        <v>123564.9688</v>
      </c>
      <c r="AH3" s="46">
        <v>104154.88280000001</v>
      </c>
      <c r="AI3" s="46">
        <v>137236.2188</v>
      </c>
      <c r="AJ3" s="47">
        <v>69995.65625</v>
      </c>
      <c r="AK3" s="47">
        <v>53064.945310000003</v>
      </c>
      <c r="AL3" s="47">
        <v>71477.476559999996</v>
      </c>
      <c r="AM3" s="47">
        <v>56935.253909999999</v>
      </c>
      <c r="AN3" s="44">
        <v>28</v>
      </c>
      <c r="AO3" s="44" t="s">
        <v>39</v>
      </c>
      <c r="AP3" s="44">
        <v>0.97084947700000002</v>
      </c>
      <c r="AQ3" s="44">
        <v>1</v>
      </c>
      <c r="AR3" s="44">
        <v>154343.625</v>
      </c>
      <c r="AS3" s="44" t="s">
        <v>6125</v>
      </c>
      <c r="AT3" s="44">
        <v>1</v>
      </c>
      <c r="AU3" s="44" t="s">
        <v>6126</v>
      </c>
      <c r="AV3" s="44">
        <v>12.638212100000001</v>
      </c>
      <c r="AW3" s="44">
        <v>1</v>
      </c>
      <c r="AY3" s="44">
        <f t="shared" si="0"/>
        <v>0.48425472662043079</v>
      </c>
      <c r="AZ3" s="44">
        <f t="shared" si="1"/>
        <v>0.40780029005578339</v>
      </c>
      <c r="BA3" s="44">
        <f t="shared" si="2"/>
        <v>1.1725691496996364E-3</v>
      </c>
    </row>
    <row r="4" spans="1:53">
      <c r="A4" s="20">
        <v>89.047694309999997</v>
      </c>
      <c r="B4" s="20">
        <v>13.155816740000001</v>
      </c>
      <c r="C4" s="20" t="s">
        <v>818</v>
      </c>
      <c r="D4" s="20">
        <v>9</v>
      </c>
      <c r="E4" s="20" t="s">
        <v>819</v>
      </c>
      <c r="F4" s="20">
        <v>10</v>
      </c>
      <c r="G4" s="20" t="s">
        <v>5</v>
      </c>
      <c r="H4" s="20" t="s">
        <v>820</v>
      </c>
      <c r="I4" s="20">
        <v>0.160745849</v>
      </c>
      <c r="J4" s="20">
        <v>0.88816514700000004</v>
      </c>
      <c r="K4" s="20">
        <v>0.160745849</v>
      </c>
      <c r="L4" s="20" t="s">
        <v>5617</v>
      </c>
      <c r="M4" s="20" t="s">
        <v>819</v>
      </c>
      <c r="N4" s="20">
        <v>0</v>
      </c>
      <c r="O4" s="20" t="s">
        <v>39</v>
      </c>
      <c r="S4" s="20">
        <v>0.19</v>
      </c>
      <c r="T4" s="20">
        <v>0.19</v>
      </c>
      <c r="U4" s="20">
        <v>5943</v>
      </c>
      <c r="V4" s="20" t="s">
        <v>6001</v>
      </c>
      <c r="W4" s="20">
        <v>0.78304563100000002</v>
      </c>
      <c r="X4" s="20">
        <v>8.9605878E-2</v>
      </c>
      <c r="Y4" s="20" t="s">
        <v>41</v>
      </c>
      <c r="Z4" s="20" t="s">
        <v>71</v>
      </c>
      <c r="AA4" s="20">
        <v>12</v>
      </c>
      <c r="AB4" s="21">
        <v>4448.7641599999997</v>
      </c>
      <c r="AC4" s="21">
        <v>4903.3735349999997</v>
      </c>
      <c r="AD4" s="21">
        <v>3569.4282229999999</v>
      </c>
      <c r="AE4" s="21">
        <v>3247.685547</v>
      </c>
      <c r="AF4" s="22">
        <v>5896.9433589999999</v>
      </c>
      <c r="AG4" s="22">
        <v>5266.796875</v>
      </c>
      <c r="AH4" s="22">
        <v>5454.5678710000002</v>
      </c>
      <c r="AI4" s="22">
        <v>4030.8735350000002</v>
      </c>
      <c r="AJ4" s="23">
        <v>5507.6953130000002</v>
      </c>
      <c r="AK4" s="23">
        <v>3814.0903320000002</v>
      </c>
      <c r="AL4" s="23">
        <v>5942.8398440000001</v>
      </c>
      <c r="AM4" s="23">
        <v>4533.2094729999999</v>
      </c>
      <c r="AN4" s="20">
        <v>232</v>
      </c>
      <c r="AO4" s="20" t="s">
        <v>39</v>
      </c>
      <c r="AP4" s="20">
        <v>0.94990061800000003</v>
      </c>
      <c r="AQ4" s="20">
        <v>1</v>
      </c>
      <c r="AR4" s="20">
        <v>5942.8398440000001</v>
      </c>
      <c r="AS4" s="20" t="s">
        <v>6002</v>
      </c>
      <c r="AT4" s="20">
        <v>1</v>
      </c>
      <c r="AU4" s="20" t="s">
        <v>6003</v>
      </c>
      <c r="AV4" s="20">
        <v>1.0231753189999999</v>
      </c>
      <c r="AW4" s="20">
        <v>1</v>
      </c>
      <c r="AY4" s="20">
        <f t="shared" si="0"/>
        <v>0.95877092405682385</v>
      </c>
      <c r="AZ4" s="20">
        <f t="shared" si="1"/>
        <v>0.78304563090665913</v>
      </c>
      <c r="BA4" s="20">
        <f t="shared" si="2"/>
        <v>0.74478227222464</v>
      </c>
    </row>
    <row r="5" spans="1:53">
      <c r="A5" s="20">
        <v>133.03748849999999</v>
      </c>
      <c r="B5" s="20">
        <v>12.7002583</v>
      </c>
      <c r="C5" s="20" t="s">
        <v>267</v>
      </c>
      <c r="D5" s="20">
        <v>4</v>
      </c>
      <c r="E5" s="20" t="s">
        <v>268</v>
      </c>
      <c r="F5" s="20">
        <v>10</v>
      </c>
      <c r="G5" s="20" t="s">
        <v>5</v>
      </c>
      <c r="H5" s="20" t="s">
        <v>269</v>
      </c>
      <c r="I5" s="20">
        <v>-0.161550942</v>
      </c>
      <c r="J5" s="20">
        <v>2.0338380000000001E-3</v>
      </c>
      <c r="L5" s="20" t="s">
        <v>5617</v>
      </c>
      <c r="M5" s="20" t="s">
        <v>268</v>
      </c>
      <c r="N5" s="20">
        <v>0</v>
      </c>
      <c r="O5" s="20" t="s">
        <v>39</v>
      </c>
      <c r="Q5" s="20">
        <v>-1</v>
      </c>
      <c r="R5" s="20" t="s">
        <v>550</v>
      </c>
      <c r="S5" s="20">
        <v>0.1</v>
      </c>
      <c r="T5" s="20">
        <v>0.15</v>
      </c>
      <c r="U5" s="20">
        <v>45346</v>
      </c>
      <c r="V5" s="20" t="s">
        <v>6117</v>
      </c>
      <c r="W5" s="20">
        <v>0.48094622300000001</v>
      </c>
      <c r="X5" s="20">
        <v>1.687729E-3</v>
      </c>
      <c r="Y5" s="20" t="s">
        <v>41</v>
      </c>
      <c r="Z5" s="20" t="s">
        <v>71</v>
      </c>
      <c r="AA5" s="20">
        <v>12</v>
      </c>
      <c r="AB5" s="21">
        <v>20661.132809999999</v>
      </c>
      <c r="AC5" s="21">
        <v>17947.109380000002</v>
      </c>
      <c r="AD5" s="21">
        <v>17474.1875</v>
      </c>
      <c r="AE5" s="21">
        <v>21124.761719999999</v>
      </c>
      <c r="AF5" s="22">
        <v>45346.324220000002</v>
      </c>
      <c r="AG5" s="22">
        <v>38349.046880000002</v>
      </c>
      <c r="AH5" s="22">
        <v>34092.179689999997</v>
      </c>
      <c r="AI5" s="22">
        <v>42744.308590000001</v>
      </c>
      <c r="AJ5" s="23">
        <v>24472.365229999999</v>
      </c>
      <c r="AK5" s="23">
        <v>19143.074219999999</v>
      </c>
      <c r="AL5" s="23">
        <v>25075.632809999999</v>
      </c>
      <c r="AM5" s="23">
        <v>19319.912110000001</v>
      </c>
      <c r="AN5" s="20">
        <v>72</v>
      </c>
      <c r="AO5" s="20" t="s">
        <v>39</v>
      </c>
      <c r="AP5" s="20">
        <v>0.97261608300000002</v>
      </c>
      <c r="AQ5" s="20">
        <v>1</v>
      </c>
      <c r="AR5" s="20">
        <v>45346.324220000002</v>
      </c>
      <c r="AS5" s="20" t="s">
        <v>6118</v>
      </c>
      <c r="AT5" s="20">
        <v>1</v>
      </c>
      <c r="AU5" s="20" t="s">
        <v>6119</v>
      </c>
      <c r="AV5" s="20">
        <v>15.494446419999999</v>
      </c>
      <c r="AW5" s="20">
        <v>1</v>
      </c>
      <c r="AY5" s="20">
        <f t="shared" si="0"/>
        <v>0.54824621548590202</v>
      </c>
      <c r="AZ5" s="20">
        <f t="shared" si="1"/>
        <v>0.48094622281325744</v>
      </c>
      <c r="BA5" s="20">
        <f t="shared" si="2"/>
        <v>8.5343722086805081E-4</v>
      </c>
    </row>
    <row r="6" spans="1:53">
      <c r="A6" s="20">
        <v>105.0426234</v>
      </c>
      <c r="B6" s="20">
        <v>13.704191590000001</v>
      </c>
      <c r="C6" s="20" t="s">
        <v>233</v>
      </c>
      <c r="D6" s="20">
        <v>3</v>
      </c>
      <c r="E6" s="20" t="s">
        <v>234</v>
      </c>
      <c r="F6" s="20">
        <v>10</v>
      </c>
      <c r="G6" s="20" t="s">
        <v>5</v>
      </c>
      <c r="H6" s="20" t="s">
        <v>235</v>
      </c>
      <c r="I6" s="20">
        <v>0.31769642199999998</v>
      </c>
      <c r="J6" s="20">
        <v>3.0595542999999999E-2</v>
      </c>
      <c r="L6" s="20" t="s">
        <v>5617</v>
      </c>
      <c r="M6" s="20" t="s">
        <v>234</v>
      </c>
      <c r="N6" s="20">
        <v>0</v>
      </c>
      <c r="O6" s="20" t="s">
        <v>39</v>
      </c>
      <c r="S6" s="20">
        <v>0.31</v>
      </c>
      <c r="T6" s="20">
        <v>0.31</v>
      </c>
      <c r="U6" s="20">
        <v>5924</v>
      </c>
      <c r="V6" s="20" t="s">
        <v>1681</v>
      </c>
      <c r="W6" s="20">
        <v>1.103144275</v>
      </c>
      <c r="X6" s="20">
        <v>0.60626923099999996</v>
      </c>
      <c r="Y6" s="20" t="s">
        <v>41</v>
      </c>
      <c r="Z6" s="20" t="s">
        <v>71</v>
      </c>
      <c r="AA6" s="20">
        <v>12</v>
      </c>
      <c r="AB6" s="21">
        <v>5346.2631840000004</v>
      </c>
      <c r="AC6" s="21">
        <v>5924.4912109999996</v>
      </c>
      <c r="AD6" s="21">
        <v>3846.9467770000001</v>
      </c>
      <c r="AE6" s="21">
        <v>2868.7573240000002</v>
      </c>
      <c r="AF6" s="22">
        <v>4863.5717770000001</v>
      </c>
      <c r="AG6" s="22">
        <v>3794.8413089999999</v>
      </c>
      <c r="AH6" s="22">
        <v>3570.5576169999999</v>
      </c>
      <c r="AI6" s="22">
        <v>4075.749268</v>
      </c>
      <c r="AJ6" s="23">
        <v>5126.6020509999998</v>
      </c>
      <c r="AK6" s="23">
        <v>4254.7504879999997</v>
      </c>
      <c r="AL6" s="23">
        <v>5400.9750979999999</v>
      </c>
      <c r="AM6" s="23">
        <v>4547.8950199999999</v>
      </c>
      <c r="AN6" s="20">
        <v>233</v>
      </c>
      <c r="AO6" s="20" t="s">
        <v>39</v>
      </c>
      <c r="AP6" s="20">
        <v>0.95918467299999999</v>
      </c>
      <c r="AQ6" s="20">
        <v>1</v>
      </c>
      <c r="AR6" s="20">
        <v>5924.4912109999996</v>
      </c>
      <c r="AS6" s="20" t="s">
        <v>4921</v>
      </c>
      <c r="AT6" s="20">
        <v>1</v>
      </c>
      <c r="AU6" s="20" t="s">
        <v>401</v>
      </c>
      <c r="AV6" s="20">
        <v>7.8128145999999996E-2</v>
      </c>
      <c r="AW6" s="20">
        <v>1</v>
      </c>
      <c r="AY6" s="20">
        <f t="shared" si="0"/>
        <v>1.1855599293567283</v>
      </c>
      <c r="AZ6" s="20">
        <f t="shared" si="1"/>
        <v>1.1031442752768021</v>
      </c>
      <c r="BA6" s="20">
        <f t="shared" si="2"/>
        <v>9.7113087375519713E-2</v>
      </c>
    </row>
    <row r="7" spans="1:53">
      <c r="A7" s="20">
        <v>149.05104650000001</v>
      </c>
      <c r="B7" s="20">
        <v>11.167950100000001</v>
      </c>
      <c r="C7" s="20" t="s">
        <v>148</v>
      </c>
      <c r="D7" s="20">
        <v>5</v>
      </c>
      <c r="E7" s="20" t="s">
        <v>149</v>
      </c>
      <c r="F7" s="20">
        <v>10</v>
      </c>
      <c r="G7" s="20" t="s">
        <v>5</v>
      </c>
      <c r="H7" s="20" t="s">
        <v>150</v>
      </c>
      <c r="I7" s="20">
        <v>-2.3628910999999999E-2</v>
      </c>
      <c r="J7" s="20">
        <v>0.25089856700000002</v>
      </c>
      <c r="L7" s="20" t="s">
        <v>5617</v>
      </c>
      <c r="M7" s="20" t="s">
        <v>149</v>
      </c>
      <c r="N7" s="20">
        <v>0</v>
      </c>
      <c r="O7" s="20" t="s">
        <v>39</v>
      </c>
      <c r="Q7" s="20">
        <v>-1.2</v>
      </c>
      <c r="R7" s="20" t="s">
        <v>77</v>
      </c>
      <c r="S7" s="20">
        <v>0.23</v>
      </c>
      <c r="T7" s="20">
        <v>0.23</v>
      </c>
      <c r="U7" s="20">
        <v>40101</v>
      </c>
      <c r="V7" s="20" t="s">
        <v>3531</v>
      </c>
      <c r="W7" s="20">
        <v>1.076107731</v>
      </c>
      <c r="X7" s="20">
        <v>0.60638803100000005</v>
      </c>
      <c r="Y7" s="20" t="s">
        <v>41</v>
      </c>
      <c r="Z7" s="20" t="s">
        <v>71</v>
      </c>
      <c r="AA7" s="20">
        <v>12</v>
      </c>
      <c r="AB7" s="21">
        <v>38504.714840000001</v>
      </c>
      <c r="AC7" s="21">
        <v>24993.876950000002</v>
      </c>
      <c r="AD7" s="21">
        <v>29119.083979999999</v>
      </c>
      <c r="AE7" s="21">
        <v>23742.742190000001</v>
      </c>
      <c r="AF7" s="22">
        <v>30057.792969999999</v>
      </c>
      <c r="AG7" s="22">
        <v>26566.26367</v>
      </c>
      <c r="AH7" s="22">
        <v>22736.160159999999</v>
      </c>
      <c r="AI7" s="22">
        <v>28770.609380000002</v>
      </c>
      <c r="AJ7" s="23">
        <v>37019.871090000001</v>
      </c>
      <c r="AK7" s="23">
        <v>30231.621090000001</v>
      </c>
      <c r="AL7" s="23">
        <v>40101.265630000002</v>
      </c>
      <c r="AM7" s="23">
        <v>25673.738280000001</v>
      </c>
      <c r="AN7" s="20">
        <v>82</v>
      </c>
      <c r="AO7" s="20" t="s">
        <v>39</v>
      </c>
      <c r="AP7" s="20">
        <v>0.97799475199999997</v>
      </c>
      <c r="AQ7" s="20">
        <v>1</v>
      </c>
      <c r="AR7" s="20">
        <v>40101.265630000002</v>
      </c>
      <c r="AS7" s="20" t="s">
        <v>5819</v>
      </c>
      <c r="AT7" s="20">
        <v>1</v>
      </c>
      <c r="AU7" s="20" t="s">
        <v>5820</v>
      </c>
      <c r="AV7" s="20">
        <v>7.7027660999999997E-2</v>
      </c>
      <c r="AW7" s="20">
        <v>1</v>
      </c>
      <c r="AY7" s="20">
        <f t="shared" si="0"/>
        <v>1.2302365642574247</v>
      </c>
      <c r="AZ7" s="20">
        <f t="shared" si="1"/>
        <v>1.076107730521735</v>
      </c>
      <c r="BA7" s="20">
        <f t="shared" si="2"/>
        <v>0.13764781582467761</v>
      </c>
    </row>
    <row r="8" spans="1:53">
      <c r="A8" s="20">
        <v>167.98241859999999</v>
      </c>
      <c r="B8" s="20">
        <v>13.63357781</v>
      </c>
      <c r="C8" s="20" t="s">
        <v>378</v>
      </c>
      <c r="D8" s="20">
        <v>3</v>
      </c>
      <c r="E8" s="20" t="s">
        <v>379</v>
      </c>
      <c r="F8" s="20">
        <v>10</v>
      </c>
      <c r="G8" s="20" t="s">
        <v>5</v>
      </c>
      <c r="H8" s="20" t="s">
        <v>380</v>
      </c>
      <c r="I8" s="20">
        <v>0.22961922000000001</v>
      </c>
      <c r="J8" s="20">
        <v>0.39453470600000001</v>
      </c>
      <c r="L8" s="20" t="s">
        <v>6047</v>
      </c>
      <c r="M8" s="20" t="s">
        <v>379</v>
      </c>
      <c r="N8" s="20">
        <v>0</v>
      </c>
      <c r="O8" s="20" t="s">
        <v>39</v>
      </c>
      <c r="S8" s="20">
        <v>1.32</v>
      </c>
      <c r="T8" s="20">
        <v>1.32</v>
      </c>
      <c r="U8" s="20">
        <v>21743</v>
      </c>
      <c r="V8" s="20" t="s">
        <v>4727</v>
      </c>
      <c r="W8" s="20">
        <v>0.12740948399999999</v>
      </c>
      <c r="X8" s="20">
        <v>3.223957E-3</v>
      </c>
      <c r="Y8" s="20" t="s">
        <v>41</v>
      </c>
      <c r="Z8" s="20" t="s">
        <v>71</v>
      </c>
      <c r="AA8" s="20">
        <v>9</v>
      </c>
      <c r="AB8" s="21">
        <v>2431.3901369999999</v>
      </c>
      <c r="AC8" s="21">
        <v>5581.0385740000002</v>
      </c>
      <c r="AD8" s="21">
        <v>0</v>
      </c>
      <c r="AE8" s="21">
        <v>0</v>
      </c>
      <c r="AF8" s="22">
        <v>21743.427729999999</v>
      </c>
      <c r="AG8" s="22">
        <v>15504.50684</v>
      </c>
      <c r="AH8" s="22">
        <v>14377.15625</v>
      </c>
      <c r="AI8" s="22">
        <v>11262.132809999999</v>
      </c>
      <c r="AJ8" s="23">
        <v>723.99542240000005</v>
      </c>
      <c r="AK8" s="23">
        <v>0</v>
      </c>
      <c r="AL8" s="23">
        <v>2026.3045649999999</v>
      </c>
      <c r="AM8" s="23">
        <v>1017.036011</v>
      </c>
      <c r="AN8" s="20">
        <v>113</v>
      </c>
      <c r="AO8" s="20" t="s">
        <v>39</v>
      </c>
      <c r="AP8" s="20">
        <v>0.96775039100000004</v>
      </c>
      <c r="AQ8" s="20">
        <v>1</v>
      </c>
      <c r="AR8" s="20">
        <v>21743.427729999999</v>
      </c>
      <c r="AS8" s="20" t="s">
        <v>6144</v>
      </c>
      <c r="AT8" s="20">
        <v>1</v>
      </c>
      <c r="AU8" s="20" t="s">
        <v>6145</v>
      </c>
      <c r="AV8" s="20">
        <v>7.1456885290000001</v>
      </c>
      <c r="AW8" s="20">
        <v>1</v>
      </c>
      <c r="AY8" s="20">
        <f t="shared" si="0"/>
        <v>5.9906222296683069E-2</v>
      </c>
      <c r="AZ8" s="20">
        <f t="shared" si="1"/>
        <v>0.12740948396993179</v>
      </c>
      <c r="BA8" s="20">
        <f t="shared" si="2"/>
        <v>5.8017473092141349E-4</v>
      </c>
    </row>
    <row r="9" spans="1:53">
      <c r="A9" s="20">
        <v>204.08998149999999</v>
      </c>
      <c r="B9" s="20">
        <v>11.33984163</v>
      </c>
      <c r="C9" s="20" t="s">
        <v>191</v>
      </c>
      <c r="D9" s="20">
        <v>6</v>
      </c>
      <c r="E9" s="20" t="s">
        <v>192</v>
      </c>
      <c r="F9" s="20">
        <v>10</v>
      </c>
      <c r="G9" s="20" t="s">
        <v>5</v>
      </c>
      <c r="H9" s="20" t="s">
        <v>193</v>
      </c>
      <c r="I9" s="20">
        <v>0.49720077699999998</v>
      </c>
      <c r="J9" s="20">
        <v>0.26385173099999998</v>
      </c>
      <c r="K9" s="20">
        <v>0.49720077699999998</v>
      </c>
      <c r="L9" s="20" t="s">
        <v>5617</v>
      </c>
      <c r="M9" s="20" t="s">
        <v>192</v>
      </c>
      <c r="N9" s="20">
        <v>0</v>
      </c>
      <c r="O9" s="20" t="s">
        <v>39</v>
      </c>
      <c r="S9" s="20">
        <v>0.43</v>
      </c>
      <c r="T9" s="20">
        <v>0.43</v>
      </c>
      <c r="U9" s="20">
        <v>13398</v>
      </c>
      <c r="V9" s="20" t="s">
        <v>5723</v>
      </c>
      <c r="W9" s="20">
        <v>1.290021367</v>
      </c>
      <c r="X9" s="20">
        <v>0.37911485099999997</v>
      </c>
      <c r="Y9" s="20" t="s">
        <v>41</v>
      </c>
      <c r="Z9" s="20" t="s">
        <v>71</v>
      </c>
      <c r="AA9" s="20">
        <v>12</v>
      </c>
      <c r="AB9" s="21">
        <v>13397.849609999999</v>
      </c>
      <c r="AC9" s="21">
        <v>7096.0063479999999</v>
      </c>
      <c r="AD9" s="21">
        <v>8410.3105469999991</v>
      </c>
      <c r="AE9" s="21">
        <v>4776.0244140000004</v>
      </c>
      <c r="AF9" s="22">
        <v>7362.8491210000002</v>
      </c>
      <c r="AG9" s="22">
        <v>6468.7563479999999</v>
      </c>
      <c r="AH9" s="22">
        <v>5412.7299800000001</v>
      </c>
      <c r="AI9" s="22">
        <v>6863.9072269999997</v>
      </c>
      <c r="AJ9" s="23">
        <v>12464.369140000001</v>
      </c>
      <c r="AK9" s="23">
        <v>8608.0185550000006</v>
      </c>
      <c r="AL9" s="23">
        <v>13212.782230000001</v>
      </c>
      <c r="AM9" s="23">
        <v>7941.0898440000001</v>
      </c>
      <c r="AN9" s="20">
        <v>153</v>
      </c>
      <c r="AO9" s="20" t="s">
        <v>39</v>
      </c>
      <c r="AP9" s="20">
        <v>0.97400574399999995</v>
      </c>
      <c r="AQ9" s="20">
        <v>1</v>
      </c>
      <c r="AR9" s="20">
        <v>13397.849609999999</v>
      </c>
      <c r="AS9" s="20" t="s">
        <v>5724</v>
      </c>
      <c r="AT9" s="20">
        <v>1</v>
      </c>
      <c r="AU9" s="20" t="s">
        <v>1435</v>
      </c>
      <c r="AV9" s="20">
        <v>0.256765723</v>
      </c>
      <c r="AW9" s="20">
        <v>1</v>
      </c>
      <c r="AY9" s="20">
        <f t="shared" si="0"/>
        <v>1.6173535803624384</v>
      </c>
      <c r="AZ9" s="20">
        <f t="shared" si="1"/>
        <v>1.2900213674649392</v>
      </c>
      <c r="BA9" s="20">
        <f t="shared" si="2"/>
        <v>2.7830924042358558E-2</v>
      </c>
    </row>
    <row r="10" spans="1:53">
      <c r="A10" s="20">
        <v>165.07901910000001</v>
      </c>
      <c r="B10" s="20">
        <v>10.207616590000001</v>
      </c>
      <c r="C10" s="20" t="s">
        <v>701</v>
      </c>
      <c r="D10" s="20">
        <v>7</v>
      </c>
      <c r="E10" s="20" t="s">
        <v>702</v>
      </c>
      <c r="F10" s="20">
        <v>10</v>
      </c>
      <c r="G10" s="20" t="s">
        <v>5</v>
      </c>
      <c r="H10" s="20" t="s">
        <v>703</v>
      </c>
      <c r="I10" s="20">
        <v>0.236639286</v>
      </c>
      <c r="J10" s="20">
        <v>0.468667265</v>
      </c>
      <c r="L10" s="20" t="s">
        <v>5617</v>
      </c>
      <c r="M10" s="20" t="s">
        <v>702</v>
      </c>
      <c r="N10" s="20">
        <v>0</v>
      </c>
      <c r="O10" s="20" t="s">
        <v>39</v>
      </c>
      <c r="Q10" s="20">
        <v>-0.5</v>
      </c>
      <c r="R10" s="20" t="s">
        <v>5745</v>
      </c>
      <c r="S10" s="20">
        <v>0.21</v>
      </c>
      <c r="T10" s="20">
        <v>0.21</v>
      </c>
      <c r="U10" s="20">
        <v>131661</v>
      </c>
      <c r="V10" s="20" t="s">
        <v>78</v>
      </c>
      <c r="W10" s="20">
        <v>1.2221564869999999</v>
      </c>
      <c r="X10" s="20">
        <v>0.192787395</v>
      </c>
      <c r="Y10" s="20" t="s">
        <v>41</v>
      </c>
      <c r="Z10" s="20" t="s">
        <v>71</v>
      </c>
      <c r="AA10" s="20">
        <v>12</v>
      </c>
      <c r="AB10" s="21">
        <v>120998.02340000001</v>
      </c>
      <c r="AC10" s="21">
        <v>84474.859379999994</v>
      </c>
      <c r="AD10" s="21">
        <v>97483.40625</v>
      </c>
      <c r="AE10" s="21">
        <v>74423.75</v>
      </c>
      <c r="AF10" s="22">
        <v>83668.9375</v>
      </c>
      <c r="AG10" s="22">
        <v>85262.09375</v>
      </c>
      <c r="AH10" s="22">
        <v>65214.679689999997</v>
      </c>
      <c r="AI10" s="22">
        <v>74636.382809999996</v>
      </c>
      <c r="AJ10" s="23">
        <v>117338.14840000001</v>
      </c>
      <c r="AK10" s="23">
        <v>90368.789059999996</v>
      </c>
      <c r="AL10" s="23">
        <v>131661.4688</v>
      </c>
      <c r="AM10" s="23">
        <v>92599.78125</v>
      </c>
      <c r="AN10" s="20">
        <v>36</v>
      </c>
      <c r="AO10" s="20" t="s">
        <v>39</v>
      </c>
      <c r="AP10" s="20">
        <v>0.98589210800000004</v>
      </c>
      <c r="AQ10" s="20">
        <v>1</v>
      </c>
      <c r="AR10" s="20">
        <v>131661.4688</v>
      </c>
      <c r="AS10" s="20" t="s">
        <v>5746</v>
      </c>
      <c r="AT10" s="20">
        <v>1</v>
      </c>
      <c r="AU10" s="20" t="s">
        <v>5747</v>
      </c>
      <c r="AV10" s="20">
        <v>0.59957221800000005</v>
      </c>
      <c r="AW10" s="20">
        <v>1</v>
      </c>
      <c r="AY10" s="20">
        <f t="shared" si="0"/>
        <v>1.3989418306740786</v>
      </c>
      <c r="AZ10" s="20">
        <f t="shared" si="1"/>
        <v>1.2221564872720214</v>
      </c>
      <c r="BA10" s="20">
        <f t="shared" si="2"/>
        <v>3.1183135347047537E-2</v>
      </c>
    </row>
    <row r="11" spans="1:53">
      <c r="A11" s="20">
        <v>181.0739106</v>
      </c>
      <c r="B11" s="20">
        <v>12.20768356</v>
      </c>
      <c r="C11" s="20" t="s">
        <v>247</v>
      </c>
      <c r="D11" s="20">
        <v>11</v>
      </c>
      <c r="E11" s="20" t="s">
        <v>248</v>
      </c>
      <c r="F11" s="20">
        <v>10</v>
      </c>
      <c r="G11" s="20" t="s">
        <v>5</v>
      </c>
      <c r="H11" s="20" t="s">
        <v>249</v>
      </c>
      <c r="I11" s="20">
        <v>0.113505851</v>
      </c>
      <c r="J11" s="20">
        <v>0.64042508799999998</v>
      </c>
      <c r="L11" s="20" t="s">
        <v>5617</v>
      </c>
      <c r="M11" s="20" t="s">
        <v>248</v>
      </c>
      <c r="N11" s="20">
        <v>0</v>
      </c>
      <c r="O11" s="20" t="s">
        <v>39</v>
      </c>
      <c r="Q11" s="20">
        <v>-1.8</v>
      </c>
      <c r="R11" s="20" t="s">
        <v>77</v>
      </c>
      <c r="S11" s="20">
        <v>0.35</v>
      </c>
      <c r="T11" s="20">
        <v>0.35</v>
      </c>
      <c r="U11" s="20">
        <v>28445</v>
      </c>
      <c r="V11" s="20" t="s">
        <v>4792</v>
      </c>
      <c r="W11" s="20">
        <v>1.2444824029999999</v>
      </c>
      <c r="X11" s="20">
        <v>0.35183136599999998</v>
      </c>
      <c r="Y11" s="20" t="s">
        <v>41</v>
      </c>
      <c r="Z11" s="20" t="s">
        <v>71</v>
      </c>
      <c r="AA11" s="20">
        <v>12</v>
      </c>
      <c r="AB11" s="21">
        <v>21895.386719999999</v>
      </c>
      <c r="AC11" s="21">
        <v>10708.532230000001</v>
      </c>
      <c r="AD11" s="21">
        <v>16677.578130000002</v>
      </c>
      <c r="AE11" s="21">
        <v>11023.32617</v>
      </c>
      <c r="AF11" s="22">
        <v>13361.273440000001</v>
      </c>
      <c r="AG11" s="22">
        <v>12953.150390000001</v>
      </c>
      <c r="AH11" s="22">
        <v>9986.9013670000004</v>
      </c>
      <c r="AI11" s="22">
        <v>12156.429690000001</v>
      </c>
      <c r="AJ11" s="23">
        <v>25024.654299999998</v>
      </c>
      <c r="AK11" s="23">
        <v>14537.69629</v>
      </c>
      <c r="AL11" s="23">
        <v>28445.132809999999</v>
      </c>
      <c r="AM11" s="23">
        <v>15228.19434</v>
      </c>
      <c r="AN11" s="20">
        <v>99</v>
      </c>
      <c r="AO11" s="20" t="s">
        <v>39</v>
      </c>
      <c r="AP11" s="20">
        <v>0.97980418300000005</v>
      </c>
      <c r="AQ11" s="20">
        <v>1</v>
      </c>
      <c r="AR11" s="20">
        <v>28445.132809999999</v>
      </c>
      <c r="AS11" s="20" t="s">
        <v>5739</v>
      </c>
      <c r="AT11" s="20">
        <v>1</v>
      </c>
      <c r="AU11" s="20" t="s">
        <v>5740</v>
      </c>
      <c r="AV11" s="20">
        <v>0.28806755899999997</v>
      </c>
      <c r="AW11" s="20">
        <v>1</v>
      </c>
      <c r="AY11" s="20">
        <f t="shared" si="0"/>
        <v>1.7176957111219786</v>
      </c>
      <c r="AZ11" s="20">
        <f t="shared" si="1"/>
        <v>1.2444824030875246</v>
      </c>
      <c r="BA11" s="20">
        <f t="shared" si="2"/>
        <v>5.1008522804025139E-2</v>
      </c>
    </row>
    <row r="12" spans="1:53">
      <c r="A12" s="20">
        <v>131.09459190000001</v>
      </c>
      <c r="B12" s="20">
        <v>10.713124929999999</v>
      </c>
      <c r="C12" s="20" t="s">
        <v>155</v>
      </c>
      <c r="D12" s="20">
        <v>12</v>
      </c>
      <c r="E12" s="20" t="s">
        <v>156</v>
      </c>
      <c r="F12" s="20">
        <v>10</v>
      </c>
      <c r="G12" s="20" t="s">
        <v>5</v>
      </c>
      <c r="H12" s="20" t="s">
        <v>157</v>
      </c>
      <c r="I12" s="20">
        <v>-0.29072648499999998</v>
      </c>
      <c r="J12" s="20">
        <v>0.122662918</v>
      </c>
      <c r="L12" s="20" t="s">
        <v>5617</v>
      </c>
      <c r="M12" s="20" t="s">
        <v>156</v>
      </c>
      <c r="N12" s="20">
        <v>0</v>
      </c>
      <c r="O12" s="20" t="s">
        <v>39</v>
      </c>
      <c r="Q12" s="20">
        <v>-0.2</v>
      </c>
      <c r="R12" s="20" t="s">
        <v>77</v>
      </c>
      <c r="S12" s="20">
        <v>0.28999999999999998</v>
      </c>
      <c r="T12" s="20">
        <v>0.28999999999999998</v>
      </c>
      <c r="U12" s="20">
        <v>147128</v>
      </c>
      <c r="V12" s="20" t="s">
        <v>5668</v>
      </c>
      <c r="W12" s="20">
        <v>1.221151498</v>
      </c>
      <c r="X12" s="20">
        <v>0.30919530499999998</v>
      </c>
      <c r="Y12" s="20" t="s">
        <v>41</v>
      </c>
      <c r="Z12" s="20" t="s">
        <v>71</v>
      </c>
      <c r="AA12" s="20">
        <v>12</v>
      </c>
      <c r="AB12" s="21">
        <v>147127.70310000001</v>
      </c>
      <c r="AC12" s="21">
        <v>82492.171879999994</v>
      </c>
      <c r="AD12" s="21">
        <v>107075.47659999999</v>
      </c>
      <c r="AE12" s="21">
        <v>81949.898440000004</v>
      </c>
      <c r="AF12" s="22">
        <v>91408.710940000004</v>
      </c>
      <c r="AG12" s="22">
        <v>94460.890629999994</v>
      </c>
      <c r="AH12" s="22">
        <v>74681.914059999996</v>
      </c>
      <c r="AI12" s="22">
        <v>82276.75</v>
      </c>
      <c r="AJ12" s="23">
        <v>125068.4688</v>
      </c>
      <c r="AK12" s="23">
        <v>108470.4063</v>
      </c>
      <c r="AL12" s="23">
        <v>144773.07810000001</v>
      </c>
      <c r="AM12" s="23">
        <v>92804.960940000004</v>
      </c>
      <c r="AN12" s="20">
        <v>32</v>
      </c>
      <c r="AO12" s="20" t="s">
        <v>39</v>
      </c>
      <c r="AP12" s="20">
        <v>0.98895222299999996</v>
      </c>
      <c r="AQ12" s="20">
        <v>1</v>
      </c>
      <c r="AR12" s="20">
        <v>147127.70310000001</v>
      </c>
      <c r="AS12" s="20" t="s">
        <v>5748</v>
      </c>
      <c r="AT12" s="20">
        <v>1</v>
      </c>
      <c r="AU12" s="20" t="s">
        <v>5749</v>
      </c>
      <c r="AV12" s="20">
        <v>0.35233871</v>
      </c>
      <c r="AW12" s="20">
        <v>1</v>
      </c>
      <c r="AY12" s="20">
        <f t="shared" si="0"/>
        <v>1.374206742475711</v>
      </c>
      <c r="AZ12" s="20">
        <f t="shared" si="1"/>
        <v>1.2211514976767583</v>
      </c>
      <c r="BA12" s="20">
        <f t="shared" si="2"/>
        <v>3.714686497535729E-2</v>
      </c>
    </row>
    <row r="13" spans="1:53">
      <c r="A13" s="20">
        <v>155.0693885</v>
      </c>
      <c r="B13" s="20">
        <v>13.019541589999999</v>
      </c>
      <c r="C13" s="20" t="s">
        <v>240</v>
      </c>
      <c r="D13" s="20">
        <v>5</v>
      </c>
      <c r="E13" s="20" t="s">
        <v>241</v>
      </c>
      <c r="F13" s="20">
        <v>10</v>
      </c>
      <c r="G13" s="20" t="s">
        <v>5</v>
      </c>
      <c r="H13" s="20" t="s">
        <v>242</v>
      </c>
      <c r="I13" s="20">
        <v>-0.59029712999999995</v>
      </c>
      <c r="J13" s="20">
        <v>-0.99207914799999997</v>
      </c>
      <c r="L13" s="20" t="s">
        <v>5617</v>
      </c>
      <c r="M13" s="20" t="s">
        <v>241</v>
      </c>
      <c r="N13" s="20">
        <v>0</v>
      </c>
      <c r="O13" s="20" t="s">
        <v>39</v>
      </c>
      <c r="S13" s="20">
        <v>0.35</v>
      </c>
      <c r="T13" s="20">
        <v>0.52</v>
      </c>
      <c r="U13" s="20">
        <v>36118</v>
      </c>
      <c r="V13" s="20" t="s">
        <v>5631</v>
      </c>
      <c r="W13" s="20">
        <v>2.1484131839999998</v>
      </c>
      <c r="X13" s="20">
        <v>5.1041235999999997E-2</v>
      </c>
      <c r="Y13" s="20" t="s">
        <v>41</v>
      </c>
      <c r="Z13" s="20" t="s">
        <v>71</v>
      </c>
      <c r="AA13" s="20">
        <v>12</v>
      </c>
      <c r="AB13" s="21">
        <v>18187.378909999999</v>
      </c>
      <c r="AC13" s="21">
        <v>8202.0693360000005</v>
      </c>
      <c r="AD13" s="21">
        <v>13509.933590000001</v>
      </c>
      <c r="AE13" s="21">
        <v>10063.791020000001</v>
      </c>
      <c r="AF13" s="22">
        <v>6518.0717770000001</v>
      </c>
      <c r="AG13" s="22">
        <v>6988.0913090000004</v>
      </c>
      <c r="AH13" s="22">
        <v>4213.0756840000004</v>
      </c>
      <c r="AI13" s="22">
        <v>5536.6103519999997</v>
      </c>
      <c r="AJ13" s="23">
        <v>25271.724610000001</v>
      </c>
      <c r="AK13" s="23">
        <v>13020.206050000001</v>
      </c>
      <c r="AL13" s="23">
        <v>36117.753909999999</v>
      </c>
      <c r="AM13" s="23">
        <v>12360.19824</v>
      </c>
      <c r="AN13" s="20">
        <v>92</v>
      </c>
      <c r="AO13" s="20" t="s">
        <v>39</v>
      </c>
      <c r="AP13" s="20">
        <v>0.93949274500000002</v>
      </c>
      <c r="AQ13" s="20">
        <v>1</v>
      </c>
      <c r="AR13" s="20">
        <v>36117.753909999999</v>
      </c>
      <c r="AS13" s="20" t="s">
        <v>5632</v>
      </c>
      <c r="AT13" s="20">
        <v>1</v>
      </c>
      <c r="AU13" s="20" t="s">
        <v>5633</v>
      </c>
      <c r="AV13" s="20">
        <v>2.1471492620000001</v>
      </c>
      <c r="AW13" s="20">
        <v>1</v>
      </c>
      <c r="AY13" s="20">
        <f t="shared" si="0"/>
        <v>3.7310993184899797</v>
      </c>
      <c r="AZ13" s="20">
        <f t="shared" si="1"/>
        <v>2.1484131838787563</v>
      </c>
      <c r="BA13" s="20">
        <f t="shared" si="2"/>
        <v>3.1433115473426726E-2</v>
      </c>
    </row>
    <row r="14" spans="1:53" s="44" customFormat="1">
      <c r="A14" s="44">
        <v>135.0544787</v>
      </c>
      <c r="B14" s="44">
        <v>9.2368222549999999</v>
      </c>
      <c r="C14" s="44" t="s">
        <v>313</v>
      </c>
      <c r="D14" s="44">
        <v>1</v>
      </c>
      <c r="E14" s="44" t="s">
        <v>314</v>
      </c>
      <c r="F14" s="44">
        <v>10</v>
      </c>
      <c r="G14" s="44" t="s">
        <v>5</v>
      </c>
      <c r="H14" s="44" t="s">
        <v>315</v>
      </c>
      <c r="I14" s="44">
        <v>-0.157797622</v>
      </c>
      <c r="J14" s="44">
        <v>-4.5782824849999999</v>
      </c>
      <c r="L14" s="44" t="s">
        <v>5596</v>
      </c>
      <c r="M14" s="44" t="s">
        <v>314</v>
      </c>
      <c r="N14" s="44">
        <v>0</v>
      </c>
      <c r="O14" s="44" t="s">
        <v>39</v>
      </c>
      <c r="Q14" s="44">
        <v>0</v>
      </c>
      <c r="R14" s="44" t="s">
        <v>77</v>
      </c>
      <c r="S14" s="44">
        <v>0.9</v>
      </c>
      <c r="T14" s="44">
        <v>0.9</v>
      </c>
      <c r="U14" s="44">
        <v>44913</v>
      </c>
      <c r="V14" s="44" t="s">
        <v>6146</v>
      </c>
      <c r="W14" s="44">
        <v>9.8767189000000005E-2</v>
      </c>
      <c r="X14" s="44">
        <v>1.1151599999999999E-4</v>
      </c>
      <c r="Y14" s="44" t="s">
        <v>41</v>
      </c>
      <c r="Z14" s="44" t="s">
        <v>71</v>
      </c>
      <c r="AA14" s="44">
        <v>12</v>
      </c>
      <c r="AB14" s="45">
        <v>5961.1684569999998</v>
      </c>
      <c r="AC14" s="45">
        <v>7821.5249020000001</v>
      </c>
      <c r="AD14" s="45">
        <v>921.67498780000005</v>
      </c>
      <c r="AE14" s="45">
        <v>916.76489260000005</v>
      </c>
      <c r="AF14" s="46">
        <v>33748.929689999997</v>
      </c>
      <c r="AG14" s="46">
        <v>44912.921880000002</v>
      </c>
      <c r="AH14" s="46">
        <v>43721.996090000001</v>
      </c>
      <c r="AI14" s="46">
        <v>35777.3125</v>
      </c>
      <c r="AJ14" s="47">
        <v>861.80249019999997</v>
      </c>
      <c r="AK14" s="47">
        <v>1139.40625</v>
      </c>
      <c r="AL14" s="47">
        <v>1148.4259030000001</v>
      </c>
      <c r="AM14" s="47">
        <v>1003.201599</v>
      </c>
      <c r="AN14" s="44">
        <v>73</v>
      </c>
      <c r="AO14" s="44" t="s">
        <v>39</v>
      </c>
      <c r="AP14" s="44">
        <v>0.98617575999999996</v>
      </c>
      <c r="AQ14" s="44">
        <v>1</v>
      </c>
      <c r="AR14" s="44">
        <v>44912.921880000002</v>
      </c>
      <c r="AS14" s="44" t="s">
        <v>6147</v>
      </c>
      <c r="AT14" s="44">
        <v>1</v>
      </c>
      <c r="AU14" s="44" t="s">
        <v>6148</v>
      </c>
      <c r="AV14" s="44">
        <v>28.981404130000001</v>
      </c>
      <c r="AW14" s="44">
        <v>1</v>
      </c>
      <c r="AY14" s="44">
        <f t="shared" si="0"/>
        <v>2.6256991526863369E-2</v>
      </c>
      <c r="AZ14" s="44">
        <f t="shared" si="1"/>
        <v>9.876718926187221E-2</v>
      </c>
      <c r="BA14" s="44">
        <f t="shared" si="2"/>
        <v>9.2060987890666399E-6</v>
      </c>
    </row>
    <row r="15" spans="1:53">
      <c r="A15" s="20">
        <v>134.02150309999999</v>
      </c>
      <c r="B15" s="20">
        <v>13.02203327</v>
      </c>
      <c r="C15" s="20" t="s">
        <v>684</v>
      </c>
      <c r="D15" s="20">
        <v>4</v>
      </c>
      <c r="E15" s="20" t="s">
        <v>685</v>
      </c>
      <c r="F15" s="20">
        <v>10</v>
      </c>
      <c r="G15" s="20" t="s">
        <v>5</v>
      </c>
      <c r="H15" s="20" t="s">
        <v>686</v>
      </c>
      <c r="I15" s="20">
        <v>-0.20096497199999999</v>
      </c>
      <c r="J15" s="20">
        <v>0.40118170800000003</v>
      </c>
      <c r="L15" s="20" t="s">
        <v>5617</v>
      </c>
      <c r="M15" s="20" t="s">
        <v>685</v>
      </c>
      <c r="N15" s="20">
        <v>0</v>
      </c>
      <c r="O15" s="20" t="s">
        <v>39</v>
      </c>
      <c r="Q15" s="20">
        <v>-0.1</v>
      </c>
      <c r="R15" s="20" t="s">
        <v>5468</v>
      </c>
      <c r="S15" s="20">
        <v>0.44</v>
      </c>
      <c r="T15" s="20">
        <v>0.44</v>
      </c>
      <c r="U15" s="20">
        <v>233305</v>
      </c>
      <c r="V15" s="20" t="s">
        <v>3999</v>
      </c>
      <c r="W15" s="20">
        <v>1.0529923450000001</v>
      </c>
      <c r="X15" s="20">
        <v>0.85507850799999996</v>
      </c>
      <c r="Y15" s="20" t="s">
        <v>41</v>
      </c>
      <c r="Z15" s="20" t="s">
        <v>71</v>
      </c>
      <c r="AA15" s="20">
        <v>12</v>
      </c>
      <c r="AB15" s="21">
        <v>111028.50780000001</v>
      </c>
      <c r="AC15" s="21">
        <v>233305.45310000001</v>
      </c>
      <c r="AD15" s="21">
        <v>91884.242190000004</v>
      </c>
      <c r="AE15" s="21">
        <v>132200.5313</v>
      </c>
      <c r="AF15" s="22">
        <v>147401.17189999999</v>
      </c>
      <c r="AG15" s="22">
        <v>117343.75780000001</v>
      </c>
      <c r="AH15" s="22">
        <v>91525</v>
      </c>
      <c r="AI15" s="22">
        <v>183542.85939999999</v>
      </c>
      <c r="AJ15" s="23">
        <v>119185.0469</v>
      </c>
      <c r="AK15" s="23">
        <v>66238.15625</v>
      </c>
      <c r="AL15" s="23">
        <v>126359.30469999999</v>
      </c>
      <c r="AM15" s="23">
        <v>105093.89840000001</v>
      </c>
      <c r="AN15" s="20">
        <v>19</v>
      </c>
      <c r="AO15" s="20" t="s">
        <v>39</v>
      </c>
      <c r="AP15" s="20">
        <v>0.93441202099999998</v>
      </c>
      <c r="AQ15" s="20">
        <v>1</v>
      </c>
      <c r="AR15" s="20">
        <v>233305.45310000001</v>
      </c>
      <c r="AS15" s="20" t="s">
        <v>5833</v>
      </c>
      <c r="AT15" s="20">
        <v>1</v>
      </c>
      <c r="AU15" s="20" t="s">
        <v>5834</v>
      </c>
      <c r="AV15" s="20">
        <v>9.2342239999999992E-3</v>
      </c>
      <c r="AW15" s="20">
        <v>1</v>
      </c>
      <c r="AY15" s="20">
        <f t="shared" si="0"/>
        <v>0.77226107766923235</v>
      </c>
      <c r="AZ15" s="20">
        <f t="shared" si="1"/>
        <v>1.0529923445083493</v>
      </c>
      <c r="BA15" s="20">
        <f t="shared" si="2"/>
        <v>0.24631476875785197</v>
      </c>
    </row>
    <row r="16" spans="1:53" s="44" customFormat="1">
      <c r="A16" s="44">
        <v>122.0479575</v>
      </c>
      <c r="B16" s="44">
        <v>6.8111847770000002</v>
      </c>
      <c r="C16" s="44" t="s">
        <v>60</v>
      </c>
      <c r="D16" s="44">
        <v>4</v>
      </c>
      <c r="E16" s="44" t="s">
        <v>61</v>
      </c>
      <c r="F16" s="44">
        <v>10</v>
      </c>
      <c r="G16" s="44" t="s">
        <v>5</v>
      </c>
      <c r="H16" s="44" t="s">
        <v>62</v>
      </c>
      <c r="I16" s="44">
        <v>-0.43004758500000001</v>
      </c>
      <c r="J16" s="44">
        <v>-4.3372924560000001</v>
      </c>
      <c r="K16" s="44">
        <v>-0.47101505100000002</v>
      </c>
      <c r="L16" s="44" t="s">
        <v>5628</v>
      </c>
      <c r="M16" s="44" t="s">
        <v>61</v>
      </c>
      <c r="N16" s="44">
        <v>0</v>
      </c>
      <c r="O16" s="44" t="s">
        <v>39</v>
      </c>
      <c r="Q16" s="44">
        <v>-0.6</v>
      </c>
      <c r="R16" s="44" t="s">
        <v>63</v>
      </c>
      <c r="S16" s="44">
        <v>0.5</v>
      </c>
      <c r="T16" s="44">
        <v>0.61</v>
      </c>
      <c r="U16" s="44">
        <v>163852624</v>
      </c>
      <c r="V16" s="44" t="s">
        <v>64</v>
      </c>
      <c r="W16" s="44">
        <v>0.99589202499999996</v>
      </c>
      <c r="X16" s="44">
        <v>0.98834138299999996</v>
      </c>
      <c r="Y16" s="44" t="s">
        <v>41</v>
      </c>
      <c r="Z16" s="44" t="s">
        <v>92</v>
      </c>
      <c r="AA16" s="44">
        <v>12</v>
      </c>
      <c r="AB16" s="45">
        <v>67621048</v>
      </c>
      <c r="AC16" s="45">
        <v>163852624</v>
      </c>
      <c r="AD16" s="45">
        <v>61005700</v>
      </c>
      <c r="AE16" s="45">
        <v>87322424</v>
      </c>
      <c r="AF16" s="46">
        <v>96861960</v>
      </c>
      <c r="AG16" s="46">
        <v>116042856</v>
      </c>
      <c r="AH16" s="46">
        <v>93533104</v>
      </c>
      <c r="AI16" s="46">
        <v>74930528</v>
      </c>
      <c r="AJ16" s="47">
        <v>79099384</v>
      </c>
      <c r="AK16" s="47">
        <v>75766760</v>
      </c>
      <c r="AL16" s="47">
        <v>22670402</v>
      </c>
      <c r="AM16" s="47">
        <v>25321182</v>
      </c>
      <c r="AN16" s="44">
        <v>1</v>
      </c>
      <c r="AO16" s="44" t="s">
        <v>39</v>
      </c>
      <c r="AP16" s="44">
        <v>0.86955949399999999</v>
      </c>
      <c r="AQ16" s="44">
        <v>1</v>
      </c>
      <c r="AR16" s="44">
        <v>163852624</v>
      </c>
      <c r="AS16" s="44" t="s">
        <v>65</v>
      </c>
      <c r="AT16" s="44">
        <v>1</v>
      </c>
      <c r="AU16" s="44" t="s">
        <v>66</v>
      </c>
      <c r="AV16" s="48">
        <v>6.0908600000000002E-5</v>
      </c>
      <c r="AW16" s="44">
        <v>1</v>
      </c>
      <c r="AY16" s="44">
        <f t="shared" si="0"/>
        <v>0.53192058510304452</v>
      </c>
      <c r="AZ16" s="44">
        <f t="shared" si="1"/>
        <v>0.99589202513155994</v>
      </c>
      <c r="BA16" s="44">
        <f t="shared" si="2"/>
        <v>4.4303311140011493E-2</v>
      </c>
    </row>
    <row r="17" spans="1:53" s="44" customFormat="1">
      <c r="A17" s="44">
        <v>192.02709429999999</v>
      </c>
      <c r="B17" s="44">
        <v>14.188725030000001</v>
      </c>
      <c r="C17" s="44" t="s">
        <v>279</v>
      </c>
      <c r="D17" s="44">
        <v>12</v>
      </c>
      <c r="E17" s="44" t="s">
        <v>280</v>
      </c>
      <c r="F17" s="44">
        <v>10</v>
      </c>
      <c r="G17" s="44" t="s">
        <v>5</v>
      </c>
      <c r="H17" s="44" t="s">
        <v>281</v>
      </c>
      <c r="I17" s="44">
        <v>0.43910054599999998</v>
      </c>
      <c r="J17" s="44">
        <v>-0.49982449899999998</v>
      </c>
      <c r="L17" s="44" t="s">
        <v>5617</v>
      </c>
      <c r="M17" s="44" t="s">
        <v>280</v>
      </c>
      <c r="N17" s="44">
        <v>0</v>
      </c>
      <c r="O17" s="44" t="s">
        <v>39</v>
      </c>
      <c r="Q17" s="44">
        <v>-1</v>
      </c>
      <c r="R17" s="44" t="s">
        <v>5954</v>
      </c>
      <c r="S17" s="44">
        <v>0.35</v>
      </c>
      <c r="T17" s="44">
        <v>0.56999999999999995</v>
      </c>
      <c r="U17" s="44">
        <v>227223</v>
      </c>
      <c r="V17" s="44" t="s">
        <v>687</v>
      </c>
      <c r="W17" s="44">
        <v>0.87455856499999995</v>
      </c>
      <c r="X17" s="44">
        <v>0.60167116600000004</v>
      </c>
      <c r="Y17" s="44" t="s">
        <v>41</v>
      </c>
      <c r="Z17" s="44" t="s">
        <v>71</v>
      </c>
      <c r="AA17" s="44">
        <v>12</v>
      </c>
      <c r="AB17" s="45">
        <v>183888.60939999999</v>
      </c>
      <c r="AC17" s="45">
        <v>170734.4375</v>
      </c>
      <c r="AD17" s="45">
        <v>73785.664059999996</v>
      </c>
      <c r="AE17" s="45">
        <v>129940.74219999999</v>
      </c>
      <c r="AF17" s="46">
        <v>164263.20310000001</v>
      </c>
      <c r="AG17" s="46">
        <v>148847.42189999999</v>
      </c>
      <c r="AH17" s="46">
        <v>98101.9375</v>
      </c>
      <c r="AI17" s="46">
        <v>227223.1875</v>
      </c>
      <c r="AJ17" s="47">
        <v>36872.972659999999</v>
      </c>
      <c r="AK17" s="47">
        <v>134948.70310000001</v>
      </c>
      <c r="AL17" s="47">
        <v>67227.109379999994</v>
      </c>
      <c r="AM17" s="47">
        <v>58059.945310000003</v>
      </c>
      <c r="AN17" s="44">
        <v>20</v>
      </c>
      <c r="AO17" s="44" t="s">
        <v>39</v>
      </c>
      <c r="AP17" s="44">
        <v>0.96337761099999997</v>
      </c>
      <c r="AQ17" s="44">
        <v>1</v>
      </c>
      <c r="AR17" s="44">
        <v>227223.1875</v>
      </c>
      <c r="AS17" s="44" t="s">
        <v>5585</v>
      </c>
      <c r="AT17" s="44">
        <v>1</v>
      </c>
      <c r="AU17" s="44" t="s">
        <v>3681</v>
      </c>
      <c r="AV17" s="44">
        <v>7.5883107000000005E-2</v>
      </c>
      <c r="AW17" s="44">
        <v>1</v>
      </c>
      <c r="AY17" s="44">
        <f t="shared" si="0"/>
        <v>0.46536982061233251</v>
      </c>
      <c r="AZ17" s="44">
        <f t="shared" si="1"/>
        <v>0.87455856467937443</v>
      </c>
      <c r="BA17" s="44">
        <f t="shared" si="2"/>
        <v>4.5991748634555678E-2</v>
      </c>
    </row>
    <row r="18" spans="1:53">
      <c r="A18" s="20">
        <v>117.07901769999999</v>
      </c>
      <c r="B18" s="20">
        <v>11.845991769999999</v>
      </c>
      <c r="C18" s="20" t="s">
        <v>141</v>
      </c>
      <c r="D18" s="20">
        <v>16</v>
      </c>
      <c r="E18" s="20" t="s">
        <v>142</v>
      </c>
      <c r="F18" s="20">
        <v>10</v>
      </c>
      <c r="G18" s="20" t="s">
        <v>5</v>
      </c>
      <c r="H18" s="20" t="s">
        <v>143</v>
      </c>
      <c r="I18" s="20">
        <v>0.32202380800000002</v>
      </c>
      <c r="J18" s="20">
        <v>0.304756735</v>
      </c>
      <c r="L18" s="20" t="s">
        <v>5617</v>
      </c>
      <c r="M18" s="20" t="s">
        <v>142</v>
      </c>
      <c r="N18" s="20">
        <v>0</v>
      </c>
      <c r="O18" s="20" t="s">
        <v>39</v>
      </c>
      <c r="S18" s="20">
        <v>0.34</v>
      </c>
      <c r="T18" s="20">
        <v>0.34</v>
      </c>
      <c r="U18" s="20">
        <v>18014</v>
      </c>
      <c r="V18" s="20" t="s">
        <v>2987</v>
      </c>
      <c r="W18" s="20">
        <v>1.3181526240000001</v>
      </c>
      <c r="X18" s="20">
        <v>0.25293986600000001</v>
      </c>
      <c r="Y18" s="20" t="s">
        <v>41</v>
      </c>
      <c r="Z18" s="20" t="s">
        <v>71</v>
      </c>
      <c r="AA18" s="20">
        <v>12</v>
      </c>
      <c r="AB18" s="21">
        <v>16632.8125</v>
      </c>
      <c r="AC18" s="21">
        <v>8690.8583980000003</v>
      </c>
      <c r="AD18" s="21">
        <v>10783.21875</v>
      </c>
      <c r="AE18" s="21">
        <v>8513.0722659999992</v>
      </c>
      <c r="AF18" s="22">
        <v>8499.5693360000005</v>
      </c>
      <c r="AG18" s="22">
        <v>8898.2871090000008</v>
      </c>
      <c r="AH18" s="22">
        <v>7117.9882809999999</v>
      </c>
      <c r="AI18" s="22">
        <v>9334.53125</v>
      </c>
      <c r="AJ18" s="23">
        <v>15972.132809999999</v>
      </c>
      <c r="AK18" s="23">
        <v>11594.57129</v>
      </c>
      <c r="AL18" s="23">
        <v>18013.814450000002</v>
      </c>
      <c r="AM18" s="23">
        <v>9897.5605469999991</v>
      </c>
      <c r="AN18" s="20">
        <v>128</v>
      </c>
      <c r="AO18" s="20" t="s">
        <v>39</v>
      </c>
      <c r="AP18" s="20">
        <v>0.97264393800000004</v>
      </c>
      <c r="AQ18" s="20">
        <v>1</v>
      </c>
      <c r="AR18" s="20">
        <v>18013.814450000002</v>
      </c>
      <c r="AS18" s="20" t="s">
        <v>5718</v>
      </c>
      <c r="AT18" s="20">
        <v>1</v>
      </c>
      <c r="AU18" s="20" t="s">
        <v>5719</v>
      </c>
      <c r="AV18" s="20">
        <v>0.47321485499999999</v>
      </c>
      <c r="AW18" s="20">
        <v>1</v>
      </c>
      <c r="AY18" s="20">
        <f t="shared" si="0"/>
        <v>1.6389206174942959</v>
      </c>
      <c r="AZ18" s="20">
        <f t="shared" si="1"/>
        <v>1.3181526239364567</v>
      </c>
      <c r="BA18" s="20">
        <f t="shared" si="2"/>
        <v>3.1885896240943172E-2</v>
      </c>
    </row>
    <row r="19" spans="1:53">
      <c r="A19" s="20">
        <v>119.05826500000001</v>
      </c>
      <c r="B19" s="20">
        <v>12.935491689999999</v>
      </c>
      <c r="C19" s="20" t="s">
        <v>758</v>
      </c>
      <c r="D19" s="20">
        <v>11</v>
      </c>
      <c r="E19" s="20" t="s">
        <v>759</v>
      </c>
      <c r="F19" s="20">
        <v>10</v>
      </c>
      <c r="G19" s="20" t="s">
        <v>5</v>
      </c>
      <c r="H19" s="20" t="s">
        <v>760</v>
      </c>
      <c r="I19" s="20">
        <v>0.20963532600000001</v>
      </c>
      <c r="J19" s="20">
        <v>-0.57270031499999996</v>
      </c>
      <c r="L19" s="20" t="s">
        <v>5617</v>
      </c>
      <c r="M19" s="20" t="s">
        <v>759</v>
      </c>
      <c r="N19" s="20">
        <v>0</v>
      </c>
      <c r="O19" s="20" t="s">
        <v>39</v>
      </c>
      <c r="Q19" s="20">
        <v>-0.8</v>
      </c>
      <c r="R19" s="20" t="s">
        <v>1019</v>
      </c>
      <c r="S19" s="20">
        <v>0.21</v>
      </c>
      <c r="T19" s="20">
        <v>0.39</v>
      </c>
      <c r="U19" s="20">
        <v>139113</v>
      </c>
      <c r="V19" s="20" t="s">
        <v>864</v>
      </c>
      <c r="W19" s="20">
        <v>0.98595149500000001</v>
      </c>
      <c r="X19" s="20">
        <v>0.93329510900000001</v>
      </c>
      <c r="Y19" s="20" t="s">
        <v>41</v>
      </c>
      <c r="Z19" s="20" t="s">
        <v>71</v>
      </c>
      <c r="AA19" s="20">
        <v>12</v>
      </c>
      <c r="AB19" s="21">
        <v>112568.44530000001</v>
      </c>
      <c r="AC19" s="21">
        <v>96424.203129999994</v>
      </c>
      <c r="AD19" s="21">
        <v>67467.234379999994</v>
      </c>
      <c r="AE19" s="21">
        <v>88653.484379999994</v>
      </c>
      <c r="AF19" s="22">
        <v>108378.4375</v>
      </c>
      <c r="AG19" s="22">
        <v>89708.648440000004</v>
      </c>
      <c r="AH19" s="22">
        <v>61007.914060000003</v>
      </c>
      <c r="AI19" s="22">
        <v>111220.75</v>
      </c>
      <c r="AJ19" s="23">
        <v>139112.9375</v>
      </c>
      <c r="AK19" s="23">
        <v>64984.308590000001</v>
      </c>
      <c r="AL19" s="23">
        <v>136048.17189999999</v>
      </c>
      <c r="AM19" s="23">
        <v>71514.773440000004</v>
      </c>
      <c r="AN19" s="20">
        <v>34</v>
      </c>
      <c r="AO19" s="20" t="s">
        <v>39</v>
      </c>
      <c r="AP19" s="20">
        <v>0.96641122199999996</v>
      </c>
      <c r="AQ19" s="20">
        <v>1</v>
      </c>
      <c r="AR19" s="20">
        <v>139112.9375</v>
      </c>
      <c r="AS19" s="20" t="s">
        <v>4217</v>
      </c>
      <c r="AT19" s="20">
        <v>1</v>
      </c>
      <c r="AU19" s="20" t="s">
        <v>1116</v>
      </c>
      <c r="AV19" s="20">
        <v>1.9108389999999999E-3</v>
      </c>
      <c r="AW19" s="20">
        <v>1</v>
      </c>
      <c r="AY19" s="20">
        <f t="shared" si="0"/>
        <v>1.1116464569222346</v>
      </c>
      <c r="AZ19" s="20">
        <f t="shared" si="1"/>
        <v>0.98595149460966747</v>
      </c>
      <c r="BA19" s="20">
        <f t="shared" si="2"/>
        <v>0.67100114831129654</v>
      </c>
    </row>
    <row r="20" spans="1:53">
      <c r="A20" s="20">
        <v>180.0634196</v>
      </c>
      <c r="B20" s="20">
        <v>14.590383490000001</v>
      </c>
      <c r="C20" s="20" t="s">
        <v>408</v>
      </c>
      <c r="D20" s="20">
        <v>57</v>
      </c>
      <c r="E20" s="20" t="s">
        <v>3567</v>
      </c>
      <c r="F20" s="20">
        <v>10</v>
      </c>
      <c r="G20" s="20" t="s">
        <v>5</v>
      </c>
      <c r="H20" s="20" t="s">
        <v>3568</v>
      </c>
      <c r="I20" s="20">
        <v>0.16454255400000001</v>
      </c>
      <c r="J20" s="20">
        <v>4.6655917310000001</v>
      </c>
      <c r="L20" s="20" t="s">
        <v>5617</v>
      </c>
      <c r="M20" s="20" t="s">
        <v>3567</v>
      </c>
      <c r="N20" s="20">
        <v>0</v>
      </c>
      <c r="O20" s="20" t="s">
        <v>39</v>
      </c>
      <c r="S20" s="20">
        <v>0.31</v>
      </c>
      <c r="T20" s="20">
        <v>0.31</v>
      </c>
      <c r="U20" s="20">
        <v>36983</v>
      </c>
      <c r="V20" s="20" t="s">
        <v>6076</v>
      </c>
      <c r="W20" s="20">
        <v>0.63377158499999997</v>
      </c>
      <c r="X20" s="20">
        <v>6.0128565000000002E-2</v>
      </c>
      <c r="Y20" s="20" t="s">
        <v>41</v>
      </c>
      <c r="Z20" s="20" t="s">
        <v>71</v>
      </c>
      <c r="AA20" s="20">
        <v>12</v>
      </c>
      <c r="AB20" s="21">
        <v>21168</v>
      </c>
      <c r="AC20" s="21">
        <v>14970.777340000001</v>
      </c>
      <c r="AD20" s="21">
        <v>16033.06934</v>
      </c>
      <c r="AE20" s="21">
        <v>28709.925780000001</v>
      </c>
      <c r="AF20" s="22">
        <v>36983.457029999998</v>
      </c>
      <c r="AG20" s="22">
        <v>36773.183590000001</v>
      </c>
      <c r="AH20" s="22">
        <v>20478.14258</v>
      </c>
      <c r="AI20" s="22">
        <v>33384.96875</v>
      </c>
      <c r="AJ20" s="23">
        <v>22862.13867</v>
      </c>
      <c r="AK20" s="23">
        <v>14097.844730000001</v>
      </c>
      <c r="AL20" s="23">
        <v>25305.60742</v>
      </c>
      <c r="AM20" s="23">
        <v>15063.00684</v>
      </c>
      <c r="AN20" s="20">
        <v>88</v>
      </c>
      <c r="AO20" s="20" t="s">
        <v>39</v>
      </c>
      <c r="AP20" s="20">
        <v>0.971103469</v>
      </c>
      <c r="AQ20" s="20">
        <v>1</v>
      </c>
      <c r="AR20" s="20">
        <v>36983.457029999998</v>
      </c>
      <c r="AS20" s="20" t="s">
        <v>6077</v>
      </c>
      <c r="AT20" s="20">
        <v>1</v>
      </c>
      <c r="AU20" s="20" t="s">
        <v>6078</v>
      </c>
      <c r="AV20" s="20">
        <v>1.363839512</v>
      </c>
      <c r="AW20" s="20">
        <v>0.385520692</v>
      </c>
      <c r="AY20" s="20">
        <f t="shared" si="0"/>
        <v>0.60592969723288981</v>
      </c>
      <c r="AZ20" s="20">
        <f t="shared" si="1"/>
        <v>0.63377158491648367</v>
      </c>
      <c r="BA20" s="20">
        <f t="shared" si="2"/>
        <v>3.9506057519632168E-2</v>
      </c>
    </row>
    <row r="21" spans="1:53">
      <c r="A21" s="20">
        <v>125.0146218</v>
      </c>
      <c r="B21" s="20">
        <v>13.11004181</v>
      </c>
      <c r="C21" s="20" t="s">
        <v>351</v>
      </c>
      <c r="D21" s="20">
        <v>1</v>
      </c>
      <c r="E21" s="20" t="s">
        <v>352</v>
      </c>
      <c r="F21" s="20">
        <v>10</v>
      </c>
      <c r="G21" s="20" t="s">
        <v>5</v>
      </c>
      <c r="H21" s="20" t="s">
        <v>353</v>
      </c>
      <c r="I21" s="20">
        <v>-0.385415128</v>
      </c>
      <c r="J21" s="20">
        <v>-7.5900844999999995E-2</v>
      </c>
      <c r="K21" s="20">
        <v>-2.9451071830000002</v>
      </c>
      <c r="L21" s="20" t="s">
        <v>5617</v>
      </c>
      <c r="M21" s="20" t="s">
        <v>352</v>
      </c>
      <c r="N21" s="20">
        <v>0</v>
      </c>
      <c r="O21" s="20" t="s">
        <v>39</v>
      </c>
      <c r="R21" s="20" t="s">
        <v>3605</v>
      </c>
      <c r="S21" s="20">
        <v>0.1</v>
      </c>
      <c r="T21" s="20">
        <v>0.62</v>
      </c>
      <c r="U21" s="20">
        <v>95608</v>
      </c>
      <c r="V21" s="20" t="s">
        <v>5131</v>
      </c>
      <c r="W21" s="20">
        <v>0.55137953699999998</v>
      </c>
      <c r="X21" s="20">
        <v>8.2454490000000002E-3</v>
      </c>
      <c r="Y21" s="20" t="s">
        <v>41</v>
      </c>
      <c r="Z21" s="20" t="s">
        <v>71</v>
      </c>
      <c r="AA21" s="20">
        <v>12</v>
      </c>
      <c r="AB21" s="21">
        <v>23494.412110000001</v>
      </c>
      <c r="AC21" s="21">
        <v>19087.994139999999</v>
      </c>
      <c r="AD21" s="21">
        <v>23888.58008</v>
      </c>
      <c r="AE21" s="21">
        <v>22096.769530000001</v>
      </c>
      <c r="AF21" s="22">
        <v>46951.671880000002</v>
      </c>
      <c r="AG21" s="22">
        <v>32681.560549999998</v>
      </c>
      <c r="AH21" s="22">
        <v>44152.273439999997</v>
      </c>
      <c r="AI21" s="22">
        <v>36843.878909999999</v>
      </c>
      <c r="AJ21" s="23">
        <v>95608.375</v>
      </c>
      <c r="AK21" s="23">
        <v>19692.384770000001</v>
      </c>
      <c r="AL21" s="23">
        <v>70949.59375</v>
      </c>
      <c r="AM21" s="23">
        <v>35293.644529999998</v>
      </c>
      <c r="AN21" s="20">
        <v>43</v>
      </c>
      <c r="AO21" s="20" t="s">
        <v>39</v>
      </c>
      <c r="AP21" s="20">
        <v>0.97236127500000002</v>
      </c>
      <c r="AQ21" s="20">
        <v>1</v>
      </c>
      <c r="AR21" s="20">
        <v>95608.375</v>
      </c>
      <c r="AS21" s="20" t="s">
        <v>6107</v>
      </c>
      <c r="AT21" s="20">
        <v>1</v>
      </c>
      <c r="AU21" s="20" t="s">
        <v>6108</v>
      </c>
      <c r="AV21" s="20">
        <v>6.7994626619999998</v>
      </c>
      <c r="AW21" s="20">
        <v>1</v>
      </c>
      <c r="AY21" s="20">
        <f t="shared" si="0"/>
        <v>1.3792245942635553</v>
      </c>
      <c r="AZ21" s="20">
        <f t="shared" si="1"/>
        <v>0.55137953732004585</v>
      </c>
      <c r="BA21" s="20">
        <f t="shared" si="2"/>
        <v>0.41714526408019792</v>
      </c>
    </row>
    <row r="22" spans="1:53">
      <c r="A22" s="20">
        <v>196.05830069999999</v>
      </c>
      <c r="B22" s="20">
        <v>11.99973323</v>
      </c>
      <c r="C22" s="20" t="s">
        <v>636</v>
      </c>
      <c r="D22" s="20">
        <v>11</v>
      </c>
      <c r="E22" s="20" t="s">
        <v>637</v>
      </c>
      <c r="F22" s="20">
        <v>10</v>
      </c>
      <c r="G22" s="20" t="s">
        <v>5</v>
      </c>
      <c r="H22" s="20" t="s">
        <v>638</v>
      </c>
      <c r="I22" s="20">
        <v>-4.7334643000000003E-2</v>
      </c>
      <c r="J22" s="20">
        <v>-1.8025104300000001</v>
      </c>
      <c r="L22" s="20" t="s">
        <v>5617</v>
      </c>
      <c r="M22" s="20" t="s">
        <v>637</v>
      </c>
      <c r="N22" s="20">
        <v>0</v>
      </c>
      <c r="O22" s="20" t="s">
        <v>39</v>
      </c>
      <c r="S22" s="20">
        <v>0.28999999999999998</v>
      </c>
      <c r="T22" s="20">
        <v>0.38</v>
      </c>
      <c r="U22" s="20">
        <v>4899</v>
      </c>
      <c r="V22" s="20" t="s">
        <v>5921</v>
      </c>
      <c r="W22" s="20">
        <v>0.93600731000000004</v>
      </c>
      <c r="X22" s="20">
        <v>0.736872902</v>
      </c>
      <c r="Y22" s="20" t="s">
        <v>41</v>
      </c>
      <c r="Z22" s="20" t="s">
        <v>71</v>
      </c>
      <c r="AA22" s="20">
        <v>12</v>
      </c>
      <c r="AB22" s="21">
        <v>3995.078857</v>
      </c>
      <c r="AC22" s="21">
        <v>1999.4761960000001</v>
      </c>
      <c r="AD22" s="21">
        <v>2541.3017580000001</v>
      </c>
      <c r="AE22" s="21">
        <v>2898.326904</v>
      </c>
      <c r="AF22" s="22">
        <v>3293.2448730000001</v>
      </c>
      <c r="AG22" s="22">
        <v>2947.2001949999999</v>
      </c>
      <c r="AH22" s="22">
        <v>2127.0852049999999</v>
      </c>
      <c r="AI22" s="22">
        <v>3848.382568</v>
      </c>
      <c r="AJ22" s="23">
        <v>2633.1748050000001</v>
      </c>
      <c r="AK22" s="23">
        <v>2276.4958499999998</v>
      </c>
      <c r="AL22" s="23">
        <v>4898.7900390000004</v>
      </c>
      <c r="AM22" s="23">
        <v>2681.9892580000001</v>
      </c>
      <c r="AN22" s="20">
        <v>256</v>
      </c>
      <c r="AO22" s="20" t="s">
        <v>39</v>
      </c>
      <c r="AP22" s="20">
        <v>0.97316060599999998</v>
      </c>
      <c r="AQ22" s="20">
        <v>1</v>
      </c>
      <c r="AR22" s="20">
        <v>4898.7900390000004</v>
      </c>
      <c r="AS22" s="20" t="s">
        <v>5922</v>
      </c>
      <c r="AT22" s="20">
        <v>1</v>
      </c>
      <c r="AU22" s="20" t="s">
        <v>1701</v>
      </c>
      <c r="AV22" s="20">
        <v>3.1045177E-2</v>
      </c>
      <c r="AW22" s="20">
        <v>1</v>
      </c>
      <c r="AY22" s="20">
        <f t="shared" si="0"/>
        <v>1.0224737286990602</v>
      </c>
      <c r="AZ22" s="20">
        <f t="shared" si="1"/>
        <v>0.93600730979544144</v>
      </c>
      <c r="BA22" s="20">
        <f t="shared" si="2"/>
        <v>0.92498053181315332</v>
      </c>
    </row>
    <row r="23" spans="1:53">
      <c r="A23" s="20">
        <v>104.01093179999999</v>
      </c>
      <c r="B23" s="20">
        <v>12.94822506</v>
      </c>
      <c r="C23" s="20" t="s">
        <v>67</v>
      </c>
      <c r="D23" s="20">
        <v>3</v>
      </c>
      <c r="E23" s="20" t="s">
        <v>68</v>
      </c>
      <c r="F23" s="20">
        <v>10</v>
      </c>
      <c r="G23" s="20" t="s">
        <v>5</v>
      </c>
      <c r="H23" s="20" t="s">
        <v>69</v>
      </c>
      <c r="I23" s="20">
        <v>-0.27111534199999998</v>
      </c>
      <c r="J23" s="20">
        <v>0.68604248599999995</v>
      </c>
      <c r="L23" s="20" t="s">
        <v>5617</v>
      </c>
      <c r="M23" s="20" t="s">
        <v>68</v>
      </c>
      <c r="N23" s="20">
        <v>0</v>
      </c>
      <c r="O23" s="20" t="s">
        <v>39</v>
      </c>
      <c r="S23" s="20">
        <v>0.35</v>
      </c>
      <c r="T23" s="20">
        <v>0.39</v>
      </c>
      <c r="U23" s="20">
        <v>4555</v>
      </c>
      <c r="V23" s="20" t="s">
        <v>3992</v>
      </c>
      <c r="W23" s="20">
        <v>1.0954899629999999</v>
      </c>
      <c r="X23" s="20">
        <v>0.73815635099999999</v>
      </c>
      <c r="Y23" s="20" t="s">
        <v>41</v>
      </c>
      <c r="Z23" s="20" t="s">
        <v>71</v>
      </c>
      <c r="AA23" s="20">
        <v>12</v>
      </c>
      <c r="AB23" s="21">
        <v>2434.6767580000001</v>
      </c>
      <c r="AC23" s="21">
        <v>4554.6367190000001</v>
      </c>
      <c r="AD23" s="21">
        <v>2145.6411130000001</v>
      </c>
      <c r="AE23" s="21">
        <v>3282.3393550000001</v>
      </c>
      <c r="AF23" s="22">
        <v>3459.407471</v>
      </c>
      <c r="AG23" s="22">
        <v>2295.181885</v>
      </c>
      <c r="AH23" s="22">
        <v>1570.2692870000001</v>
      </c>
      <c r="AI23" s="22">
        <v>4010.0639649999998</v>
      </c>
      <c r="AJ23" s="23">
        <v>2651.8940429999998</v>
      </c>
      <c r="AK23" s="23">
        <v>1312.849487</v>
      </c>
      <c r="AL23" s="23">
        <v>1813.8752440000001</v>
      </c>
      <c r="AM23" s="23">
        <v>2034.5001219999999</v>
      </c>
      <c r="AN23" s="20">
        <v>268</v>
      </c>
      <c r="AO23" s="20" t="s">
        <v>39</v>
      </c>
      <c r="AP23" s="20">
        <v>0.93576431599999998</v>
      </c>
      <c r="AQ23" s="20">
        <v>1</v>
      </c>
      <c r="AR23" s="20">
        <v>4554.6367190000001</v>
      </c>
      <c r="AS23" s="20" t="s">
        <v>5809</v>
      </c>
      <c r="AT23" s="20">
        <v>1</v>
      </c>
      <c r="AU23" s="20" t="s">
        <v>5810</v>
      </c>
      <c r="AV23" s="20">
        <v>3.0660996999999999E-2</v>
      </c>
      <c r="AW23" s="20">
        <v>1</v>
      </c>
      <c r="AY23" s="20">
        <f t="shared" si="0"/>
        <v>0.68929618367977474</v>
      </c>
      <c r="AZ23" s="20">
        <f t="shared" si="1"/>
        <v>1.0954899626960029</v>
      </c>
      <c r="BA23" s="20">
        <f t="shared" si="2"/>
        <v>0.20424186177985473</v>
      </c>
    </row>
    <row r="24" spans="1:53">
      <c r="A24" s="20">
        <v>240.023944</v>
      </c>
      <c r="B24" s="20">
        <v>13.38936657</v>
      </c>
      <c r="C24" s="20" t="s">
        <v>573</v>
      </c>
      <c r="D24" s="20">
        <v>2</v>
      </c>
      <c r="E24" s="20" t="s">
        <v>574</v>
      </c>
      <c r="F24" s="20">
        <v>10</v>
      </c>
      <c r="G24" s="20" t="s">
        <v>5</v>
      </c>
      <c r="H24" s="20" t="s">
        <v>575</v>
      </c>
      <c r="I24" s="20">
        <v>0.39173514599999998</v>
      </c>
      <c r="J24" s="20">
        <v>-4.7305919999999996E-3</v>
      </c>
      <c r="L24" s="20" t="s">
        <v>5617</v>
      </c>
      <c r="M24" s="20" t="s">
        <v>574</v>
      </c>
      <c r="N24" s="20">
        <v>0</v>
      </c>
      <c r="O24" s="20" t="s">
        <v>39</v>
      </c>
      <c r="S24" s="20">
        <v>0.46</v>
      </c>
      <c r="T24" s="20">
        <v>0.46</v>
      </c>
      <c r="U24" s="20">
        <v>11635</v>
      </c>
      <c r="V24" s="20" t="s">
        <v>310</v>
      </c>
      <c r="W24" s="20">
        <v>1.8121690580000001</v>
      </c>
      <c r="X24" s="20">
        <v>0.14561627699999999</v>
      </c>
      <c r="Y24" s="20" t="s">
        <v>41</v>
      </c>
      <c r="Z24" s="20" t="s">
        <v>71</v>
      </c>
      <c r="AA24" s="20">
        <v>12</v>
      </c>
      <c r="AB24" s="21">
        <v>11635.23047</v>
      </c>
      <c r="AC24" s="21">
        <v>5438.8745120000003</v>
      </c>
      <c r="AD24" s="21">
        <v>7803.4418949999999</v>
      </c>
      <c r="AE24" s="21">
        <v>4029.9841310000002</v>
      </c>
      <c r="AF24" s="22">
        <v>4706.9155270000001</v>
      </c>
      <c r="AG24" s="22">
        <v>3922.9011230000001</v>
      </c>
      <c r="AH24" s="22">
        <v>3369.0629880000001</v>
      </c>
      <c r="AI24" s="22">
        <v>3953.015625</v>
      </c>
      <c r="AJ24" s="23">
        <v>8721.4042969999991</v>
      </c>
      <c r="AK24" s="23">
        <v>8541.1220699999994</v>
      </c>
      <c r="AL24" s="23">
        <v>11173.958979999999</v>
      </c>
      <c r="AM24" s="23">
        <v>6396.9306640000004</v>
      </c>
      <c r="AN24" s="20">
        <v>166</v>
      </c>
      <c r="AO24" s="20" t="s">
        <v>39</v>
      </c>
      <c r="AP24" s="20">
        <v>0.94949943800000003</v>
      </c>
      <c r="AQ24" s="20">
        <v>1</v>
      </c>
      <c r="AR24" s="20">
        <v>11635.23047</v>
      </c>
      <c r="AS24" s="20" t="s">
        <v>5651</v>
      </c>
      <c r="AT24" s="20">
        <v>1</v>
      </c>
      <c r="AU24" s="20" t="s">
        <v>1886</v>
      </c>
      <c r="AV24" s="20">
        <v>0.92323282799999995</v>
      </c>
      <c r="AW24" s="20">
        <v>1</v>
      </c>
      <c r="AY24" s="20">
        <f t="shared" si="0"/>
        <v>2.183653756290338</v>
      </c>
      <c r="AZ24" s="20">
        <f t="shared" si="1"/>
        <v>1.8121690577451481</v>
      </c>
      <c r="BA24" s="20">
        <f t="shared" si="2"/>
        <v>3.4964239163942298E-3</v>
      </c>
    </row>
    <row r="25" spans="1:53">
      <c r="A25" s="20">
        <v>189.06370290000001</v>
      </c>
      <c r="B25" s="20">
        <v>11.83819156</v>
      </c>
      <c r="C25" s="20" t="s">
        <v>273</v>
      </c>
      <c r="D25" s="20">
        <v>4</v>
      </c>
      <c r="E25" s="20" t="s">
        <v>274</v>
      </c>
      <c r="F25" s="20">
        <v>10</v>
      </c>
      <c r="G25" s="20" t="s">
        <v>5</v>
      </c>
      <c r="H25" s="20" t="s">
        <v>275</v>
      </c>
      <c r="I25" s="20">
        <v>-9.0249181999999997E-2</v>
      </c>
      <c r="J25" s="20">
        <v>-0.18388227500000001</v>
      </c>
      <c r="L25" s="20" t="s">
        <v>5617</v>
      </c>
      <c r="M25" s="20" t="s">
        <v>274</v>
      </c>
      <c r="N25" s="20">
        <v>0</v>
      </c>
      <c r="O25" s="20" t="s">
        <v>39</v>
      </c>
      <c r="T25" s="20">
        <v>0.12</v>
      </c>
      <c r="U25" s="20">
        <v>1476</v>
      </c>
      <c r="V25" s="20" t="s">
        <v>6106</v>
      </c>
      <c r="W25" s="20">
        <v>0.55200586200000001</v>
      </c>
      <c r="X25" s="20">
        <v>2.5525769999999999E-3</v>
      </c>
      <c r="Y25" s="20" t="s">
        <v>41</v>
      </c>
      <c r="Z25" s="20" t="s">
        <v>71</v>
      </c>
      <c r="AA25" s="20">
        <v>12</v>
      </c>
      <c r="AB25" s="21">
        <v>634.71356200000002</v>
      </c>
      <c r="AC25" s="21">
        <v>697.81146239999998</v>
      </c>
      <c r="AD25" s="21">
        <v>546.83660889999999</v>
      </c>
      <c r="AE25" s="21">
        <v>935.40917969999998</v>
      </c>
      <c r="AF25" s="22">
        <v>1280.9646</v>
      </c>
      <c r="AG25" s="22">
        <v>1088.1682129999999</v>
      </c>
      <c r="AH25" s="22">
        <v>1254.4385990000001</v>
      </c>
      <c r="AI25" s="22">
        <v>1475.5969239999999</v>
      </c>
      <c r="AJ25" s="23">
        <v>646.68176270000004</v>
      </c>
      <c r="AK25" s="23">
        <v>666.35260010000002</v>
      </c>
      <c r="AL25" s="23">
        <v>1097.651611</v>
      </c>
      <c r="AM25" s="23">
        <v>537.18872069999998</v>
      </c>
      <c r="AN25" s="20">
        <v>389</v>
      </c>
      <c r="AO25" s="20" t="s">
        <v>39</v>
      </c>
      <c r="AP25" s="20">
        <v>0.86722030000000006</v>
      </c>
      <c r="AQ25" s="20">
        <v>1</v>
      </c>
      <c r="AR25" s="20">
        <v>1475.5969239999999</v>
      </c>
      <c r="AS25" s="20" t="s">
        <v>133</v>
      </c>
      <c r="AT25" s="20">
        <v>1</v>
      </c>
      <c r="AU25" s="20" t="s">
        <v>1403</v>
      </c>
      <c r="AV25" s="20">
        <v>6.165783394</v>
      </c>
      <c r="AW25" s="20">
        <v>1</v>
      </c>
      <c r="AY25" s="20">
        <f t="shared" si="0"/>
        <v>0.57810891899529548</v>
      </c>
      <c r="AZ25" s="20">
        <f t="shared" si="1"/>
        <v>0.55200586203985236</v>
      </c>
      <c r="BA25" s="20">
        <f t="shared" si="2"/>
        <v>1.0546313189971462E-2</v>
      </c>
    </row>
    <row r="26" spans="1:53">
      <c r="A26" s="20">
        <v>185.99275710000001</v>
      </c>
      <c r="B26" s="20">
        <v>13.43215841</v>
      </c>
      <c r="C26" s="20" t="s">
        <v>307</v>
      </c>
      <c r="D26" s="20">
        <v>3</v>
      </c>
      <c r="E26" s="20" t="s">
        <v>308</v>
      </c>
      <c r="F26" s="20">
        <v>10</v>
      </c>
      <c r="G26" s="20" t="s">
        <v>5</v>
      </c>
      <c r="H26" s="20" t="s">
        <v>309</v>
      </c>
      <c r="I26" s="20">
        <v>-0.98338270299999997</v>
      </c>
      <c r="J26" s="20">
        <v>0.99367223000000005</v>
      </c>
      <c r="L26" s="20" t="s">
        <v>5617</v>
      </c>
      <c r="M26" s="20" t="s">
        <v>308</v>
      </c>
      <c r="N26" s="20">
        <v>0</v>
      </c>
      <c r="O26" s="20" t="s">
        <v>39</v>
      </c>
      <c r="S26" s="20">
        <v>0.56999999999999995</v>
      </c>
      <c r="T26" s="20">
        <v>0.56999999999999995</v>
      </c>
      <c r="U26" s="20">
        <v>15580</v>
      </c>
      <c r="V26" s="20" t="s">
        <v>6131</v>
      </c>
      <c r="W26" s="20">
        <v>0.36668977200000002</v>
      </c>
      <c r="X26" s="20">
        <v>8.4609660000000003E-3</v>
      </c>
      <c r="Y26" s="20" t="s">
        <v>41</v>
      </c>
      <c r="Z26" s="20" t="s">
        <v>71</v>
      </c>
      <c r="AA26" s="20">
        <v>12</v>
      </c>
      <c r="AB26" s="21">
        <v>4848.375</v>
      </c>
      <c r="AC26" s="21">
        <v>7867.0375979999999</v>
      </c>
      <c r="AD26" s="21">
        <v>2198.4570309999999</v>
      </c>
      <c r="AE26" s="21">
        <v>2932.8173830000001</v>
      </c>
      <c r="AF26" s="22">
        <v>13662.849609999999</v>
      </c>
      <c r="AG26" s="22">
        <v>10618.58008</v>
      </c>
      <c r="AH26" s="22">
        <v>15579.871090000001</v>
      </c>
      <c r="AI26" s="22">
        <v>8808.4150389999995</v>
      </c>
      <c r="AJ26" s="23">
        <v>3015.9968260000001</v>
      </c>
      <c r="AK26" s="23">
        <v>3423.3857419999999</v>
      </c>
      <c r="AL26" s="23">
        <v>4853.5419920000004</v>
      </c>
      <c r="AM26" s="23">
        <v>4949.5</v>
      </c>
      <c r="AN26" s="20">
        <v>138</v>
      </c>
      <c r="AO26" s="20" t="s">
        <v>39</v>
      </c>
      <c r="AP26" s="20">
        <v>0.95300222400000001</v>
      </c>
      <c r="AQ26" s="20">
        <v>1</v>
      </c>
      <c r="AR26" s="20">
        <v>15579.871090000001</v>
      </c>
      <c r="AS26" s="20" t="s">
        <v>3235</v>
      </c>
      <c r="AT26" s="20">
        <v>1</v>
      </c>
      <c r="AU26" s="20" t="s">
        <v>1561</v>
      </c>
      <c r="AV26" s="20">
        <v>3.8088866260000001</v>
      </c>
      <c r="AW26" s="20">
        <v>1</v>
      </c>
      <c r="AY26" s="20">
        <f t="shared" si="0"/>
        <v>0.33372754055940423</v>
      </c>
      <c r="AZ26" s="20">
        <f t="shared" si="1"/>
        <v>0.36668977230873606</v>
      </c>
      <c r="BA26" s="20">
        <f t="shared" si="2"/>
        <v>2.2505364460187298E-3</v>
      </c>
    </row>
    <row r="27" spans="1:53">
      <c r="A27" s="20">
        <v>113.05894910000001</v>
      </c>
      <c r="B27" s="20">
        <v>9.8996971130000002</v>
      </c>
      <c r="C27" s="20" t="s">
        <v>102</v>
      </c>
      <c r="D27" s="20">
        <v>1</v>
      </c>
      <c r="E27" s="20" t="s">
        <v>103</v>
      </c>
      <c r="F27" s="20">
        <v>10</v>
      </c>
      <c r="G27" s="20" t="s">
        <v>5</v>
      </c>
      <c r="H27" s="20" t="s">
        <v>104</v>
      </c>
      <c r="I27" s="20">
        <v>0.34608656700000001</v>
      </c>
      <c r="J27" s="20">
        <v>0.199363492</v>
      </c>
      <c r="L27" s="20" t="s">
        <v>5617</v>
      </c>
      <c r="M27" s="20" t="s">
        <v>103</v>
      </c>
      <c r="N27" s="20">
        <v>0</v>
      </c>
      <c r="O27" s="20" t="s">
        <v>39</v>
      </c>
      <c r="S27" s="20">
        <v>0.24</v>
      </c>
      <c r="T27" s="20">
        <v>0.24</v>
      </c>
      <c r="U27" s="20">
        <v>7137</v>
      </c>
      <c r="V27" s="20" t="s">
        <v>5690</v>
      </c>
      <c r="W27" s="20">
        <v>1.4375389300000001</v>
      </c>
      <c r="X27" s="20">
        <v>8.3168237000000006E-2</v>
      </c>
      <c r="Y27" s="20" t="s">
        <v>41</v>
      </c>
      <c r="Z27" s="20" t="s">
        <v>71</v>
      </c>
      <c r="AA27" s="20">
        <v>12</v>
      </c>
      <c r="AB27" s="21">
        <v>5717.1059569999998</v>
      </c>
      <c r="AC27" s="21">
        <v>4353.0688479999999</v>
      </c>
      <c r="AD27" s="21">
        <v>4612.6088870000003</v>
      </c>
      <c r="AE27" s="21">
        <v>3080.4321289999998</v>
      </c>
      <c r="AF27" s="22">
        <v>2995.349365</v>
      </c>
      <c r="AG27" s="22">
        <v>3533.2841800000001</v>
      </c>
      <c r="AH27" s="22">
        <v>3133.671143</v>
      </c>
      <c r="AI27" s="22">
        <v>2694.3803710000002</v>
      </c>
      <c r="AJ27" s="23">
        <v>6002.2353519999997</v>
      </c>
      <c r="AK27" s="23">
        <v>4809.9726559999999</v>
      </c>
      <c r="AL27" s="23">
        <v>7137.169922</v>
      </c>
      <c r="AM27" s="23">
        <v>4166.1362300000001</v>
      </c>
      <c r="AN27" s="20">
        <v>202</v>
      </c>
      <c r="AO27" s="20" t="s">
        <v>39</v>
      </c>
      <c r="AP27" s="20">
        <v>0.97150254700000005</v>
      </c>
      <c r="AQ27" s="20">
        <v>1</v>
      </c>
      <c r="AR27" s="20">
        <v>7137.169922</v>
      </c>
      <c r="AS27" s="20" t="s">
        <v>2964</v>
      </c>
      <c r="AT27" s="20">
        <v>1</v>
      </c>
      <c r="AU27" s="20" t="s">
        <v>3801</v>
      </c>
      <c r="AV27" s="20">
        <v>1.4123228109999999</v>
      </c>
      <c r="AW27" s="20">
        <v>1</v>
      </c>
      <c r="AY27" s="20">
        <f t="shared" si="0"/>
        <v>1.7897610932385259</v>
      </c>
      <c r="AZ27" s="20">
        <f t="shared" si="1"/>
        <v>1.4375389302377783</v>
      </c>
      <c r="BA27" s="20">
        <f t="shared" si="2"/>
        <v>1.15326672373234E-2</v>
      </c>
    </row>
    <row r="28" spans="1:53">
      <c r="A28" s="20">
        <v>145.11028959999999</v>
      </c>
      <c r="B28" s="20">
        <v>12.33443205</v>
      </c>
      <c r="C28" s="20" t="s">
        <v>301</v>
      </c>
      <c r="D28" s="20">
        <v>6</v>
      </c>
      <c r="E28" s="20" t="s">
        <v>774</v>
      </c>
      <c r="F28" s="20">
        <v>10</v>
      </c>
      <c r="G28" s="20" t="s">
        <v>5</v>
      </c>
      <c r="H28" s="20" t="s">
        <v>775</v>
      </c>
      <c r="I28" s="20">
        <v>6.6007811E-2</v>
      </c>
      <c r="J28" s="20">
        <v>-0.60892787299999995</v>
      </c>
      <c r="L28" s="20" t="s">
        <v>5628</v>
      </c>
      <c r="M28" s="20" t="s">
        <v>774</v>
      </c>
      <c r="N28" s="20">
        <v>0</v>
      </c>
      <c r="O28" s="20" t="s">
        <v>39</v>
      </c>
      <c r="S28" s="20">
        <v>0.12</v>
      </c>
      <c r="T28" s="20">
        <v>0.78</v>
      </c>
      <c r="U28" s="20">
        <v>283720</v>
      </c>
      <c r="V28" s="20" t="s">
        <v>304</v>
      </c>
      <c r="W28" s="20">
        <v>0.58584603499999999</v>
      </c>
      <c r="X28" s="20">
        <v>0.36495169999999999</v>
      </c>
      <c r="Y28" s="20" t="s">
        <v>41</v>
      </c>
      <c r="Z28" s="20" t="s">
        <v>42</v>
      </c>
      <c r="AA28" s="20">
        <v>12</v>
      </c>
      <c r="AB28" s="21">
        <v>77484.671879999994</v>
      </c>
      <c r="AC28" s="21">
        <v>63252.054689999997</v>
      </c>
      <c r="AD28" s="21">
        <v>84402.398440000004</v>
      </c>
      <c r="AE28" s="21">
        <v>82720.53125</v>
      </c>
      <c r="AF28" s="22">
        <v>69078.382809999996</v>
      </c>
      <c r="AG28" s="22">
        <v>283720</v>
      </c>
      <c r="AH28" s="22">
        <v>80016.671879999994</v>
      </c>
      <c r="AI28" s="22">
        <v>92680.789059999996</v>
      </c>
      <c r="AJ28" s="23">
        <v>89547.023440000004</v>
      </c>
      <c r="AK28" s="23">
        <v>93161.40625</v>
      </c>
      <c r="AL28" s="23">
        <v>77239.398440000004</v>
      </c>
      <c r="AM28" s="23">
        <v>69855.140629999994</v>
      </c>
      <c r="AN28" s="20">
        <v>321</v>
      </c>
      <c r="AO28" s="20" t="s">
        <v>39</v>
      </c>
      <c r="AP28" s="20">
        <v>0.966194043</v>
      </c>
      <c r="AQ28" s="20">
        <v>1</v>
      </c>
      <c r="AR28" s="20">
        <v>283720</v>
      </c>
      <c r="AS28" s="20" t="s">
        <v>305</v>
      </c>
      <c r="AT28" s="20">
        <v>1</v>
      </c>
      <c r="AU28" s="20" t="s">
        <v>306</v>
      </c>
      <c r="AV28" s="20">
        <v>0.281923747</v>
      </c>
      <c r="AW28" s="20">
        <v>0.44936701800000001</v>
      </c>
      <c r="AY28" s="20">
        <f t="shared" si="0"/>
        <v>0.62760338199154408</v>
      </c>
      <c r="AZ28" s="20">
        <f t="shared" si="1"/>
        <v>0.5858460346005353</v>
      </c>
      <c r="BA28" s="20">
        <f t="shared" si="2"/>
        <v>0.37704293108523351</v>
      </c>
    </row>
    <row r="29" spans="1:53">
      <c r="A29" s="20">
        <v>116.010976</v>
      </c>
      <c r="B29" s="20">
        <v>10.59793337</v>
      </c>
      <c r="C29" s="20" t="s">
        <v>135</v>
      </c>
      <c r="D29" s="20">
        <v>3</v>
      </c>
      <c r="E29" s="20" t="s">
        <v>136</v>
      </c>
      <c r="F29" s="20">
        <v>10</v>
      </c>
      <c r="G29" s="20" t="s">
        <v>5</v>
      </c>
      <c r="H29" s="20" t="s">
        <v>137</v>
      </c>
      <c r="I29" s="20">
        <v>0.13800053900000001</v>
      </c>
      <c r="J29" s="20">
        <v>-2.233087024</v>
      </c>
      <c r="L29" s="20" t="s">
        <v>5617</v>
      </c>
      <c r="M29" s="20" t="s">
        <v>136</v>
      </c>
      <c r="N29" s="20">
        <v>0</v>
      </c>
      <c r="O29" s="20" t="s">
        <v>39</v>
      </c>
      <c r="S29" s="20">
        <v>0.28000000000000003</v>
      </c>
      <c r="T29" s="20">
        <v>0.28000000000000003</v>
      </c>
      <c r="U29" s="20">
        <v>10325</v>
      </c>
      <c r="V29" s="20" t="s">
        <v>5929</v>
      </c>
      <c r="W29" s="20">
        <v>0.92754550800000002</v>
      </c>
      <c r="X29" s="20">
        <v>0.64203266599999997</v>
      </c>
      <c r="Y29" s="20" t="s">
        <v>41</v>
      </c>
      <c r="Z29" s="20" t="s">
        <v>71</v>
      </c>
      <c r="AA29" s="20">
        <v>12</v>
      </c>
      <c r="AB29" s="21">
        <v>6308.8706050000001</v>
      </c>
      <c r="AC29" s="21">
        <v>5641.3369140000004</v>
      </c>
      <c r="AD29" s="21">
        <v>7602.6381840000004</v>
      </c>
      <c r="AE29" s="21">
        <v>10325.377930000001</v>
      </c>
      <c r="AF29" s="22">
        <v>7352.3471680000002</v>
      </c>
      <c r="AG29" s="22">
        <v>8457.8847659999992</v>
      </c>
      <c r="AH29" s="22">
        <v>6982.2036129999997</v>
      </c>
      <c r="AI29" s="22">
        <v>9419.7021480000003</v>
      </c>
      <c r="AJ29" s="23">
        <v>9497.2011719999991</v>
      </c>
      <c r="AK29" s="23">
        <v>6283.7265630000002</v>
      </c>
      <c r="AL29" s="23">
        <v>8104.703125</v>
      </c>
      <c r="AM29" s="23">
        <v>9052.6357420000004</v>
      </c>
      <c r="AN29" s="20">
        <v>177</v>
      </c>
      <c r="AO29" s="20" t="s">
        <v>39</v>
      </c>
      <c r="AP29" s="20">
        <v>0.97047233600000005</v>
      </c>
      <c r="AQ29" s="20">
        <v>1</v>
      </c>
      <c r="AR29" s="20">
        <v>10325.377930000001</v>
      </c>
      <c r="AS29" s="20" t="s">
        <v>5930</v>
      </c>
      <c r="AT29" s="20">
        <v>1</v>
      </c>
      <c r="AU29" s="20" t="s">
        <v>140</v>
      </c>
      <c r="AV29" s="20">
        <v>6.1778435E-2</v>
      </c>
      <c r="AW29" s="20">
        <v>0.31714584099999998</v>
      </c>
      <c r="AY29" s="20">
        <f t="shared" si="0"/>
        <v>1.0225420899995936</v>
      </c>
      <c r="AZ29" s="20">
        <f t="shared" si="1"/>
        <v>0.92754550833916649</v>
      </c>
      <c r="BA29" s="20">
        <f t="shared" si="2"/>
        <v>0.84708824889258683</v>
      </c>
    </row>
    <row r="30" spans="1:53">
      <c r="A30" s="20">
        <v>158.04388660000001</v>
      </c>
      <c r="B30" s="20">
        <v>12.87170003</v>
      </c>
      <c r="C30" s="20" t="s">
        <v>3787</v>
      </c>
      <c r="D30" s="20">
        <v>3</v>
      </c>
      <c r="E30" s="20" t="s">
        <v>3788</v>
      </c>
      <c r="F30" s="20">
        <v>10</v>
      </c>
      <c r="G30" s="20" t="s">
        <v>5</v>
      </c>
      <c r="H30" s="20" t="s">
        <v>3789</v>
      </c>
      <c r="I30" s="20">
        <v>-0.65433767499999995</v>
      </c>
      <c r="J30" s="20">
        <v>-6.4440740999999996E-2</v>
      </c>
      <c r="L30" s="20" t="s">
        <v>5617</v>
      </c>
      <c r="M30" s="20" t="s">
        <v>3788</v>
      </c>
      <c r="N30" s="20">
        <v>0</v>
      </c>
      <c r="O30" s="20" t="s">
        <v>39</v>
      </c>
      <c r="S30" s="20">
        <v>0.23</v>
      </c>
      <c r="T30" s="20">
        <v>0.3</v>
      </c>
      <c r="U30" s="20">
        <v>3659</v>
      </c>
      <c r="V30" s="20" t="s">
        <v>4422</v>
      </c>
      <c r="W30" s="20">
        <v>1.353758515</v>
      </c>
      <c r="X30" s="20">
        <v>0.121344065</v>
      </c>
      <c r="Y30" s="20" t="s">
        <v>41</v>
      </c>
      <c r="Z30" s="20" t="s">
        <v>71</v>
      </c>
      <c r="AA30" s="20">
        <v>12</v>
      </c>
      <c r="AB30" s="21">
        <v>3002.091797</v>
      </c>
      <c r="AC30" s="21">
        <v>2260.5029300000001</v>
      </c>
      <c r="AD30" s="21">
        <v>2035.3764650000001</v>
      </c>
      <c r="AE30" s="21">
        <v>1786.1911620000001</v>
      </c>
      <c r="AF30" s="22">
        <v>2067.4697270000001</v>
      </c>
      <c r="AG30" s="22">
        <v>1905.106323</v>
      </c>
      <c r="AH30" s="22">
        <v>1228.9670410000001</v>
      </c>
      <c r="AI30" s="22">
        <v>1508.783936</v>
      </c>
      <c r="AJ30" s="23">
        <v>2855.2775879999999</v>
      </c>
      <c r="AK30" s="23">
        <v>2293.09375</v>
      </c>
      <c r="AL30" s="23">
        <v>3658.6831050000001</v>
      </c>
      <c r="AM30" s="23">
        <v>1812.3325199999999</v>
      </c>
      <c r="AN30" s="20">
        <v>292</v>
      </c>
      <c r="AO30" s="20" t="s">
        <v>39</v>
      </c>
      <c r="AP30" s="20">
        <v>0.92633443999999998</v>
      </c>
      <c r="AQ30" s="20">
        <v>1</v>
      </c>
      <c r="AR30" s="20">
        <v>3658.6831050000001</v>
      </c>
      <c r="AS30" s="20" t="s">
        <v>5705</v>
      </c>
      <c r="AT30" s="20">
        <v>1</v>
      </c>
      <c r="AU30" s="20" t="s">
        <v>5706</v>
      </c>
      <c r="AV30" s="20">
        <v>0.839427496</v>
      </c>
      <c r="AW30" s="20">
        <v>1</v>
      </c>
      <c r="AY30" s="20">
        <f t="shared" si="0"/>
        <v>1.5825438790496076</v>
      </c>
      <c r="AZ30" s="20">
        <f t="shared" si="1"/>
        <v>1.3537585154119196</v>
      </c>
      <c r="BA30" s="20">
        <f t="shared" si="2"/>
        <v>6.8048781355654647E-2</v>
      </c>
    </row>
    <row r="31" spans="1:53">
      <c r="A31" s="20">
        <v>238.0988839</v>
      </c>
      <c r="B31" s="20">
        <v>10.030784690000001</v>
      </c>
      <c r="C31" s="20" t="s">
        <v>364</v>
      </c>
      <c r="D31" s="20">
        <v>1</v>
      </c>
      <c r="E31" s="20" t="s">
        <v>365</v>
      </c>
      <c r="F31" s="20">
        <v>9</v>
      </c>
      <c r="G31" s="20">
        <v>0</v>
      </c>
      <c r="H31" s="20">
        <v>0</v>
      </c>
      <c r="I31" s="20">
        <v>0.77220730299999996</v>
      </c>
      <c r="J31" s="20">
        <v>0.91332687800000001</v>
      </c>
      <c r="K31" s="20">
        <v>-2.08374522</v>
      </c>
      <c r="L31" s="20" t="s">
        <v>5617</v>
      </c>
      <c r="M31" s="20" t="s">
        <v>365</v>
      </c>
      <c r="N31" s="20">
        <v>0</v>
      </c>
      <c r="O31" s="20" t="s">
        <v>39</v>
      </c>
      <c r="S31" s="20">
        <v>0.18</v>
      </c>
      <c r="T31" s="20">
        <v>0.28999999999999998</v>
      </c>
      <c r="U31" s="20">
        <v>19981</v>
      </c>
      <c r="V31" s="20" t="s">
        <v>1477</v>
      </c>
      <c r="W31" s="20">
        <v>1.371132614</v>
      </c>
      <c r="X31" s="20">
        <v>5.3887943000000001E-2</v>
      </c>
      <c r="Y31" s="20" t="s">
        <v>41</v>
      </c>
      <c r="Z31" s="20" t="s">
        <v>71</v>
      </c>
      <c r="AA31" s="20">
        <v>12</v>
      </c>
      <c r="AB31" s="21">
        <v>14297.103520000001</v>
      </c>
      <c r="AC31" s="21">
        <v>13395.677729999999</v>
      </c>
      <c r="AD31" s="21">
        <v>19981.242190000001</v>
      </c>
      <c r="AE31" s="21">
        <v>17213.480469999999</v>
      </c>
      <c r="AF31" s="22">
        <v>11468.590819999999</v>
      </c>
      <c r="AG31" s="22">
        <v>13779.74316</v>
      </c>
      <c r="AH31" s="22">
        <v>12481.96387</v>
      </c>
      <c r="AI31" s="22">
        <v>9593.7197269999997</v>
      </c>
      <c r="AJ31" s="23">
        <v>11256.55176</v>
      </c>
      <c r="AK31" s="23">
        <v>11059.13574</v>
      </c>
      <c r="AL31" s="23">
        <v>18918.964840000001</v>
      </c>
      <c r="AM31" s="23">
        <v>11701.950199999999</v>
      </c>
      <c r="AN31" s="20">
        <v>119</v>
      </c>
      <c r="AO31" s="20" t="s">
        <v>39</v>
      </c>
      <c r="AP31" s="20">
        <v>0.96845165099999997</v>
      </c>
      <c r="AQ31" s="20">
        <v>1</v>
      </c>
      <c r="AR31" s="20">
        <v>19981.242190000001</v>
      </c>
      <c r="AS31" s="20" t="s">
        <v>3594</v>
      </c>
      <c r="AT31" s="20">
        <v>1</v>
      </c>
      <c r="AU31" s="20" t="s">
        <v>1139</v>
      </c>
      <c r="AV31" s="20">
        <v>1.599255031</v>
      </c>
      <c r="AW31" s="20">
        <v>0.94948679000000002</v>
      </c>
      <c r="AY31" s="20">
        <f t="shared" si="0"/>
        <v>1.1185990803478987</v>
      </c>
      <c r="AZ31" s="20">
        <f t="shared" si="1"/>
        <v>1.3711326136759792</v>
      </c>
      <c r="BA31" s="20">
        <f t="shared" si="2"/>
        <v>0.52791544179317706</v>
      </c>
    </row>
    <row r="32" spans="1:53">
      <c r="A32" s="20">
        <v>354.0564435</v>
      </c>
      <c r="B32" s="20">
        <v>4.856266658</v>
      </c>
      <c r="C32" s="20" t="s">
        <v>3698</v>
      </c>
      <c r="D32" s="20">
        <v>1</v>
      </c>
      <c r="E32" s="20" t="s">
        <v>2690</v>
      </c>
      <c r="F32" s="20">
        <v>9</v>
      </c>
      <c r="G32" s="20">
        <v>0</v>
      </c>
      <c r="H32" s="20" t="s">
        <v>3699</v>
      </c>
      <c r="I32" s="20">
        <v>0.68765205399999996</v>
      </c>
      <c r="J32" s="20">
        <v>-0.68984340499999997</v>
      </c>
      <c r="L32" s="20" t="s">
        <v>5617</v>
      </c>
      <c r="M32" s="20" t="s">
        <v>2690</v>
      </c>
      <c r="N32" s="20">
        <v>0</v>
      </c>
      <c r="O32" s="20" t="s">
        <v>39</v>
      </c>
      <c r="Q32" s="20">
        <v>-1.6</v>
      </c>
      <c r="R32" s="20" t="s">
        <v>5664</v>
      </c>
      <c r="S32" s="20">
        <v>0.46</v>
      </c>
      <c r="T32" s="20">
        <v>0.46</v>
      </c>
      <c r="U32" s="20">
        <v>207942</v>
      </c>
      <c r="V32" s="20" t="s">
        <v>4672</v>
      </c>
      <c r="W32" s="20">
        <v>1.665590833</v>
      </c>
      <c r="X32" s="20">
        <v>0.17930536799999999</v>
      </c>
      <c r="Y32" s="20" t="s">
        <v>41</v>
      </c>
      <c r="Z32" s="20" t="s">
        <v>71</v>
      </c>
      <c r="AA32" s="20">
        <v>12</v>
      </c>
      <c r="AB32" s="21">
        <v>207942.42189999999</v>
      </c>
      <c r="AC32" s="21">
        <v>108029.5938</v>
      </c>
      <c r="AD32" s="21">
        <v>129728.6875</v>
      </c>
      <c r="AE32" s="21">
        <v>67896</v>
      </c>
      <c r="AF32" s="22">
        <v>84282.0625</v>
      </c>
      <c r="AG32" s="22">
        <v>84466.585940000004</v>
      </c>
      <c r="AH32" s="22">
        <v>63568.839840000001</v>
      </c>
      <c r="AI32" s="22">
        <v>76039.578129999994</v>
      </c>
      <c r="AJ32" s="23">
        <v>165331.1563</v>
      </c>
      <c r="AK32" s="23">
        <v>139569.79689999999</v>
      </c>
      <c r="AL32" s="23">
        <v>196080.95310000001</v>
      </c>
      <c r="AM32" s="23">
        <v>107513.30469999999</v>
      </c>
      <c r="AN32" s="20">
        <v>23</v>
      </c>
      <c r="AO32" s="20" t="s">
        <v>39</v>
      </c>
      <c r="AP32" s="20">
        <v>0.97003229899999999</v>
      </c>
      <c r="AQ32" s="20">
        <v>1</v>
      </c>
      <c r="AR32" s="20">
        <v>207942.42189999999</v>
      </c>
      <c r="AS32" s="20" t="s">
        <v>4633</v>
      </c>
      <c r="AT32" s="20">
        <v>1</v>
      </c>
      <c r="AU32" s="20" t="s">
        <v>5665</v>
      </c>
      <c r="AV32" s="20">
        <v>0.73852068699999995</v>
      </c>
      <c r="AW32" s="20">
        <v>1</v>
      </c>
      <c r="AY32" s="20">
        <f t="shared" si="0"/>
        <v>1.9733460889491277</v>
      </c>
      <c r="AZ32" s="20">
        <f t="shared" si="1"/>
        <v>1.6655908333137004</v>
      </c>
      <c r="BA32" s="20">
        <f t="shared" si="2"/>
        <v>8.4033749098860085E-3</v>
      </c>
    </row>
    <row r="33" spans="1:53">
      <c r="A33" s="20">
        <v>331.55429750000002</v>
      </c>
      <c r="B33" s="20">
        <v>9.3861028879999999</v>
      </c>
      <c r="C33" s="20" t="s">
        <v>800</v>
      </c>
      <c r="D33" s="20">
        <v>1</v>
      </c>
      <c r="E33" s="20" t="s">
        <v>801</v>
      </c>
      <c r="F33" s="20">
        <v>8</v>
      </c>
      <c r="G33" s="20" t="s">
        <v>5</v>
      </c>
      <c r="H33" s="20" t="s">
        <v>802</v>
      </c>
      <c r="I33" s="20">
        <v>-0.79186327899999998</v>
      </c>
      <c r="J33" s="20">
        <v>0</v>
      </c>
      <c r="L33" s="20" t="s">
        <v>5628</v>
      </c>
      <c r="M33" s="20" t="s">
        <v>801</v>
      </c>
      <c r="N33" s="20">
        <v>0</v>
      </c>
      <c r="O33" s="20" t="s">
        <v>39</v>
      </c>
      <c r="R33" s="20" t="s">
        <v>803</v>
      </c>
      <c r="S33" s="20">
        <v>0.48</v>
      </c>
      <c r="T33" s="20">
        <v>0.48</v>
      </c>
      <c r="U33" s="20">
        <v>96956</v>
      </c>
      <c r="V33" s="20" t="s">
        <v>804</v>
      </c>
      <c r="W33" s="20">
        <v>0.61200642400000005</v>
      </c>
      <c r="X33" s="20">
        <v>0.15592745799999999</v>
      </c>
      <c r="Y33" s="20" t="s">
        <v>424</v>
      </c>
      <c r="Z33" s="20" t="s">
        <v>42</v>
      </c>
      <c r="AA33" s="20">
        <v>12</v>
      </c>
      <c r="AB33" s="21">
        <v>49735.582029999998</v>
      </c>
      <c r="AC33" s="21">
        <v>35315.941409999999</v>
      </c>
      <c r="AD33" s="21">
        <v>65177.0625</v>
      </c>
      <c r="AE33" s="21">
        <v>18100.847659999999</v>
      </c>
      <c r="AF33" s="22">
        <v>40093.066409999999</v>
      </c>
      <c r="AG33" s="22">
        <v>96955.8125</v>
      </c>
      <c r="AH33" s="22">
        <v>55513.515630000002</v>
      </c>
      <c r="AI33" s="22">
        <v>82482.8125</v>
      </c>
      <c r="AJ33" s="23">
        <v>34668.316409999999</v>
      </c>
      <c r="AK33" s="23">
        <v>38658.878909999999</v>
      </c>
      <c r="AL33" s="23">
        <v>62535.894529999998</v>
      </c>
      <c r="AM33" s="23">
        <v>38182.175779999998</v>
      </c>
      <c r="AN33" s="20">
        <v>635</v>
      </c>
      <c r="AO33" s="20" t="s">
        <v>39</v>
      </c>
      <c r="AP33" s="20">
        <v>0.90341231700000002</v>
      </c>
      <c r="AQ33" s="20">
        <v>1</v>
      </c>
      <c r="AR33" s="20">
        <v>96955.8125</v>
      </c>
      <c r="AS33" s="20" t="s">
        <v>805</v>
      </c>
      <c r="AT33" s="20">
        <v>1</v>
      </c>
      <c r="AU33" s="20" t="s">
        <v>806</v>
      </c>
      <c r="AV33" s="20">
        <v>0.66865634100000004</v>
      </c>
      <c r="AW33" s="20">
        <v>1</v>
      </c>
      <c r="AY33" s="20">
        <f t="shared" si="0"/>
        <v>0.63278785150649242</v>
      </c>
      <c r="AZ33" s="20">
        <f t="shared" si="1"/>
        <v>0.6120064240040356</v>
      </c>
      <c r="BA33" s="20">
        <f t="shared" si="2"/>
        <v>0.12907103582012389</v>
      </c>
    </row>
    <row r="34" spans="1:53">
      <c r="A34" s="20">
        <v>427.02915469999999</v>
      </c>
      <c r="B34" s="20">
        <v>9.9057139930000009</v>
      </c>
      <c r="C34" s="20" t="s">
        <v>254</v>
      </c>
      <c r="D34" s="20">
        <v>6</v>
      </c>
      <c r="E34" s="20" t="s">
        <v>6062</v>
      </c>
      <c r="F34" s="20">
        <v>8</v>
      </c>
      <c r="G34" s="20" t="s">
        <v>5</v>
      </c>
      <c r="H34" s="20" t="s">
        <v>6063</v>
      </c>
      <c r="I34" s="20">
        <v>-0.62131899700000004</v>
      </c>
      <c r="J34" s="20">
        <v>0</v>
      </c>
      <c r="L34" s="20" t="s">
        <v>5628</v>
      </c>
      <c r="M34" s="20" t="s">
        <v>6062</v>
      </c>
      <c r="N34" s="20">
        <v>0</v>
      </c>
      <c r="O34" s="20" t="s">
        <v>39</v>
      </c>
      <c r="P34" s="20" t="s">
        <v>257</v>
      </c>
      <c r="S34" s="20">
        <v>0.43</v>
      </c>
      <c r="T34" s="20">
        <v>0.43</v>
      </c>
      <c r="U34" s="20">
        <v>47875</v>
      </c>
      <c r="V34" s="20" t="s">
        <v>258</v>
      </c>
      <c r="W34" s="20">
        <v>0.67206171199999998</v>
      </c>
      <c r="X34" s="20">
        <v>0.12777593900000001</v>
      </c>
      <c r="Y34" s="20" t="s">
        <v>41</v>
      </c>
      <c r="Z34" s="20" t="s">
        <v>42</v>
      </c>
      <c r="AA34" s="20">
        <v>12</v>
      </c>
      <c r="AB34" s="21">
        <v>17706.212889999999</v>
      </c>
      <c r="AC34" s="21">
        <v>14552.5957</v>
      </c>
      <c r="AD34" s="21">
        <v>37597.496090000001</v>
      </c>
      <c r="AE34" s="21">
        <v>26880.707030000001</v>
      </c>
      <c r="AF34" s="22">
        <v>47874.820310000003</v>
      </c>
      <c r="AG34" s="22">
        <v>34222.117189999997</v>
      </c>
      <c r="AH34" s="22">
        <v>33131.3125</v>
      </c>
      <c r="AI34" s="22">
        <v>28712.417969999999</v>
      </c>
      <c r="AJ34" s="23">
        <v>33928.839840000001</v>
      </c>
      <c r="AK34" s="23">
        <v>14045.42578</v>
      </c>
      <c r="AL34" s="23">
        <v>17568.38867</v>
      </c>
      <c r="AM34" s="23">
        <v>17875.765630000002</v>
      </c>
      <c r="AN34" s="20">
        <v>878</v>
      </c>
      <c r="AO34" s="20" t="s">
        <v>39</v>
      </c>
      <c r="AP34" s="20">
        <v>0.94734686800000001</v>
      </c>
      <c r="AQ34" s="20">
        <v>1</v>
      </c>
      <c r="AR34" s="20">
        <v>47874.820310000003</v>
      </c>
      <c r="AS34" s="20" t="s">
        <v>259</v>
      </c>
      <c r="AT34" s="20">
        <v>1</v>
      </c>
      <c r="AU34" s="20" t="s">
        <v>260</v>
      </c>
      <c r="AV34" s="20">
        <v>0.79211504300000002</v>
      </c>
      <c r="AW34" s="20">
        <v>1</v>
      </c>
      <c r="AY34" s="20">
        <f t="shared" si="0"/>
        <v>0.57953336674376144</v>
      </c>
      <c r="AZ34" s="20">
        <f t="shared" si="1"/>
        <v>0.67206171177531182</v>
      </c>
      <c r="BA34" s="20">
        <f t="shared" si="2"/>
        <v>4.7053173780129763E-2</v>
      </c>
    </row>
    <row r="35" spans="1:53">
      <c r="A35" s="20">
        <v>398.13693230000001</v>
      </c>
      <c r="B35" s="20">
        <v>10.83478478</v>
      </c>
      <c r="C35" s="20" t="s">
        <v>879</v>
      </c>
      <c r="D35" s="20">
        <v>1</v>
      </c>
      <c r="E35" s="20" t="s">
        <v>880</v>
      </c>
      <c r="F35" s="20">
        <v>8</v>
      </c>
      <c r="G35" s="20" t="s">
        <v>5</v>
      </c>
      <c r="H35" s="20" t="s">
        <v>881</v>
      </c>
      <c r="I35" s="20">
        <v>-0.77284171400000001</v>
      </c>
      <c r="J35" s="20">
        <v>-35.69110491</v>
      </c>
      <c r="K35" s="20">
        <v>0.96023068700000003</v>
      </c>
      <c r="L35" s="20" t="s">
        <v>5628</v>
      </c>
      <c r="M35" s="20" t="s">
        <v>880</v>
      </c>
      <c r="N35" s="20">
        <v>0</v>
      </c>
      <c r="O35" s="20" t="s">
        <v>39</v>
      </c>
      <c r="Q35" s="20">
        <v>2.5</v>
      </c>
      <c r="R35" s="20" t="s">
        <v>77</v>
      </c>
      <c r="S35" s="20">
        <v>0.32</v>
      </c>
      <c r="T35" s="20">
        <v>0.32</v>
      </c>
      <c r="U35" s="20">
        <v>75521</v>
      </c>
      <c r="V35" s="20" t="s">
        <v>882</v>
      </c>
      <c r="W35" s="20">
        <v>0.41832567900000001</v>
      </c>
      <c r="X35" s="20">
        <v>2.2154039999999998E-3</v>
      </c>
      <c r="Y35" s="20" t="s">
        <v>41</v>
      </c>
      <c r="Z35" s="20" t="s">
        <v>42</v>
      </c>
      <c r="AA35" s="20">
        <v>12</v>
      </c>
      <c r="AB35" s="21">
        <v>17579.029299999998</v>
      </c>
      <c r="AC35" s="21">
        <v>34665.722659999999</v>
      </c>
      <c r="AD35" s="21">
        <v>40455.582029999998</v>
      </c>
      <c r="AE35" s="21">
        <v>28244.375</v>
      </c>
      <c r="AF35" s="22">
        <v>75521.40625</v>
      </c>
      <c r="AG35" s="22">
        <v>69424.945309999996</v>
      </c>
      <c r="AH35" s="22">
        <v>71203.46875</v>
      </c>
      <c r="AI35" s="22">
        <v>72966.328129999994</v>
      </c>
      <c r="AJ35" s="23">
        <v>43319.054689999997</v>
      </c>
      <c r="AK35" s="23">
        <v>24792.369139999999</v>
      </c>
      <c r="AL35" s="23">
        <v>35637.484380000002</v>
      </c>
      <c r="AM35" s="23">
        <v>53131.277340000001</v>
      </c>
      <c r="AN35" s="20">
        <v>716</v>
      </c>
      <c r="AO35" s="20" t="s">
        <v>39</v>
      </c>
      <c r="AP35" s="20">
        <v>0.95691499300000005</v>
      </c>
      <c r="AQ35" s="20">
        <v>1</v>
      </c>
      <c r="AR35" s="20">
        <v>75521.40625</v>
      </c>
      <c r="AS35" s="20" t="s">
        <v>883</v>
      </c>
      <c r="AT35" s="20">
        <v>1</v>
      </c>
      <c r="AU35" s="20" t="s">
        <v>884</v>
      </c>
      <c r="AV35" s="20">
        <v>17.188119220000001</v>
      </c>
      <c r="AW35" s="20">
        <v>1</v>
      </c>
      <c r="AY35" s="20">
        <f t="shared" si="0"/>
        <v>0.54261993457123414</v>
      </c>
      <c r="AZ35" s="20">
        <f t="shared" si="1"/>
        <v>0.41832567859868103</v>
      </c>
      <c r="BA35" s="20">
        <f t="shared" si="2"/>
        <v>1.6814179338857321E-3</v>
      </c>
    </row>
    <row r="36" spans="1:53">
      <c r="A36" s="20">
        <v>132.00584889999999</v>
      </c>
      <c r="B36" s="20">
        <v>13.75522503</v>
      </c>
      <c r="C36" s="20" t="s">
        <v>562</v>
      </c>
      <c r="D36" s="20">
        <v>3</v>
      </c>
      <c r="E36" s="20" t="s">
        <v>563</v>
      </c>
      <c r="F36" s="20">
        <v>8</v>
      </c>
      <c r="G36" s="20" t="s">
        <v>5</v>
      </c>
      <c r="H36" s="20" t="s">
        <v>564</v>
      </c>
      <c r="I36" s="20">
        <v>-0.15993244100000001</v>
      </c>
      <c r="J36" s="20">
        <v>16.445484650000001</v>
      </c>
      <c r="L36" s="20" t="s">
        <v>5617</v>
      </c>
      <c r="M36" s="20" t="s">
        <v>563</v>
      </c>
      <c r="N36" s="20">
        <v>0</v>
      </c>
      <c r="O36" s="20" t="s">
        <v>39</v>
      </c>
      <c r="S36" s="20">
        <v>0.49</v>
      </c>
      <c r="T36" s="20">
        <v>0.49</v>
      </c>
      <c r="U36" s="20">
        <v>65989</v>
      </c>
      <c r="V36" s="20" t="s">
        <v>480</v>
      </c>
      <c r="W36" s="20">
        <v>1.346597222</v>
      </c>
      <c r="X36" s="20">
        <v>0.38040400600000002</v>
      </c>
      <c r="Y36" s="20" t="s">
        <v>41</v>
      </c>
      <c r="Z36" s="20" t="s">
        <v>71</v>
      </c>
      <c r="AA36" s="20">
        <v>12</v>
      </c>
      <c r="AB36" s="21">
        <v>26596.050780000001</v>
      </c>
      <c r="AC36" s="21">
        <v>65989.492190000004</v>
      </c>
      <c r="AD36" s="21">
        <v>23616.98242</v>
      </c>
      <c r="AE36" s="21">
        <v>42434.585939999997</v>
      </c>
      <c r="AF36" s="22">
        <v>39051.382810000003</v>
      </c>
      <c r="AG36" s="22">
        <v>27923.597659999999</v>
      </c>
      <c r="AH36" s="22">
        <v>23326.402340000001</v>
      </c>
      <c r="AI36" s="22">
        <v>27504.527340000001</v>
      </c>
      <c r="AJ36" s="23">
        <v>25819.488280000001</v>
      </c>
      <c r="AK36" s="23">
        <v>15385.78125</v>
      </c>
      <c r="AL36" s="23">
        <v>30410.287110000001</v>
      </c>
      <c r="AM36" s="23">
        <v>33648.332029999998</v>
      </c>
      <c r="AN36" s="20">
        <v>53</v>
      </c>
      <c r="AO36" s="20" t="s">
        <v>39</v>
      </c>
      <c r="AP36" s="20">
        <v>0.96743747300000005</v>
      </c>
      <c r="AQ36" s="20">
        <v>1</v>
      </c>
      <c r="AR36" s="20">
        <v>65989.492190000004</v>
      </c>
      <c r="AS36" s="20" t="s">
        <v>5711</v>
      </c>
      <c r="AT36" s="20">
        <v>1</v>
      </c>
      <c r="AU36" s="20" t="s">
        <v>5712</v>
      </c>
      <c r="AV36" s="20">
        <v>0.24715461899999999</v>
      </c>
      <c r="AW36" s="20">
        <v>1</v>
      </c>
      <c r="AY36" s="20">
        <f t="shared" si="0"/>
        <v>0.89353656820756722</v>
      </c>
      <c r="AZ36" s="20">
        <f t="shared" si="1"/>
        <v>1.3465972218881923</v>
      </c>
      <c r="BA36" s="20">
        <f t="shared" si="2"/>
        <v>0.56949825312395097</v>
      </c>
    </row>
    <row r="37" spans="1:53">
      <c r="A37" s="20">
        <v>607.08247589999996</v>
      </c>
      <c r="B37" s="20">
        <v>12.3469251</v>
      </c>
      <c r="C37" s="20" t="s">
        <v>866</v>
      </c>
      <c r="D37" s="20">
        <v>4</v>
      </c>
      <c r="E37" s="20" t="s">
        <v>867</v>
      </c>
      <c r="F37" s="20">
        <v>8</v>
      </c>
      <c r="G37" s="20" t="s">
        <v>5</v>
      </c>
      <c r="H37" s="20" t="s">
        <v>868</v>
      </c>
      <c r="I37" s="20">
        <v>1.492158627</v>
      </c>
      <c r="J37" s="20">
        <v>0</v>
      </c>
      <c r="L37" s="20" t="s">
        <v>5617</v>
      </c>
      <c r="M37" s="20" t="s">
        <v>867</v>
      </c>
      <c r="N37" s="20">
        <v>0</v>
      </c>
      <c r="O37" s="20" t="s">
        <v>39</v>
      </c>
      <c r="S37" s="20">
        <v>0.16</v>
      </c>
      <c r="T37" s="20">
        <v>0.16</v>
      </c>
      <c r="U37" s="20">
        <v>4094</v>
      </c>
      <c r="V37" s="20" t="s">
        <v>3841</v>
      </c>
      <c r="W37" s="20">
        <v>0.60018738900000002</v>
      </c>
      <c r="X37" s="20">
        <v>9.4199300000000002E-4</v>
      </c>
      <c r="Y37" s="20" t="s">
        <v>41</v>
      </c>
      <c r="Z37" s="20" t="s">
        <v>71</v>
      </c>
      <c r="AA37" s="20">
        <v>12</v>
      </c>
      <c r="AB37" s="21">
        <v>2236.0229490000002</v>
      </c>
      <c r="AC37" s="21">
        <v>2800.6313479999999</v>
      </c>
      <c r="AD37" s="21">
        <v>1988.0107419999999</v>
      </c>
      <c r="AE37" s="21">
        <v>2088.2478030000002</v>
      </c>
      <c r="AF37" s="22">
        <v>4093.63501</v>
      </c>
      <c r="AG37" s="22">
        <v>3611.751953</v>
      </c>
      <c r="AH37" s="22">
        <v>3742.608643</v>
      </c>
      <c r="AI37" s="22">
        <v>3735.4504390000002</v>
      </c>
      <c r="AJ37" s="23">
        <v>2709.9677729999999</v>
      </c>
      <c r="AK37" s="23">
        <v>2145.9494629999999</v>
      </c>
      <c r="AL37" s="23">
        <v>2360.4580080000001</v>
      </c>
      <c r="AM37" s="23">
        <v>2670.0402829999998</v>
      </c>
      <c r="AN37" s="20">
        <v>280</v>
      </c>
      <c r="AO37" s="20" t="s">
        <v>39</v>
      </c>
      <c r="AP37" s="20">
        <v>0.95167467500000003</v>
      </c>
      <c r="AQ37" s="20">
        <v>1</v>
      </c>
      <c r="AR37" s="20">
        <v>4093.63501</v>
      </c>
      <c r="AS37" s="20" t="s">
        <v>6088</v>
      </c>
      <c r="AT37" s="20">
        <v>1</v>
      </c>
      <c r="AU37" s="20" t="s">
        <v>871</v>
      </c>
      <c r="AV37" s="20">
        <v>13.184917349999999</v>
      </c>
      <c r="AW37" s="20">
        <v>1</v>
      </c>
      <c r="AY37" s="20">
        <f t="shared" si="0"/>
        <v>0.65113120550493575</v>
      </c>
      <c r="AZ37" s="20">
        <f t="shared" si="1"/>
        <v>0.60018738927853177</v>
      </c>
      <c r="BA37" s="20">
        <f t="shared" si="2"/>
        <v>2.2992436216580814E-4</v>
      </c>
    </row>
    <row r="38" spans="1:53">
      <c r="A38" s="20">
        <v>607.08110050000005</v>
      </c>
      <c r="B38" s="20">
        <v>9.7638457400000007</v>
      </c>
      <c r="C38" s="20" t="s">
        <v>866</v>
      </c>
      <c r="D38" s="20">
        <v>4</v>
      </c>
      <c r="E38" s="20" t="s">
        <v>867</v>
      </c>
      <c r="F38" s="20">
        <v>8</v>
      </c>
      <c r="G38" s="20" t="s">
        <v>5</v>
      </c>
      <c r="H38" s="20" t="s">
        <v>868</v>
      </c>
      <c r="I38" s="20">
        <v>-0.77338058700000001</v>
      </c>
      <c r="J38" s="20">
        <v>0</v>
      </c>
      <c r="L38" s="20" t="s">
        <v>5628</v>
      </c>
      <c r="M38" s="20" t="s">
        <v>867</v>
      </c>
      <c r="N38" s="20">
        <v>0</v>
      </c>
      <c r="O38" s="20" t="s">
        <v>39</v>
      </c>
      <c r="S38" s="20">
        <v>0.27</v>
      </c>
      <c r="T38" s="20">
        <v>0.27</v>
      </c>
      <c r="U38" s="20">
        <v>31458</v>
      </c>
      <c r="V38" s="20" t="s">
        <v>6113</v>
      </c>
      <c r="W38" s="20">
        <v>0.49725533500000002</v>
      </c>
      <c r="X38" s="20">
        <v>3.2693129999999998E-3</v>
      </c>
      <c r="Y38" s="20" t="s">
        <v>41</v>
      </c>
      <c r="Z38" s="20" t="s">
        <v>42</v>
      </c>
      <c r="AA38" s="20">
        <v>12</v>
      </c>
      <c r="AB38" s="21">
        <v>13137.55078</v>
      </c>
      <c r="AC38" s="21">
        <v>10587.26367</v>
      </c>
      <c r="AD38" s="21">
        <v>17701.738280000001</v>
      </c>
      <c r="AE38" s="21">
        <v>10012.018550000001</v>
      </c>
      <c r="AF38" s="22">
        <v>26491.863280000001</v>
      </c>
      <c r="AG38" s="22">
        <v>23258.490229999999</v>
      </c>
      <c r="AH38" s="22">
        <v>31458.054690000001</v>
      </c>
      <c r="AI38" s="22">
        <v>22236.578130000002</v>
      </c>
      <c r="AJ38" s="23">
        <v>17170.76758</v>
      </c>
      <c r="AK38" s="23">
        <v>12592.11133</v>
      </c>
      <c r="AL38" s="23">
        <v>10931.32617</v>
      </c>
      <c r="AM38" s="23">
        <v>12276.387699999999</v>
      </c>
      <c r="AN38" s="20">
        <v>990</v>
      </c>
      <c r="AO38" s="20" t="s">
        <v>39</v>
      </c>
      <c r="AP38" s="20">
        <v>0.89461432200000002</v>
      </c>
      <c r="AQ38" s="20">
        <v>1</v>
      </c>
      <c r="AR38" s="20">
        <v>31458.054690000001</v>
      </c>
      <c r="AS38" s="20" t="s">
        <v>6114</v>
      </c>
      <c r="AT38" s="20">
        <v>1</v>
      </c>
      <c r="AU38" s="20" t="s">
        <v>871</v>
      </c>
      <c r="AV38" s="20">
        <v>5.7347441210000003</v>
      </c>
      <c r="AW38" s="20">
        <v>1</v>
      </c>
      <c r="AY38" s="20">
        <f t="shared" si="0"/>
        <v>0.51206534660866432</v>
      </c>
      <c r="AZ38" s="20">
        <f t="shared" si="1"/>
        <v>0.49725533450123655</v>
      </c>
      <c r="BA38" s="20">
        <f t="shared" si="2"/>
        <v>2.2443149330641306E-3</v>
      </c>
    </row>
    <row r="39" spans="1:53">
      <c r="A39" s="20">
        <v>307.0835884</v>
      </c>
      <c r="B39" s="20">
        <v>9.5585109290000005</v>
      </c>
      <c r="C39" s="20" t="s">
        <v>872</v>
      </c>
      <c r="D39" s="20">
        <v>3</v>
      </c>
      <c r="E39" s="20" t="s">
        <v>873</v>
      </c>
      <c r="F39" s="20">
        <v>8</v>
      </c>
      <c r="G39" s="20" t="s">
        <v>5</v>
      </c>
      <c r="H39" s="20" t="s">
        <v>874</v>
      </c>
      <c r="I39" s="20">
        <v>-0.72158351799999998</v>
      </c>
      <c r="J39" s="20">
        <v>-34.415347930000003</v>
      </c>
      <c r="K39" s="20">
        <v>-2.8382635060000001</v>
      </c>
      <c r="L39" s="20" t="s">
        <v>5628</v>
      </c>
      <c r="M39" s="20" t="s">
        <v>873</v>
      </c>
      <c r="N39" s="20">
        <v>0</v>
      </c>
      <c r="O39" s="20" t="s">
        <v>39</v>
      </c>
      <c r="Q39" s="20">
        <v>-1.5</v>
      </c>
      <c r="R39" s="20" t="s">
        <v>875</v>
      </c>
      <c r="S39" s="20">
        <v>0.52</v>
      </c>
      <c r="T39" s="20">
        <v>0.52</v>
      </c>
      <c r="U39" s="20">
        <v>2431131</v>
      </c>
      <c r="V39" s="20" t="s">
        <v>876</v>
      </c>
      <c r="W39" s="20">
        <v>0.41987912799999999</v>
      </c>
      <c r="X39" s="20">
        <v>8.0046309999999999E-3</v>
      </c>
      <c r="Y39" s="20" t="s">
        <v>41</v>
      </c>
      <c r="Z39" s="20" t="s">
        <v>42</v>
      </c>
      <c r="AA39" s="20">
        <v>12</v>
      </c>
      <c r="AB39" s="21">
        <v>905811.4375</v>
      </c>
      <c r="AC39" s="21">
        <v>466553.75</v>
      </c>
      <c r="AD39" s="21">
        <v>1313445.25</v>
      </c>
      <c r="AE39" s="21">
        <v>455616.03129999997</v>
      </c>
      <c r="AF39" s="22">
        <v>1697983.5</v>
      </c>
      <c r="AG39" s="22">
        <v>1677830.75</v>
      </c>
      <c r="AH39" s="22">
        <v>1674794.5</v>
      </c>
      <c r="AI39" s="22">
        <v>2431131.25</v>
      </c>
      <c r="AJ39" s="23">
        <v>1069962.875</v>
      </c>
      <c r="AK39" s="23">
        <v>542366.5</v>
      </c>
      <c r="AL39" s="23">
        <v>926022</v>
      </c>
      <c r="AM39" s="23">
        <v>914039.8125</v>
      </c>
      <c r="AN39" s="20">
        <v>76</v>
      </c>
      <c r="AO39" s="20" t="s">
        <v>39</v>
      </c>
      <c r="AP39" s="20">
        <v>0.96393221399999995</v>
      </c>
      <c r="AQ39" s="20">
        <v>1</v>
      </c>
      <c r="AR39" s="20">
        <v>2431131.25</v>
      </c>
      <c r="AS39" s="20" t="s">
        <v>877</v>
      </c>
      <c r="AT39" s="20">
        <v>1</v>
      </c>
      <c r="AU39" s="20" t="s">
        <v>878</v>
      </c>
      <c r="AV39" s="20">
        <v>3.825847816</v>
      </c>
      <c r="AW39" s="20">
        <v>1</v>
      </c>
      <c r="AY39" s="20">
        <f t="shared" si="0"/>
        <v>0.46144228314536456</v>
      </c>
      <c r="AZ39" s="20">
        <f t="shared" si="1"/>
        <v>0.41987912822418311</v>
      </c>
      <c r="BA39" s="20">
        <f t="shared" si="2"/>
        <v>3.634076460346543E-3</v>
      </c>
    </row>
    <row r="40" spans="1:53">
      <c r="A40" s="20">
        <v>307.08404380000002</v>
      </c>
      <c r="B40" s="20">
        <v>12.104858399999999</v>
      </c>
      <c r="C40" s="20" t="s">
        <v>872</v>
      </c>
      <c r="D40" s="20">
        <v>3</v>
      </c>
      <c r="E40" s="20" t="s">
        <v>873</v>
      </c>
      <c r="F40" s="20">
        <v>8</v>
      </c>
      <c r="G40" s="20" t="s">
        <v>5</v>
      </c>
      <c r="H40" s="20" t="s">
        <v>874</v>
      </c>
      <c r="I40" s="20">
        <v>0.76125542700000004</v>
      </c>
      <c r="J40" s="20">
        <v>-6.1400744940000003</v>
      </c>
      <c r="K40" s="20">
        <v>-1.355427699</v>
      </c>
      <c r="L40" s="20" t="s">
        <v>5617</v>
      </c>
      <c r="M40" s="20" t="s">
        <v>873</v>
      </c>
      <c r="N40" s="20">
        <v>0</v>
      </c>
      <c r="O40" s="20" t="s">
        <v>39</v>
      </c>
      <c r="Q40" s="20">
        <v>-2.4</v>
      </c>
      <c r="R40" s="20" t="s">
        <v>77</v>
      </c>
      <c r="S40" s="20">
        <v>0.38</v>
      </c>
      <c r="T40" s="20">
        <v>0.38</v>
      </c>
      <c r="U40" s="20">
        <v>26708</v>
      </c>
      <c r="V40" s="20" t="s">
        <v>4920</v>
      </c>
      <c r="W40" s="20">
        <v>0.35910968799999998</v>
      </c>
      <c r="X40" s="20">
        <v>1.399919E-2</v>
      </c>
      <c r="Y40" s="20" t="s">
        <v>41</v>
      </c>
      <c r="Z40" s="20" t="s">
        <v>71</v>
      </c>
      <c r="AA40" s="20">
        <v>12</v>
      </c>
      <c r="AB40" s="21">
        <v>8436.6845699999994</v>
      </c>
      <c r="AC40" s="21">
        <v>9100.9511719999991</v>
      </c>
      <c r="AD40" s="21">
        <v>6015.7890630000002</v>
      </c>
      <c r="AE40" s="21">
        <v>3514.1564939999998</v>
      </c>
      <c r="AF40" s="22">
        <v>18115.748049999998</v>
      </c>
      <c r="AG40" s="22">
        <v>14624.4082</v>
      </c>
      <c r="AH40" s="22">
        <v>26707.980469999999</v>
      </c>
      <c r="AI40" s="22">
        <v>15925.996090000001</v>
      </c>
      <c r="AJ40" s="23">
        <v>11636.840819999999</v>
      </c>
      <c r="AK40" s="23">
        <v>12194.579100000001</v>
      </c>
      <c r="AL40" s="23">
        <v>12745.896479999999</v>
      </c>
      <c r="AM40" s="23">
        <v>9784.1826170000004</v>
      </c>
      <c r="AN40" s="20">
        <v>104</v>
      </c>
      <c r="AO40" s="20" t="s">
        <v>39</v>
      </c>
      <c r="AP40" s="20">
        <v>0.97599093000000003</v>
      </c>
      <c r="AQ40" s="20">
        <v>1</v>
      </c>
      <c r="AR40" s="20">
        <v>26707.980469999999</v>
      </c>
      <c r="AS40" s="20" t="s">
        <v>5490</v>
      </c>
      <c r="AT40" s="20">
        <v>1</v>
      </c>
      <c r="AU40" s="20" t="s">
        <v>6132</v>
      </c>
      <c r="AV40" s="20">
        <v>4.0485289120000001</v>
      </c>
      <c r="AW40" s="20">
        <v>1</v>
      </c>
      <c r="AY40" s="20">
        <f t="shared" si="0"/>
        <v>0.61508500713190495</v>
      </c>
      <c r="AZ40" s="20">
        <f t="shared" si="1"/>
        <v>0.35910968776557389</v>
      </c>
      <c r="BA40" s="20">
        <f t="shared" si="2"/>
        <v>4.0867110827598356E-2</v>
      </c>
    </row>
    <row r="41" spans="1:53">
      <c r="A41" s="20">
        <v>174.11161490000001</v>
      </c>
      <c r="B41" s="20">
        <v>22.02279188</v>
      </c>
      <c r="C41" s="20" t="s">
        <v>184</v>
      </c>
      <c r="D41" s="20">
        <v>2</v>
      </c>
      <c r="E41" s="20" t="s">
        <v>185</v>
      </c>
      <c r="F41" s="20">
        <v>8</v>
      </c>
      <c r="G41" s="20" t="s">
        <v>5</v>
      </c>
      <c r="H41" s="20" t="s">
        <v>186</v>
      </c>
      <c r="I41" s="20">
        <v>-0.37383550599999998</v>
      </c>
      <c r="J41" s="20">
        <v>33.709644150000003</v>
      </c>
      <c r="L41" s="20" t="s">
        <v>5617</v>
      </c>
      <c r="M41" s="20" t="s">
        <v>185</v>
      </c>
      <c r="N41" s="20">
        <v>0</v>
      </c>
      <c r="O41" s="20" t="s">
        <v>39</v>
      </c>
      <c r="S41" s="20">
        <v>0.41</v>
      </c>
      <c r="T41" s="20">
        <v>0.41</v>
      </c>
      <c r="U41" s="20">
        <v>12594</v>
      </c>
      <c r="V41" s="20" t="s">
        <v>3761</v>
      </c>
      <c r="W41" s="20">
        <v>1.5304986780000001</v>
      </c>
      <c r="X41" s="20">
        <v>0.19173158400000001</v>
      </c>
      <c r="Y41" s="20" t="s">
        <v>41</v>
      </c>
      <c r="Z41" s="20" t="s">
        <v>71</v>
      </c>
      <c r="AA41" s="20">
        <v>12</v>
      </c>
      <c r="AB41" s="21">
        <v>12594.4668</v>
      </c>
      <c r="AC41" s="21">
        <v>6520.9497069999998</v>
      </c>
      <c r="AD41" s="21">
        <v>7300.0483400000003</v>
      </c>
      <c r="AE41" s="21">
        <v>5177.0092770000001</v>
      </c>
      <c r="AF41" s="22">
        <v>5909.1791990000002</v>
      </c>
      <c r="AG41" s="22">
        <v>6154.0693359999996</v>
      </c>
      <c r="AH41" s="22">
        <v>3926.9548340000001</v>
      </c>
      <c r="AI41" s="22">
        <v>4651.7446289999998</v>
      </c>
      <c r="AJ41" s="23">
        <v>9833.6855469999991</v>
      </c>
      <c r="AK41" s="23">
        <v>9010.2666019999997</v>
      </c>
      <c r="AL41" s="23">
        <v>12014.92578</v>
      </c>
      <c r="AM41" s="23">
        <v>7062.1459960000002</v>
      </c>
      <c r="AN41" s="20">
        <v>160</v>
      </c>
      <c r="AO41" s="20" t="s">
        <v>39</v>
      </c>
      <c r="AP41" s="20">
        <v>0.98170102199999998</v>
      </c>
      <c r="AQ41" s="20">
        <v>1</v>
      </c>
      <c r="AR41" s="20">
        <v>12594.4668</v>
      </c>
      <c r="AS41" s="20" t="s">
        <v>5675</v>
      </c>
      <c r="AT41" s="20">
        <v>1</v>
      </c>
      <c r="AU41" s="20" t="s">
        <v>945</v>
      </c>
      <c r="AV41" s="20">
        <v>0.64161614499999997</v>
      </c>
      <c r="AW41" s="20">
        <v>1</v>
      </c>
      <c r="AY41" s="20">
        <f t="shared" si="0"/>
        <v>1.8370855274257141</v>
      </c>
      <c r="AZ41" s="20">
        <f t="shared" si="1"/>
        <v>1.5304986780831442</v>
      </c>
      <c r="BA41" s="20">
        <f t="shared" si="2"/>
        <v>9.5390983875935711E-3</v>
      </c>
    </row>
    <row r="42" spans="1:53">
      <c r="A42" s="20">
        <v>174.111616</v>
      </c>
      <c r="B42" s="20">
        <v>16.713027870000001</v>
      </c>
      <c r="C42" s="20" t="s">
        <v>184</v>
      </c>
      <c r="D42" s="20">
        <v>2</v>
      </c>
      <c r="E42" s="20" t="s">
        <v>185</v>
      </c>
      <c r="F42" s="20">
        <v>8</v>
      </c>
      <c r="G42" s="20" t="s">
        <v>5</v>
      </c>
      <c r="H42" s="20" t="s">
        <v>186</v>
      </c>
      <c r="I42" s="20">
        <v>-0.36766095199999999</v>
      </c>
      <c r="J42" s="20">
        <v>12.64905903</v>
      </c>
      <c r="L42" s="20" t="s">
        <v>5628</v>
      </c>
      <c r="M42" s="20" t="s">
        <v>185</v>
      </c>
      <c r="N42" s="20">
        <v>0</v>
      </c>
      <c r="O42" s="20" t="s">
        <v>39</v>
      </c>
      <c r="Q42" s="20">
        <v>0.1</v>
      </c>
      <c r="R42" s="20" t="s">
        <v>187</v>
      </c>
      <c r="S42" s="20">
        <v>0.54</v>
      </c>
      <c r="T42" s="20">
        <v>0.54</v>
      </c>
      <c r="U42" s="20">
        <v>12110172</v>
      </c>
      <c r="V42" s="20" t="s">
        <v>188</v>
      </c>
      <c r="W42" s="20">
        <v>0.77568035899999999</v>
      </c>
      <c r="X42" s="20">
        <v>0.39471314000000002</v>
      </c>
      <c r="Y42" s="20" t="s">
        <v>41</v>
      </c>
      <c r="Z42" s="20" t="s">
        <v>42</v>
      </c>
      <c r="AA42" s="20">
        <v>12</v>
      </c>
      <c r="AB42" s="21">
        <v>5143494.5</v>
      </c>
      <c r="AC42" s="21">
        <v>12069109</v>
      </c>
      <c r="AD42" s="21">
        <v>3455923.25</v>
      </c>
      <c r="AE42" s="21">
        <v>10922672</v>
      </c>
      <c r="AF42" s="22">
        <v>11988197</v>
      </c>
      <c r="AG42" s="22">
        <v>9701911</v>
      </c>
      <c r="AH42" s="22">
        <v>12110172</v>
      </c>
      <c r="AI42" s="22">
        <v>6926803.5</v>
      </c>
      <c r="AJ42" s="23">
        <v>11694065</v>
      </c>
      <c r="AK42" s="23">
        <v>7588416.5</v>
      </c>
      <c r="AL42" s="23">
        <v>4346129</v>
      </c>
      <c r="AM42" s="23">
        <v>4109352.25</v>
      </c>
      <c r="AN42" s="20">
        <v>20</v>
      </c>
      <c r="AO42" s="20" t="s">
        <v>39</v>
      </c>
      <c r="AP42" s="20">
        <v>0.99078403800000003</v>
      </c>
      <c r="AQ42" s="20">
        <v>1</v>
      </c>
      <c r="AR42" s="20">
        <v>12110172</v>
      </c>
      <c r="AS42" s="20" t="s">
        <v>189</v>
      </c>
      <c r="AT42" s="20">
        <v>1</v>
      </c>
      <c r="AU42" s="20" t="s">
        <v>190</v>
      </c>
      <c r="AV42" s="20">
        <v>0.21834647099999999</v>
      </c>
      <c r="AW42" s="20">
        <v>1</v>
      </c>
      <c r="AY42" s="20">
        <f t="shared" si="0"/>
        <v>0.68106921405260945</v>
      </c>
      <c r="AZ42" s="20">
        <f t="shared" si="1"/>
        <v>0.77568035899256083</v>
      </c>
      <c r="BA42" s="20">
        <f t="shared" si="2"/>
        <v>0.18203004047253851</v>
      </c>
    </row>
    <row r="43" spans="1:53">
      <c r="A43" s="20">
        <v>146.06912600000001</v>
      </c>
      <c r="B43" s="20">
        <v>13.17315835</v>
      </c>
      <c r="C43" s="20" t="s">
        <v>219</v>
      </c>
      <c r="D43" s="20">
        <v>6</v>
      </c>
      <c r="E43" s="20" t="s">
        <v>220</v>
      </c>
      <c r="F43" s="20">
        <v>8</v>
      </c>
      <c r="G43" s="20" t="s">
        <v>5</v>
      </c>
      <c r="H43" s="20" t="s">
        <v>221</v>
      </c>
      <c r="I43" s="20">
        <v>-9.5564476999999995E-2</v>
      </c>
      <c r="J43" s="20">
        <v>-0.50484630699999999</v>
      </c>
      <c r="L43" s="20" t="s">
        <v>5617</v>
      </c>
      <c r="N43" s="20">
        <v>-131.9712639</v>
      </c>
      <c r="O43" s="20" t="s">
        <v>487</v>
      </c>
      <c r="Q43" s="20">
        <v>-0.5</v>
      </c>
      <c r="R43" s="20" t="s">
        <v>2014</v>
      </c>
      <c r="S43" s="20">
        <v>0.3</v>
      </c>
      <c r="T43" s="20">
        <v>0.3</v>
      </c>
      <c r="U43" s="20">
        <v>105964</v>
      </c>
      <c r="V43" s="20" t="s">
        <v>5824</v>
      </c>
      <c r="W43" s="20">
        <v>1.062834949</v>
      </c>
      <c r="X43" s="20">
        <v>0.72427762900000003</v>
      </c>
      <c r="Y43" s="20" t="s">
        <v>41</v>
      </c>
      <c r="Z43" s="20" t="s">
        <v>71</v>
      </c>
      <c r="AA43" s="20">
        <v>12</v>
      </c>
      <c r="AB43" s="21">
        <v>97942.476559999996</v>
      </c>
      <c r="AC43" s="21">
        <v>63917.996090000001</v>
      </c>
      <c r="AD43" s="21">
        <v>69942.75</v>
      </c>
      <c r="AE43" s="21">
        <v>47626.796880000002</v>
      </c>
      <c r="AF43" s="22">
        <v>72658.195309999996</v>
      </c>
      <c r="AG43" s="22">
        <v>64336.808590000001</v>
      </c>
      <c r="AH43" s="22">
        <v>61490.417970000002</v>
      </c>
      <c r="AI43" s="22">
        <v>64424.65625</v>
      </c>
      <c r="AJ43" s="23">
        <v>105964.44530000001</v>
      </c>
      <c r="AK43" s="23">
        <v>72736.75</v>
      </c>
      <c r="AL43" s="23">
        <v>103831.86719999999</v>
      </c>
      <c r="AM43" s="23">
        <v>68598.382809999996</v>
      </c>
      <c r="AN43" s="20">
        <v>17</v>
      </c>
      <c r="AO43" s="20" t="s">
        <v>487</v>
      </c>
      <c r="AP43" s="20">
        <v>0.97849290300000002</v>
      </c>
      <c r="AQ43" s="20">
        <v>1</v>
      </c>
      <c r="AR43" s="20">
        <v>105964.44530000001</v>
      </c>
      <c r="AS43" s="20" t="s">
        <v>5825</v>
      </c>
      <c r="AT43" s="20">
        <v>0.832410808</v>
      </c>
      <c r="AV43" s="20">
        <v>3.6869587000000002E-2</v>
      </c>
      <c r="AW43" s="20">
        <v>1</v>
      </c>
      <c r="AY43" s="20">
        <f t="shared" si="0"/>
        <v>1.3355571905833641</v>
      </c>
      <c r="AZ43" s="20">
        <f t="shared" si="1"/>
        <v>1.0628349492272402</v>
      </c>
      <c r="BA43" s="20">
        <f t="shared" si="2"/>
        <v>7.4170596258179511E-2</v>
      </c>
    </row>
    <row r="44" spans="1:53">
      <c r="A44" s="20">
        <v>306.07574049999999</v>
      </c>
      <c r="B44" s="20">
        <v>10.56820297</v>
      </c>
      <c r="C44" s="20" t="s">
        <v>790</v>
      </c>
      <c r="D44" s="20">
        <v>1</v>
      </c>
      <c r="E44" s="20" t="s">
        <v>791</v>
      </c>
      <c r="F44" s="20">
        <v>8</v>
      </c>
      <c r="G44" s="20" t="s">
        <v>5</v>
      </c>
      <c r="H44" s="20" t="s">
        <v>792</v>
      </c>
      <c r="I44" s="20">
        <v>-0.79895817700000005</v>
      </c>
      <c r="J44" s="20">
        <v>0</v>
      </c>
      <c r="L44" s="20" t="s">
        <v>5628</v>
      </c>
      <c r="M44" s="20" t="s">
        <v>791</v>
      </c>
      <c r="N44" s="20">
        <v>0</v>
      </c>
      <c r="O44" s="20" t="s">
        <v>39</v>
      </c>
      <c r="S44" s="20">
        <v>0.46</v>
      </c>
      <c r="T44" s="20">
        <v>0.46</v>
      </c>
      <c r="U44" s="20">
        <v>93993</v>
      </c>
      <c r="V44" s="20" t="s">
        <v>793</v>
      </c>
      <c r="W44" s="20">
        <v>0.63161012500000002</v>
      </c>
      <c r="X44" s="20">
        <v>9.4570481999999997E-2</v>
      </c>
      <c r="Y44" s="20" t="s">
        <v>424</v>
      </c>
      <c r="Z44" s="20" t="s">
        <v>42</v>
      </c>
      <c r="AA44" s="20">
        <v>12</v>
      </c>
      <c r="AB44" s="21">
        <v>31088.380860000001</v>
      </c>
      <c r="AC44" s="21">
        <v>42450.117189999997</v>
      </c>
      <c r="AD44" s="21">
        <v>78439.046879999994</v>
      </c>
      <c r="AE44" s="21">
        <v>35755.9375</v>
      </c>
      <c r="AF44" s="22">
        <v>67921.390629999994</v>
      </c>
      <c r="AG44" s="22">
        <v>54783.742189999997</v>
      </c>
      <c r="AH44" s="22">
        <v>93993.117190000004</v>
      </c>
      <c r="AI44" s="22">
        <v>80531.757809999996</v>
      </c>
      <c r="AJ44" s="23">
        <v>48332.101560000003</v>
      </c>
      <c r="AK44" s="23">
        <v>37474.140630000002</v>
      </c>
      <c r="AL44" s="23">
        <v>47556.578130000002</v>
      </c>
      <c r="AM44" s="23">
        <v>65581.125</v>
      </c>
      <c r="AN44" s="20">
        <v>646</v>
      </c>
      <c r="AO44" s="20" t="s">
        <v>39</v>
      </c>
      <c r="AP44" s="20">
        <v>0.908201692</v>
      </c>
      <c r="AQ44" s="20">
        <v>1</v>
      </c>
      <c r="AR44" s="20">
        <v>93993.117190000004</v>
      </c>
      <c r="AS44" s="20" t="s">
        <v>794</v>
      </c>
      <c r="AT44" s="20">
        <v>1</v>
      </c>
      <c r="AU44" s="20" t="s">
        <v>795</v>
      </c>
      <c r="AV44" s="20">
        <v>1.004961652</v>
      </c>
      <c r="AW44" s="20">
        <v>1</v>
      </c>
      <c r="AY44" s="20">
        <f t="shared" si="0"/>
        <v>0.66932658239701959</v>
      </c>
      <c r="AZ44" s="20">
        <f t="shared" si="1"/>
        <v>0.63161012512468051</v>
      </c>
      <c r="BA44" s="20">
        <f t="shared" si="2"/>
        <v>5.3193355935280205E-2</v>
      </c>
    </row>
    <row r="45" spans="1:53">
      <c r="A45" s="20">
        <v>115.0633261</v>
      </c>
      <c r="B45" s="20">
        <v>12.04069163</v>
      </c>
      <c r="C45" s="20" t="s">
        <v>294</v>
      </c>
      <c r="D45" s="20">
        <v>4</v>
      </c>
      <c r="E45" s="20" t="s">
        <v>295</v>
      </c>
      <c r="F45" s="20">
        <v>8</v>
      </c>
      <c r="G45" s="20" t="s">
        <v>5</v>
      </c>
      <c r="H45" s="20" t="s">
        <v>296</v>
      </c>
      <c r="I45" s="20">
        <v>-3.3494859000000002E-2</v>
      </c>
      <c r="J45" s="20">
        <v>-0.40784425099999999</v>
      </c>
      <c r="L45" s="20" t="s">
        <v>5617</v>
      </c>
      <c r="N45" s="20">
        <v>-93.922828409999994</v>
      </c>
      <c r="O45" s="20" t="s">
        <v>487</v>
      </c>
      <c r="S45" s="20">
        <v>0.14000000000000001</v>
      </c>
      <c r="T45" s="20">
        <v>0.21</v>
      </c>
      <c r="U45" s="20">
        <v>2905</v>
      </c>
      <c r="V45" s="20" t="s">
        <v>6004</v>
      </c>
      <c r="W45" s="20">
        <v>0.77862226700000003</v>
      </c>
      <c r="X45" s="20">
        <v>1.8544904000000001E-2</v>
      </c>
      <c r="Y45" s="20" t="s">
        <v>41</v>
      </c>
      <c r="Z45" s="20" t="s">
        <v>71</v>
      </c>
      <c r="AA45" s="20">
        <v>12</v>
      </c>
      <c r="AB45" s="21">
        <v>2115.818115</v>
      </c>
      <c r="AC45" s="21">
        <v>1591.944336</v>
      </c>
      <c r="AD45" s="21">
        <v>1784.8833010000001</v>
      </c>
      <c r="AE45" s="21">
        <v>1584.439087</v>
      </c>
      <c r="AF45" s="22">
        <v>2356.8127439999998</v>
      </c>
      <c r="AG45" s="22">
        <v>2416.4504390000002</v>
      </c>
      <c r="AH45" s="22">
        <v>2111.78125</v>
      </c>
      <c r="AI45" s="22">
        <v>2204.1958009999998</v>
      </c>
      <c r="AJ45" s="23">
        <v>2904.889893</v>
      </c>
      <c r="AK45" s="23">
        <v>1799.6617429999999</v>
      </c>
      <c r="AL45" s="23">
        <v>2898.5527339999999</v>
      </c>
      <c r="AM45" s="23">
        <v>2318.5864259999998</v>
      </c>
      <c r="AN45" s="20">
        <v>295</v>
      </c>
      <c r="AO45" s="20" t="s">
        <v>487</v>
      </c>
      <c r="AP45" s="20">
        <v>0.92576508899999999</v>
      </c>
      <c r="AR45" s="20">
        <v>2904.889893</v>
      </c>
      <c r="AS45" s="20" t="s">
        <v>6005</v>
      </c>
      <c r="AT45" s="20">
        <v>0.77400828399999999</v>
      </c>
      <c r="AV45" s="20">
        <v>3.10777701</v>
      </c>
      <c r="AW45" s="20">
        <v>1</v>
      </c>
      <c r="AY45" s="20">
        <f t="shared" si="0"/>
        <v>1.0915863747209653</v>
      </c>
      <c r="AZ45" s="20">
        <f t="shared" si="1"/>
        <v>0.77862226729653838</v>
      </c>
      <c r="BA45" s="20">
        <f t="shared" si="2"/>
        <v>0.47678238728799738</v>
      </c>
    </row>
    <row r="46" spans="1:53">
      <c r="A46" s="20">
        <v>132.0534481</v>
      </c>
      <c r="B46" s="20">
        <v>13.31066657</v>
      </c>
      <c r="C46" s="20" t="s">
        <v>205</v>
      </c>
      <c r="D46" s="20">
        <v>6</v>
      </c>
      <c r="E46" s="20" t="s">
        <v>206</v>
      </c>
      <c r="F46" s="20">
        <v>8</v>
      </c>
      <c r="G46" s="20" t="s">
        <v>5</v>
      </c>
      <c r="H46" s="20" t="s">
        <v>207</v>
      </c>
      <c r="I46" s="20">
        <v>-0.31738881000000002</v>
      </c>
      <c r="J46" s="20">
        <v>-0.36926218799999999</v>
      </c>
      <c r="L46" s="20" t="s">
        <v>5617</v>
      </c>
      <c r="N46" s="20">
        <v>-47.926460689999999</v>
      </c>
      <c r="O46" s="20" t="s">
        <v>487</v>
      </c>
      <c r="S46" s="20">
        <v>0.49</v>
      </c>
      <c r="T46" s="20">
        <v>0.49</v>
      </c>
      <c r="U46" s="20">
        <v>2911</v>
      </c>
      <c r="V46" s="20" t="s">
        <v>5890</v>
      </c>
      <c r="W46" s="20">
        <v>0.97519603300000002</v>
      </c>
      <c r="X46" s="20">
        <v>0.92640190899999997</v>
      </c>
      <c r="Y46" s="20" t="s">
        <v>41</v>
      </c>
      <c r="Z46" s="20" t="s">
        <v>71</v>
      </c>
      <c r="AA46" s="20">
        <v>12</v>
      </c>
      <c r="AB46" s="21">
        <v>2911.3432619999999</v>
      </c>
      <c r="AC46" s="21">
        <v>1695.073975</v>
      </c>
      <c r="AD46" s="21">
        <v>1306.937866</v>
      </c>
      <c r="AE46" s="21">
        <v>977.40661620000003</v>
      </c>
      <c r="AF46" s="22">
        <v>1861.568726</v>
      </c>
      <c r="AG46" s="22">
        <v>1987.9429929999999</v>
      </c>
      <c r="AH46" s="22">
        <v>1386.809082</v>
      </c>
      <c r="AI46" s="22">
        <v>1829.7064210000001</v>
      </c>
      <c r="AJ46" s="23">
        <v>2387.4592290000001</v>
      </c>
      <c r="AK46" s="23">
        <v>1804.278198</v>
      </c>
      <c r="AL46" s="23">
        <v>2439.1135250000002</v>
      </c>
      <c r="AM46" s="23">
        <v>2081.3459469999998</v>
      </c>
      <c r="AN46" s="20">
        <v>211</v>
      </c>
      <c r="AO46" s="20" t="s">
        <v>487</v>
      </c>
      <c r="AP46" s="20">
        <v>0.88731503199999995</v>
      </c>
      <c r="AR46" s="20">
        <v>2911.3432619999999</v>
      </c>
      <c r="AS46" s="20" t="s">
        <v>5891</v>
      </c>
      <c r="AT46" s="20">
        <v>0.77891367499999997</v>
      </c>
      <c r="AV46" s="20">
        <v>2.4527910000000002E-3</v>
      </c>
      <c r="AW46" s="20">
        <v>1</v>
      </c>
      <c r="AY46" s="20">
        <f t="shared" si="0"/>
        <v>1.2329696200256162</v>
      </c>
      <c r="AZ46" s="20">
        <f t="shared" si="1"/>
        <v>0.97519603345790795</v>
      </c>
      <c r="BA46" s="20">
        <f t="shared" si="2"/>
        <v>8.2108960689574351E-2</v>
      </c>
    </row>
    <row r="47" spans="1:53">
      <c r="A47" s="20">
        <v>126.0429245</v>
      </c>
      <c r="B47" s="20">
        <v>7.4530055150000001</v>
      </c>
      <c r="C47" s="20" t="s">
        <v>81</v>
      </c>
      <c r="D47" s="20">
        <v>2</v>
      </c>
      <c r="E47" s="20" t="s">
        <v>320</v>
      </c>
      <c r="F47" s="20">
        <v>8</v>
      </c>
      <c r="G47" s="20" t="s">
        <v>5</v>
      </c>
      <c r="H47" s="20" t="s">
        <v>321</v>
      </c>
      <c r="I47" s="20">
        <v>-4.3382243000000001E-2</v>
      </c>
      <c r="J47" s="20">
        <v>-0.49391835499999998</v>
      </c>
      <c r="L47" s="20" t="s">
        <v>5617</v>
      </c>
      <c r="N47" s="20">
        <v>-323.32931760000002</v>
      </c>
      <c r="O47" s="20" t="s">
        <v>487</v>
      </c>
      <c r="S47" s="20">
        <v>0.28999999999999998</v>
      </c>
      <c r="T47" s="20">
        <v>0.28999999999999998</v>
      </c>
      <c r="U47" s="20">
        <v>2424</v>
      </c>
      <c r="V47" s="20" t="s">
        <v>488</v>
      </c>
      <c r="W47" s="20">
        <v>1.6412130359999999</v>
      </c>
      <c r="X47" s="20">
        <v>0.107264331</v>
      </c>
      <c r="Y47" s="20" t="s">
        <v>41</v>
      </c>
      <c r="Z47" s="20" t="s">
        <v>71</v>
      </c>
      <c r="AA47" s="20">
        <v>12</v>
      </c>
      <c r="AB47" s="21">
        <v>1295.1839600000001</v>
      </c>
      <c r="AC47" s="21">
        <v>1019.613708</v>
      </c>
      <c r="AD47" s="21">
        <v>1799.8664550000001</v>
      </c>
      <c r="AE47" s="21">
        <v>996.07507320000002</v>
      </c>
      <c r="AF47" s="22">
        <v>531.25531009999997</v>
      </c>
      <c r="AG47" s="22">
        <v>1332.19751</v>
      </c>
      <c r="AH47" s="22">
        <v>600.28857419999997</v>
      </c>
      <c r="AI47" s="22">
        <v>650.25970459999996</v>
      </c>
      <c r="AJ47" s="23">
        <v>1827.7928469999999</v>
      </c>
      <c r="AK47" s="23">
        <v>1873.7573239999999</v>
      </c>
      <c r="AL47" s="23">
        <v>2424.3120119999999</v>
      </c>
      <c r="AM47" s="23">
        <v>1923.6010739999999</v>
      </c>
      <c r="AN47" s="20">
        <v>8</v>
      </c>
      <c r="AO47" s="20" t="s">
        <v>487</v>
      </c>
      <c r="AP47" s="20">
        <v>0.86447116400000001</v>
      </c>
      <c r="AR47" s="20">
        <v>2424.3120119999999</v>
      </c>
      <c r="AS47" s="20" t="s">
        <v>5667</v>
      </c>
      <c r="AT47" s="20">
        <v>0.82733125500000004</v>
      </c>
      <c r="AV47" s="20">
        <v>0.89549020800000001</v>
      </c>
      <c r="AW47" s="20">
        <v>1</v>
      </c>
      <c r="AY47" s="20">
        <f t="shared" si="0"/>
        <v>2.5849262737394083</v>
      </c>
      <c r="AZ47" s="20">
        <f t="shared" si="1"/>
        <v>1.6412130355398189</v>
      </c>
      <c r="BA47" s="20">
        <f t="shared" si="2"/>
        <v>1.8042157678735682E-3</v>
      </c>
    </row>
    <row r="48" spans="1:53">
      <c r="A48" s="20">
        <v>89.995381789999996</v>
      </c>
      <c r="B48" s="20">
        <v>14.12391663</v>
      </c>
      <c r="C48" s="20" t="s">
        <v>546</v>
      </c>
      <c r="D48" s="20">
        <v>1</v>
      </c>
      <c r="E48" s="20" t="s">
        <v>547</v>
      </c>
      <c r="F48" s="20">
        <v>8</v>
      </c>
      <c r="G48" s="20" t="s">
        <v>5</v>
      </c>
      <c r="H48" s="20" t="s">
        <v>548</v>
      </c>
      <c r="I48" s="20">
        <v>0.79769979499999999</v>
      </c>
      <c r="J48" s="20">
        <v>1.4634369739999999</v>
      </c>
      <c r="L48" s="20" t="s">
        <v>5617</v>
      </c>
      <c r="M48" s="20" t="s">
        <v>547</v>
      </c>
      <c r="N48" s="20">
        <v>0</v>
      </c>
      <c r="O48" s="20" t="s">
        <v>39</v>
      </c>
      <c r="R48" s="20" t="s">
        <v>77</v>
      </c>
      <c r="S48" s="20">
        <v>0.33</v>
      </c>
      <c r="T48" s="20">
        <v>0.33</v>
      </c>
      <c r="U48" s="20">
        <v>106067</v>
      </c>
      <c r="V48" s="20" t="s">
        <v>2691</v>
      </c>
      <c r="W48" s="20">
        <v>0.93141520700000002</v>
      </c>
      <c r="X48" s="20">
        <v>0.70700877299999998</v>
      </c>
      <c r="Y48" s="20" t="s">
        <v>41</v>
      </c>
      <c r="Z48" s="20" t="s">
        <v>71</v>
      </c>
      <c r="AA48" s="20">
        <v>12</v>
      </c>
      <c r="AB48" s="21">
        <v>54573.367189999997</v>
      </c>
      <c r="AC48" s="21">
        <v>69411.648440000004</v>
      </c>
      <c r="AD48" s="21">
        <v>56925.769529999998</v>
      </c>
      <c r="AE48" s="21">
        <v>106066.91409999999</v>
      </c>
      <c r="AF48" s="22">
        <v>80282.984379999994</v>
      </c>
      <c r="AG48" s="22">
        <v>80154.203129999994</v>
      </c>
      <c r="AH48" s="22">
        <v>60927.679689999997</v>
      </c>
      <c r="AI48" s="22">
        <v>86744.445309999996</v>
      </c>
      <c r="AJ48" s="23">
        <v>56973.554689999997</v>
      </c>
      <c r="AK48" s="23">
        <v>46168.03125</v>
      </c>
      <c r="AL48" s="23">
        <v>60894.660159999999</v>
      </c>
      <c r="AM48" s="23">
        <v>56640.460939999997</v>
      </c>
      <c r="AN48" s="20">
        <v>41</v>
      </c>
      <c r="AO48" s="20" t="s">
        <v>39</v>
      </c>
      <c r="AP48" s="20">
        <v>0.97897431199999996</v>
      </c>
      <c r="AQ48" s="20">
        <v>1</v>
      </c>
      <c r="AR48" s="20">
        <v>106066.91409999999</v>
      </c>
      <c r="AS48" s="20" t="s">
        <v>5926</v>
      </c>
      <c r="AT48" s="20">
        <v>1</v>
      </c>
      <c r="AU48" s="20" t="s">
        <v>5927</v>
      </c>
      <c r="AV48" s="20">
        <v>4.0410625999999998E-2</v>
      </c>
      <c r="AW48" s="20">
        <v>1</v>
      </c>
      <c r="AY48" s="20">
        <f t="shared" si="0"/>
        <v>0.71622861783133451</v>
      </c>
      <c r="AZ48" s="20">
        <f t="shared" si="1"/>
        <v>0.93141520755133267</v>
      </c>
      <c r="BA48" s="20">
        <f t="shared" si="2"/>
        <v>1.432840849225935E-2</v>
      </c>
    </row>
    <row r="49" spans="1:53">
      <c r="A49" s="20">
        <v>267.09693429999999</v>
      </c>
      <c r="B49" s="20">
        <v>9.2176362780000005</v>
      </c>
      <c r="C49" s="20" t="s">
        <v>177</v>
      </c>
      <c r="D49" s="20">
        <v>3</v>
      </c>
      <c r="E49" s="20" t="s">
        <v>178</v>
      </c>
      <c r="F49" s="20">
        <v>8</v>
      </c>
      <c r="G49" s="20" t="s">
        <v>5</v>
      </c>
      <c r="H49" s="20" t="s">
        <v>179</v>
      </c>
      <c r="I49" s="20">
        <v>0.65252380799999998</v>
      </c>
      <c r="J49" s="20">
        <v>-1.2043271390000001</v>
      </c>
      <c r="L49" s="20" t="s">
        <v>6047</v>
      </c>
      <c r="M49" s="20" t="s">
        <v>314</v>
      </c>
      <c r="N49" s="20">
        <v>132.04245560000001</v>
      </c>
      <c r="O49" s="20" t="s">
        <v>374</v>
      </c>
      <c r="P49" s="20" t="s">
        <v>2385</v>
      </c>
      <c r="T49" s="20">
        <v>0.16</v>
      </c>
      <c r="U49" s="20">
        <v>10471</v>
      </c>
      <c r="V49" s="20" t="s">
        <v>6146</v>
      </c>
      <c r="W49" s="20">
        <v>8.6136983E-2</v>
      </c>
      <c r="X49" s="20">
        <v>2.06768E-4</v>
      </c>
      <c r="Y49" s="20" t="s">
        <v>41</v>
      </c>
      <c r="Z49" s="20" t="s">
        <v>71</v>
      </c>
      <c r="AA49" s="20">
        <v>6</v>
      </c>
      <c r="AB49" s="21">
        <v>1385.0074460000001</v>
      </c>
      <c r="AC49" s="21">
        <v>1693.1217039999999</v>
      </c>
      <c r="AD49" s="21">
        <v>0</v>
      </c>
      <c r="AE49" s="21">
        <v>0</v>
      </c>
      <c r="AF49" s="22">
        <v>7289.1806640000004</v>
      </c>
      <c r="AG49" s="22">
        <v>10470.77441</v>
      </c>
      <c r="AH49" s="22">
        <v>9765.7148440000001</v>
      </c>
      <c r="AI49" s="22">
        <v>8209.609375</v>
      </c>
      <c r="AJ49" s="23">
        <v>0</v>
      </c>
      <c r="AK49" s="23">
        <v>0</v>
      </c>
      <c r="AL49" s="23">
        <v>0</v>
      </c>
      <c r="AM49" s="23">
        <v>0</v>
      </c>
      <c r="AN49" s="20">
        <v>73</v>
      </c>
      <c r="AO49" s="20" t="s">
        <v>374</v>
      </c>
      <c r="AP49" s="20">
        <v>0.97679986500000004</v>
      </c>
      <c r="AR49" s="20">
        <v>10470.77441</v>
      </c>
      <c r="AS49" s="20" t="s">
        <v>6149</v>
      </c>
      <c r="AT49" s="20">
        <v>0.99931969300000001</v>
      </c>
      <c r="AV49" s="20">
        <v>22.98525605</v>
      </c>
      <c r="AW49" s="20">
        <v>1</v>
      </c>
      <c r="AY49" s="20">
        <f t="shared" si="0"/>
        <v>0</v>
      </c>
      <c r="AZ49" s="20">
        <f t="shared" si="1"/>
        <v>8.6136983140998102E-2</v>
      </c>
      <c r="BA49" s="20">
        <f t="shared" si="2"/>
        <v>1.7223644283984261E-5</v>
      </c>
    </row>
    <row r="50" spans="1:53">
      <c r="A50" s="20">
        <v>147.05305659999999</v>
      </c>
      <c r="B50" s="20">
        <v>9.8717291090000003</v>
      </c>
      <c r="C50" s="20" t="s">
        <v>344</v>
      </c>
      <c r="D50" s="20">
        <v>14</v>
      </c>
      <c r="E50" s="20" t="s">
        <v>6097</v>
      </c>
      <c r="F50" s="20">
        <v>8</v>
      </c>
      <c r="G50" s="20" t="s">
        <v>5</v>
      </c>
      <c r="H50" s="20" t="s">
        <v>6124</v>
      </c>
      <c r="I50" s="20">
        <v>-0.70317411699999999</v>
      </c>
      <c r="J50" s="20">
        <v>-45.44756701</v>
      </c>
      <c r="K50" s="20">
        <v>-0.70317411699999999</v>
      </c>
      <c r="L50" s="20" t="s">
        <v>5628</v>
      </c>
      <c r="M50" s="20" t="s">
        <v>6097</v>
      </c>
      <c r="N50" s="20">
        <v>0</v>
      </c>
      <c r="O50" s="20" t="s">
        <v>39</v>
      </c>
      <c r="Q50" s="20">
        <v>0.1</v>
      </c>
      <c r="R50" s="20" t="s">
        <v>347</v>
      </c>
      <c r="S50" s="20">
        <v>0.17</v>
      </c>
      <c r="T50" s="20">
        <v>0.34</v>
      </c>
      <c r="U50" s="20">
        <v>30136596</v>
      </c>
      <c r="V50" s="20" t="s">
        <v>348</v>
      </c>
      <c r="W50" s="20">
        <v>0.42996726699999999</v>
      </c>
      <c r="X50" s="24">
        <v>6.9928199999999999E-5</v>
      </c>
      <c r="Y50" s="20" t="s">
        <v>41</v>
      </c>
      <c r="Z50" s="20" t="s">
        <v>42</v>
      </c>
      <c r="AA50" s="20">
        <v>12</v>
      </c>
      <c r="AB50" s="21">
        <v>9328340</v>
      </c>
      <c r="AC50" s="21">
        <v>13981733</v>
      </c>
      <c r="AD50" s="21">
        <v>11626913</v>
      </c>
      <c r="AE50" s="21">
        <v>11224145</v>
      </c>
      <c r="AF50" s="22">
        <v>30136596</v>
      </c>
      <c r="AG50" s="22">
        <v>25723356</v>
      </c>
      <c r="AH50" s="22">
        <v>26759508</v>
      </c>
      <c r="AI50" s="22">
        <v>24740180</v>
      </c>
      <c r="AJ50" s="23">
        <v>21068256</v>
      </c>
      <c r="AK50" s="23">
        <v>13714508</v>
      </c>
      <c r="AL50" s="23">
        <v>11322461</v>
      </c>
      <c r="AM50" s="23">
        <v>10335912</v>
      </c>
      <c r="AN50" s="20">
        <v>15</v>
      </c>
      <c r="AO50" s="20" t="s">
        <v>39</v>
      </c>
      <c r="AP50" s="20">
        <v>0.97927658699999998</v>
      </c>
      <c r="AQ50" s="20">
        <v>1</v>
      </c>
      <c r="AR50" s="20">
        <v>30136596</v>
      </c>
      <c r="AS50" s="20" t="s">
        <v>349</v>
      </c>
      <c r="AT50" s="20">
        <v>1</v>
      </c>
      <c r="AU50" s="20" t="s">
        <v>350</v>
      </c>
      <c r="AV50" s="20">
        <v>25.54422521</v>
      </c>
      <c r="AW50" s="20">
        <v>1</v>
      </c>
      <c r="AY50" s="20">
        <f t="shared" si="0"/>
        <v>0.52572025204257389</v>
      </c>
      <c r="AZ50" s="20">
        <f t="shared" si="1"/>
        <v>0.42996726702883875</v>
      </c>
      <c r="BA50" s="20">
        <f t="shared" si="2"/>
        <v>3.2430243363515375E-3</v>
      </c>
    </row>
    <row r="51" spans="1:53">
      <c r="A51" s="20">
        <v>256.2404545</v>
      </c>
      <c r="B51" s="20">
        <v>3.7563375259999998</v>
      </c>
      <c r="C51" s="20" t="s">
        <v>891</v>
      </c>
      <c r="D51" s="20">
        <v>16</v>
      </c>
      <c r="E51" s="20" t="s">
        <v>892</v>
      </c>
      <c r="F51" s="20">
        <v>8</v>
      </c>
      <c r="G51" s="20" t="s">
        <v>5</v>
      </c>
      <c r="H51" s="20" t="s">
        <v>893</v>
      </c>
      <c r="I51" s="20">
        <v>0.87616818799999996</v>
      </c>
      <c r="J51" s="20">
        <v>-15.32001921</v>
      </c>
      <c r="L51" s="20" t="s">
        <v>5596</v>
      </c>
      <c r="M51" s="20" t="s">
        <v>892</v>
      </c>
      <c r="N51" s="20">
        <v>0</v>
      </c>
      <c r="O51" s="20" t="s">
        <v>39</v>
      </c>
      <c r="Q51" s="20">
        <v>0.3</v>
      </c>
      <c r="R51" s="20" t="s">
        <v>77</v>
      </c>
      <c r="S51" s="20">
        <v>1.1200000000000001</v>
      </c>
      <c r="T51" s="20">
        <v>1.1200000000000001</v>
      </c>
      <c r="U51" s="20">
        <v>16073795</v>
      </c>
      <c r="V51" s="20" t="s">
        <v>895</v>
      </c>
      <c r="W51" s="20">
        <v>28.851891569999999</v>
      </c>
      <c r="X51" s="20">
        <v>0.18427834800000001</v>
      </c>
      <c r="Y51" s="20" t="s">
        <v>41</v>
      </c>
      <c r="Z51" s="20" t="s">
        <v>71</v>
      </c>
      <c r="AA51" s="20">
        <v>12</v>
      </c>
      <c r="AB51" s="21">
        <v>215223.75</v>
      </c>
      <c r="AC51" s="21">
        <v>125033.69530000001</v>
      </c>
      <c r="AD51" s="21">
        <v>6832632</v>
      </c>
      <c r="AE51" s="21">
        <v>8804006</v>
      </c>
      <c r="AF51" s="22">
        <v>104542.67969999999</v>
      </c>
      <c r="AG51" s="22">
        <v>241813.5313</v>
      </c>
      <c r="AH51" s="22">
        <v>153682.4063</v>
      </c>
      <c r="AI51" s="22">
        <v>53716.945310000003</v>
      </c>
      <c r="AJ51" s="23">
        <v>16073795</v>
      </c>
      <c r="AK51" s="23">
        <v>3883464</v>
      </c>
      <c r="AL51" s="23">
        <v>11285408</v>
      </c>
      <c r="AM51" s="23">
        <v>8531426</v>
      </c>
      <c r="AN51" s="20">
        <v>0</v>
      </c>
      <c r="AO51" s="20" t="s">
        <v>39</v>
      </c>
      <c r="AP51" s="20">
        <v>0.96218412399999997</v>
      </c>
      <c r="AQ51" s="20">
        <v>1</v>
      </c>
      <c r="AR51" s="20">
        <v>16073795</v>
      </c>
      <c r="AS51" s="20" t="s">
        <v>896</v>
      </c>
      <c r="AT51" s="20">
        <v>1</v>
      </c>
      <c r="AU51" s="20" t="s">
        <v>3927</v>
      </c>
      <c r="AV51" s="20">
        <v>0.73768252499999998</v>
      </c>
      <c r="AW51" s="20">
        <v>1</v>
      </c>
      <c r="AY51" s="20">
        <f t="shared" si="0"/>
        <v>71.826082996862226</v>
      </c>
      <c r="AZ51" s="20">
        <f t="shared" si="1"/>
        <v>28.851891563845538</v>
      </c>
      <c r="BA51" s="20">
        <f t="shared" si="2"/>
        <v>8.529567380660812E-3</v>
      </c>
    </row>
    <row r="52" spans="1:53">
      <c r="A52" s="20">
        <v>136.03855770000001</v>
      </c>
      <c r="B52" s="20">
        <v>10.166674799999999</v>
      </c>
      <c r="C52" s="20" t="s">
        <v>122</v>
      </c>
      <c r="D52" s="20">
        <v>3</v>
      </c>
      <c r="E52" s="20" t="s">
        <v>123</v>
      </c>
      <c r="F52" s="20">
        <v>8</v>
      </c>
      <c r="G52" s="20" t="s">
        <v>5</v>
      </c>
      <c r="H52" s="20" t="s">
        <v>124</v>
      </c>
      <c r="I52" s="20">
        <v>0.35071866800000001</v>
      </c>
      <c r="J52" s="20">
        <v>-1.006087588</v>
      </c>
      <c r="L52" s="20" t="s">
        <v>5617</v>
      </c>
      <c r="M52" s="20" t="s">
        <v>702</v>
      </c>
      <c r="N52" s="20">
        <v>-29.040461350000001</v>
      </c>
      <c r="O52" s="20" t="s">
        <v>487</v>
      </c>
      <c r="S52" s="20">
        <v>0.24</v>
      </c>
      <c r="T52" s="20">
        <v>0.28000000000000003</v>
      </c>
      <c r="U52" s="20">
        <v>3030</v>
      </c>
      <c r="V52" s="20" t="s">
        <v>78</v>
      </c>
      <c r="W52" s="20">
        <v>1.7737917809999999</v>
      </c>
      <c r="X52" s="20">
        <v>2.8210715000000001E-2</v>
      </c>
      <c r="Y52" s="20" t="s">
        <v>41</v>
      </c>
      <c r="Z52" s="20" t="s">
        <v>71</v>
      </c>
      <c r="AA52" s="20">
        <v>12</v>
      </c>
      <c r="AB52" s="21">
        <v>3029.8520509999998</v>
      </c>
      <c r="AC52" s="21">
        <v>2178.5361330000001</v>
      </c>
      <c r="AD52" s="21">
        <v>2373.1958009999998</v>
      </c>
      <c r="AE52" s="21">
        <v>1678.976807</v>
      </c>
      <c r="AF52" s="22">
        <v>1377.6053469999999</v>
      </c>
      <c r="AG52" s="22">
        <v>1783.7357179999999</v>
      </c>
      <c r="AH52" s="22">
        <v>913.89019780000001</v>
      </c>
      <c r="AI52" s="22">
        <v>1145.5397949999999</v>
      </c>
      <c r="AJ52" s="23">
        <v>2550.7138669999999</v>
      </c>
      <c r="AK52" s="23">
        <v>1927.678467</v>
      </c>
      <c r="AL52" s="23">
        <v>3003.0153810000002</v>
      </c>
      <c r="AM52" s="23">
        <v>2025.4941409999999</v>
      </c>
      <c r="AN52" s="20">
        <v>36</v>
      </c>
      <c r="AO52" s="20" t="s">
        <v>487</v>
      </c>
      <c r="AP52" s="20">
        <v>0.95517929599999996</v>
      </c>
      <c r="AR52" s="20">
        <v>3029.8520509999998</v>
      </c>
      <c r="AS52" s="20" t="s">
        <v>2162</v>
      </c>
      <c r="AT52" s="20">
        <v>0.930933805</v>
      </c>
      <c r="AV52" s="20">
        <v>2.2659786309999999</v>
      </c>
      <c r="AW52" s="20">
        <v>1</v>
      </c>
      <c r="AY52" s="20">
        <f t="shared" si="0"/>
        <v>1.8209765857854241</v>
      </c>
      <c r="AZ52" s="20">
        <f t="shared" si="1"/>
        <v>1.7737917808451733</v>
      </c>
      <c r="BA52" s="20">
        <f t="shared" si="2"/>
        <v>1.3702259348571029E-2</v>
      </c>
    </row>
    <row r="53" spans="1:53">
      <c r="A53" s="20">
        <v>309.10624159999998</v>
      </c>
      <c r="B53" s="20">
        <v>11.83320007</v>
      </c>
      <c r="C53" s="20" t="s">
        <v>746</v>
      </c>
      <c r="D53" s="20">
        <v>5</v>
      </c>
      <c r="E53" s="20" t="s">
        <v>747</v>
      </c>
      <c r="F53" s="20">
        <v>8</v>
      </c>
      <c r="G53" s="20" t="s">
        <v>5</v>
      </c>
      <c r="H53" s="20" t="s">
        <v>748</v>
      </c>
      <c r="I53" s="20">
        <v>0.84621371899999998</v>
      </c>
      <c r="J53" s="20">
        <v>-0.31002465699999998</v>
      </c>
      <c r="L53" s="20" t="s">
        <v>5617</v>
      </c>
      <c r="N53" s="20">
        <v>99.164284960000003</v>
      </c>
      <c r="O53" s="20" t="s">
        <v>374</v>
      </c>
      <c r="S53" s="20">
        <v>0.16</v>
      </c>
      <c r="T53" s="20">
        <v>0.26</v>
      </c>
      <c r="U53" s="20">
        <v>3081</v>
      </c>
      <c r="V53" s="20" t="s">
        <v>4771</v>
      </c>
      <c r="W53" s="20">
        <v>0.879625455</v>
      </c>
      <c r="X53" s="20">
        <v>0.42566167799999999</v>
      </c>
      <c r="Y53" s="20" t="s">
        <v>41</v>
      </c>
      <c r="Z53" s="20" t="s">
        <v>71</v>
      </c>
      <c r="AA53" s="20">
        <v>12</v>
      </c>
      <c r="AB53" s="21">
        <v>2354.15625</v>
      </c>
      <c r="AC53" s="21">
        <v>1609.8663329999999</v>
      </c>
      <c r="AD53" s="21">
        <v>1808.5073239999999</v>
      </c>
      <c r="AE53" s="21">
        <v>2040.7666019999999</v>
      </c>
      <c r="AF53" s="22">
        <v>2394.843018</v>
      </c>
      <c r="AG53" s="22">
        <v>2637.0234380000002</v>
      </c>
      <c r="AH53" s="22">
        <v>1449.039307</v>
      </c>
      <c r="AI53" s="22">
        <v>2401.6208499999998</v>
      </c>
      <c r="AJ53" s="23">
        <v>2508.2570799999999</v>
      </c>
      <c r="AK53" s="23">
        <v>2530.4765630000002</v>
      </c>
      <c r="AL53" s="23">
        <v>3080.86499</v>
      </c>
      <c r="AM53" s="23">
        <v>1565.784668</v>
      </c>
      <c r="AN53" s="20">
        <v>49</v>
      </c>
      <c r="AO53" s="20" t="s">
        <v>374</v>
      </c>
      <c r="AP53" s="20">
        <v>0.93586828499999997</v>
      </c>
      <c r="AR53" s="20">
        <v>3080.86499</v>
      </c>
      <c r="AS53" s="20" t="s">
        <v>5952</v>
      </c>
      <c r="AT53" s="20">
        <v>0.76121458600000003</v>
      </c>
      <c r="AV53" s="20">
        <v>0.188185039</v>
      </c>
      <c r="AW53" s="20">
        <v>1</v>
      </c>
      <c r="AY53" s="20">
        <f t="shared" si="0"/>
        <v>1.0903860717765799</v>
      </c>
      <c r="AZ53" s="20">
        <f t="shared" si="1"/>
        <v>0.87962545449229157</v>
      </c>
      <c r="BA53" s="20">
        <f t="shared" si="2"/>
        <v>0.64192205451961326</v>
      </c>
    </row>
    <row r="54" spans="1:53">
      <c r="A54" s="20">
        <v>112.0273067</v>
      </c>
      <c r="B54" s="20">
        <v>9.9074178909999997</v>
      </c>
      <c r="C54" s="20" t="s">
        <v>621</v>
      </c>
      <c r="D54" s="20">
        <v>2</v>
      </c>
      <c r="E54" s="20" t="s">
        <v>6089</v>
      </c>
      <c r="F54" s="20">
        <v>8</v>
      </c>
      <c r="G54" s="20" t="s">
        <v>5</v>
      </c>
      <c r="H54" s="20" t="s">
        <v>3748</v>
      </c>
      <c r="I54" s="20">
        <v>0.23860487399999999</v>
      </c>
      <c r="J54" s="20">
        <v>-14.704586839999999</v>
      </c>
      <c r="L54" s="20" t="s">
        <v>5617</v>
      </c>
      <c r="M54" s="20" t="s">
        <v>6089</v>
      </c>
      <c r="N54" s="20">
        <v>0</v>
      </c>
      <c r="O54" s="20" t="s">
        <v>39</v>
      </c>
      <c r="S54" s="20">
        <v>0.39</v>
      </c>
      <c r="T54" s="20">
        <v>0.39</v>
      </c>
      <c r="U54" s="20">
        <v>5238</v>
      </c>
      <c r="V54" s="20" t="s">
        <v>4512</v>
      </c>
      <c r="W54" s="20">
        <v>0.59913909099999996</v>
      </c>
      <c r="X54" s="20">
        <v>5.8312040000000002E-2</v>
      </c>
      <c r="Y54" s="20" t="s">
        <v>41</v>
      </c>
      <c r="Z54" s="20" t="s">
        <v>71</v>
      </c>
      <c r="AA54" s="20">
        <v>12</v>
      </c>
      <c r="AB54" s="21">
        <v>3474.5683589999999</v>
      </c>
      <c r="AC54" s="21">
        <v>2599.6933589999999</v>
      </c>
      <c r="AD54" s="21">
        <v>1865.7604980000001</v>
      </c>
      <c r="AE54" s="21">
        <v>1414.8233640000001</v>
      </c>
      <c r="AF54" s="22">
        <v>3900.2053219999998</v>
      </c>
      <c r="AG54" s="22">
        <v>5238.0361329999996</v>
      </c>
      <c r="AH54" s="22">
        <v>2871.2231449999999</v>
      </c>
      <c r="AI54" s="22">
        <v>3604.3481449999999</v>
      </c>
      <c r="AJ54" s="23">
        <v>2402.1040039999998</v>
      </c>
      <c r="AK54" s="23">
        <v>1938.9107670000001</v>
      </c>
      <c r="AL54" s="23">
        <v>3313.2231449999999</v>
      </c>
      <c r="AM54" s="23">
        <v>1775.8394780000001</v>
      </c>
      <c r="AN54" s="20">
        <v>248</v>
      </c>
      <c r="AO54" s="20" t="s">
        <v>39</v>
      </c>
      <c r="AP54" s="20">
        <v>0.97099689499999997</v>
      </c>
      <c r="AQ54" s="20">
        <v>1</v>
      </c>
      <c r="AR54" s="20">
        <v>5238.0361329999996</v>
      </c>
      <c r="AS54" s="20" t="s">
        <v>6090</v>
      </c>
      <c r="AT54" s="20">
        <v>1</v>
      </c>
      <c r="AU54" s="20" t="s">
        <v>6091</v>
      </c>
      <c r="AV54" s="20">
        <v>1.367418354</v>
      </c>
      <c r="AW54" s="20">
        <v>1</v>
      </c>
      <c r="AY54" s="20">
        <f t="shared" si="0"/>
        <v>0.60395737722804366</v>
      </c>
      <c r="AZ54" s="20">
        <f t="shared" si="1"/>
        <v>0.59913909131488052</v>
      </c>
      <c r="BA54" s="20">
        <f t="shared" si="2"/>
        <v>4.2722328442568569E-2</v>
      </c>
    </row>
    <row r="55" spans="1:53">
      <c r="A55" s="20">
        <v>267.09645640000002</v>
      </c>
      <c r="B55" s="20">
        <v>7.6959971960000004</v>
      </c>
      <c r="C55" s="20" t="s">
        <v>177</v>
      </c>
      <c r="D55" s="20">
        <v>3</v>
      </c>
      <c r="E55" s="20" t="s">
        <v>3891</v>
      </c>
      <c r="F55" s="20">
        <v>8</v>
      </c>
      <c r="G55" s="20" t="s">
        <v>5</v>
      </c>
      <c r="H55" s="20" t="s">
        <v>3892</v>
      </c>
      <c r="I55" s="20">
        <v>-1.1366975020000001</v>
      </c>
      <c r="J55" s="20">
        <v>-13.79004158</v>
      </c>
      <c r="L55" s="20" t="s">
        <v>5628</v>
      </c>
      <c r="M55" s="20" t="s">
        <v>3891</v>
      </c>
      <c r="N55" s="20">
        <v>0</v>
      </c>
      <c r="O55" s="20" t="s">
        <v>39</v>
      </c>
      <c r="Q55" s="20">
        <v>0.3</v>
      </c>
      <c r="R55" s="20" t="s">
        <v>180</v>
      </c>
      <c r="S55" s="20">
        <v>0.65</v>
      </c>
      <c r="T55" s="20">
        <v>0.74</v>
      </c>
      <c r="U55" s="20">
        <v>7508464</v>
      </c>
      <c r="V55" s="20" t="s">
        <v>181</v>
      </c>
      <c r="W55" s="20">
        <v>0.77782647800000004</v>
      </c>
      <c r="X55" s="20">
        <v>0.60071309500000003</v>
      </c>
      <c r="Y55" s="20" t="s">
        <v>41</v>
      </c>
      <c r="Z55" s="20" t="s">
        <v>42</v>
      </c>
      <c r="AA55" s="20">
        <v>12</v>
      </c>
      <c r="AB55" s="21">
        <v>2837388.75</v>
      </c>
      <c r="AC55" s="21">
        <v>4694710.5</v>
      </c>
      <c r="AD55" s="21">
        <v>3636562.25</v>
      </c>
      <c r="AE55" s="21">
        <v>331778.625</v>
      </c>
      <c r="AF55" s="22">
        <v>3870457.75</v>
      </c>
      <c r="AG55" s="22">
        <v>3783508.25</v>
      </c>
      <c r="AH55" s="22">
        <v>6391319</v>
      </c>
      <c r="AI55" s="22">
        <v>740069.375</v>
      </c>
      <c r="AJ55" s="23">
        <v>7508463.5</v>
      </c>
      <c r="AK55" s="23">
        <v>3500568</v>
      </c>
      <c r="AL55" s="23">
        <v>2953678.75</v>
      </c>
      <c r="AM55" s="23">
        <v>931803.125</v>
      </c>
      <c r="AN55" s="20">
        <v>30</v>
      </c>
      <c r="AO55" s="20" t="s">
        <v>39</v>
      </c>
      <c r="AP55" s="20">
        <v>0.96516338099999999</v>
      </c>
      <c r="AQ55" s="20">
        <v>1</v>
      </c>
      <c r="AR55" s="20">
        <v>7508463.5</v>
      </c>
      <c r="AS55" s="20" t="s">
        <v>182</v>
      </c>
      <c r="AT55" s="20">
        <v>1</v>
      </c>
      <c r="AU55" s="20" t="s">
        <v>183</v>
      </c>
      <c r="AV55" s="20">
        <v>7.6635097999999999E-2</v>
      </c>
      <c r="AW55" s="20">
        <v>1</v>
      </c>
      <c r="AY55" s="20">
        <f t="shared" si="0"/>
        <v>1.0073829140128405</v>
      </c>
      <c r="AZ55" s="20">
        <f t="shared" si="1"/>
        <v>0.77782647837279184</v>
      </c>
      <c r="BA55" s="20">
        <f t="shared" si="2"/>
        <v>0.98838369072242749</v>
      </c>
    </row>
    <row r="56" spans="1:53">
      <c r="A56" s="20">
        <v>168.02831040000001</v>
      </c>
      <c r="B56" s="20">
        <v>11.515583380000001</v>
      </c>
      <c r="C56" s="20" t="s">
        <v>2368</v>
      </c>
      <c r="D56" s="20">
        <v>1</v>
      </c>
      <c r="E56" s="20" t="s">
        <v>2369</v>
      </c>
      <c r="F56" s="20">
        <v>8</v>
      </c>
      <c r="G56" s="20" t="s">
        <v>5</v>
      </c>
      <c r="H56" s="20" t="s">
        <v>2370</v>
      </c>
      <c r="I56" s="20">
        <v>-0.175950884</v>
      </c>
      <c r="J56" s="20">
        <v>11.374586750000001</v>
      </c>
      <c r="L56" s="20" t="s">
        <v>5617</v>
      </c>
      <c r="M56" s="20" t="s">
        <v>2369</v>
      </c>
      <c r="N56" s="20">
        <v>0</v>
      </c>
      <c r="O56" s="20" t="s">
        <v>39</v>
      </c>
      <c r="S56" s="20">
        <v>0.31</v>
      </c>
      <c r="T56" s="20">
        <v>0.33</v>
      </c>
      <c r="U56" s="20">
        <v>3991</v>
      </c>
      <c r="V56" s="20" t="s">
        <v>4401</v>
      </c>
      <c r="W56" s="20">
        <v>1.3707703570000001</v>
      </c>
      <c r="X56" s="20">
        <v>0.215368331</v>
      </c>
      <c r="Y56" s="20" t="s">
        <v>41</v>
      </c>
      <c r="Z56" s="20" t="s">
        <v>71</v>
      </c>
      <c r="AA56" s="20">
        <v>12</v>
      </c>
      <c r="AB56" s="21">
        <v>3968.6145019999999</v>
      </c>
      <c r="AC56" s="21">
        <v>2263.3244629999999</v>
      </c>
      <c r="AD56" s="21">
        <v>2088.0766600000002</v>
      </c>
      <c r="AE56" s="21">
        <v>3325.7749020000001</v>
      </c>
      <c r="AF56" s="22">
        <v>2527.1259770000001</v>
      </c>
      <c r="AG56" s="22">
        <v>2416.5407709999999</v>
      </c>
      <c r="AH56" s="22">
        <v>1088.140625</v>
      </c>
      <c r="AI56" s="22">
        <v>2463.992432</v>
      </c>
      <c r="AJ56" s="23">
        <v>2450.4101559999999</v>
      </c>
      <c r="AK56" s="23">
        <v>3991.2402339999999</v>
      </c>
      <c r="AL56" s="23">
        <v>3569.1166990000002</v>
      </c>
      <c r="AM56" s="23">
        <v>2103.9357909999999</v>
      </c>
      <c r="AN56" s="20">
        <v>282</v>
      </c>
      <c r="AO56" s="20" t="s">
        <v>39</v>
      </c>
      <c r="AP56" s="20">
        <v>0.94649325500000003</v>
      </c>
      <c r="AQ56" s="20">
        <v>1</v>
      </c>
      <c r="AR56" s="20">
        <v>3991.2402339999999</v>
      </c>
      <c r="AS56" s="20" t="s">
        <v>5702</v>
      </c>
      <c r="AT56" s="20">
        <v>1</v>
      </c>
      <c r="AU56" s="20" t="s">
        <v>1241</v>
      </c>
      <c r="AV56" s="20">
        <v>0.48652616999999998</v>
      </c>
      <c r="AW56" s="20">
        <v>1</v>
      </c>
      <c r="AY56" s="20">
        <f t="shared" si="0"/>
        <v>1.4259637889384098</v>
      </c>
      <c r="AZ56" s="20">
        <f t="shared" si="1"/>
        <v>1.3707703564467411</v>
      </c>
      <c r="BA56" s="20">
        <f t="shared" si="2"/>
        <v>0.16108299503711201</v>
      </c>
    </row>
    <row r="57" spans="1:53">
      <c r="A57" s="20">
        <v>152.03338909999999</v>
      </c>
      <c r="B57" s="20">
        <v>10.67480842</v>
      </c>
      <c r="C57" s="20" t="s">
        <v>129</v>
      </c>
      <c r="D57" s="20">
        <v>3</v>
      </c>
      <c r="E57" s="20" t="s">
        <v>130</v>
      </c>
      <c r="F57" s="20">
        <v>8</v>
      </c>
      <c r="G57" s="20" t="s">
        <v>5</v>
      </c>
      <c r="H57" s="20" t="s">
        <v>131</v>
      </c>
      <c r="I57" s="20">
        <v>-0.26913066400000002</v>
      </c>
      <c r="J57" s="20">
        <v>-1.9760475900000001</v>
      </c>
      <c r="L57" s="20" t="s">
        <v>5617</v>
      </c>
      <c r="M57" s="20" t="s">
        <v>156</v>
      </c>
      <c r="N57" s="20">
        <v>20.9387972</v>
      </c>
      <c r="O57" s="20" t="s">
        <v>374</v>
      </c>
      <c r="S57" s="20">
        <v>0.46</v>
      </c>
      <c r="T57" s="20">
        <v>0.46</v>
      </c>
      <c r="U57" s="20">
        <v>19239</v>
      </c>
      <c r="V57" s="20" t="s">
        <v>5668</v>
      </c>
      <c r="W57" s="20">
        <v>1.6256150300000001</v>
      </c>
      <c r="X57" s="20">
        <v>0.19250966899999999</v>
      </c>
      <c r="Y57" s="20" t="s">
        <v>41</v>
      </c>
      <c r="Z57" s="20" t="s">
        <v>71</v>
      </c>
      <c r="AA57" s="20">
        <v>12</v>
      </c>
      <c r="AB57" s="21">
        <v>18294.98242</v>
      </c>
      <c r="AC57" s="21">
        <v>7700.0952150000003</v>
      </c>
      <c r="AD57" s="21">
        <v>10999.8125</v>
      </c>
      <c r="AE57" s="21">
        <v>7308.7836909999996</v>
      </c>
      <c r="AF57" s="22">
        <v>7763.3139650000003</v>
      </c>
      <c r="AG57" s="22">
        <v>7592.5434569999998</v>
      </c>
      <c r="AH57" s="22">
        <v>4983.1342770000001</v>
      </c>
      <c r="AI57" s="22">
        <v>6914.4926759999998</v>
      </c>
      <c r="AJ57" s="23">
        <v>14363.7207</v>
      </c>
      <c r="AK57" s="23">
        <v>11500.20508</v>
      </c>
      <c r="AL57" s="23">
        <v>19239.191409999999</v>
      </c>
      <c r="AM57" s="23">
        <v>7075.1240230000003</v>
      </c>
      <c r="AN57" s="20">
        <v>32</v>
      </c>
      <c r="AO57" s="20" t="s">
        <v>374</v>
      </c>
      <c r="AP57" s="20">
        <v>0.98125410700000004</v>
      </c>
      <c r="AR57" s="20">
        <v>19239.191409999999</v>
      </c>
      <c r="AS57" s="20" t="s">
        <v>4617</v>
      </c>
      <c r="AT57" s="20">
        <v>0.98524526199999996</v>
      </c>
      <c r="AV57" s="20">
        <v>0.66008085100000002</v>
      </c>
      <c r="AW57" s="20">
        <v>1</v>
      </c>
      <c r="AY57" s="20">
        <f t="shared" si="0"/>
        <v>1.9145530345787207</v>
      </c>
      <c r="AZ57" s="20">
        <f t="shared" si="1"/>
        <v>1.6256150302249195</v>
      </c>
      <c r="BA57" s="20">
        <f t="shared" si="2"/>
        <v>5.5575285717371796E-2</v>
      </c>
    </row>
    <row r="58" spans="1:53">
      <c r="A58" s="20">
        <v>129.07896450000001</v>
      </c>
      <c r="B58" s="20">
        <v>8.6795056660000007</v>
      </c>
      <c r="C58" s="20" t="s">
        <v>615</v>
      </c>
      <c r="D58" s="20">
        <v>9</v>
      </c>
      <c r="E58" s="20" t="s">
        <v>616</v>
      </c>
      <c r="F58" s="20">
        <v>8</v>
      </c>
      <c r="G58" s="20" t="s">
        <v>5</v>
      </c>
      <c r="H58" s="20" t="s">
        <v>617</v>
      </c>
      <c r="I58" s="20">
        <v>-0.11984908800000001</v>
      </c>
      <c r="J58" s="20">
        <v>-31.386913610000001</v>
      </c>
      <c r="L58" s="20" t="s">
        <v>5628</v>
      </c>
      <c r="M58" s="20" t="s">
        <v>616</v>
      </c>
      <c r="N58" s="20">
        <v>0</v>
      </c>
      <c r="O58" s="20" t="s">
        <v>39</v>
      </c>
      <c r="S58" s="20">
        <v>0.56999999999999995</v>
      </c>
      <c r="T58" s="20">
        <v>0.56999999999999995</v>
      </c>
      <c r="U58" s="20">
        <v>244528</v>
      </c>
      <c r="V58" s="20" t="s">
        <v>618</v>
      </c>
      <c r="W58" s="20">
        <v>0.836137939</v>
      </c>
      <c r="X58" s="20">
        <v>0.56910886800000005</v>
      </c>
      <c r="Y58" s="20" t="s">
        <v>41</v>
      </c>
      <c r="Z58" s="20" t="s">
        <v>42</v>
      </c>
      <c r="AA58" s="20">
        <v>12</v>
      </c>
      <c r="AB58" s="21">
        <v>92748.492190000004</v>
      </c>
      <c r="AC58" s="21">
        <v>244528.4063</v>
      </c>
      <c r="AD58" s="21">
        <v>63979.304689999997</v>
      </c>
      <c r="AE58" s="21">
        <v>160604.0938</v>
      </c>
      <c r="AF58" s="22">
        <v>201097.125</v>
      </c>
      <c r="AG58" s="22">
        <v>191608.3125</v>
      </c>
      <c r="AH58" s="22">
        <v>166202.7188</v>
      </c>
      <c r="AI58" s="22">
        <v>113062.66409999999</v>
      </c>
      <c r="AJ58" s="23">
        <v>169323.9375</v>
      </c>
      <c r="AK58" s="23">
        <v>176731.8438</v>
      </c>
      <c r="AL58" s="23">
        <v>96572.210940000004</v>
      </c>
      <c r="AM58" s="23">
        <v>71739.445309999996</v>
      </c>
      <c r="AN58" s="20">
        <v>356</v>
      </c>
      <c r="AO58" s="20" t="s">
        <v>39</v>
      </c>
      <c r="AP58" s="20">
        <v>0.940175023</v>
      </c>
      <c r="AQ58" s="20">
        <v>1</v>
      </c>
      <c r="AR58" s="20">
        <v>244528.4063</v>
      </c>
      <c r="AS58" s="20" t="s">
        <v>619</v>
      </c>
      <c r="AT58" s="20">
        <v>1</v>
      </c>
      <c r="AU58" s="20" t="s">
        <v>620</v>
      </c>
      <c r="AV58" s="20">
        <v>9.4580164999999994E-2</v>
      </c>
      <c r="AW58" s="20">
        <v>0.25219029799999998</v>
      </c>
      <c r="AY58" s="20">
        <f t="shared" si="0"/>
        <v>0.76546097231396981</v>
      </c>
      <c r="AZ58" s="20">
        <f t="shared" si="1"/>
        <v>0.83613793921221868</v>
      </c>
      <c r="BA58" s="20">
        <f t="shared" si="2"/>
        <v>0.27488580772158866</v>
      </c>
    </row>
    <row r="59" spans="1:53">
      <c r="A59" s="20">
        <v>174.01648520000001</v>
      </c>
      <c r="B59" s="20">
        <v>13.760416749999999</v>
      </c>
      <c r="C59" s="20" t="s">
        <v>95</v>
      </c>
      <c r="D59" s="20">
        <v>3</v>
      </c>
      <c r="E59" s="20" t="s">
        <v>96</v>
      </c>
      <c r="F59" s="20">
        <v>8</v>
      </c>
      <c r="G59" s="20" t="s">
        <v>5</v>
      </c>
      <c r="H59" s="20" t="s">
        <v>97</v>
      </c>
      <c r="I59" s="20">
        <v>0.26002592600000002</v>
      </c>
      <c r="J59" s="20">
        <v>0.51436633600000004</v>
      </c>
      <c r="L59" s="20" t="s">
        <v>5617</v>
      </c>
      <c r="M59" s="20" t="s">
        <v>563</v>
      </c>
      <c r="N59" s="20">
        <v>42.010636359999999</v>
      </c>
      <c r="O59" s="20" t="s">
        <v>5700</v>
      </c>
      <c r="P59" s="20" t="s">
        <v>3186</v>
      </c>
      <c r="S59" s="20">
        <v>0.43</v>
      </c>
      <c r="T59" s="20">
        <v>0.43</v>
      </c>
      <c r="U59" s="20">
        <v>3828</v>
      </c>
      <c r="V59" s="20" t="s">
        <v>480</v>
      </c>
      <c r="W59" s="20">
        <v>1.383122151</v>
      </c>
      <c r="X59" s="20">
        <v>0.29109636</v>
      </c>
      <c r="Y59" s="20" t="s">
        <v>41</v>
      </c>
      <c r="Z59" s="20" t="s">
        <v>71</v>
      </c>
      <c r="AA59" s="20">
        <v>12</v>
      </c>
      <c r="AB59" s="21">
        <v>2341.2641600000002</v>
      </c>
      <c r="AC59" s="21">
        <v>3828.2666020000001</v>
      </c>
      <c r="AD59" s="21">
        <v>1321.723999</v>
      </c>
      <c r="AE59" s="21">
        <v>2227.923828</v>
      </c>
      <c r="AF59" s="22">
        <v>2113.5339359999998</v>
      </c>
      <c r="AG59" s="22">
        <v>1511.0742190000001</v>
      </c>
      <c r="AH59" s="22">
        <v>1439.6655270000001</v>
      </c>
      <c r="AI59" s="22">
        <v>1962.7113039999999</v>
      </c>
      <c r="AJ59" s="23">
        <v>2460.8054200000001</v>
      </c>
      <c r="AK59" s="23">
        <v>1419.378052</v>
      </c>
      <c r="AL59" s="23">
        <v>2934.1728520000001</v>
      </c>
      <c r="AM59" s="23">
        <v>2042.2799070000001</v>
      </c>
      <c r="AN59" s="20">
        <v>53</v>
      </c>
      <c r="AO59" s="20" t="s">
        <v>5700</v>
      </c>
      <c r="AP59" s="20">
        <v>0.85752718299999997</v>
      </c>
      <c r="AR59" s="20">
        <v>3828.2666020000001</v>
      </c>
      <c r="AS59" s="20" t="s">
        <v>5701</v>
      </c>
      <c r="AT59" s="20">
        <v>0.79513315399999995</v>
      </c>
      <c r="AV59" s="20">
        <v>0.381442222</v>
      </c>
      <c r="AW59" s="20">
        <v>1</v>
      </c>
      <c r="AY59" s="20">
        <f t="shared" si="0"/>
        <v>1.2603750041654067</v>
      </c>
      <c r="AZ59" s="20">
        <f t="shared" si="1"/>
        <v>1.3831221510169311</v>
      </c>
      <c r="BA59" s="20">
        <f t="shared" si="2"/>
        <v>0.2530647876577759</v>
      </c>
    </row>
    <row r="60" spans="1:53">
      <c r="A60" s="20">
        <v>117.0788725</v>
      </c>
      <c r="B60" s="20">
        <v>9.3356234229999995</v>
      </c>
      <c r="C60" s="20" t="s">
        <v>141</v>
      </c>
      <c r="D60" s="20">
        <v>16</v>
      </c>
      <c r="E60" s="20" t="s">
        <v>5955</v>
      </c>
      <c r="F60" s="20">
        <v>8</v>
      </c>
      <c r="G60" s="20" t="s">
        <v>5</v>
      </c>
      <c r="H60" s="20" t="s">
        <v>5986</v>
      </c>
      <c r="I60" s="20">
        <v>-0.918575119</v>
      </c>
      <c r="J60" s="20">
        <v>-15.54614218</v>
      </c>
      <c r="L60" s="20" t="s">
        <v>5628</v>
      </c>
      <c r="M60" s="20" t="s">
        <v>5955</v>
      </c>
      <c r="N60" s="20">
        <v>0</v>
      </c>
      <c r="O60" s="20" t="s">
        <v>39</v>
      </c>
      <c r="Q60" s="20">
        <v>0.4</v>
      </c>
      <c r="R60" s="20" t="s">
        <v>144</v>
      </c>
      <c r="S60" s="20">
        <v>0.68</v>
      </c>
      <c r="T60" s="20">
        <v>0.68</v>
      </c>
      <c r="U60" s="20">
        <v>61617448</v>
      </c>
      <c r="V60" s="20" t="s">
        <v>145</v>
      </c>
      <c r="W60" s="20">
        <v>0.80197870199999999</v>
      </c>
      <c r="X60" s="20">
        <v>0.54459304500000005</v>
      </c>
      <c r="Y60" s="20" t="s">
        <v>41</v>
      </c>
      <c r="Z60" s="20" t="s">
        <v>42</v>
      </c>
      <c r="AA60" s="20">
        <v>12</v>
      </c>
      <c r="AB60" s="21">
        <v>20335118</v>
      </c>
      <c r="AC60" s="21">
        <v>61617448</v>
      </c>
      <c r="AD60" s="21">
        <v>10658135</v>
      </c>
      <c r="AE60" s="21">
        <v>40431052</v>
      </c>
      <c r="AF60" s="22">
        <v>51526072</v>
      </c>
      <c r="AG60" s="22">
        <v>46395096</v>
      </c>
      <c r="AH60" s="22">
        <v>41065820</v>
      </c>
      <c r="AI60" s="22">
        <v>26904890</v>
      </c>
      <c r="AJ60" s="23">
        <v>40896540</v>
      </c>
      <c r="AK60" s="23">
        <v>41706076</v>
      </c>
      <c r="AL60" s="23">
        <v>15875157</v>
      </c>
      <c r="AM60" s="23">
        <v>14335828</v>
      </c>
      <c r="AN60" s="20">
        <v>8</v>
      </c>
      <c r="AO60" s="20" t="s">
        <v>39</v>
      </c>
      <c r="AP60" s="20">
        <v>0.97044353000000005</v>
      </c>
      <c r="AQ60" s="20">
        <v>1</v>
      </c>
      <c r="AR60" s="20">
        <v>61617448</v>
      </c>
      <c r="AS60" s="20" t="s">
        <v>146</v>
      </c>
      <c r="AT60" s="20">
        <v>1</v>
      </c>
      <c r="AU60" s="20" t="s">
        <v>147</v>
      </c>
      <c r="AV60" s="20">
        <v>0.108134957</v>
      </c>
      <c r="AW60" s="20">
        <v>1</v>
      </c>
      <c r="AY60" s="20">
        <f t="shared" si="0"/>
        <v>0.68004294339232207</v>
      </c>
      <c r="AZ60" s="20">
        <f t="shared" si="1"/>
        <v>0.80197870205556421</v>
      </c>
      <c r="BA60" s="20">
        <f t="shared" si="2"/>
        <v>0.20116206087855565</v>
      </c>
    </row>
    <row r="61" spans="1:53">
      <c r="A61" s="20">
        <v>174.0639563</v>
      </c>
      <c r="B61" s="20">
        <v>9.8736889310000002</v>
      </c>
      <c r="C61" s="20" t="s">
        <v>828</v>
      </c>
      <c r="D61" s="20">
        <v>4</v>
      </c>
      <c r="E61" s="20" t="s">
        <v>829</v>
      </c>
      <c r="F61" s="20">
        <v>8</v>
      </c>
      <c r="G61" s="20" t="s">
        <v>5</v>
      </c>
      <c r="H61" s="20" t="s">
        <v>830</v>
      </c>
      <c r="I61" s="20">
        <v>-0.59586222499999997</v>
      </c>
      <c r="J61" s="20">
        <v>-12.91581933</v>
      </c>
      <c r="K61" s="20">
        <v>-0.56713718400000002</v>
      </c>
      <c r="L61" s="20" t="s">
        <v>5628</v>
      </c>
      <c r="M61" s="20" t="s">
        <v>829</v>
      </c>
      <c r="N61" s="20">
        <v>0</v>
      </c>
      <c r="O61" s="20" t="s">
        <v>39</v>
      </c>
      <c r="S61" s="20">
        <v>0.76</v>
      </c>
      <c r="T61" s="20">
        <v>0.76</v>
      </c>
      <c r="U61" s="20">
        <v>40385</v>
      </c>
      <c r="V61" s="20" t="s">
        <v>831</v>
      </c>
      <c r="W61" s="20">
        <v>0.55404461900000002</v>
      </c>
      <c r="X61" s="20">
        <v>0.13326826899999999</v>
      </c>
      <c r="Y61" s="20" t="s">
        <v>41</v>
      </c>
      <c r="Z61" s="20" t="s">
        <v>42</v>
      </c>
      <c r="AA61" s="20">
        <v>12</v>
      </c>
      <c r="AB61" s="21">
        <v>7454.1181640000004</v>
      </c>
      <c r="AC61" s="21">
        <v>35958.785159999999</v>
      </c>
      <c r="AD61" s="21">
        <v>9026.6123050000006</v>
      </c>
      <c r="AE61" s="21">
        <v>16730.652340000001</v>
      </c>
      <c r="AF61" s="22">
        <v>32609.064450000002</v>
      </c>
      <c r="AG61" s="22">
        <v>32168.589840000001</v>
      </c>
      <c r="AH61" s="22">
        <v>40384.652340000001</v>
      </c>
      <c r="AI61" s="22">
        <v>19683.537110000001</v>
      </c>
      <c r="AJ61" s="23">
        <v>34449.277340000001</v>
      </c>
      <c r="AK61" s="23">
        <v>26355.23242</v>
      </c>
      <c r="AL61" s="23">
        <v>8568.8476559999999</v>
      </c>
      <c r="AM61" s="23">
        <v>8516.9384769999997</v>
      </c>
      <c r="AN61" s="20">
        <v>930</v>
      </c>
      <c r="AO61" s="20" t="s">
        <v>39</v>
      </c>
      <c r="AP61" s="20">
        <v>0.91329524900000003</v>
      </c>
      <c r="AQ61" s="20">
        <v>1</v>
      </c>
      <c r="AR61" s="20">
        <v>40384.652340000001</v>
      </c>
      <c r="AS61" s="20" t="s">
        <v>832</v>
      </c>
      <c r="AT61" s="20">
        <v>1</v>
      </c>
      <c r="AU61" s="20" t="s">
        <v>833</v>
      </c>
      <c r="AV61" s="20">
        <v>0.79208121899999995</v>
      </c>
      <c r="AW61" s="20">
        <v>1</v>
      </c>
      <c r="AY61" s="20">
        <f t="shared" si="0"/>
        <v>0.62389178173373439</v>
      </c>
      <c r="AZ61" s="20">
        <f t="shared" si="1"/>
        <v>0.55404461932310378</v>
      </c>
      <c r="BA61" s="20">
        <f t="shared" si="2"/>
        <v>0.18314070353910719</v>
      </c>
    </row>
    <row r="62" spans="1:53">
      <c r="A62" s="20">
        <v>127.06329599999999</v>
      </c>
      <c r="B62" s="20">
        <v>7.1204472860000001</v>
      </c>
      <c r="C62" s="20" t="s">
        <v>513</v>
      </c>
      <c r="D62" s="20">
        <v>7</v>
      </c>
      <c r="E62" s="20" t="s">
        <v>514</v>
      </c>
      <c r="F62" s="20">
        <v>8</v>
      </c>
      <c r="G62" s="20" t="s">
        <v>5</v>
      </c>
      <c r="H62" s="20" t="s">
        <v>515</v>
      </c>
      <c r="I62" s="20">
        <v>-0.26776387800000001</v>
      </c>
      <c r="J62" s="20">
        <v>-26.911641589999999</v>
      </c>
      <c r="K62" s="20">
        <v>-0.26776387800000001</v>
      </c>
      <c r="L62" s="20" t="s">
        <v>5628</v>
      </c>
      <c r="M62" s="20" t="s">
        <v>514</v>
      </c>
      <c r="N62" s="20">
        <v>0</v>
      </c>
      <c r="O62" s="20" t="s">
        <v>39</v>
      </c>
      <c r="S62" s="20">
        <v>0.28000000000000003</v>
      </c>
      <c r="T62" s="20">
        <v>0.28000000000000003</v>
      </c>
      <c r="U62" s="20">
        <v>135076</v>
      </c>
      <c r="V62" s="20" t="s">
        <v>516</v>
      </c>
      <c r="W62" s="20">
        <v>0.99497526800000002</v>
      </c>
      <c r="X62" s="20">
        <v>0.97531297100000003</v>
      </c>
      <c r="Y62" s="20" t="s">
        <v>41</v>
      </c>
      <c r="Z62" s="20" t="s">
        <v>42</v>
      </c>
      <c r="AA62" s="20">
        <v>12</v>
      </c>
      <c r="AB62" s="21">
        <v>66798.695309999996</v>
      </c>
      <c r="AC62" s="21">
        <v>135076</v>
      </c>
      <c r="AD62" s="21">
        <v>98627.953129999994</v>
      </c>
      <c r="AE62" s="21">
        <v>102482.25780000001</v>
      </c>
      <c r="AF62" s="22">
        <v>116555.3281</v>
      </c>
      <c r="AG62" s="22">
        <v>94572.71875</v>
      </c>
      <c r="AH62" s="22">
        <v>107888.7813</v>
      </c>
      <c r="AI62" s="22">
        <v>86003.195309999996</v>
      </c>
      <c r="AJ62" s="23">
        <v>109972.99219999999</v>
      </c>
      <c r="AK62" s="23">
        <v>105181.8125</v>
      </c>
      <c r="AL62" s="23">
        <v>80316.679690000004</v>
      </c>
      <c r="AM62" s="23">
        <v>58741.734380000002</v>
      </c>
      <c r="AN62" s="20">
        <v>519</v>
      </c>
      <c r="AO62" s="20" t="s">
        <v>39</v>
      </c>
      <c r="AP62" s="20">
        <v>0.89691408800000005</v>
      </c>
      <c r="AQ62" s="20">
        <v>1</v>
      </c>
      <c r="AR62" s="20">
        <v>135076</v>
      </c>
      <c r="AS62" s="20" t="s">
        <v>517</v>
      </c>
      <c r="AT62" s="20">
        <v>1</v>
      </c>
      <c r="AU62" s="20" t="s">
        <v>506</v>
      </c>
      <c r="AV62" s="20">
        <v>2.6835200000000002E-4</v>
      </c>
      <c r="AW62" s="20">
        <v>1</v>
      </c>
      <c r="AY62" s="20">
        <f t="shared" si="0"/>
        <v>0.87455730149840927</v>
      </c>
      <c r="AZ62" s="20">
        <f t="shared" si="1"/>
        <v>0.99497526763587052</v>
      </c>
      <c r="BA62" s="20">
        <f t="shared" si="2"/>
        <v>0.38913421890595717</v>
      </c>
    </row>
    <row r="63" spans="1:53">
      <c r="A63" s="20">
        <v>176.05447989999999</v>
      </c>
      <c r="B63" s="20">
        <v>10.24910158</v>
      </c>
      <c r="C63" s="20" t="s">
        <v>678</v>
      </c>
      <c r="D63" s="20">
        <v>1</v>
      </c>
      <c r="E63" s="20" t="s">
        <v>679</v>
      </c>
      <c r="F63" s="20">
        <v>8</v>
      </c>
      <c r="G63" s="20" t="s">
        <v>5</v>
      </c>
      <c r="H63" s="20" t="s">
        <v>680</v>
      </c>
      <c r="I63" s="20">
        <v>-0.454765847</v>
      </c>
      <c r="J63" s="20">
        <v>-27.524051249999999</v>
      </c>
      <c r="L63" s="20" t="s">
        <v>5905</v>
      </c>
      <c r="M63" s="20" t="s">
        <v>679</v>
      </c>
      <c r="N63" s="20">
        <v>0</v>
      </c>
      <c r="O63" s="20" t="s">
        <v>39</v>
      </c>
      <c r="S63" s="20">
        <v>0.96</v>
      </c>
      <c r="T63" s="20">
        <v>0.96</v>
      </c>
      <c r="U63" s="20">
        <v>95903</v>
      </c>
      <c r="V63" s="20" t="s">
        <v>681</v>
      </c>
      <c r="W63" s="20">
        <v>0.77187023499999996</v>
      </c>
      <c r="X63" s="20">
        <v>0.58721283599999996</v>
      </c>
      <c r="Y63" s="20" t="s">
        <v>41</v>
      </c>
      <c r="Z63" s="20" t="s">
        <v>42</v>
      </c>
      <c r="AA63" s="20">
        <v>11</v>
      </c>
      <c r="AB63" s="21">
        <v>0</v>
      </c>
      <c r="AC63" s="21">
        <v>95903.164059999996</v>
      </c>
      <c r="AD63" s="21">
        <v>18338.074219999999</v>
      </c>
      <c r="AE63" s="21">
        <v>73218.71875</v>
      </c>
      <c r="AF63" s="22">
        <v>54610.0625</v>
      </c>
      <c r="AG63" s="22">
        <v>73357.195309999996</v>
      </c>
      <c r="AH63" s="22">
        <v>62621.402340000001</v>
      </c>
      <c r="AI63" s="22">
        <v>52275.941409999999</v>
      </c>
      <c r="AJ63" s="23">
        <v>73764.914059999996</v>
      </c>
      <c r="AK63" s="23">
        <v>89811.382809999996</v>
      </c>
      <c r="AL63" s="23">
        <v>39304.78125</v>
      </c>
      <c r="AM63" s="23">
        <v>35263.738279999998</v>
      </c>
      <c r="AN63" s="20">
        <v>638</v>
      </c>
      <c r="AO63" s="20" t="s">
        <v>39</v>
      </c>
      <c r="AP63" s="20">
        <v>0.84874429399999995</v>
      </c>
      <c r="AQ63" s="20">
        <v>1</v>
      </c>
      <c r="AR63" s="20">
        <v>95903.164059999996</v>
      </c>
      <c r="AS63" s="20" t="s">
        <v>682</v>
      </c>
      <c r="AT63" s="20">
        <v>1</v>
      </c>
      <c r="AU63" s="20" t="s">
        <v>683</v>
      </c>
      <c r="AV63" s="20">
        <v>9.0195114000000007E-2</v>
      </c>
      <c r="AW63" s="20">
        <v>1</v>
      </c>
      <c r="AY63" s="20">
        <f t="shared" si="0"/>
        <v>0.9805661873748448</v>
      </c>
      <c r="AZ63" s="20">
        <f t="shared" si="1"/>
        <v>0.77187023479701211</v>
      </c>
      <c r="BA63" s="20">
        <f t="shared" si="2"/>
        <v>0.93607962388065924</v>
      </c>
    </row>
    <row r="64" spans="1:53">
      <c r="A64" s="20">
        <v>132.08984079999999</v>
      </c>
      <c r="B64" s="20">
        <v>14.57703747</v>
      </c>
      <c r="C64" s="20" t="s">
        <v>198</v>
      </c>
      <c r="D64" s="20">
        <v>6</v>
      </c>
      <c r="E64" s="20" t="s">
        <v>6032</v>
      </c>
      <c r="F64" s="20">
        <v>8</v>
      </c>
      <c r="G64" s="20" t="s">
        <v>5</v>
      </c>
      <c r="H64" s="20" t="s">
        <v>6033</v>
      </c>
      <c r="I64" s="20">
        <v>-0.29700917999999998</v>
      </c>
      <c r="J64" s="20">
        <v>-12.92350609</v>
      </c>
      <c r="L64" s="20" t="s">
        <v>5628</v>
      </c>
      <c r="M64" s="20" t="s">
        <v>6032</v>
      </c>
      <c r="N64" s="20">
        <v>0</v>
      </c>
      <c r="O64" s="20" t="s">
        <v>39</v>
      </c>
      <c r="Q64" s="20">
        <v>-0.3</v>
      </c>
      <c r="R64" s="20" t="s">
        <v>201</v>
      </c>
      <c r="S64" s="20">
        <v>0.79</v>
      </c>
      <c r="T64" s="20">
        <v>0.79</v>
      </c>
      <c r="U64" s="20">
        <v>988781</v>
      </c>
      <c r="V64" s="20" t="s">
        <v>202</v>
      </c>
      <c r="W64" s="20">
        <v>0.71301621999999998</v>
      </c>
      <c r="X64" s="20">
        <v>0.43771345699999997</v>
      </c>
      <c r="Y64" s="20" t="s">
        <v>41</v>
      </c>
      <c r="Z64" s="20" t="s">
        <v>42</v>
      </c>
      <c r="AA64" s="20">
        <v>12</v>
      </c>
      <c r="AB64" s="21">
        <v>183824.5</v>
      </c>
      <c r="AC64" s="21">
        <v>925626.5625</v>
      </c>
      <c r="AD64" s="21">
        <v>147516.0625</v>
      </c>
      <c r="AE64" s="21">
        <v>727370.5625</v>
      </c>
      <c r="AF64" s="22">
        <v>988780.6875</v>
      </c>
      <c r="AG64" s="22">
        <v>558701</v>
      </c>
      <c r="AH64" s="22">
        <v>849570.4375</v>
      </c>
      <c r="AI64" s="22">
        <v>385966.875</v>
      </c>
      <c r="AJ64" s="23">
        <v>736821.1875</v>
      </c>
      <c r="AK64" s="23">
        <v>489939.65629999997</v>
      </c>
      <c r="AL64" s="23">
        <v>167528.29689999999</v>
      </c>
      <c r="AM64" s="23">
        <v>193063.04689999999</v>
      </c>
      <c r="AN64" s="20">
        <v>123</v>
      </c>
      <c r="AO64" s="20" t="s">
        <v>39</v>
      </c>
      <c r="AP64" s="20">
        <v>0.98376410999999997</v>
      </c>
      <c r="AQ64" s="20">
        <v>1</v>
      </c>
      <c r="AR64" s="20">
        <v>988780.6875</v>
      </c>
      <c r="AS64" s="20" t="s">
        <v>203</v>
      </c>
      <c r="AT64" s="20">
        <v>1</v>
      </c>
      <c r="AU64" s="20" t="s">
        <v>204</v>
      </c>
      <c r="AV64" s="20">
        <v>0.175558414</v>
      </c>
      <c r="AW64" s="20">
        <v>1</v>
      </c>
      <c r="AY64" s="20">
        <f t="shared" si="0"/>
        <v>0.57037058949292108</v>
      </c>
      <c r="AZ64" s="20">
        <f t="shared" si="1"/>
        <v>0.71301621997550146</v>
      </c>
      <c r="BA64" s="20">
        <f t="shared" si="2"/>
        <v>0.17062166418511082</v>
      </c>
    </row>
    <row r="65" spans="1:53">
      <c r="A65" s="20">
        <v>204.08985670000001</v>
      </c>
      <c r="B65" s="20">
        <v>9.1047568430000005</v>
      </c>
      <c r="C65" s="20" t="s">
        <v>191</v>
      </c>
      <c r="D65" s="20">
        <v>6</v>
      </c>
      <c r="E65" s="20" t="s">
        <v>5953</v>
      </c>
      <c r="F65" s="20">
        <v>8</v>
      </c>
      <c r="G65" s="20" t="s">
        <v>5</v>
      </c>
      <c r="H65" s="20" t="s">
        <v>6018</v>
      </c>
      <c r="I65" s="20">
        <v>-0.11414326900000001</v>
      </c>
      <c r="J65" s="20">
        <v>3.7368449159999999</v>
      </c>
      <c r="K65" s="20">
        <v>-0.11414326900000001</v>
      </c>
      <c r="L65" s="20" t="s">
        <v>5628</v>
      </c>
      <c r="M65" s="20" t="s">
        <v>5953</v>
      </c>
      <c r="N65" s="20">
        <v>0</v>
      </c>
      <c r="O65" s="20" t="s">
        <v>39</v>
      </c>
      <c r="Q65" s="20">
        <v>-0.6</v>
      </c>
      <c r="R65" s="20" t="s">
        <v>194</v>
      </c>
      <c r="S65" s="20">
        <v>0.76</v>
      </c>
      <c r="T65" s="20">
        <v>0.76</v>
      </c>
      <c r="U65" s="20">
        <v>5539656</v>
      </c>
      <c r="V65" s="20" t="s">
        <v>195</v>
      </c>
      <c r="W65" s="20">
        <v>0.73594870300000004</v>
      </c>
      <c r="X65" s="20">
        <v>0.44254702299999998</v>
      </c>
      <c r="Y65" s="20" t="s">
        <v>41</v>
      </c>
      <c r="Z65" s="20" t="s">
        <v>42</v>
      </c>
      <c r="AA65" s="20">
        <v>12</v>
      </c>
      <c r="AB65" s="21">
        <v>1670994.25</v>
      </c>
      <c r="AC65" s="21">
        <v>5539655.5</v>
      </c>
      <c r="AD65" s="21">
        <v>630649.125</v>
      </c>
      <c r="AE65" s="21">
        <v>3603915.75</v>
      </c>
      <c r="AF65" s="22">
        <v>4853554.5</v>
      </c>
      <c r="AG65" s="22">
        <v>4247089</v>
      </c>
      <c r="AH65" s="22">
        <v>4173524</v>
      </c>
      <c r="AI65" s="22">
        <v>2277479.75</v>
      </c>
      <c r="AJ65" s="23">
        <v>3878869</v>
      </c>
      <c r="AK65" s="23">
        <v>3821295.25</v>
      </c>
      <c r="AL65" s="23">
        <v>1322651.125</v>
      </c>
      <c r="AM65" s="23">
        <v>1059171.75</v>
      </c>
      <c r="AN65" s="20">
        <v>38</v>
      </c>
      <c r="AO65" s="20" t="s">
        <v>39</v>
      </c>
      <c r="AP65" s="20">
        <v>0.98178041599999999</v>
      </c>
      <c r="AQ65" s="20">
        <v>1</v>
      </c>
      <c r="AR65" s="20">
        <v>5539655.5</v>
      </c>
      <c r="AS65" s="20" t="s">
        <v>196</v>
      </c>
      <c r="AT65" s="20">
        <v>1</v>
      </c>
      <c r="AU65" s="20" t="s">
        <v>197</v>
      </c>
      <c r="AV65" s="20">
        <v>0.177088098</v>
      </c>
      <c r="AW65" s="20">
        <v>1</v>
      </c>
      <c r="AY65" s="20">
        <f t="shared" si="0"/>
        <v>0.64829062561202322</v>
      </c>
      <c r="AZ65" s="20">
        <f t="shared" si="1"/>
        <v>0.73594870311889304</v>
      </c>
      <c r="BA65" s="20">
        <f t="shared" si="2"/>
        <v>0.20035448819379942</v>
      </c>
    </row>
    <row r="66" spans="1:53">
      <c r="A66" s="20">
        <v>110.0367657</v>
      </c>
      <c r="B66" s="20">
        <v>10.335773639999999</v>
      </c>
      <c r="C66" s="20" t="s">
        <v>768</v>
      </c>
      <c r="D66" s="20">
        <v>5</v>
      </c>
      <c r="E66" s="20" t="s">
        <v>769</v>
      </c>
      <c r="F66" s="20">
        <v>8</v>
      </c>
      <c r="G66" s="20" t="s">
        <v>5</v>
      </c>
      <c r="H66" s="20" t="s">
        <v>770</v>
      </c>
      <c r="I66" s="20">
        <v>-0.12986450499999999</v>
      </c>
      <c r="J66" s="20">
        <v>27.430825120000002</v>
      </c>
      <c r="K66" s="20">
        <v>-0.12986450499999999</v>
      </c>
      <c r="L66" s="20" t="s">
        <v>5628</v>
      </c>
      <c r="M66" s="20" t="s">
        <v>769</v>
      </c>
      <c r="N66" s="20">
        <v>0</v>
      </c>
      <c r="O66" s="20" t="s">
        <v>39</v>
      </c>
      <c r="S66" s="20">
        <v>0.63</v>
      </c>
      <c r="T66" s="20">
        <v>0.75</v>
      </c>
      <c r="U66" s="20">
        <v>81199</v>
      </c>
      <c r="V66" s="20" t="s">
        <v>771</v>
      </c>
      <c r="W66" s="20">
        <v>0.66721501999999999</v>
      </c>
      <c r="X66" s="20">
        <v>0.431629015</v>
      </c>
      <c r="Y66" s="20" t="s">
        <v>41</v>
      </c>
      <c r="Z66" s="20" t="s">
        <v>42</v>
      </c>
      <c r="AA66" s="20">
        <v>12</v>
      </c>
      <c r="AB66" s="21">
        <v>20718.91992</v>
      </c>
      <c r="AC66" s="21">
        <v>45933.117189999997</v>
      </c>
      <c r="AD66" s="21">
        <v>6861.1572269999997</v>
      </c>
      <c r="AE66" s="21">
        <v>41324.574220000002</v>
      </c>
      <c r="AF66" s="22">
        <v>81199.117190000004</v>
      </c>
      <c r="AG66" s="22">
        <v>30443.4375</v>
      </c>
      <c r="AH66" s="22">
        <v>45100.449220000002</v>
      </c>
      <c r="AI66" s="22">
        <v>15372.079100000001</v>
      </c>
      <c r="AJ66" s="23">
        <v>45577</v>
      </c>
      <c r="AK66" s="23">
        <v>37225.355470000002</v>
      </c>
      <c r="AL66" s="23">
        <v>9354.2392579999996</v>
      </c>
      <c r="AM66" s="23">
        <v>8693.2666019999997</v>
      </c>
      <c r="AN66" s="20">
        <v>699</v>
      </c>
      <c r="AO66" s="20" t="s">
        <v>39</v>
      </c>
      <c r="AP66" s="20">
        <v>0.84597845400000005</v>
      </c>
      <c r="AQ66" s="20">
        <v>1</v>
      </c>
      <c r="AR66" s="20">
        <v>81199.117190000004</v>
      </c>
      <c r="AS66" s="20" t="s">
        <v>772</v>
      </c>
      <c r="AT66" s="20">
        <v>1</v>
      </c>
      <c r="AU66" s="20" t="s">
        <v>773</v>
      </c>
      <c r="AV66" s="20">
        <v>0.18190794099999999</v>
      </c>
      <c r="AW66" s="20">
        <v>1</v>
      </c>
      <c r="AY66" s="20">
        <f t="shared" ref="AY66:AY129" si="3">(SUM(AJ66:AM66))/(SUM(AF66:AI66))</f>
        <v>0.58594435517391907</v>
      </c>
      <c r="AZ66" s="20">
        <f t="shared" ref="AZ66:AZ129" si="4">(SUM(AB66:AE66))/(SUM(AF66:AI66))</f>
        <v>0.667215020024293</v>
      </c>
      <c r="BA66" s="20">
        <f t="shared" ref="BA66:BA129" si="5">TTEST(AF66:AI66,AJ66:AM66,2,2)</f>
        <v>0.33499622156921954</v>
      </c>
    </row>
    <row r="67" spans="1:53">
      <c r="A67" s="20">
        <v>117.0537832</v>
      </c>
      <c r="B67" s="20">
        <v>10.95635139</v>
      </c>
      <c r="C67" s="20" t="s">
        <v>706</v>
      </c>
      <c r="D67" s="20">
        <v>1</v>
      </c>
      <c r="E67" s="20" t="s">
        <v>707</v>
      </c>
      <c r="F67" s="20">
        <v>8</v>
      </c>
      <c r="G67" s="20" t="s">
        <v>5</v>
      </c>
      <c r="H67" s="20" t="s">
        <v>708</v>
      </c>
      <c r="I67" s="20">
        <v>-0.39961439999999998</v>
      </c>
      <c r="J67" s="20">
        <v>-36.777035820000002</v>
      </c>
      <c r="L67" s="20" t="s">
        <v>5628</v>
      </c>
      <c r="M67" s="20" t="s">
        <v>707</v>
      </c>
      <c r="N67" s="20">
        <v>0</v>
      </c>
      <c r="O67" s="20" t="s">
        <v>39</v>
      </c>
      <c r="S67" s="20">
        <v>0.73</v>
      </c>
      <c r="T67" s="20">
        <v>0.73</v>
      </c>
      <c r="U67" s="20">
        <v>187534</v>
      </c>
      <c r="V67" s="20" t="s">
        <v>709</v>
      </c>
      <c r="W67" s="20">
        <v>0.75215926499999997</v>
      </c>
      <c r="X67" s="20">
        <v>0.463647851</v>
      </c>
      <c r="Y67" s="20" t="s">
        <v>41</v>
      </c>
      <c r="Z67" s="20" t="s">
        <v>42</v>
      </c>
      <c r="AA67" s="20">
        <v>12</v>
      </c>
      <c r="AB67" s="21">
        <v>47192.472659999999</v>
      </c>
      <c r="AC67" s="21">
        <v>187534</v>
      </c>
      <c r="AD67" s="21">
        <v>33663.433590000001</v>
      </c>
      <c r="AE67" s="21">
        <v>129667.86719999999</v>
      </c>
      <c r="AF67" s="22">
        <v>170086.60939999999</v>
      </c>
      <c r="AG67" s="22">
        <v>138407</v>
      </c>
      <c r="AH67" s="22">
        <v>142365.23439999999</v>
      </c>
      <c r="AI67" s="22">
        <v>78361.21875</v>
      </c>
      <c r="AJ67" s="23">
        <v>149497.375</v>
      </c>
      <c r="AK67" s="23">
        <v>126333.3125</v>
      </c>
      <c r="AL67" s="23">
        <v>46030.152340000001</v>
      </c>
      <c r="AM67" s="23">
        <v>48780.113279999998</v>
      </c>
      <c r="AN67" s="20">
        <v>425</v>
      </c>
      <c r="AO67" s="20" t="s">
        <v>39</v>
      </c>
      <c r="AP67" s="20">
        <v>0.95822838399999999</v>
      </c>
      <c r="AQ67" s="20">
        <v>1</v>
      </c>
      <c r="AR67" s="20">
        <v>187534</v>
      </c>
      <c r="AS67" s="20" t="s">
        <v>710</v>
      </c>
      <c r="AT67" s="20">
        <v>1</v>
      </c>
      <c r="AU67" s="20" t="s">
        <v>711</v>
      </c>
      <c r="AV67" s="20">
        <v>0.15963548899999999</v>
      </c>
      <c r="AW67" s="20">
        <v>1</v>
      </c>
      <c r="AY67" s="20">
        <f t="shared" si="3"/>
        <v>0.70035317885361237</v>
      </c>
      <c r="AZ67" s="20">
        <f t="shared" si="4"/>
        <v>0.75215926533849442</v>
      </c>
      <c r="BA67" s="20">
        <f t="shared" si="5"/>
        <v>0.27275161418944532</v>
      </c>
    </row>
    <row r="68" spans="1:53">
      <c r="A68" s="20">
        <v>185.99290999999999</v>
      </c>
      <c r="B68" s="20">
        <v>10.606065060000001</v>
      </c>
      <c r="C68" s="20" t="s">
        <v>307</v>
      </c>
      <c r="D68" s="20">
        <v>3</v>
      </c>
      <c r="E68" s="20" t="s">
        <v>6120</v>
      </c>
      <c r="F68" s="20">
        <v>8</v>
      </c>
      <c r="G68" s="20" t="s">
        <v>5</v>
      </c>
      <c r="H68" s="20" t="s">
        <v>6121</v>
      </c>
      <c r="I68" s="20">
        <v>-0.161039919</v>
      </c>
      <c r="J68" s="20">
        <v>-48.161422819999999</v>
      </c>
      <c r="L68" s="20" t="s">
        <v>5594</v>
      </c>
      <c r="M68" s="20" t="s">
        <v>6120</v>
      </c>
      <c r="N68" s="20">
        <v>0</v>
      </c>
      <c r="O68" s="20" t="s">
        <v>39</v>
      </c>
      <c r="S68" s="20">
        <v>0.72</v>
      </c>
      <c r="T68" s="20">
        <v>1.02</v>
      </c>
      <c r="U68" s="20">
        <v>14308</v>
      </c>
      <c r="V68" s="20" t="s">
        <v>6122</v>
      </c>
      <c r="W68" s="20">
        <v>0.45689650500000001</v>
      </c>
      <c r="X68" s="20">
        <v>4.8939211000000003E-2</v>
      </c>
      <c r="Y68" s="20" t="s">
        <v>41</v>
      </c>
      <c r="Z68" s="20" t="s">
        <v>42</v>
      </c>
      <c r="AA68" s="20">
        <v>10</v>
      </c>
      <c r="AB68" s="21">
        <v>0</v>
      </c>
      <c r="AC68" s="21">
        <v>4669.3129879999997</v>
      </c>
      <c r="AD68" s="21">
        <v>7600.033203</v>
      </c>
      <c r="AE68" s="21">
        <v>6168.3017579999996</v>
      </c>
      <c r="AF68" s="22">
        <v>9828.6943360000005</v>
      </c>
      <c r="AG68" s="22">
        <v>7497.9492190000001</v>
      </c>
      <c r="AH68" s="22">
        <v>14308.146479999999</v>
      </c>
      <c r="AI68" s="22">
        <v>8719.3115230000003</v>
      </c>
      <c r="AJ68" s="23">
        <v>14038.12305</v>
      </c>
      <c r="AK68" s="23">
        <v>0</v>
      </c>
      <c r="AL68" s="23">
        <v>2820.3847660000001</v>
      </c>
      <c r="AM68" s="23">
        <v>7035.6240230000003</v>
      </c>
      <c r="AN68" s="20">
        <v>1093</v>
      </c>
      <c r="AO68" s="20" t="s">
        <v>39</v>
      </c>
      <c r="AP68" s="20">
        <v>0.82885778799999998</v>
      </c>
      <c r="AQ68" s="20">
        <v>1</v>
      </c>
      <c r="AR68" s="20">
        <v>14308.146479999999</v>
      </c>
      <c r="AS68" s="20" t="s">
        <v>6123</v>
      </c>
      <c r="AT68" s="20">
        <v>1</v>
      </c>
      <c r="AU68" s="20" t="s">
        <v>1561</v>
      </c>
      <c r="AV68" s="20">
        <v>1.5243370949999999</v>
      </c>
      <c r="AW68" s="20">
        <v>1</v>
      </c>
      <c r="AY68" s="20">
        <f t="shared" si="3"/>
        <v>0.59211160492961357</v>
      </c>
      <c r="AZ68" s="20">
        <f t="shared" si="4"/>
        <v>0.45689650462171733</v>
      </c>
      <c r="BA68" s="20">
        <f t="shared" si="5"/>
        <v>0.27094584409613331</v>
      </c>
    </row>
    <row r="69" spans="1:53">
      <c r="A69" s="20">
        <v>159.06836480000001</v>
      </c>
      <c r="B69" s="20">
        <v>5.0968027749999996</v>
      </c>
      <c r="C69" s="20" t="s">
        <v>390</v>
      </c>
      <c r="D69" s="20">
        <v>4</v>
      </c>
      <c r="E69" s="20" t="s">
        <v>391</v>
      </c>
      <c r="F69" s="20">
        <v>8</v>
      </c>
      <c r="G69" s="20" t="s">
        <v>5</v>
      </c>
      <c r="H69" s="20" t="s">
        <v>392</v>
      </c>
      <c r="I69" s="20">
        <v>-0.28410338000000002</v>
      </c>
      <c r="J69" s="20">
        <v>-25.002652009999998</v>
      </c>
      <c r="L69" s="20" t="s">
        <v>5628</v>
      </c>
      <c r="M69" s="20" t="s">
        <v>391</v>
      </c>
      <c r="N69" s="20">
        <v>0</v>
      </c>
      <c r="O69" s="20" t="s">
        <v>39</v>
      </c>
      <c r="S69" s="20">
        <v>0.64</v>
      </c>
      <c r="T69" s="20">
        <v>0.64</v>
      </c>
      <c r="U69" s="20">
        <v>366486</v>
      </c>
      <c r="V69" s="20" t="s">
        <v>393</v>
      </c>
      <c r="W69" s="20">
        <v>1.9228007279999999</v>
      </c>
      <c r="X69" s="20">
        <v>0.229689901</v>
      </c>
      <c r="Y69" s="20" t="s">
        <v>41</v>
      </c>
      <c r="Z69" s="20" t="s">
        <v>42</v>
      </c>
      <c r="AA69" s="20">
        <v>12</v>
      </c>
      <c r="AB69" s="21">
        <v>105399.8281</v>
      </c>
      <c r="AC69" s="21">
        <v>95608.914059999996</v>
      </c>
      <c r="AD69" s="21">
        <v>366485.625</v>
      </c>
      <c r="AE69" s="21">
        <v>321796.3125</v>
      </c>
      <c r="AF69" s="22">
        <v>132090.2188</v>
      </c>
      <c r="AG69" s="22">
        <v>110401.77340000001</v>
      </c>
      <c r="AH69" s="22">
        <v>106771.69530000001</v>
      </c>
      <c r="AI69" s="22">
        <v>113233.8906</v>
      </c>
      <c r="AJ69" s="23">
        <v>105609.0781</v>
      </c>
      <c r="AK69" s="23">
        <v>87282.914059999996</v>
      </c>
      <c r="AL69" s="23">
        <v>58961.21875</v>
      </c>
      <c r="AM69" s="23">
        <v>78022.070309999996</v>
      </c>
      <c r="AN69" s="20">
        <v>274</v>
      </c>
      <c r="AO69" s="20" t="s">
        <v>39</v>
      </c>
      <c r="AP69" s="20">
        <v>0.95151909800000001</v>
      </c>
      <c r="AQ69" s="20">
        <v>1</v>
      </c>
      <c r="AR69" s="20">
        <v>366485.625</v>
      </c>
      <c r="AS69" s="20" t="s">
        <v>394</v>
      </c>
      <c r="AT69" s="20">
        <v>1</v>
      </c>
      <c r="AU69" s="20" t="s">
        <v>395</v>
      </c>
      <c r="AV69" s="20">
        <v>0.56184926099999999</v>
      </c>
      <c r="AW69" s="20">
        <v>1</v>
      </c>
      <c r="AY69" s="20">
        <f t="shared" si="3"/>
        <v>0.71324758623638729</v>
      </c>
      <c r="AZ69" s="20">
        <f t="shared" si="4"/>
        <v>1.9228007275482857</v>
      </c>
      <c r="BA69" s="20">
        <f t="shared" si="5"/>
        <v>2.5538048810091609E-2</v>
      </c>
    </row>
    <row r="70" spans="1:53">
      <c r="A70" s="20">
        <v>146.1055188</v>
      </c>
      <c r="B70" s="20">
        <v>20.304347060000001</v>
      </c>
      <c r="C70" s="20" t="s">
        <v>169</v>
      </c>
      <c r="D70" s="20">
        <v>8</v>
      </c>
      <c r="E70" s="20" t="s">
        <v>5695</v>
      </c>
      <c r="F70" s="20">
        <v>8</v>
      </c>
      <c r="G70" s="20" t="s">
        <v>5</v>
      </c>
      <c r="H70" s="20" t="s">
        <v>5696</v>
      </c>
      <c r="I70" s="20">
        <v>-7.6851663000000001E-2</v>
      </c>
      <c r="J70" s="20">
        <v>26.318386579999999</v>
      </c>
      <c r="L70" s="20" t="s">
        <v>5617</v>
      </c>
      <c r="M70" s="20" t="s">
        <v>5695</v>
      </c>
      <c r="N70" s="20">
        <v>0</v>
      </c>
      <c r="O70" s="20" t="s">
        <v>39</v>
      </c>
      <c r="S70" s="20">
        <v>0.28999999999999998</v>
      </c>
      <c r="T70" s="20">
        <v>0.28999999999999998</v>
      </c>
      <c r="U70" s="20">
        <v>21065</v>
      </c>
      <c r="V70" s="20" t="s">
        <v>5697</v>
      </c>
      <c r="W70" s="20">
        <v>1.38482485</v>
      </c>
      <c r="X70" s="20">
        <v>0.16848399</v>
      </c>
      <c r="Y70" s="20" t="s">
        <v>41</v>
      </c>
      <c r="Z70" s="20" t="s">
        <v>71</v>
      </c>
      <c r="AA70" s="20">
        <v>12</v>
      </c>
      <c r="AB70" s="21">
        <v>21065.464840000001</v>
      </c>
      <c r="AC70" s="21">
        <v>12340.132809999999</v>
      </c>
      <c r="AD70" s="21">
        <v>13775.64258</v>
      </c>
      <c r="AE70" s="21">
        <v>12003.11816</v>
      </c>
      <c r="AF70" s="22">
        <v>11688.43262</v>
      </c>
      <c r="AG70" s="22">
        <v>13734.867190000001</v>
      </c>
      <c r="AH70" s="22">
        <v>6753.7075199999999</v>
      </c>
      <c r="AI70" s="22">
        <v>10560.78613</v>
      </c>
      <c r="AJ70" s="23">
        <v>18470.554690000001</v>
      </c>
      <c r="AK70" s="23">
        <v>13974.58203</v>
      </c>
      <c r="AL70" s="23">
        <v>20635.537110000001</v>
      </c>
      <c r="AM70" s="23">
        <v>12114.054690000001</v>
      </c>
      <c r="AN70" s="20">
        <v>116</v>
      </c>
      <c r="AO70" s="20" t="s">
        <v>39</v>
      </c>
      <c r="AP70" s="20">
        <v>0.98910903800000005</v>
      </c>
      <c r="AQ70" s="20">
        <v>1</v>
      </c>
      <c r="AR70" s="20">
        <v>21065.464840000001</v>
      </c>
      <c r="AS70" s="20" t="s">
        <v>5698</v>
      </c>
      <c r="AT70" s="20">
        <v>1</v>
      </c>
      <c r="AU70" s="20" t="s">
        <v>3885</v>
      </c>
      <c r="AV70" s="20">
        <v>0.63429398299999995</v>
      </c>
      <c r="AW70" s="20">
        <v>1</v>
      </c>
      <c r="AY70" s="20">
        <f t="shared" si="3"/>
        <v>1.5254584582383353</v>
      </c>
      <c r="AZ70" s="20">
        <f t="shared" si="4"/>
        <v>1.384824849354775</v>
      </c>
      <c r="BA70" s="20">
        <f t="shared" si="5"/>
        <v>6.2066849138921777E-2</v>
      </c>
    </row>
    <row r="71" spans="1:53">
      <c r="A71" s="20">
        <v>146.10544730000001</v>
      </c>
      <c r="B71" s="20">
        <v>15.55319867</v>
      </c>
      <c r="C71" s="20" t="s">
        <v>169</v>
      </c>
      <c r="D71" s="20">
        <v>8</v>
      </c>
      <c r="E71" s="20" t="s">
        <v>5695</v>
      </c>
      <c r="F71" s="20">
        <v>8</v>
      </c>
      <c r="G71" s="20" t="s">
        <v>5</v>
      </c>
      <c r="H71" s="20" t="s">
        <v>5696</v>
      </c>
      <c r="I71" s="20">
        <v>-0.565928353</v>
      </c>
      <c r="J71" s="20">
        <v>3.8103297600000001</v>
      </c>
      <c r="L71" s="20" t="s">
        <v>5905</v>
      </c>
      <c r="M71" s="20" t="s">
        <v>5695</v>
      </c>
      <c r="N71" s="20">
        <v>0</v>
      </c>
      <c r="O71" s="20" t="s">
        <v>39</v>
      </c>
      <c r="Q71" s="20">
        <v>0.1</v>
      </c>
      <c r="R71" s="20" t="s">
        <v>173</v>
      </c>
      <c r="S71" s="20">
        <v>0.82</v>
      </c>
      <c r="T71" s="20">
        <v>0.82</v>
      </c>
      <c r="U71" s="20">
        <v>7903082</v>
      </c>
      <c r="V71" s="20" t="s">
        <v>174</v>
      </c>
      <c r="W71" s="20">
        <v>0.778607414</v>
      </c>
      <c r="X71" s="20">
        <v>0.56750903399999997</v>
      </c>
      <c r="Y71" s="20" t="s">
        <v>41</v>
      </c>
      <c r="Z71" s="20" t="s">
        <v>42</v>
      </c>
      <c r="AA71" s="20">
        <v>12</v>
      </c>
      <c r="AB71" s="21">
        <v>1706470.375</v>
      </c>
      <c r="AC71" s="21">
        <v>7903081.5</v>
      </c>
      <c r="AD71" s="21">
        <v>933925.0625</v>
      </c>
      <c r="AE71" s="21">
        <v>5552388</v>
      </c>
      <c r="AF71" s="22">
        <v>6427266.5</v>
      </c>
      <c r="AG71" s="22">
        <v>5243630</v>
      </c>
      <c r="AH71" s="22">
        <v>6328040</v>
      </c>
      <c r="AI71" s="22">
        <v>2673696</v>
      </c>
      <c r="AJ71" s="23">
        <v>5631478</v>
      </c>
      <c r="AK71" s="23">
        <v>3856310.75</v>
      </c>
      <c r="AL71" s="23">
        <v>1377778.625</v>
      </c>
      <c r="AM71" s="23">
        <v>1443607.375</v>
      </c>
      <c r="AN71" s="20">
        <v>27</v>
      </c>
      <c r="AO71" s="20" t="s">
        <v>39</v>
      </c>
      <c r="AP71" s="20">
        <v>0.98200036199999996</v>
      </c>
      <c r="AQ71" s="20">
        <v>1</v>
      </c>
      <c r="AR71" s="20">
        <v>7903081.5</v>
      </c>
      <c r="AS71" s="20" t="s">
        <v>175</v>
      </c>
      <c r="AT71" s="20">
        <v>1</v>
      </c>
      <c r="AU71" s="20" t="s">
        <v>176</v>
      </c>
      <c r="AV71" s="20">
        <v>9.4727117E-2</v>
      </c>
      <c r="AW71" s="20">
        <v>1</v>
      </c>
      <c r="AY71" s="20">
        <f t="shared" si="3"/>
        <v>0.59543334647873225</v>
      </c>
      <c r="AZ71" s="20">
        <f t="shared" si="4"/>
        <v>0.77860741429520408</v>
      </c>
      <c r="BA71" s="20">
        <f t="shared" si="5"/>
        <v>0.17220931494604788</v>
      </c>
    </row>
    <row r="72" spans="1:53">
      <c r="A72" s="20">
        <v>105.04258369999999</v>
      </c>
      <c r="B72" s="20">
        <v>10.73858049</v>
      </c>
      <c r="C72" s="20" t="s">
        <v>233</v>
      </c>
      <c r="D72" s="20">
        <v>3</v>
      </c>
      <c r="E72" s="20" t="s">
        <v>2297</v>
      </c>
      <c r="F72" s="20">
        <v>8</v>
      </c>
      <c r="G72" s="20" t="s">
        <v>5</v>
      </c>
      <c r="H72" s="20" t="s">
        <v>2298</v>
      </c>
      <c r="I72" s="20">
        <v>-6.0167862000000003E-2</v>
      </c>
      <c r="J72" s="20">
        <v>-23.158459969999999</v>
      </c>
      <c r="L72" s="20" t="s">
        <v>5628</v>
      </c>
      <c r="M72" s="20" t="s">
        <v>2297</v>
      </c>
      <c r="N72" s="20">
        <v>0</v>
      </c>
      <c r="O72" s="20" t="s">
        <v>39</v>
      </c>
      <c r="Q72" s="20">
        <v>0.1</v>
      </c>
      <c r="R72" s="20" t="s">
        <v>236</v>
      </c>
      <c r="S72" s="20">
        <v>0.56000000000000005</v>
      </c>
      <c r="T72" s="20">
        <v>0.56000000000000005</v>
      </c>
      <c r="U72" s="20">
        <v>5020313</v>
      </c>
      <c r="V72" s="20" t="s">
        <v>237</v>
      </c>
      <c r="W72" s="20">
        <v>0.68680822699999999</v>
      </c>
      <c r="X72" s="20">
        <v>0.225865398</v>
      </c>
      <c r="Y72" s="20" t="s">
        <v>41</v>
      </c>
      <c r="Z72" s="20" t="s">
        <v>42</v>
      </c>
      <c r="AA72" s="20">
        <v>12</v>
      </c>
      <c r="AB72" s="21">
        <v>1524228.5</v>
      </c>
      <c r="AC72" s="21">
        <v>4660130.5</v>
      </c>
      <c r="AD72" s="21">
        <v>1462477.5</v>
      </c>
      <c r="AE72" s="21">
        <v>3693921.75</v>
      </c>
      <c r="AF72" s="22">
        <v>5020312.5</v>
      </c>
      <c r="AG72" s="22">
        <v>3714659.25</v>
      </c>
      <c r="AH72" s="22">
        <v>4819281.5</v>
      </c>
      <c r="AI72" s="22">
        <v>2958010</v>
      </c>
      <c r="AJ72" s="23">
        <v>4048001.25</v>
      </c>
      <c r="AK72" s="23">
        <v>3651077.75</v>
      </c>
      <c r="AL72" s="23">
        <v>1388212.875</v>
      </c>
      <c r="AM72" s="23">
        <v>1456053.875</v>
      </c>
      <c r="AN72" s="20">
        <v>42</v>
      </c>
      <c r="AO72" s="20" t="s">
        <v>39</v>
      </c>
      <c r="AP72" s="20">
        <v>0.96445231799999998</v>
      </c>
      <c r="AQ72" s="20">
        <v>1</v>
      </c>
      <c r="AR72" s="20">
        <v>5020312.5</v>
      </c>
      <c r="AS72" s="20" t="s">
        <v>238</v>
      </c>
      <c r="AT72" s="20">
        <v>1</v>
      </c>
      <c r="AU72" s="20" t="s">
        <v>239</v>
      </c>
      <c r="AV72" s="20">
        <v>0.47828089299999998</v>
      </c>
      <c r="AW72" s="20">
        <v>1</v>
      </c>
      <c r="AY72" s="20">
        <f t="shared" si="3"/>
        <v>0.63851608894377332</v>
      </c>
      <c r="AZ72" s="20">
        <f t="shared" si="4"/>
        <v>0.68680822721258394</v>
      </c>
      <c r="BA72" s="20">
        <f t="shared" si="5"/>
        <v>0.1318127335101093</v>
      </c>
    </row>
    <row r="73" spans="1:53">
      <c r="A73" s="20">
        <v>115.0632966</v>
      </c>
      <c r="B73" s="20">
        <v>9.4640777590000003</v>
      </c>
      <c r="C73" s="20" t="s">
        <v>294</v>
      </c>
      <c r="D73" s="20">
        <v>4</v>
      </c>
      <c r="E73" s="20" t="s">
        <v>6016</v>
      </c>
      <c r="F73" s="20">
        <v>8</v>
      </c>
      <c r="G73" s="20" t="s">
        <v>5</v>
      </c>
      <c r="H73" s="20" t="s">
        <v>6079</v>
      </c>
      <c r="I73" s="20">
        <v>-0.290570575</v>
      </c>
      <c r="J73" s="20">
        <v>-29.35337058</v>
      </c>
      <c r="L73" s="20" t="s">
        <v>5628</v>
      </c>
      <c r="M73" s="20" t="s">
        <v>6016</v>
      </c>
      <c r="N73" s="20">
        <v>0</v>
      </c>
      <c r="O73" s="20" t="s">
        <v>39</v>
      </c>
      <c r="Q73" s="20">
        <v>0</v>
      </c>
      <c r="R73" s="20" t="s">
        <v>297</v>
      </c>
      <c r="S73" s="20">
        <v>0.34</v>
      </c>
      <c r="T73" s="20">
        <v>0.34</v>
      </c>
      <c r="U73" s="20">
        <v>52345664</v>
      </c>
      <c r="V73" s="20" t="s">
        <v>298</v>
      </c>
      <c r="W73" s="20">
        <v>0.62556074100000003</v>
      </c>
      <c r="X73" s="20">
        <v>2.9923048000000001E-2</v>
      </c>
      <c r="Y73" s="20" t="s">
        <v>41</v>
      </c>
      <c r="Z73" s="20" t="s">
        <v>42</v>
      </c>
      <c r="AA73" s="20">
        <v>12</v>
      </c>
      <c r="AB73" s="21">
        <v>24316574</v>
      </c>
      <c r="AC73" s="21">
        <v>41589224</v>
      </c>
      <c r="AD73" s="21">
        <v>18836364</v>
      </c>
      <c r="AE73" s="21">
        <v>30604998</v>
      </c>
      <c r="AF73" s="22">
        <v>52345664</v>
      </c>
      <c r="AG73" s="22">
        <v>45330340</v>
      </c>
      <c r="AH73" s="22">
        <v>45894268</v>
      </c>
      <c r="AI73" s="22">
        <v>40819752</v>
      </c>
      <c r="AJ73" s="23">
        <v>36242416</v>
      </c>
      <c r="AK73" s="23">
        <v>34803548</v>
      </c>
      <c r="AL73" s="23">
        <v>22305532</v>
      </c>
      <c r="AM73" s="23">
        <v>20865444</v>
      </c>
      <c r="AN73" s="20">
        <v>10</v>
      </c>
      <c r="AO73" s="20" t="s">
        <v>39</v>
      </c>
      <c r="AP73" s="20">
        <v>0.96837937299999999</v>
      </c>
      <c r="AQ73" s="20">
        <v>1</v>
      </c>
      <c r="AR73" s="20">
        <v>52345664</v>
      </c>
      <c r="AS73" s="20" t="s">
        <v>299</v>
      </c>
      <c r="AT73" s="20">
        <v>1</v>
      </c>
      <c r="AU73" s="20" t="s">
        <v>300</v>
      </c>
      <c r="AV73" s="20">
        <v>2.5268772099999999</v>
      </c>
      <c r="AW73" s="20">
        <v>1</v>
      </c>
      <c r="AY73" s="20">
        <f t="shared" si="3"/>
        <v>0.61943123343809536</v>
      </c>
      <c r="AZ73" s="20">
        <f t="shared" si="4"/>
        <v>0.62556074074810031</v>
      </c>
      <c r="BA73" s="20">
        <f t="shared" si="5"/>
        <v>9.607717321363396E-3</v>
      </c>
    </row>
    <row r="74" spans="1:53">
      <c r="A74" s="20">
        <v>182.0790336</v>
      </c>
      <c r="B74" s="20">
        <v>12.769425119999999</v>
      </c>
      <c r="C74" s="20" t="s">
        <v>2219</v>
      </c>
      <c r="D74" s="20">
        <v>6</v>
      </c>
      <c r="E74" s="20" t="s">
        <v>2220</v>
      </c>
      <c r="F74" s="20">
        <v>8</v>
      </c>
      <c r="G74" s="20" t="s">
        <v>5</v>
      </c>
      <c r="H74" s="20" t="s">
        <v>2221</v>
      </c>
      <c r="I74" s="20">
        <v>-3.5308561000000002E-2</v>
      </c>
      <c r="J74" s="20">
        <v>14.644149499999999</v>
      </c>
      <c r="L74" s="20" t="s">
        <v>5617</v>
      </c>
      <c r="M74" s="20" t="s">
        <v>2220</v>
      </c>
      <c r="N74" s="20">
        <v>0</v>
      </c>
      <c r="O74" s="20" t="s">
        <v>39</v>
      </c>
      <c r="Q74" s="20">
        <v>-0.9</v>
      </c>
      <c r="R74" s="20" t="s">
        <v>5840</v>
      </c>
      <c r="S74" s="20">
        <v>0.17</v>
      </c>
      <c r="T74" s="20">
        <v>0.4</v>
      </c>
      <c r="U74" s="20">
        <v>40423</v>
      </c>
      <c r="V74" s="20" t="s">
        <v>4600</v>
      </c>
      <c r="W74" s="20">
        <v>1.0398050809999999</v>
      </c>
      <c r="X74" s="20">
        <v>0.82955603</v>
      </c>
      <c r="Y74" s="20" t="s">
        <v>41</v>
      </c>
      <c r="Z74" s="20" t="s">
        <v>71</v>
      </c>
      <c r="AA74" s="20">
        <v>12</v>
      </c>
      <c r="AB74" s="21">
        <v>28975.587889999999</v>
      </c>
      <c r="AC74" s="21">
        <v>21617.121090000001</v>
      </c>
      <c r="AD74" s="21">
        <v>20980.136719999999</v>
      </c>
      <c r="AE74" s="21">
        <v>28419.597659999999</v>
      </c>
      <c r="AF74" s="22">
        <v>28591.1875</v>
      </c>
      <c r="AG74" s="22">
        <v>24013.314450000002</v>
      </c>
      <c r="AH74" s="22">
        <v>13811.621090000001</v>
      </c>
      <c r="AI74" s="22">
        <v>29748.480469999999</v>
      </c>
      <c r="AJ74" s="23">
        <v>38588.976560000003</v>
      </c>
      <c r="AK74" s="23">
        <v>19851.972659999999</v>
      </c>
      <c r="AL74" s="23">
        <v>40423.105470000002</v>
      </c>
      <c r="AM74" s="23">
        <v>18546.560549999998</v>
      </c>
      <c r="AN74" s="20">
        <v>81</v>
      </c>
      <c r="AO74" s="20" t="s">
        <v>39</v>
      </c>
      <c r="AP74" s="20">
        <v>0.97115459199999998</v>
      </c>
      <c r="AQ74" s="20">
        <v>1</v>
      </c>
      <c r="AR74" s="20">
        <v>40423.105470000002</v>
      </c>
      <c r="AS74" s="20" t="s">
        <v>5841</v>
      </c>
      <c r="AT74" s="20">
        <v>1</v>
      </c>
      <c r="AU74" s="20" t="s">
        <v>5842</v>
      </c>
      <c r="AV74" s="20">
        <v>1.2896833999999999E-2</v>
      </c>
      <c r="AW74" s="20">
        <v>1</v>
      </c>
      <c r="AY74" s="20">
        <f t="shared" si="3"/>
        <v>1.2209338046903158</v>
      </c>
      <c r="AZ74" s="20">
        <f t="shared" si="4"/>
        <v>1.0398050811866753</v>
      </c>
      <c r="BA74" s="20">
        <f t="shared" si="5"/>
        <v>0.47119449339124941</v>
      </c>
    </row>
    <row r="75" spans="1:53">
      <c r="A75" s="20">
        <v>146.0690243</v>
      </c>
      <c r="B75" s="20">
        <v>10.338170789999999</v>
      </c>
      <c r="C75" s="20" t="s">
        <v>219</v>
      </c>
      <c r="D75" s="20">
        <v>6</v>
      </c>
      <c r="E75" s="20" t="s">
        <v>6050</v>
      </c>
      <c r="F75" s="20">
        <v>8</v>
      </c>
      <c r="G75" s="20" t="s">
        <v>5</v>
      </c>
      <c r="H75" s="20" t="s">
        <v>6051</v>
      </c>
      <c r="I75" s="20">
        <v>-0.79206963200000002</v>
      </c>
      <c r="J75" s="20">
        <v>-14.502696009999999</v>
      </c>
      <c r="L75" s="20" t="s">
        <v>5628</v>
      </c>
      <c r="M75" s="20" t="s">
        <v>6050</v>
      </c>
      <c r="N75" s="20">
        <v>0</v>
      </c>
      <c r="O75" s="20" t="s">
        <v>39</v>
      </c>
      <c r="Q75" s="20">
        <v>0</v>
      </c>
      <c r="R75" s="20" t="s">
        <v>222</v>
      </c>
      <c r="S75" s="20">
        <v>0.51</v>
      </c>
      <c r="T75" s="20">
        <v>0.51</v>
      </c>
      <c r="U75" s="20">
        <v>131198312</v>
      </c>
      <c r="V75" s="20" t="s">
        <v>223</v>
      </c>
      <c r="W75" s="20">
        <v>0.69454207700000004</v>
      </c>
      <c r="X75" s="20">
        <v>0.20386583999999999</v>
      </c>
      <c r="Y75" s="20" t="s">
        <v>41</v>
      </c>
      <c r="Z75" s="20" t="s">
        <v>42</v>
      </c>
      <c r="AA75" s="20">
        <v>12</v>
      </c>
      <c r="AB75" s="21">
        <v>57168528</v>
      </c>
      <c r="AC75" s="21">
        <v>127864312</v>
      </c>
      <c r="AD75" s="21">
        <v>37209152</v>
      </c>
      <c r="AE75" s="21">
        <v>92469992</v>
      </c>
      <c r="AF75" s="22">
        <v>130954216</v>
      </c>
      <c r="AG75" s="22">
        <v>114476240</v>
      </c>
      <c r="AH75" s="22">
        <v>131198312</v>
      </c>
      <c r="AI75" s="22">
        <v>76492784</v>
      </c>
      <c r="AJ75" s="23">
        <v>116128264</v>
      </c>
      <c r="AK75" s="23">
        <v>112016392</v>
      </c>
      <c r="AL75" s="23">
        <v>62560940</v>
      </c>
      <c r="AM75" s="23">
        <v>51330848</v>
      </c>
      <c r="AN75" s="20">
        <v>3</v>
      </c>
      <c r="AO75" s="20" t="s">
        <v>39</v>
      </c>
      <c r="AP75" s="20">
        <v>0.97586100899999995</v>
      </c>
      <c r="AQ75" s="20">
        <v>1</v>
      </c>
      <c r="AR75" s="20">
        <v>131198312</v>
      </c>
      <c r="AS75" s="20" t="s">
        <v>224</v>
      </c>
      <c r="AT75" s="20">
        <v>1</v>
      </c>
      <c r="AU75" s="20" t="s">
        <v>225</v>
      </c>
      <c r="AV75" s="20">
        <v>0.529789344</v>
      </c>
      <c r="AW75" s="20">
        <v>1</v>
      </c>
      <c r="AY75" s="20">
        <f t="shared" si="3"/>
        <v>0.75484479272793448</v>
      </c>
      <c r="AZ75" s="20">
        <f t="shared" si="4"/>
        <v>0.6945420773099753</v>
      </c>
      <c r="BA75" s="20">
        <f t="shared" si="5"/>
        <v>0.23540622124822874</v>
      </c>
    </row>
    <row r="76" spans="1:53">
      <c r="A76" s="20">
        <v>149.05100719999999</v>
      </c>
      <c r="B76" s="20">
        <v>8.8562250769999995</v>
      </c>
      <c r="C76" s="20" t="s">
        <v>148</v>
      </c>
      <c r="D76" s="20">
        <v>5</v>
      </c>
      <c r="E76" s="20" t="s">
        <v>5991</v>
      </c>
      <c r="F76" s="20">
        <v>8</v>
      </c>
      <c r="G76" s="20" t="s">
        <v>5</v>
      </c>
      <c r="H76" s="20" t="s">
        <v>5992</v>
      </c>
      <c r="I76" s="20">
        <v>-0.28700620399999999</v>
      </c>
      <c r="J76" s="20">
        <v>-7.0645822950000001</v>
      </c>
      <c r="L76" s="20" t="s">
        <v>5628</v>
      </c>
      <c r="M76" s="20" t="s">
        <v>5991</v>
      </c>
      <c r="N76" s="20">
        <v>0</v>
      </c>
      <c r="O76" s="20" t="s">
        <v>39</v>
      </c>
      <c r="Q76" s="20">
        <v>-0.1</v>
      </c>
      <c r="R76" s="20" t="s">
        <v>151</v>
      </c>
      <c r="S76" s="20">
        <v>0.77</v>
      </c>
      <c r="T76" s="20">
        <v>0.77</v>
      </c>
      <c r="U76" s="20">
        <v>43252836</v>
      </c>
      <c r="V76" s="20" t="s">
        <v>152</v>
      </c>
      <c r="W76" s="20">
        <v>0.792361176</v>
      </c>
      <c r="X76" s="20">
        <v>0.562671849</v>
      </c>
      <c r="Y76" s="20" t="s">
        <v>41</v>
      </c>
      <c r="Z76" s="20" t="s">
        <v>42</v>
      </c>
      <c r="AA76" s="20">
        <v>12</v>
      </c>
      <c r="AB76" s="21">
        <v>14707272</v>
      </c>
      <c r="AC76" s="21">
        <v>43252836</v>
      </c>
      <c r="AD76" s="21">
        <v>4787659.5</v>
      </c>
      <c r="AE76" s="21">
        <v>22333692</v>
      </c>
      <c r="AF76" s="22">
        <v>32460698</v>
      </c>
      <c r="AG76" s="22">
        <v>29974370</v>
      </c>
      <c r="AH76" s="22">
        <v>27962034</v>
      </c>
      <c r="AI76" s="22">
        <v>16980016</v>
      </c>
      <c r="AJ76" s="23">
        <v>28963514</v>
      </c>
      <c r="AK76" s="23">
        <v>24831498</v>
      </c>
      <c r="AL76" s="23">
        <v>9205321</v>
      </c>
      <c r="AM76" s="23">
        <v>8031700</v>
      </c>
      <c r="AN76" s="20">
        <v>11</v>
      </c>
      <c r="AO76" s="20" t="s">
        <v>39</v>
      </c>
      <c r="AP76" s="20">
        <v>0.97373116599999998</v>
      </c>
      <c r="AQ76" s="20">
        <v>1</v>
      </c>
      <c r="AR76" s="20">
        <v>43252836</v>
      </c>
      <c r="AS76" s="20" t="s">
        <v>153</v>
      </c>
      <c r="AT76" s="20">
        <v>1</v>
      </c>
      <c r="AU76" s="20" t="s">
        <v>154</v>
      </c>
      <c r="AV76" s="20">
        <v>9.9259598000000004E-2</v>
      </c>
      <c r="AW76" s="20">
        <v>1</v>
      </c>
      <c r="AY76" s="20">
        <f t="shared" si="3"/>
        <v>0.66151927266291499</v>
      </c>
      <c r="AZ76" s="20">
        <f t="shared" si="4"/>
        <v>0.79236117605615008</v>
      </c>
      <c r="BA76" s="20">
        <f t="shared" si="5"/>
        <v>0.20215560343951666</v>
      </c>
    </row>
    <row r="77" spans="1:53">
      <c r="A77" s="20">
        <v>227.09041880000001</v>
      </c>
      <c r="B77" s="20">
        <v>8.2164221449999992</v>
      </c>
      <c r="C77" s="20" t="s">
        <v>603</v>
      </c>
      <c r="D77" s="20">
        <v>1</v>
      </c>
      <c r="E77" s="20" t="s">
        <v>604</v>
      </c>
      <c r="F77" s="20">
        <v>8</v>
      </c>
      <c r="G77" s="20" t="s">
        <v>5</v>
      </c>
      <c r="H77" s="20" t="s">
        <v>605</v>
      </c>
      <c r="I77" s="20">
        <v>-0.84206020699999995</v>
      </c>
      <c r="J77" s="20">
        <v>-5.7232911849999999</v>
      </c>
      <c r="K77" s="20">
        <v>-0.82004258200000002</v>
      </c>
      <c r="L77" s="20" t="s">
        <v>5628</v>
      </c>
      <c r="M77" s="20" t="s">
        <v>604</v>
      </c>
      <c r="N77" s="20">
        <v>0</v>
      </c>
      <c r="O77" s="20" t="s">
        <v>39</v>
      </c>
      <c r="S77" s="20">
        <v>0.73</v>
      </c>
      <c r="T77" s="20">
        <v>0.73</v>
      </c>
      <c r="U77" s="20">
        <v>307506</v>
      </c>
      <c r="V77" s="20" t="s">
        <v>606</v>
      </c>
      <c r="W77" s="20">
        <v>0.86415593999999996</v>
      </c>
      <c r="X77" s="20">
        <v>0.70791186299999997</v>
      </c>
      <c r="Y77" s="20" t="s">
        <v>41</v>
      </c>
      <c r="Z77" s="20" t="s">
        <v>42</v>
      </c>
      <c r="AA77" s="20">
        <v>12</v>
      </c>
      <c r="AB77" s="21">
        <v>124261.19530000001</v>
      </c>
      <c r="AC77" s="21">
        <v>307506</v>
      </c>
      <c r="AD77" s="21">
        <v>27453.289059999999</v>
      </c>
      <c r="AE77" s="21">
        <v>183247.875</v>
      </c>
      <c r="AF77" s="22">
        <v>226354.82810000001</v>
      </c>
      <c r="AG77" s="22">
        <v>215036.5313</v>
      </c>
      <c r="AH77" s="22">
        <v>171775.35939999999</v>
      </c>
      <c r="AI77" s="22">
        <v>130296.7344</v>
      </c>
      <c r="AJ77" s="23">
        <v>188495.01560000001</v>
      </c>
      <c r="AK77" s="23">
        <v>193993.04689999999</v>
      </c>
      <c r="AL77" s="23">
        <v>72833.28125</v>
      </c>
      <c r="AM77" s="23">
        <v>51399.988279999998</v>
      </c>
      <c r="AN77" s="20">
        <v>298</v>
      </c>
      <c r="AO77" s="20" t="s">
        <v>39</v>
      </c>
      <c r="AP77" s="20">
        <v>0.97235481999999995</v>
      </c>
      <c r="AQ77" s="20">
        <v>1</v>
      </c>
      <c r="AR77" s="20">
        <v>307506</v>
      </c>
      <c r="AS77" s="20" t="s">
        <v>607</v>
      </c>
      <c r="AT77" s="20">
        <v>1</v>
      </c>
      <c r="AU77" s="20" t="s">
        <v>608</v>
      </c>
      <c r="AV77" s="20">
        <v>4.0761246000000001E-2</v>
      </c>
      <c r="AW77" s="20">
        <v>1</v>
      </c>
      <c r="AY77" s="20">
        <f t="shared" si="3"/>
        <v>0.68156858262363873</v>
      </c>
      <c r="AZ77" s="20">
        <f t="shared" si="4"/>
        <v>0.86415594014030006</v>
      </c>
      <c r="BA77" s="20">
        <f t="shared" si="5"/>
        <v>0.22243085896747208</v>
      </c>
    </row>
    <row r="78" spans="1:53">
      <c r="A78" s="20">
        <v>150.0163877</v>
      </c>
      <c r="B78" s="20">
        <v>13.58145845</v>
      </c>
      <c r="C78" s="20" t="s">
        <v>445</v>
      </c>
      <c r="D78" s="20">
        <v>3</v>
      </c>
      <c r="E78" s="20" t="s">
        <v>381</v>
      </c>
      <c r="F78" s="20">
        <v>8</v>
      </c>
      <c r="G78" s="20" t="s">
        <v>5</v>
      </c>
      <c r="H78" s="20" t="s">
        <v>446</v>
      </c>
      <c r="I78" s="20">
        <v>-0.34831969099999999</v>
      </c>
      <c r="J78" s="20">
        <v>-14.84101006</v>
      </c>
      <c r="L78" s="20" t="s">
        <v>5617</v>
      </c>
      <c r="M78" s="20" t="s">
        <v>381</v>
      </c>
      <c r="N78" s="20">
        <v>0</v>
      </c>
      <c r="O78" s="20" t="s">
        <v>39</v>
      </c>
      <c r="Q78" s="20">
        <v>-0.8</v>
      </c>
      <c r="R78" s="20" t="s">
        <v>77</v>
      </c>
      <c r="S78" s="20">
        <v>0.33</v>
      </c>
      <c r="T78" s="20">
        <v>0.33</v>
      </c>
      <c r="U78" s="20">
        <v>71828</v>
      </c>
      <c r="V78" s="20" t="s">
        <v>5814</v>
      </c>
      <c r="W78" s="20">
        <v>1.0883751800000001</v>
      </c>
      <c r="X78" s="20">
        <v>0.68190247299999995</v>
      </c>
      <c r="Y78" s="20" t="s">
        <v>41</v>
      </c>
      <c r="Z78" s="20" t="s">
        <v>71</v>
      </c>
      <c r="AA78" s="20">
        <v>12</v>
      </c>
      <c r="AB78" s="21">
        <v>41317.460939999997</v>
      </c>
      <c r="AC78" s="21">
        <v>71827.890629999994</v>
      </c>
      <c r="AD78" s="21">
        <v>34504.640630000002</v>
      </c>
      <c r="AE78" s="21">
        <v>57130.382810000003</v>
      </c>
      <c r="AF78" s="22">
        <v>58332.449220000002</v>
      </c>
      <c r="AG78" s="22">
        <v>48367.910159999999</v>
      </c>
      <c r="AH78" s="22">
        <v>36167.257810000003</v>
      </c>
      <c r="AI78" s="22">
        <v>45284.757810000003</v>
      </c>
      <c r="AJ78" s="23">
        <v>46391.039060000003</v>
      </c>
      <c r="AK78" s="23">
        <v>26207.029299999998</v>
      </c>
      <c r="AL78" s="23">
        <v>44980.5</v>
      </c>
      <c r="AM78" s="23">
        <v>57151.636720000002</v>
      </c>
      <c r="AN78" s="20">
        <v>50</v>
      </c>
      <c r="AO78" s="20" t="s">
        <v>39</v>
      </c>
      <c r="AP78" s="20">
        <v>0.98194785100000004</v>
      </c>
      <c r="AQ78" s="20">
        <v>1</v>
      </c>
      <c r="AR78" s="20">
        <v>71827.890629999994</v>
      </c>
      <c r="AS78" s="20" t="s">
        <v>5815</v>
      </c>
      <c r="AT78" s="20">
        <v>1</v>
      </c>
      <c r="AU78" s="20" t="s">
        <v>5816</v>
      </c>
      <c r="AV78" s="20">
        <v>4.7663788999999998E-2</v>
      </c>
      <c r="AW78" s="20">
        <v>1</v>
      </c>
      <c r="AY78" s="20">
        <f t="shared" si="3"/>
        <v>0.92866329792541813</v>
      </c>
      <c r="AZ78" s="20">
        <f t="shared" si="4"/>
        <v>1.0883751800103505</v>
      </c>
      <c r="BA78" s="20">
        <f t="shared" si="5"/>
        <v>0.68533507736720112</v>
      </c>
    </row>
    <row r="79" spans="1:53">
      <c r="A79" s="20">
        <v>165.0426061</v>
      </c>
      <c r="B79" s="20">
        <v>4.9068929880000001</v>
      </c>
      <c r="C79" s="20" t="s">
        <v>659</v>
      </c>
      <c r="D79" s="20">
        <v>8</v>
      </c>
      <c r="E79" s="20" t="s">
        <v>660</v>
      </c>
      <c r="F79" s="20">
        <v>8</v>
      </c>
      <c r="G79" s="20" t="s">
        <v>5</v>
      </c>
      <c r="H79" s="20" t="s">
        <v>661</v>
      </c>
      <c r="I79" s="20">
        <v>9.7803106000000001E-2</v>
      </c>
      <c r="J79" s="20">
        <v>-44.589714839999999</v>
      </c>
      <c r="L79" s="20" t="s">
        <v>5617</v>
      </c>
      <c r="M79" s="20" t="s">
        <v>660</v>
      </c>
      <c r="N79" s="20">
        <v>0</v>
      </c>
      <c r="O79" s="20" t="s">
        <v>39</v>
      </c>
      <c r="Q79" s="20">
        <v>-0.9</v>
      </c>
      <c r="R79" s="20" t="s">
        <v>77</v>
      </c>
      <c r="S79" s="20">
        <v>0.25</v>
      </c>
      <c r="T79" s="20">
        <v>0.25</v>
      </c>
      <c r="U79" s="20">
        <v>82998</v>
      </c>
      <c r="V79" s="20" t="s">
        <v>4099</v>
      </c>
      <c r="W79" s="20">
        <v>1.091779348</v>
      </c>
      <c r="X79" s="20">
        <v>0.61704691099999998</v>
      </c>
      <c r="Y79" s="20" t="s">
        <v>41</v>
      </c>
      <c r="Z79" s="20" t="s">
        <v>71</v>
      </c>
      <c r="AA79" s="20">
        <v>12</v>
      </c>
      <c r="AB79" s="21">
        <v>60506.863279999998</v>
      </c>
      <c r="AC79" s="21">
        <v>49095.398439999997</v>
      </c>
      <c r="AD79" s="21">
        <v>77948.132809999996</v>
      </c>
      <c r="AE79" s="21">
        <v>46378.355470000002</v>
      </c>
      <c r="AF79" s="22">
        <v>59134.488279999998</v>
      </c>
      <c r="AG79" s="22">
        <v>44285.835939999997</v>
      </c>
      <c r="AH79" s="22">
        <v>67636.984379999994</v>
      </c>
      <c r="AI79" s="22">
        <v>43206.453130000002</v>
      </c>
      <c r="AJ79" s="23">
        <v>60575.632810000003</v>
      </c>
      <c r="AK79" s="23">
        <v>64849.082029999998</v>
      </c>
      <c r="AL79" s="23">
        <v>82997.78125</v>
      </c>
      <c r="AM79" s="23">
        <v>62888.679689999997</v>
      </c>
      <c r="AN79" s="20">
        <v>45</v>
      </c>
      <c r="AO79" s="20" t="s">
        <v>39</v>
      </c>
      <c r="AP79" s="20">
        <v>0.97383166700000001</v>
      </c>
      <c r="AQ79" s="20">
        <v>1</v>
      </c>
      <c r="AR79" s="20">
        <v>82997.78125</v>
      </c>
      <c r="AS79" s="20" t="s">
        <v>3413</v>
      </c>
      <c r="AT79" s="20">
        <v>1</v>
      </c>
      <c r="AU79" s="20" t="s">
        <v>5813</v>
      </c>
      <c r="AV79" s="20">
        <v>6.9714359000000004E-2</v>
      </c>
      <c r="AW79" s="20">
        <v>1</v>
      </c>
      <c r="AY79" s="20">
        <f t="shared" si="3"/>
        <v>1.2662485414677218</v>
      </c>
      <c r="AZ79" s="20">
        <f t="shared" si="4"/>
        <v>1.0917793476191295</v>
      </c>
      <c r="BA79" s="20">
        <f t="shared" si="5"/>
        <v>0.11893745495725695</v>
      </c>
    </row>
    <row r="80" spans="1:53">
      <c r="A80" s="20">
        <v>139.02691849999999</v>
      </c>
      <c r="B80" s="20">
        <v>9.0801652700000002</v>
      </c>
      <c r="C80" s="20" t="s">
        <v>552</v>
      </c>
      <c r="D80" s="20">
        <v>7</v>
      </c>
      <c r="E80" s="20" t="s">
        <v>553</v>
      </c>
      <c r="F80" s="20">
        <v>8</v>
      </c>
      <c r="G80" s="20" t="s">
        <v>5</v>
      </c>
      <c r="H80" s="20" t="s">
        <v>554</v>
      </c>
      <c r="I80" s="20">
        <v>-0.15430000099999999</v>
      </c>
      <c r="J80" s="20">
        <v>-0.87990678899999997</v>
      </c>
      <c r="L80" s="20" t="s">
        <v>5688</v>
      </c>
      <c r="M80" s="20" t="s">
        <v>553</v>
      </c>
      <c r="N80" s="20">
        <v>0</v>
      </c>
      <c r="O80" s="20" t="s">
        <v>39</v>
      </c>
      <c r="S80" s="20">
        <v>0.16</v>
      </c>
      <c r="T80" s="20">
        <v>0.9</v>
      </c>
      <c r="U80" s="20">
        <v>71936</v>
      </c>
      <c r="V80" s="20" t="s">
        <v>555</v>
      </c>
      <c r="W80" s="20">
        <v>0.92733553999999996</v>
      </c>
      <c r="X80" s="20">
        <v>0.43995097</v>
      </c>
      <c r="Y80" s="20" t="s">
        <v>41</v>
      </c>
      <c r="Z80" s="20" t="s">
        <v>42</v>
      </c>
      <c r="AA80" s="20">
        <v>12</v>
      </c>
      <c r="AB80" s="21">
        <v>13136.35254</v>
      </c>
      <c r="AC80" s="21">
        <v>19607.314450000002</v>
      </c>
      <c r="AD80" s="21">
        <v>17856.953130000002</v>
      </c>
      <c r="AE80" s="21">
        <v>16482.23242</v>
      </c>
      <c r="AF80" s="22">
        <v>16135.11621</v>
      </c>
      <c r="AG80" s="22">
        <v>19254.48633</v>
      </c>
      <c r="AH80" s="22">
        <v>19200.058590000001</v>
      </c>
      <c r="AI80" s="22">
        <v>17749.691409999999</v>
      </c>
      <c r="AJ80" s="23">
        <v>71936.382809999996</v>
      </c>
      <c r="AK80" s="23">
        <v>15491.344730000001</v>
      </c>
      <c r="AL80" s="23">
        <v>20281.28125</v>
      </c>
      <c r="AM80" s="23">
        <v>14762.976559999999</v>
      </c>
      <c r="AN80" s="20">
        <v>731</v>
      </c>
      <c r="AO80" s="20" t="s">
        <v>39</v>
      </c>
      <c r="AP80" s="20">
        <v>0.92996646100000002</v>
      </c>
      <c r="AQ80" s="20">
        <v>1</v>
      </c>
      <c r="AR80" s="20">
        <v>71936.382809999996</v>
      </c>
      <c r="AS80" s="20" t="s">
        <v>556</v>
      </c>
      <c r="AT80" s="20">
        <v>1</v>
      </c>
      <c r="AU80" s="20" t="s">
        <v>557</v>
      </c>
      <c r="AV80" s="20">
        <v>0.17837945699999999</v>
      </c>
      <c r="AW80" s="20">
        <v>1</v>
      </c>
      <c r="AY80" s="20">
        <f t="shared" si="3"/>
        <v>1.6930202033848616</v>
      </c>
      <c r="AZ80" s="20">
        <f t="shared" si="4"/>
        <v>0.92733553984888917</v>
      </c>
      <c r="BA80" s="20">
        <f t="shared" si="5"/>
        <v>0.40027756806523762</v>
      </c>
    </row>
    <row r="81" spans="1:53">
      <c r="A81" s="20">
        <v>145.08510770000001</v>
      </c>
      <c r="B81" s="20">
        <v>10.58315421</v>
      </c>
      <c r="C81" s="20" t="s">
        <v>568</v>
      </c>
      <c r="D81" s="20">
        <v>3</v>
      </c>
      <c r="E81" s="20" t="s">
        <v>569</v>
      </c>
      <c r="F81" s="20">
        <v>8</v>
      </c>
      <c r="G81" s="20" t="s">
        <v>5</v>
      </c>
      <c r="H81" s="20" t="s">
        <v>570</v>
      </c>
      <c r="I81" s="20">
        <v>-0.153481704</v>
      </c>
      <c r="J81" s="20">
        <v>-7.6095499110000002</v>
      </c>
      <c r="L81" s="20" t="s">
        <v>5628</v>
      </c>
      <c r="M81" s="20" t="s">
        <v>569</v>
      </c>
      <c r="N81" s="20">
        <v>0</v>
      </c>
      <c r="O81" s="20" t="s">
        <v>39</v>
      </c>
      <c r="S81" s="20">
        <v>0.36</v>
      </c>
      <c r="T81" s="20">
        <v>0.36</v>
      </c>
      <c r="U81" s="20">
        <v>56826</v>
      </c>
      <c r="V81" s="20" t="s">
        <v>571</v>
      </c>
      <c r="W81" s="20">
        <v>0.92075118700000003</v>
      </c>
      <c r="X81" s="20">
        <v>0.67478873800000005</v>
      </c>
      <c r="Y81" s="20" t="s">
        <v>41</v>
      </c>
      <c r="Z81" s="20" t="s">
        <v>42</v>
      </c>
      <c r="AA81" s="20">
        <v>12</v>
      </c>
      <c r="AB81" s="21">
        <v>26200.63867</v>
      </c>
      <c r="AC81" s="21">
        <v>56826.003909999999</v>
      </c>
      <c r="AD81" s="21">
        <v>32122.425780000001</v>
      </c>
      <c r="AE81" s="21">
        <v>34279.835939999997</v>
      </c>
      <c r="AF81" s="22">
        <v>45093.238279999998</v>
      </c>
      <c r="AG81" s="22">
        <v>41896.75</v>
      </c>
      <c r="AH81" s="22">
        <v>40744.335939999997</v>
      </c>
      <c r="AI81" s="22">
        <v>34555.886720000002</v>
      </c>
      <c r="AJ81" s="23">
        <v>37897.652340000001</v>
      </c>
      <c r="AK81" s="23">
        <v>39175.417970000002</v>
      </c>
      <c r="AL81" s="23">
        <v>35090.601560000003</v>
      </c>
      <c r="AM81" s="23">
        <v>34462.289060000003</v>
      </c>
      <c r="AN81" s="20">
        <v>813</v>
      </c>
      <c r="AO81" s="20" t="s">
        <v>39</v>
      </c>
      <c r="AP81" s="20">
        <v>0.92757586400000003</v>
      </c>
      <c r="AQ81" s="20">
        <v>1</v>
      </c>
      <c r="AR81" s="20">
        <v>56826.003909999999</v>
      </c>
      <c r="AS81" s="20" t="s">
        <v>572</v>
      </c>
      <c r="AT81" s="20">
        <v>1</v>
      </c>
      <c r="AU81" s="20" t="s">
        <v>306</v>
      </c>
      <c r="AV81" s="20">
        <v>5.1795556E-2</v>
      </c>
      <c r="AW81" s="20">
        <v>1</v>
      </c>
      <c r="AY81" s="20">
        <f t="shared" si="3"/>
        <v>0.90348000708563281</v>
      </c>
      <c r="AZ81" s="20">
        <f t="shared" si="4"/>
        <v>0.92075118662113931</v>
      </c>
      <c r="BA81" s="20">
        <f t="shared" si="5"/>
        <v>0.16483621534874385</v>
      </c>
    </row>
    <row r="82" spans="1:53">
      <c r="A82" s="20">
        <v>132.05344880000001</v>
      </c>
      <c r="B82" s="20">
        <v>10.47819316</v>
      </c>
      <c r="C82" s="20" t="s">
        <v>205</v>
      </c>
      <c r="D82" s="20">
        <v>6</v>
      </c>
      <c r="E82" s="20" t="s">
        <v>5886</v>
      </c>
      <c r="F82" s="20">
        <v>8</v>
      </c>
      <c r="G82" s="20" t="s">
        <v>5</v>
      </c>
      <c r="H82" s="20" t="s">
        <v>6042</v>
      </c>
      <c r="I82" s="20">
        <v>-0.31220478200000001</v>
      </c>
      <c r="J82" s="20">
        <v>2.7370791300000001</v>
      </c>
      <c r="L82" s="20" t="s">
        <v>5628</v>
      </c>
      <c r="M82" s="20" t="s">
        <v>5886</v>
      </c>
      <c r="N82" s="20">
        <v>0</v>
      </c>
      <c r="O82" s="20" t="s">
        <v>39</v>
      </c>
      <c r="Q82" s="20">
        <v>0</v>
      </c>
      <c r="R82" s="20" t="s">
        <v>208</v>
      </c>
      <c r="S82" s="20">
        <v>0.64</v>
      </c>
      <c r="T82" s="20">
        <v>0.64</v>
      </c>
      <c r="U82" s="20">
        <v>2308566</v>
      </c>
      <c r="V82" s="20" t="s">
        <v>209</v>
      </c>
      <c r="W82" s="20">
        <v>0.69776599699999997</v>
      </c>
      <c r="X82" s="20">
        <v>0.29627382899999999</v>
      </c>
      <c r="Y82" s="20" t="s">
        <v>41</v>
      </c>
      <c r="Z82" s="20" t="s">
        <v>42</v>
      </c>
      <c r="AA82" s="20">
        <v>12</v>
      </c>
      <c r="AB82" s="21">
        <v>919871.0625</v>
      </c>
      <c r="AC82" s="21">
        <v>2308566.25</v>
      </c>
      <c r="AD82" s="21">
        <v>433285.40629999997</v>
      </c>
      <c r="AE82" s="21">
        <v>1272846.75</v>
      </c>
      <c r="AF82" s="22">
        <v>2172501.5</v>
      </c>
      <c r="AG82" s="22">
        <v>1864259.75</v>
      </c>
      <c r="AH82" s="22">
        <v>1897972.875</v>
      </c>
      <c r="AI82" s="22">
        <v>1137220.5</v>
      </c>
      <c r="AJ82" s="23">
        <v>1760484.875</v>
      </c>
      <c r="AK82" s="23">
        <v>1598520.625</v>
      </c>
      <c r="AL82" s="23">
        <v>716524</v>
      </c>
      <c r="AM82" s="23">
        <v>599921.8125</v>
      </c>
      <c r="AN82" s="20">
        <v>78</v>
      </c>
      <c r="AO82" s="20" t="s">
        <v>39</v>
      </c>
      <c r="AP82" s="20">
        <v>0.96419728199999999</v>
      </c>
      <c r="AQ82" s="20">
        <v>1</v>
      </c>
      <c r="AR82" s="20">
        <v>2308566.25</v>
      </c>
      <c r="AS82" s="20" t="s">
        <v>210</v>
      </c>
      <c r="AT82" s="20">
        <v>1</v>
      </c>
      <c r="AU82" s="20" t="s">
        <v>211</v>
      </c>
      <c r="AV82" s="20">
        <v>0.344881824</v>
      </c>
      <c r="AW82" s="20">
        <v>1</v>
      </c>
      <c r="AY82" s="20">
        <f t="shared" si="3"/>
        <v>0.6611257510012658</v>
      </c>
      <c r="AZ82" s="20">
        <f t="shared" si="4"/>
        <v>0.69776599687954022</v>
      </c>
      <c r="BA82" s="20">
        <f t="shared" si="5"/>
        <v>0.15734410028999546</v>
      </c>
    </row>
    <row r="83" spans="1:53">
      <c r="A83" s="20">
        <v>161.0687897</v>
      </c>
      <c r="B83" s="20">
        <v>16.933948430000001</v>
      </c>
      <c r="C83" s="20" t="s">
        <v>813</v>
      </c>
      <c r="D83" s="20">
        <v>10</v>
      </c>
      <c r="E83" s="20" t="s">
        <v>912</v>
      </c>
      <c r="F83" s="20">
        <v>8</v>
      </c>
      <c r="G83" s="20" t="s">
        <v>5</v>
      </c>
      <c r="H83" s="20" t="s">
        <v>913</v>
      </c>
      <c r="I83" s="20">
        <v>-0.12625572299999999</v>
      </c>
      <c r="J83" s="20">
        <v>17.296829039999999</v>
      </c>
      <c r="K83" s="20">
        <v>-2.7959147199999999</v>
      </c>
      <c r="L83" s="20" t="s">
        <v>5688</v>
      </c>
      <c r="M83" s="20" t="s">
        <v>814</v>
      </c>
      <c r="N83" s="20">
        <v>0</v>
      </c>
      <c r="O83" s="20" t="s">
        <v>39</v>
      </c>
      <c r="S83" s="20">
        <v>0.7</v>
      </c>
      <c r="T83" s="20">
        <v>1.03</v>
      </c>
      <c r="U83" s="20">
        <v>110375</v>
      </c>
      <c r="V83" s="20" t="s">
        <v>914</v>
      </c>
      <c r="W83" s="20">
        <v>0.293541883</v>
      </c>
      <c r="X83" s="20">
        <v>5.2483620000000003E-3</v>
      </c>
      <c r="Y83" s="20" t="s">
        <v>41</v>
      </c>
      <c r="Z83" s="20" t="s">
        <v>42</v>
      </c>
      <c r="AA83" s="20">
        <v>12</v>
      </c>
      <c r="AB83" s="21">
        <v>12784.24805</v>
      </c>
      <c r="AC83" s="21">
        <v>30781.837889999999</v>
      </c>
      <c r="AD83" s="21">
        <v>5365.1147460000002</v>
      </c>
      <c r="AE83" s="21">
        <v>12705.412109999999</v>
      </c>
      <c r="AF83" s="22">
        <v>46252.476560000003</v>
      </c>
      <c r="AG83" s="22">
        <v>47606.121090000001</v>
      </c>
      <c r="AH83" s="22">
        <v>72119.570309999996</v>
      </c>
      <c r="AI83" s="22">
        <v>43997.363279999998</v>
      </c>
      <c r="AJ83" s="23">
        <v>35293.9375</v>
      </c>
      <c r="AK83" s="23">
        <v>14934.36328</v>
      </c>
      <c r="AL83" s="23">
        <v>15121.266600000001</v>
      </c>
      <c r="AM83" s="23">
        <v>110374.7969</v>
      </c>
      <c r="AN83" s="20">
        <v>590</v>
      </c>
      <c r="AO83" s="20" t="s">
        <v>39</v>
      </c>
      <c r="AP83" s="20">
        <v>0.81802589199999998</v>
      </c>
      <c r="AQ83" s="20">
        <v>1</v>
      </c>
      <c r="AR83" s="20">
        <v>110374.7969</v>
      </c>
      <c r="AS83" s="20" t="s">
        <v>915</v>
      </c>
      <c r="AT83" s="20">
        <v>1</v>
      </c>
      <c r="AU83" s="20" t="s">
        <v>652</v>
      </c>
      <c r="AV83" s="20">
        <v>4.7335952949999998</v>
      </c>
      <c r="AW83" s="20">
        <v>0.42449474100000001</v>
      </c>
      <c r="AY83" s="20">
        <f t="shared" si="3"/>
        <v>0.83688019857489382</v>
      </c>
      <c r="AZ83" s="20">
        <f t="shared" si="4"/>
        <v>0.29354188286610378</v>
      </c>
      <c r="BA83" s="20">
        <f t="shared" si="5"/>
        <v>0.72911032976686529</v>
      </c>
    </row>
    <row r="84" spans="1:53">
      <c r="A84" s="20">
        <v>131.0582072</v>
      </c>
      <c r="B84" s="20">
        <v>7.2916194069999998</v>
      </c>
      <c r="C84" s="20" t="s">
        <v>469</v>
      </c>
      <c r="D84" s="20">
        <v>14</v>
      </c>
      <c r="E84" s="20" t="s">
        <v>470</v>
      </c>
      <c r="F84" s="20">
        <v>8</v>
      </c>
      <c r="G84" s="20" t="s">
        <v>5</v>
      </c>
      <c r="H84" s="20" t="s">
        <v>471</v>
      </c>
      <c r="I84" s="20">
        <v>-0.250569457</v>
      </c>
      <c r="J84" s="20">
        <v>-36.53808652</v>
      </c>
      <c r="K84" s="20">
        <v>-0.28872042399999998</v>
      </c>
      <c r="L84" s="20" t="s">
        <v>5628</v>
      </c>
      <c r="M84" s="20" t="s">
        <v>472</v>
      </c>
      <c r="N84" s="20">
        <v>0</v>
      </c>
      <c r="O84" s="20" t="s">
        <v>39</v>
      </c>
      <c r="S84" s="20">
        <v>0.63</v>
      </c>
      <c r="T84" s="20">
        <v>0.63</v>
      </c>
      <c r="U84" s="20">
        <v>178940</v>
      </c>
      <c r="V84" s="20" t="s">
        <v>473</v>
      </c>
      <c r="W84" s="20">
        <v>1.0381340189999999</v>
      </c>
      <c r="X84" s="20">
        <v>0.91840253999999999</v>
      </c>
      <c r="Y84" s="20" t="s">
        <v>41</v>
      </c>
      <c r="Z84" s="20" t="s">
        <v>42</v>
      </c>
      <c r="AA84" s="20">
        <v>12</v>
      </c>
      <c r="AB84" s="21">
        <v>178940.0625</v>
      </c>
      <c r="AC84" s="21">
        <v>115561.4531</v>
      </c>
      <c r="AD84" s="21">
        <v>41751.214840000001</v>
      </c>
      <c r="AE84" s="21">
        <v>58017.496090000001</v>
      </c>
      <c r="AF84" s="22">
        <v>81811.796879999994</v>
      </c>
      <c r="AG84" s="22">
        <v>124589.86719999999</v>
      </c>
      <c r="AH84" s="22">
        <v>74158.789059999996</v>
      </c>
      <c r="AI84" s="22">
        <v>99226.953129999994</v>
      </c>
      <c r="AJ84" s="23">
        <v>77736.210940000004</v>
      </c>
      <c r="AK84" s="23">
        <v>74887.867190000004</v>
      </c>
      <c r="AL84" s="23">
        <v>82956.742190000004</v>
      </c>
      <c r="AM84" s="23">
        <v>47271.21875</v>
      </c>
      <c r="AN84" s="20">
        <v>438</v>
      </c>
      <c r="AO84" s="20" t="s">
        <v>39</v>
      </c>
      <c r="AP84" s="20">
        <v>0.85547708499999997</v>
      </c>
      <c r="AQ84" s="20">
        <v>1</v>
      </c>
      <c r="AR84" s="20">
        <v>178940.0625</v>
      </c>
      <c r="AS84" s="20" t="s">
        <v>474</v>
      </c>
      <c r="AT84" s="20">
        <v>1</v>
      </c>
      <c r="AU84" s="20" t="s">
        <v>475</v>
      </c>
      <c r="AV84" s="20">
        <v>2.9969979999999998E-3</v>
      </c>
      <c r="AW84" s="20">
        <v>6.5331891000000003E-2</v>
      </c>
      <c r="AY84" s="20">
        <f t="shared" si="3"/>
        <v>0.74476413488264459</v>
      </c>
      <c r="AZ84" s="20">
        <f t="shared" si="4"/>
        <v>1.0381340192457666</v>
      </c>
      <c r="BA84" s="20">
        <f t="shared" si="5"/>
        <v>0.1283971365504066</v>
      </c>
    </row>
    <row r="85" spans="1:53">
      <c r="A85" s="20">
        <v>161.0687144</v>
      </c>
      <c r="B85" s="20">
        <v>8.5142638309999992</v>
      </c>
      <c r="C85" s="20" t="s">
        <v>813</v>
      </c>
      <c r="D85" s="20">
        <v>10</v>
      </c>
      <c r="E85" s="20" t="s">
        <v>814</v>
      </c>
      <c r="F85" s="20">
        <v>8</v>
      </c>
      <c r="G85" s="20" t="s">
        <v>5</v>
      </c>
      <c r="H85" s="20" t="s">
        <v>815</v>
      </c>
      <c r="I85" s="20">
        <v>-0.59336890200000003</v>
      </c>
      <c r="J85" s="20">
        <v>-17.791417930000001</v>
      </c>
      <c r="L85" s="20" t="s">
        <v>5628</v>
      </c>
      <c r="M85" s="20" t="s">
        <v>814</v>
      </c>
      <c r="N85" s="20">
        <v>0</v>
      </c>
      <c r="O85" s="20" t="s">
        <v>39</v>
      </c>
      <c r="S85" s="20">
        <v>0.09</v>
      </c>
      <c r="T85" s="20">
        <v>0.33</v>
      </c>
      <c r="U85" s="20">
        <v>260015</v>
      </c>
      <c r="V85" s="20" t="s">
        <v>834</v>
      </c>
      <c r="W85" s="20">
        <v>0.53607564100000005</v>
      </c>
      <c r="X85" s="20">
        <v>4.0355299999999997E-2</v>
      </c>
      <c r="Y85" s="20" t="s">
        <v>41</v>
      </c>
      <c r="Z85" s="20" t="s">
        <v>42</v>
      </c>
      <c r="AA85" s="20">
        <v>12</v>
      </c>
      <c r="AB85" s="21">
        <v>102143.4531</v>
      </c>
      <c r="AC85" s="21">
        <v>111623.25780000001</v>
      </c>
      <c r="AD85" s="21">
        <v>106666.9844</v>
      </c>
      <c r="AE85" s="21">
        <v>125068.6406</v>
      </c>
      <c r="AF85" s="22">
        <v>260014.79689999999</v>
      </c>
      <c r="AG85" s="22">
        <v>179934.98439999999</v>
      </c>
      <c r="AH85" s="22">
        <v>249582.79689999999</v>
      </c>
      <c r="AI85" s="22">
        <v>141511.2188</v>
      </c>
      <c r="AJ85" s="23">
        <v>154861.85939999999</v>
      </c>
      <c r="AK85" s="23">
        <v>144758.85939999999</v>
      </c>
      <c r="AL85" s="23">
        <v>90334.546879999994</v>
      </c>
      <c r="AM85" s="23">
        <v>78804.757809999996</v>
      </c>
      <c r="AN85" s="20">
        <v>339</v>
      </c>
      <c r="AO85" s="20" t="s">
        <v>39</v>
      </c>
      <c r="AP85" s="20">
        <v>0.95563268599999995</v>
      </c>
      <c r="AQ85" s="20">
        <v>1</v>
      </c>
      <c r="AR85" s="20">
        <v>260014.79689999999</v>
      </c>
      <c r="AS85" s="20" t="s">
        <v>835</v>
      </c>
      <c r="AT85" s="20">
        <v>1</v>
      </c>
      <c r="AU85" s="20" t="s">
        <v>836</v>
      </c>
      <c r="AV85" s="20">
        <v>2.8044835319999999</v>
      </c>
      <c r="AW85" s="20">
        <v>1</v>
      </c>
      <c r="AY85" s="20">
        <f t="shared" si="3"/>
        <v>0.56406175604966335</v>
      </c>
      <c r="AZ85" s="20">
        <f t="shared" si="4"/>
        <v>0.53607564066806934</v>
      </c>
      <c r="BA85" s="20">
        <f t="shared" si="5"/>
        <v>3.8025261842598496E-2</v>
      </c>
    </row>
    <row r="86" spans="1:53">
      <c r="A86" s="20">
        <v>148.0371466</v>
      </c>
      <c r="B86" s="20">
        <v>12.493191700000001</v>
      </c>
      <c r="C86" s="20" t="s">
        <v>719</v>
      </c>
      <c r="D86" s="20">
        <v>18</v>
      </c>
      <c r="E86" s="20" t="s">
        <v>720</v>
      </c>
      <c r="F86" s="20">
        <v>8</v>
      </c>
      <c r="G86" s="20" t="s">
        <v>5</v>
      </c>
      <c r="H86" s="20" t="s">
        <v>721</v>
      </c>
      <c r="I86" s="20">
        <v>-0.22576576400000001</v>
      </c>
      <c r="J86" s="20">
        <v>-0.61104456799999995</v>
      </c>
      <c r="L86" s="20" t="s">
        <v>5617</v>
      </c>
      <c r="M86" s="20" t="s">
        <v>345</v>
      </c>
      <c r="N86" s="20">
        <v>0.98401576499999999</v>
      </c>
      <c r="O86" s="20" t="s">
        <v>6057</v>
      </c>
      <c r="S86" s="20">
        <v>0.26</v>
      </c>
      <c r="T86" s="20">
        <v>0.28000000000000003</v>
      </c>
      <c r="U86" s="20">
        <v>4577</v>
      </c>
      <c r="V86" s="20" t="s">
        <v>1449</v>
      </c>
      <c r="W86" s="20">
        <v>0.68731691900000003</v>
      </c>
      <c r="X86" s="20">
        <v>5.9717961999999999E-2</v>
      </c>
      <c r="Y86" s="20" t="s">
        <v>41</v>
      </c>
      <c r="Z86" s="20" t="s">
        <v>71</v>
      </c>
      <c r="AA86" s="20">
        <v>12</v>
      </c>
      <c r="AB86" s="21">
        <v>2185.5070799999999</v>
      </c>
      <c r="AC86" s="21">
        <v>1879.954956</v>
      </c>
      <c r="AD86" s="21">
        <v>2688.4499510000001</v>
      </c>
      <c r="AE86" s="21">
        <v>3361.5866700000001</v>
      </c>
      <c r="AF86" s="22">
        <v>4576.9736329999996</v>
      </c>
      <c r="AG86" s="22">
        <v>3789.6110840000001</v>
      </c>
      <c r="AH86" s="22">
        <v>2757.827393</v>
      </c>
      <c r="AI86" s="22">
        <v>3592.9597170000002</v>
      </c>
      <c r="AJ86" s="23">
        <v>2587.2983399999998</v>
      </c>
      <c r="AK86" s="23">
        <v>1808.2932129999999</v>
      </c>
      <c r="AL86" s="23">
        <v>3353.8654790000001</v>
      </c>
      <c r="AM86" s="23">
        <v>2023.870361</v>
      </c>
      <c r="AN86" s="20">
        <v>28</v>
      </c>
      <c r="AO86" s="20" t="s">
        <v>6057</v>
      </c>
      <c r="AP86" s="20">
        <v>0.93212630500000004</v>
      </c>
      <c r="AR86" s="20">
        <v>4576.9736329999996</v>
      </c>
      <c r="AS86" s="20" t="s">
        <v>6058</v>
      </c>
      <c r="AT86" s="20">
        <v>0.80363800900000004</v>
      </c>
      <c r="AV86" s="20">
        <v>1.3540781120000001</v>
      </c>
      <c r="AW86" s="20">
        <v>1</v>
      </c>
      <c r="AY86" s="20">
        <f t="shared" si="3"/>
        <v>0.66406743730359374</v>
      </c>
      <c r="AZ86" s="20">
        <f t="shared" si="4"/>
        <v>0.6873169188022038</v>
      </c>
      <c r="BA86" s="20">
        <f t="shared" si="5"/>
        <v>5.1132953454149012E-2</v>
      </c>
    </row>
    <row r="87" spans="1:53">
      <c r="A87" s="20">
        <v>347.06294220000001</v>
      </c>
      <c r="B87" s="20">
        <v>9.1553258720000006</v>
      </c>
      <c r="C87" s="20" t="s">
        <v>740</v>
      </c>
      <c r="D87" s="20">
        <v>7</v>
      </c>
      <c r="E87" s="20" t="s">
        <v>741</v>
      </c>
      <c r="F87" s="20">
        <v>8</v>
      </c>
      <c r="G87" s="20" t="s">
        <v>5</v>
      </c>
      <c r="H87" s="20" t="s">
        <v>742</v>
      </c>
      <c r="I87" s="20">
        <v>-0.42598216100000003</v>
      </c>
      <c r="J87" s="20">
        <v>-29.771525860000001</v>
      </c>
      <c r="L87" s="20" t="s">
        <v>5905</v>
      </c>
      <c r="M87" s="20" t="s">
        <v>741</v>
      </c>
      <c r="N87" s="20">
        <v>0</v>
      </c>
      <c r="O87" s="20" t="s">
        <v>39</v>
      </c>
      <c r="S87" s="20">
        <v>0.68</v>
      </c>
      <c r="T87" s="20">
        <v>0.68</v>
      </c>
      <c r="U87" s="20">
        <v>36627</v>
      </c>
      <c r="V87" s="20" t="s">
        <v>743</v>
      </c>
      <c r="W87" s="20">
        <v>0.69623338400000001</v>
      </c>
      <c r="X87" s="20">
        <v>0.32478516400000002</v>
      </c>
      <c r="Y87" s="20" t="s">
        <v>41</v>
      </c>
      <c r="Z87" s="20" t="s">
        <v>42</v>
      </c>
      <c r="AA87" s="20">
        <v>11</v>
      </c>
      <c r="AB87" s="21">
        <v>19710.689450000002</v>
      </c>
      <c r="AC87" s="21">
        <v>25831.478520000001</v>
      </c>
      <c r="AD87" s="21">
        <v>22847.685549999998</v>
      </c>
      <c r="AE87" s="21">
        <v>0</v>
      </c>
      <c r="AF87" s="22">
        <v>23421.210940000001</v>
      </c>
      <c r="AG87" s="22">
        <v>30490.648440000001</v>
      </c>
      <c r="AH87" s="22">
        <v>29319.519530000001</v>
      </c>
      <c r="AI87" s="22">
        <v>14996.9668</v>
      </c>
      <c r="AJ87" s="23">
        <v>36535.105470000002</v>
      </c>
      <c r="AK87" s="23">
        <v>18268.439450000002</v>
      </c>
      <c r="AL87" s="23">
        <v>36626.636720000002</v>
      </c>
      <c r="AM87" s="23">
        <v>12276.79688</v>
      </c>
      <c r="AN87" s="20">
        <v>958</v>
      </c>
      <c r="AO87" s="20" t="s">
        <v>39</v>
      </c>
      <c r="AP87" s="20">
        <v>0.82442754600000001</v>
      </c>
      <c r="AQ87" s="20">
        <v>1</v>
      </c>
      <c r="AR87" s="20">
        <v>36626.636720000002</v>
      </c>
      <c r="AS87" s="20" t="s">
        <v>744</v>
      </c>
      <c r="AT87" s="20">
        <v>1</v>
      </c>
      <c r="AU87" s="20" t="s">
        <v>745</v>
      </c>
      <c r="AV87" s="20">
        <v>0.29859702999999999</v>
      </c>
      <c r="AW87" s="20">
        <v>1</v>
      </c>
      <c r="AY87" s="20">
        <f t="shared" si="3"/>
        <v>1.0557744586901074</v>
      </c>
      <c r="AZ87" s="20">
        <f t="shared" si="4"/>
        <v>0.69623338381273048</v>
      </c>
      <c r="BA87" s="20">
        <f t="shared" si="5"/>
        <v>0.85545768535248323</v>
      </c>
    </row>
    <row r="88" spans="1:53">
      <c r="A88" s="20">
        <v>172.1464067</v>
      </c>
      <c r="B88" s="20">
        <v>4.0589250349999997</v>
      </c>
      <c r="C88" s="20" t="s">
        <v>2130</v>
      </c>
      <c r="D88" s="20">
        <v>9</v>
      </c>
      <c r="E88" s="20" t="s">
        <v>2131</v>
      </c>
      <c r="F88" s="20">
        <v>8</v>
      </c>
      <c r="G88" s="20" t="s">
        <v>5</v>
      </c>
      <c r="H88" s="20" t="s">
        <v>2132</v>
      </c>
      <c r="I88" s="20">
        <v>0.44527317500000002</v>
      </c>
      <c r="J88" s="20">
        <v>-37.131636640000004</v>
      </c>
      <c r="K88" s="20">
        <v>0.44527317500000002</v>
      </c>
      <c r="L88" s="20" t="s">
        <v>5617</v>
      </c>
      <c r="M88" s="20" t="s">
        <v>2131</v>
      </c>
      <c r="N88" s="20">
        <v>0</v>
      </c>
      <c r="O88" s="20" t="s">
        <v>39</v>
      </c>
      <c r="Q88" s="20">
        <v>-1.7</v>
      </c>
      <c r="R88" s="20" t="s">
        <v>77</v>
      </c>
      <c r="S88" s="20">
        <v>0.33</v>
      </c>
      <c r="T88" s="20">
        <v>0.33</v>
      </c>
      <c r="U88" s="20">
        <v>102211</v>
      </c>
      <c r="V88" s="20" t="s">
        <v>4697</v>
      </c>
      <c r="W88" s="20">
        <v>1.008745504</v>
      </c>
      <c r="X88" s="20">
        <v>0.96323745800000005</v>
      </c>
      <c r="Y88" s="20" t="s">
        <v>41</v>
      </c>
      <c r="Z88" s="20" t="s">
        <v>71</v>
      </c>
      <c r="AA88" s="20">
        <v>12</v>
      </c>
      <c r="AB88" s="21">
        <v>53418.96875</v>
      </c>
      <c r="AC88" s="21">
        <v>61413.714840000001</v>
      </c>
      <c r="AD88" s="21">
        <v>101900.0156</v>
      </c>
      <c r="AE88" s="21">
        <v>102211.42969999999</v>
      </c>
      <c r="AF88" s="22">
        <v>93800.304690000004</v>
      </c>
      <c r="AG88" s="22">
        <v>67929.65625</v>
      </c>
      <c r="AH88" s="22">
        <v>74507.84375</v>
      </c>
      <c r="AI88" s="22">
        <v>79941.179690000004</v>
      </c>
      <c r="AJ88" s="23">
        <v>79627.585940000004</v>
      </c>
      <c r="AK88" s="23">
        <v>57554.300779999998</v>
      </c>
      <c r="AL88" s="23">
        <v>73196.296879999994</v>
      </c>
      <c r="AM88" s="23">
        <v>91349.554690000004</v>
      </c>
      <c r="AN88" s="20">
        <v>42</v>
      </c>
      <c r="AO88" s="20" t="s">
        <v>39</v>
      </c>
      <c r="AP88" s="20">
        <v>0.96119176399999995</v>
      </c>
      <c r="AQ88" s="20">
        <v>1</v>
      </c>
      <c r="AR88" s="20">
        <v>102211.42969999999</v>
      </c>
      <c r="AS88" s="20" t="s">
        <v>3766</v>
      </c>
      <c r="AT88" s="20">
        <v>1</v>
      </c>
      <c r="AU88" s="20" t="s">
        <v>5875</v>
      </c>
      <c r="AV88" s="20">
        <v>6.00513E-4</v>
      </c>
      <c r="AW88" s="20">
        <v>1</v>
      </c>
      <c r="AY88" s="20">
        <f t="shared" si="3"/>
        <v>0.95429409668597143</v>
      </c>
      <c r="AZ88" s="20">
        <f t="shared" si="4"/>
        <v>1.0087455038019753</v>
      </c>
      <c r="BA88" s="20">
        <f t="shared" si="5"/>
        <v>0.70001264377042305</v>
      </c>
    </row>
    <row r="89" spans="1:53">
      <c r="A89" s="20">
        <v>188.1272266</v>
      </c>
      <c r="B89" s="20">
        <v>17.172430760000001</v>
      </c>
      <c r="C89" s="20" t="s">
        <v>672</v>
      </c>
      <c r="D89" s="20">
        <v>5</v>
      </c>
      <c r="E89" s="20" t="s">
        <v>673</v>
      </c>
      <c r="F89" s="20">
        <v>8</v>
      </c>
      <c r="G89" s="20" t="s">
        <v>5</v>
      </c>
      <c r="H89" s="20" t="s">
        <v>674</v>
      </c>
      <c r="I89" s="20">
        <v>-0.54982845899999999</v>
      </c>
      <c r="J89" s="20">
        <v>0.17746909199999999</v>
      </c>
      <c r="L89" s="20" t="s">
        <v>5628</v>
      </c>
      <c r="M89" s="20" t="s">
        <v>673</v>
      </c>
      <c r="N89" s="20">
        <v>0</v>
      </c>
      <c r="O89" s="20" t="s">
        <v>39</v>
      </c>
      <c r="Q89" s="20">
        <v>1.4</v>
      </c>
      <c r="R89" s="20" t="s">
        <v>77</v>
      </c>
      <c r="S89" s="20">
        <v>0.73</v>
      </c>
      <c r="T89" s="20">
        <v>0.73</v>
      </c>
      <c r="U89" s="20">
        <v>156875</v>
      </c>
      <c r="V89" s="20" t="s">
        <v>675</v>
      </c>
      <c r="W89" s="20">
        <v>0.78291840800000001</v>
      </c>
      <c r="X89" s="20">
        <v>0.54098395200000005</v>
      </c>
      <c r="Y89" s="20" t="s">
        <v>41</v>
      </c>
      <c r="Z89" s="20" t="s">
        <v>42</v>
      </c>
      <c r="AA89" s="20">
        <v>12</v>
      </c>
      <c r="AB89" s="21">
        <v>42199.296880000002</v>
      </c>
      <c r="AC89" s="21">
        <v>156875.375</v>
      </c>
      <c r="AD89" s="21">
        <v>25780.67383</v>
      </c>
      <c r="AE89" s="21">
        <v>135818.51560000001</v>
      </c>
      <c r="AF89" s="22">
        <v>145309.82810000001</v>
      </c>
      <c r="AG89" s="22">
        <v>104200.3281</v>
      </c>
      <c r="AH89" s="22">
        <v>145315.54689999999</v>
      </c>
      <c r="AI89" s="22">
        <v>65853.03125</v>
      </c>
      <c r="AJ89" s="23">
        <v>140926.9688</v>
      </c>
      <c r="AK89" s="23">
        <v>96177.304690000004</v>
      </c>
      <c r="AL89" s="23">
        <v>37192.933590000001</v>
      </c>
      <c r="AM89" s="23">
        <v>40916.003909999999</v>
      </c>
      <c r="AN89" s="20">
        <v>476</v>
      </c>
      <c r="AO89" s="20" t="s">
        <v>39</v>
      </c>
      <c r="AP89" s="20">
        <v>0.98680604699999996</v>
      </c>
      <c r="AQ89" s="20">
        <v>1</v>
      </c>
      <c r="AR89" s="20">
        <v>156875.375</v>
      </c>
      <c r="AS89" s="20" t="s">
        <v>676</v>
      </c>
      <c r="AT89" s="20">
        <v>1</v>
      </c>
      <c r="AU89" s="20" t="s">
        <v>677</v>
      </c>
      <c r="AV89" s="20">
        <v>0.108078276</v>
      </c>
      <c r="AW89" s="20">
        <v>1</v>
      </c>
      <c r="AY89" s="20">
        <f t="shared" si="3"/>
        <v>0.68423651340180403</v>
      </c>
      <c r="AZ89" s="20">
        <f t="shared" si="4"/>
        <v>0.78291840802874701</v>
      </c>
      <c r="BA89" s="20">
        <f t="shared" si="5"/>
        <v>0.28832368338077929</v>
      </c>
    </row>
    <row r="90" spans="1:53">
      <c r="A90" s="20">
        <v>130.0266359</v>
      </c>
      <c r="B90" s="20">
        <v>13.672591649999999</v>
      </c>
      <c r="C90" s="20" t="s">
        <v>518</v>
      </c>
      <c r="D90" s="20">
        <v>7</v>
      </c>
      <c r="E90" s="20" t="s">
        <v>558</v>
      </c>
      <c r="F90" s="20">
        <v>8</v>
      </c>
      <c r="G90" s="20" t="s">
        <v>5</v>
      </c>
      <c r="H90" s="20" t="s">
        <v>559</v>
      </c>
      <c r="I90" s="20">
        <v>0.19921609900000001</v>
      </c>
      <c r="J90" s="20">
        <v>15.143088260000001</v>
      </c>
      <c r="L90" s="20" t="s">
        <v>5617</v>
      </c>
      <c r="M90" s="20" t="s">
        <v>519</v>
      </c>
      <c r="N90" s="20">
        <v>0</v>
      </c>
      <c r="O90" s="20" t="s">
        <v>39</v>
      </c>
      <c r="S90" s="20">
        <v>0.26</v>
      </c>
      <c r="T90" s="20">
        <v>0.33</v>
      </c>
      <c r="U90" s="20">
        <v>5499</v>
      </c>
      <c r="V90" s="20" t="s">
        <v>5843</v>
      </c>
      <c r="W90" s="20">
        <v>1.0387419980000001</v>
      </c>
      <c r="X90" s="20">
        <v>0.83869650399999995</v>
      </c>
      <c r="Y90" s="20" t="s">
        <v>41</v>
      </c>
      <c r="Z90" s="20" t="s">
        <v>71</v>
      </c>
      <c r="AA90" s="20">
        <v>12</v>
      </c>
      <c r="AB90" s="21">
        <v>3452.9221189999998</v>
      </c>
      <c r="AC90" s="21">
        <v>5183.0214839999999</v>
      </c>
      <c r="AD90" s="21">
        <v>3145.1977539999998</v>
      </c>
      <c r="AE90" s="21">
        <v>3239.5964359999998</v>
      </c>
      <c r="AF90" s="22">
        <v>3465.94751</v>
      </c>
      <c r="AG90" s="22">
        <v>3021.8283689999998</v>
      </c>
      <c r="AH90" s="22">
        <v>3040.4580080000001</v>
      </c>
      <c r="AI90" s="22">
        <v>4932.2749020000001</v>
      </c>
      <c r="AJ90" s="23">
        <v>2669.4045409999999</v>
      </c>
      <c r="AK90" s="23">
        <v>5499.4399409999996</v>
      </c>
      <c r="AL90" s="23">
        <v>3353.4147950000001</v>
      </c>
      <c r="AM90" s="23">
        <v>3455.8852539999998</v>
      </c>
      <c r="AN90" s="20">
        <v>240</v>
      </c>
      <c r="AO90" s="20" t="s">
        <v>39</v>
      </c>
      <c r="AP90" s="20">
        <v>0.94588066999999998</v>
      </c>
      <c r="AQ90" s="20">
        <v>1</v>
      </c>
      <c r="AR90" s="20">
        <v>5499.4399409999996</v>
      </c>
      <c r="AS90" s="20" t="s">
        <v>5844</v>
      </c>
      <c r="AT90" s="20">
        <v>1</v>
      </c>
      <c r="AU90" s="20" t="s">
        <v>523</v>
      </c>
      <c r="AV90" s="20">
        <v>1.1300911E-2</v>
      </c>
      <c r="AW90" s="20">
        <v>0.58888412899999998</v>
      </c>
      <c r="AY90" s="20">
        <f t="shared" si="3"/>
        <v>1.0357965096216919</v>
      </c>
      <c r="AZ90" s="20">
        <f t="shared" si="4"/>
        <v>1.0387419980980312</v>
      </c>
      <c r="BA90" s="20">
        <f t="shared" si="5"/>
        <v>0.87020582745660113</v>
      </c>
    </row>
    <row r="91" spans="1:53">
      <c r="A91" s="20">
        <v>149.07011900000001</v>
      </c>
      <c r="B91" s="20">
        <v>7.1848666300000001</v>
      </c>
      <c r="C91" s="20" t="s">
        <v>524</v>
      </c>
      <c r="D91" s="20">
        <v>5</v>
      </c>
      <c r="E91" s="20" t="s">
        <v>525</v>
      </c>
      <c r="F91" s="20">
        <v>8</v>
      </c>
      <c r="G91" s="20" t="s">
        <v>5</v>
      </c>
      <c r="H91" s="20" t="s">
        <v>526</v>
      </c>
      <c r="I91" s="20">
        <v>-0.20771194600000001</v>
      </c>
      <c r="J91" s="20">
        <v>-9.2513871269999992</v>
      </c>
      <c r="L91" s="20" t="s">
        <v>5628</v>
      </c>
      <c r="M91" s="20" t="s">
        <v>525</v>
      </c>
      <c r="N91" s="20">
        <v>0</v>
      </c>
      <c r="O91" s="20" t="s">
        <v>39</v>
      </c>
      <c r="S91" s="20">
        <v>0.45</v>
      </c>
      <c r="T91" s="20">
        <v>0.45</v>
      </c>
      <c r="U91" s="20">
        <v>94518</v>
      </c>
      <c r="V91" s="20" t="s">
        <v>527</v>
      </c>
      <c r="W91" s="20">
        <v>0.96790083800000004</v>
      </c>
      <c r="X91" s="20">
        <v>0.89921871900000006</v>
      </c>
      <c r="Y91" s="20" t="s">
        <v>41</v>
      </c>
      <c r="Z91" s="20" t="s">
        <v>42</v>
      </c>
      <c r="AA91" s="20">
        <v>12</v>
      </c>
      <c r="AB91" s="21">
        <v>88142.796879999994</v>
      </c>
      <c r="AC91" s="21">
        <v>94517.625</v>
      </c>
      <c r="AD91" s="21">
        <v>42765.246090000001</v>
      </c>
      <c r="AE91" s="21">
        <v>38071.882810000003</v>
      </c>
      <c r="AF91" s="22">
        <v>72417.46875</v>
      </c>
      <c r="AG91" s="22">
        <v>72044.296879999994</v>
      </c>
      <c r="AH91" s="22">
        <v>79259</v>
      </c>
      <c r="AI91" s="22">
        <v>48515.335939999997</v>
      </c>
      <c r="AJ91" s="23">
        <v>46837.308590000001</v>
      </c>
      <c r="AK91" s="23">
        <v>37271.785159999999</v>
      </c>
      <c r="AL91" s="23">
        <v>43687.992189999997</v>
      </c>
      <c r="AM91" s="23">
        <v>39840.359380000002</v>
      </c>
      <c r="AN91" s="20">
        <v>644</v>
      </c>
      <c r="AO91" s="20" t="s">
        <v>39</v>
      </c>
      <c r="AP91" s="20">
        <v>0.84070493199999996</v>
      </c>
      <c r="AQ91" s="20">
        <v>1</v>
      </c>
      <c r="AR91" s="20">
        <v>94517.625</v>
      </c>
      <c r="AS91" s="20" t="s">
        <v>528</v>
      </c>
      <c r="AT91" s="20">
        <v>1</v>
      </c>
      <c r="AU91" s="20" t="s">
        <v>407</v>
      </c>
      <c r="AV91" s="20">
        <v>4.5229700000000003E-3</v>
      </c>
      <c r="AW91" s="20">
        <v>1</v>
      </c>
      <c r="AY91" s="20">
        <f t="shared" si="3"/>
        <v>0.61577962787898444</v>
      </c>
      <c r="AZ91" s="20">
        <f t="shared" si="4"/>
        <v>0.96790083776690772</v>
      </c>
      <c r="BA91" s="20">
        <f t="shared" si="5"/>
        <v>9.9455930692364022E-3</v>
      </c>
    </row>
    <row r="92" spans="1:53">
      <c r="A92" s="20">
        <v>125.05889019999999</v>
      </c>
      <c r="B92" s="20">
        <v>6.9608736249999996</v>
      </c>
      <c r="C92" s="20" t="s">
        <v>653</v>
      </c>
      <c r="D92" s="20">
        <v>4</v>
      </c>
      <c r="E92" s="20" t="s">
        <v>654</v>
      </c>
      <c r="F92" s="20">
        <v>8</v>
      </c>
      <c r="G92" s="20" t="s">
        <v>5</v>
      </c>
      <c r="H92" s="20" t="s">
        <v>655</v>
      </c>
      <c r="I92" s="20">
        <v>-0.15830919199999999</v>
      </c>
      <c r="J92" s="20">
        <v>-25.487434010000001</v>
      </c>
      <c r="L92" s="20" t="s">
        <v>5628</v>
      </c>
      <c r="M92" s="20" t="s">
        <v>654</v>
      </c>
      <c r="N92" s="20">
        <v>0</v>
      </c>
      <c r="O92" s="20" t="s">
        <v>39</v>
      </c>
      <c r="S92" s="20">
        <v>0.57999999999999996</v>
      </c>
      <c r="T92" s="20">
        <v>0.57999999999999996</v>
      </c>
      <c r="U92" s="20">
        <v>217509</v>
      </c>
      <c r="V92" s="20" t="s">
        <v>656</v>
      </c>
      <c r="W92" s="20">
        <v>0.80059574600000005</v>
      </c>
      <c r="X92" s="20">
        <v>0.50046169500000004</v>
      </c>
      <c r="Y92" s="20" t="s">
        <v>41</v>
      </c>
      <c r="Z92" s="20" t="s">
        <v>42</v>
      </c>
      <c r="AA92" s="20">
        <v>12</v>
      </c>
      <c r="AB92" s="21">
        <v>110820.7656</v>
      </c>
      <c r="AC92" s="21">
        <v>217508.7813</v>
      </c>
      <c r="AD92" s="21">
        <v>39617.511720000002</v>
      </c>
      <c r="AE92" s="21">
        <v>140813.875</v>
      </c>
      <c r="AF92" s="22">
        <v>195287.17189999999</v>
      </c>
      <c r="AG92" s="22">
        <v>194516.35939999999</v>
      </c>
      <c r="AH92" s="22">
        <v>149773.125</v>
      </c>
      <c r="AI92" s="22">
        <v>95901.28125</v>
      </c>
      <c r="AJ92" s="23">
        <v>184596.51560000001</v>
      </c>
      <c r="AK92" s="23">
        <v>159374.39060000001</v>
      </c>
      <c r="AL92" s="23">
        <v>58497.011720000002</v>
      </c>
      <c r="AM92" s="23">
        <v>60375.105470000002</v>
      </c>
      <c r="AN92" s="20">
        <v>388</v>
      </c>
      <c r="AO92" s="20" t="s">
        <v>39</v>
      </c>
      <c r="AP92" s="20">
        <v>0.94394066499999996</v>
      </c>
      <c r="AQ92" s="20">
        <v>1</v>
      </c>
      <c r="AR92" s="20">
        <v>217508.7813</v>
      </c>
      <c r="AS92" s="20" t="s">
        <v>657</v>
      </c>
      <c r="AT92" s="20">
        <v>1</v>
      </c>
      <c r="AU92" s="20" t="s">
        <v>658</v>
      </c>
      <c r="AV92" s="20">
        <v>0.131331213</v>
      </c>
      <c r="AW92" s="20">
        <v>1</v>
      </c>
      <c r="AY92" s="20">
        <f t="shared" si="3"/>
        <v>0.7283384615592311</v>
      </c>
      <c r="AZ92" s="20">
        <f t="shared" si="4"/>
        <v>0.80059574622127661</v>
      </c>
      <c r="BA92" s="20">
        <f t="shared" si="5"/>
        <v>0.32699716889323599</v>
      </c>
    </row>
    <row r="93" spans="1:53">
      <c r="A93" s="20">
        <v>119.94931769999999</v>
      </c>
      <c r="B93" s="20">
        <v>14.067016690000001</v>
      </c>
      <c r="C93" s="20" t="s">
        <v>5804</v>
      </c>
      <c r="D93" s="20">
        <v>1</v>
      </c>
      <c r="E93" s="20" t="s">
        <v>5805</v>
      </c>
      <c r="F93" s="20">
        <v>8</v>
      </c>
      <c r="G93" s="20" t="s">
        <v>5</v>
      </c>
      <c r="H93" s="20" t="s">
        <v>5806</v>
      </c>
      <c r="I93" s="20">
        <v>-1.519782008</v>
      </c>
      <c r="J93" s="20">
        <v>-33.224861490000002</v>
      </c>
      <c r="L93" s="20" t="s">
        <v>5617</v>
      </c>
      <c r="M93" s="20" t="s">
        <v>5805</v>
      </c>
      <c r="N93" s="20">
        <v>0</v>
      </c>
      <c r="O93" s="20" t="s">
        <v>39</v>
      </c>
      <c r="S93" s="20">
        <v>0.16</v>
      </c>
      <c r="T93" s="20">
        <v>0.26</v>
      </c>
      <c r="U93" s="20">
        <v>4490</v>
      </c>
      <c r="V93" s="20" t="s">
        <v>5807</v>
      </c>
      <c r="W93" s="20">
        <v>1.0960451899999999</v>
      </c>
      <c r="X93" s="20">
        <v>0.44578853299999999</v>
      </c>
      <c r="Y93" s="20" t="s">
        <v>424</v>
      </c>
      <c r="Z93" s="20" t="s">
        <v>71</v>
      </c>
      <c r="AA93" s="20">
        <v>12</v>
      </c>
      <c r="AB93" s="21">
        <v>3013.0791020000001</v>
      </c>
      <c r="AC93" s="21">
        <v>2080.9648440000001</v>
      </c>
      <c r="AD93" s="21">
        <v>2907.5463869999999</v>
      </c>
      <c r="AE93" s="21">
        <v>2911.3618160000001</v>
      </c>
      <c r="AF93" s="22">
        <v>2973.8732909999999</v>
      </c>
      <c r="AG93" s="22">
        <v>2396.7946780000002</v>
      </c>
      <c r="AH93" s="22">
        <v>2025.652832</v>
      </c>
      <c r="AI93" s="22">
        <v>2560.341797</v>
      </c>
      <c r="AJ93" s="23">
        <v>3270.5695799999999</v>
      </c>
      <c r="AK93" s="23">
        <v>2398.9020999999998</v>
      </c>
      <c r="AL93" s="23">
        <v>4490.2700199999999</v>
      </c>
      <c r="AM93" s="23">
        <v>3151.8347170000002</v>
      </c>
      <c r="AN93" s="20">
        <v>270</v>
      </c>
      <c r="AO93" s="20" t="s">
        <v>39</v>
      </c>
      <c r="AP93" s="20">
        <v>0.96101916600000004</v>
      </c>
      <c r="AQ93" s="20">
        <v>1</v>
      </c>
      <c r="AR93" s="20">
        <v>4490.2700199999999</v>
      </c>
      <c r="AS93" s="20" t="s">
        <v>5808</v>
      </c>
      <c r="AT93" s="20">
        <v>1</v>
      </c>
      <c r="AU93" s="20" t="s">
        <v>1326</v>
      </c>
      <c r="AV93" s="20">
        <v>0.16660739999999999</v>
      </c>
      <c r="AW93" s="20">
        <v>1</v>
      </c>
      <c r="AY93" s="20">
        <f t="shared" si="3"/>
        <v>1.3369516427797707</v>
      </c>
      <c r="AZ93" s="20">
        <f t="shared" si="4"/>
        <v>1.0960451900009238</v>
      </c>
      <c r="BA93" s="20">
        <f t="shared" si="5"/>
        <v>0.12812354818340377</v>
      </c>
    </row>
    <row r="94" spans="1:53">
      <c r="A94" s="20">
        <v>131.0945667</v>
      </c>
      <c r="B94" s="20">
        <v>8.7695514259999996</v>
      </c>
      <c r="C94" s="20" t="s">
        <v>155</v>
      </c>
      <c r="D94" s="20">
        <v>12</v>
      </c>
      <c r="E94" s="20" t="s">
        <v>5941</v>
      </c>
      <c r="F94" s="20">
        <v>8</v>
      </c>
      <c r="G94" s="20" t="s">
        <v>5</v>
      </c>
      <c r="H94" s="20" t="s">
        <v>5998</v>
      </c>
      <c r="I94" s="20">
        <v>-0.48318889199999998</v>
      </c>
      <c r="J94" s="20">
        <v>-17.028744700000001</v>
      </c>
      <c r="L94" s="20" t="s">
        <v>5628</v>
      </c>
      <c r="M94" s="20" t="s">
        <v>5941</v>
      </c>
      <c r="N94" s="20">
        <v>0</v>
      </c>
      <c r="O94" s="20" t="s">
        <v>39</v>
      </c>
      <c r="Q94" s="20">
        <v>0</v>
      </c>
      <c r="R94" s="20" t="s">
        <v>158</v>
      </c>
      <c r="S94" s="20">
        <v>0.73</v>
      </c>
      <c r="T94" s="20">
        <v>0.73</v>
      </c>
      <c r="U94" s="20">
        <v>124759160</v>
      </c>
      <c r="V94" s="20" t="s">
        <v>159</v>
      </c>
      <c r="W94" s="20">
        <v>0.78409319099999997</v>
      </c>
      <c r="X94" s="20">
        <v>0.52867727200000003</v>
      </c>
      <c r="Y94" s="20" t="s">
        <v>41</v>
      </c>
      <c r="Z94" s="20" t="s">
        <v>42</v>
      </c>
      <c r="AA94" s="20">
        <v>12</v>
      </c>
      <c r="AB94" s="21">
        <v>43705424</v>
      </c>
      <c r="AC94" s="21">
        <v>124759160</v>
      </c>
      <c r="AD94" s="21">
        <v>14815178</v>
      </c>
      <c r="AE94" s="21">
        <v>76870864</v>
      </c>
      <c r="AF94" s="22">
        <v>104790992</v>
      </c>
      <c r="AG94" s="22">
        <v>89936392</v>
      </c>
      <c r="AH94" s="22">
        <v>85627832</v>
      </c>
      <c r="AI94" s="22">
        <v>51430124</v>
      </c>
      <c r="AJ94" s="23">
        <v>96025760</v>
      </c>
      <c r="AK94" s="23">
        <v>86337504</v>
      </c>
      <c r="AL94" s="23">
        <v>32614408</v>
      </c>
      <c r="AM94" s="23">
        <v>23504464</v>
      </c>
      <c r="AN94" s="20">
        <v>4</v>
      </c>
      <c r="AO94" s="20" t="s">
        <v>39</v>
      </c>
      <c r="AP94" s="20">
        <v>0.96849502200000004</v>
      </c>
      <c r="AQ94" s="20">
        <v>1</v>
      </c>
      <c r="AR94" s="20">
        <v>124759160</v>
      </c>
      <c r="AS94" s="20" t="s">
        <v>160</v>
      </c>
      <c r="AT94" s="20">
        <v>1</v>
      </c>
      <c r="AU94" s="20" t="s">
        <v>161</v>
      </c>
      <c r="AV94" s="20">
        <v>0.11718600699999999</v>
      </c>
      <c r="AW94" s="20">
        <v>1</v>
      </c>
      <c r="AY94" s="20">
        <f t="shared" si="3"/>
        <v>0.71878442851031332</v>
      </c>
      <c r="AZ94" s="20">
        <f t="shared" si="4"/>
        <v>0.78409319109759346</v>
      </c>
      <c r="BA94" s="20">
        <f t="shared" si="5"/>
        <v>0.32169763903253412</v>
      </c>
    </row>
    <row r="95" spans="1:53">
      <c r="A95" s="20">
        <v>135.06840819999999</v>
      </c>
      <c r="B95" s="20">
        <v>6.8096778450000004</v>
      </c>
      <c r="C95" s="20" t="s">
        <v>450</v>
      </c>
      <c r="D95" s="20">
        <v>4</v>
      </c>
      <c r="E95" s="20" t="s">
        <v>451</v>
      </c>
      <c r="F95" s="20">
        <v>8</v>
      </c>
      <c r="G95" s="20" t="s">
        <v>5</v>
      </c>
      <c r="H95" s="20" t="s">
        <v>452</v>
      </c>
      <c r="I95" s="20">
        <v>-1.3639007E-2</v>
      </c>
      <c r="J95" s="20">
        <v>0.94504795600000002</v>
      </c>
      <c r="L95" s="20" t="s">
        <v>5628</v>
      </c>
      <c r="M95" s="20" t="s">
        <v>451</v>
      </c>
      <c r="N95" s="20">
        <v>0</v>
      </c>
      <c r="O95" s="20" t="s">
        <v>39</v>
      </c>
      <c r="Q95" s="20">
        <v>2.4</v>
      </c>
      <c r="R95" s="20" t="s">
        <v>453</v>
      </c>
      <c r="S95" s="20">
        <v>0.17</v>
      </c>
      <c r="T95" s="20">
        <v>0.17</v>
      </c>
      <c r="U95" s="20">
        <v>969288</v>
      </c>
      <c r="V95" s="20" t="s">
        <v>454</v>
      </c>
      <c r="W95" s="20">
        <v>1.1221992590000001</v>
      </c>
      <c r="X95" s="20">
        <v>0.31966366499999999</v>
      </c>
      <c r="Y95" s="20" t="s">
        <v>41</v>
      </c>
      <c r="Z95" s="20" t="s">
        <v>42</v>
      </c>
      <c r="AA95" s="20">
        <v>12</v>
      </c>
      <c r="AB95" s="21">
        <v>633326.375</v>
      </c>
      <c r="AC95" s="21">
        <v>801092.9375</v>
      </c>
      <c r="AD95" s="21">
        <v>864018.0625</v>
      </c>
      <c r="AE95" s="21">
        <v>969287.5625</v>
      </c>
      <c r="AF95" s="22">
        <v>759355.1875</v>
      </c>
      <c r="AG95" s="22">
        <v>702875.5</v>
      </c>
      <c r="AH95" s="22">
        <v>637456.5</v>
      </c>
      <c r="AI95" s="22">
        <v>812206.5</v>
      </c>
      <c r="AJ95" s="23">
        <v>600115.25</v>
      </c>
      <c r="AK95" s="23">
        <v>655104</v>
      </c>
      <c r="AL95" s="23">
        <v>553972.625</v>
      </c>
      <c r="AM95" s="23">
        <v>500982.09379999997</v>
      </c>
      <c r="AN95" s="20">
        <v>125</v>
      </c>
      <c r="AO95" s="20" t="s">
        <v>39</v>
      </c>
      <c r="AP95" s="20">
        <v>0.93624985999999999</v>
      </c>
      <c r="AQ95" s="20">
        <v>1</v>
      </c>
      <c r="AR95" s="20">
        <v>969287.5625</v>
      </c>
      <c r="AS95" s="20" t="s">
        <v>455</v>
      </c>
      <c r="AT95" s="20">
        <v>1</v>
      </c>
      <c r="AU95" s="20" t="s">
        <v>456</v>
      </c>
      <c r="AV95" s="20">
        <v>0.31116907700000002</v>
      </c>
      <c r="AW95" s="20">
        <v>1</v>
      </c>
      <c r="AY95" s="20">
        <f t="shared" si="3"/>
        <v>0.79335793704178625</v>
      </c>
      <c r="AZ95" s="20">
        <f t="shared" si="4"/>
        <v>1.1221992586911709</v>
      </c>
      <c r="BA95" s="20">
        <f t="shared" si="5"/>
        <v>2.350672776392624E-2</v>
      </c>
    </row>
    <row r="96" spans="1:53">
      <c r="A96" s="20">
        <v>200.17773059999999</v>
      </c>
      <c r="B96" s="20">
        <v>3.8590861209999998</v>
      </c>
      <c r="C96" s="20" t="s">
        <v>476</v>
      </c>
      <c r="D96" s="20">
        <v>10</v>
      </c>
      <c r="E96" s="20" t="s">
        <v>477</v>
      </c>
      <c r="F96" s="20">
        <v>8</v>
      </c>
      <c r="G96" s="20" t="s">
        <v>5</v>
      </c>
      <c r="H96" s="20" t="s">
        <v>478</v>
      </c>
      <c r="I96" s="20">
        <v>0.50256359799999994</v>
      </c>
      <c r="J96" s="20">
        <v>-30.648181350000002</v>
      </c>
      <c r="L96" s="20" t="s">
        <v>5617</v>
      </c>
      <c r="M96" s="20" t="s">
        <v>477</v>
      </c>
      <c r="N96" s="20">
        <v>0</v>
      </c>
      <c r="O96" s="20" t="s">
        <v>39</v>
      </c>
      <c r="Q96" s="20">
        <v>-2</v>
      </c>
      <c r="R96" s="20" t="s">
        <v>77</v>
      </c>
      <c r="S96" s="20">
        <v>0.75</v>
      </c>
      <c r="T96" s="20">
        <v>0.75</v>
      </c>
      <c r="U96" s="20">
        <v>166000</v>
      </c>
      <c r="V96" s="20" t="s">
        <v>2156</v>
      </c>
      <c r="W96" s="20">
        <v>3.0736814899999998</v>
      </c>
      <c r="X96" s="20">
        <v>0.17173128800000001</v>
      </c>
      <c r="Y96" s="20" t="s">
        <v>41</v>
      </c>
      <c r="Z96" s="20" t="s">
        <v>71</v>
      </c>
      <c r="AA96" s="20">
        <v>12</v>
      </c>
      <c r="AB96" s="21">
        <v>35194.390630000002</v>
      </c>
      <c r="AC96" s="21">
        <v>30242.603520000001</v>
      </c>
      <c r="AD96" s="21">
        <v>165999.57810000001</v>
      </c>
      <c r="AE96" s="21">
        <v>132310.76560000001</v>
      </c>
      <c r="AF96" s="22">
        <v>29031.880860000001</v>
      </c>
      <c r="AG96" s="22">
        <v>35435.089840000001</v>
      </c>
      <c r="AH96" s="22">
        <v>26897.742190000001</v>
      </c>
      <c r="AI96" s="22">
        <v>26977.847659999999</v>
      </c>
      <c r="AJ96" s="23">
        <v>98896.820309999996</v>
      </c>
      <c r="AK96" s="23">
        <v>51329.09375</v>
      </c>
      <c r="AL96" s="23">
        <v>107261.36719999999</v>
      </c>
      <c r="AM96" s="23">
        <v>129297.6719</v>
      </c>
      <c r="AN96" s="20">
        <v>27</v>
      </c>
      <c r="AO96" s="20" t="s">
        <v>39</v>
      </c>
      <c r="AP96" s="20">
        <v>0.959492766</v>
      </c>
      <c r="AQ96" s="20">
        <v>1</v>
      </c>
      <c r="AR96" s="20">
        <v>165999.57810000001</v>
      </c>
      <c r="AS96" s="20" t="s">
        <v>5618</v>
      </c>
      <c r="AT96" s="20">
        <v>1</v>
      </c>
      <c r="AU96" s="20" t="s">
        <v>5619</v>
      </c>
      <c r="AV96" s="20">
        <v>0.79600210500000002</v>
      </c>
      <c r="AW96" s="20">
        <v>1</v>
      </c>
      <c r="AY96" s="20">
        <f t="shared" si="3"/>
        <v>3.2683503835171996</v>
      </c>
      <c r="AZ96" s="20">
        <f t="shared" si="4"/>
        <v>3.073681490069804</v>
      </c>
      <c r="BA96" s="20">
        <f t="shared" si="5"/>
        <v>6.684369850417273E-3</v>
      </c>
    </row>
    <row r="97" spans="1:53">
      <c r="A97" s="20">
        <v>160.12112389999999</v>
      </c>
      <c r="B97" s="20">
        <v>15.027048750000001</v>
      </c>
      <c r="C97" s="20" t="s">
        <v>807</v>
      </c>
      <c r="D97" s="20">
        <v>6</v>
      </c>
      <c r="E97" s="20" t="s">
        <v>808</v>
      </c>
      <c r="F97" s="20">
        <v>8</v>
      </c>
      <c r="G97" s="20" t="s">
        <v>5</v>
      </c>
      <c r="H97" s="20" t="s">
        <v>809</v>
      </c>
      <c r="I97" s="20">
        <v>-0.35038332900000002</v>
      </c>
      <c r="J97" s="20">
        <v>6.8465886979999997</v>
      </c>
      <c r="L97" s="20" t="s">
        <v>5628</v>
      </c>
      <c r="M97" s="20" t="s">
        <v>808</v>
      </c>
      <c r="N97" s="20">
        <v>0</v>
      </c>
      <c r="O97" s="20" t="s">
        <v>39</v>
      </c>
      <c r="Q97" s="20">
        <v>1.8</v>
      </c>
      <c r="R97" s="20" t="s">
        <v>77</v>
      </c>
      <c r="S97" s="20">
        <v>0.72</v>
      </c>
      <c r="T97" s="20">
        <v>0.72</v>
      </c>
      <c r="U97" s="20">
        <v>188041</v>
      </c>
      <c r="V97" s="20" t="s">
        <v>810</v>
      </c>
      <c r="W97" s="20">
        <v>0.60951605399999997</v>
      </c>
      <c r="X97" s="20">
        <v>0.18928252100000001</v>
      </c>
      <c r="Y97" s="20" t="s">
        <v>41</v>
      </c>
      <c r="Z97" s="20" t="s">
        <v>42</v>
      </c>
      <c r="AA97" s="20">
        <v>12</v>
      </c>
      <c r="AB97" s="21">
        <v>38425.425779999998</v>
      </c>
      <c r="AC97" s="21">
        <v>171002.0313</v>
      </c>
      <c r="AD97" s="21">
        <v>36496.121090000001</v>
      </c>
      <c r="AE97" s="21">
        <v>124462.52340000001</v>
      </c>
      <c r="AF97" s="22">
        <v>188040.82810000001</v>
      </c>
      <c r="AG97" s="22">
        <v>127488.14840000001</v>
      </c>
      <c r="AH97" s="22">
        <v>185405.25</v>
      </c>
      <c r="AI97" s="22">
        <v>106738.2031</v>
      </c>
      <c r="AJ97" s="23">
        <v>142428.0625</v>
      </c>
      <c r="AK97" s="23">
        <v>84023.179690000004</v>
      </c>
      <c r="AL97" s="23">
        <v>39912.75</v>
      </c>
      <c r="AM97" s="23">
        <v>51324.871090000001</v>
      </c>
      <c r="AN97" s="20">
        <v>424</v>
      </c>
      <c r="AO97" s="20" t="s">
        <v>39</v>
      </c>
      <c r="AP97" s="20">
        <v>0.98077268699999998</v>
      </c>
      <c r="AQ97" s="20">
        <v>1</v>
      </c>
      <c r="AR97" s="20">
        <v>188040.82810000001</v>
      </c>
      <c r="AS97" s="20" t="s">
        <v>811</v>
      </c>
      <c r="AT97" s="20">
        <v>1</v>
      </c>
      <c r="AU97" s="20" t="s">
        <v>812</v>
      </c>
      <c r="AV97" s="20">
        <v>0.57661256000000005</v>
      </c>
      <c r="AW97" s="20">
        <v>1</v>
      </c>
      <c r="AY97" s="20">
        <f t="shared" si="3"/>
        <v>0.52279624318173945</v>
      </c>
      <c r="AZ97" s="20">
        <f t="shared" si="4"/>
        <v>0.60951605425608402</v>
      </c>
      <c r="BA97" s="20">
        <f t="shared" si="5"/>
        <v>5.6942001357651206E-2</v>
      </c>
    </row>
    <row r="98" spans="1:53">
      <c r="A98" s="20">
        <v>128.09492539999999</v>
      </c>
      <c r="B98" s="20">
        <v>6.754358334</v>
      </c>
      <c r="C98" s="20" t="s">
        <v>495</v>
      </c>
      <c r="D98" s="20">
        <v>3</v>
      </c>
      <c r="E98" s="20" t="s">
        <v>496</v>
      </c>
      <c r="F98" s="20">
        <v>8</v>
      </c>
      <c r="G98" s="20" t="s">
        <v>5</v>
      </c>
      <c r="H98" s="20" t="s">
        <v>497</v>
      </c>
      <c r="I98" s="20">
        <v>-0.27019041199999999</v>
      </c>
      <c r="J98" s="20">
        <v>-36.638063709999997</v>
      </c>
      <c r="L98" s="20" t="s">
        <v>5628</v>
      </c>
      <c r="M98" s="20" t="s">
        <v>496</v>
      </c>
      <c r="N98" s="20">
        <v>0</v>
      </c>
      <c r="O98" s="20" t="s">
        <v>39</v>
      </c>
      <c r="S98" s="20">
        <v>0.16</v>
      </c>
      <c r="T98" s="20">
        <v>0.22</v>
      </c>
      <c r="U98" s="20">
        <v>69683</v>
      </c>
      <c r="V98" s="20" t="s">
        <v>498</v>
      </c>
      <c r="W98" s="20">
        <v>1.018284567</v>
      </c>
      <c r="X98" s="20">
        <v>0.85673981799999999</v>
      </c>
      <c r="Y98" s="20" t="s">
        <v>41</v>
      </c>
      <c r="Z98" s="20" t="s">
        <v>42</v>
      </c>
      <c r="AA98" s="20">
        <v>12</v>
      </c>
      <c r="AB98" s="21">
        <v>69355.867190000004</v>
      </c>
      <c r="AC98" s="21">
        <v>69683.304690000004</v>
      </c>
      <c r="AD98" s="21">
        <v>63088.367189999997</v>
      </c>
      <c r="AE98" s="21">
        <v>48142.070310000003</v>
      </c>
      <c r="AF98" s="22">
        <v>54633.9375</v>
      </c>
      <c r="AG98" s="22">
        <v>60577.496090000001</v>
      </c>
      <c r="AH98" s="22">
        <v>69604.070309999996</v>
      </c>
      <c r="AI98" s="22">
        <v>60960.203130000002</v>
      </c>
      <c r="AJ98" s="23">
        <v>41102.1875</v>
      </c>
      <c r="AK98" s="23">
        <v>68856.15625</v>
      </c>
      <c r="AL98" s="23">
        <v>65547.859379999994</v>
      </c>
      <c r="AM98" s="23">
        <v>67449.210940000004</v>
      </c>
      <c r="AN98" s="20">
        <v>744</v>
      </c>
      <c r="AO98" s="20" t="s">
        <v>39</v>
      </c>
      <c r="AP98" s="20">
        <v>0.82868908399999996</v>
      </c>
      <c r="AQ98" s="20">
        <v>1</v>
      </c>
      <c r="AR98" s="20">
        <v>69683.304690000004</v>
      </c>
      <c r="AS98" s="20" t="s">
        <v>499</v>
      </c>
      <c r="AT98" s="20">
        <v>1</v>
      </c>
      <c r="AU98" s="20" t="s">
        <v>500</v>
      </c>
      <c r="AV98" s="20">
        <v>9.0365759999999993E-3</v>
      </c>
      <c r="AW98" s="20">
        <v>1</v>
      </c>
      <c r="AY98" s="20">
        <f t="shared" si="3"/>
        <v>0.98852493196304481</v>
      </c>
      <c r="AZ98" s="20">
        <f t="shared" si="4"/>
        <v>1.0182845668691392</v>
      </c>
      <c r="BA98" s="20">
        <f t="shared" si="5"/>
        <v>0.92586025601969291</v>
      </c>
    </row>
    <row r="99" spans="1:53">
      <c r="A99" s="20">
        <v>136.06364360000001</v>
      </c>
      <c r="B99" s="20">
        <v>19.188083559999999</v>
      </c>
      <c r="C99" s="20" t="s">
        <v>898</v>
      </c>
      <c r="D99" s="20">
        <v>3</v>
      </c>
      <c r="E99" s="20" t="s">
        <v>899</v>
      </c>
      <c r="F99" s="20">
        <v>8</v>
      </c>
      <c r="G99" s="20" t="s">
        <v>5</v>
      </c>
      <c r="H99" s="20" t="s">
        <v>900</v>
      </c>
      <c r="I99" s="20">
        <v>-0.120276545</v>
      </c>
      <c r="J99" s="20">
        <v>26.567222170000001</v>
      </c>
      <c r="L99" s="20" t="s">
        <v>5628</v>
      </c>
      <c r="M99" s="20" t="s">
        <v>899</v>
      </c>
      <c r="N99" s="20">
        <v>0</v>
      </c>
      <c r="O99" s="20" t="s">
        <v>39</v>
      </c>
      <c r="Q99" s="20">
        <v>-0.4</v>
      </c>
      <c r="R99" s="20" t="s">
        <v>180</v>
      </c>
      <c r="S99" s="20">
        <v>0.16</v>
      </c>
      <c r="T99" s="20">
        <v>0.27</v>
      </c>
      <c r="U99" s="20">
        <v>6416312</v>
      </c>
      <c r="V99" s="20" t="s">
        <v>901</v>
      </c>
      <c r="W99" s="20">
        <v>0.390133387</v>
      </c>
      <c r="X99" s="20">
        <v>5.0552820000000004E-3</v>
      </c>
      <c r="Y99" s="20" t="s">
        <v>41</v>
      </c>
      <c r="Z99" s="20" t="s">
        <v>42</v>
      </c>
      <c r="AA99" s="20">
        <v>12</v>
      </c>
      <c r="AB99" s="21">
        <v>2083833.25</v>
      </c>
      <c r="AC99" s="21">
        <v>1691619.75</v>
      </c>
      <c r="AD99" s="21">
        <v>2379794.5</v>
      </c>
      <c r="AE99" s="21">
        <v>1752383.375</v>
      </c>
      <c r="AF99" s="22">
        <v>6416312</v>
      </c>
      <c r="AG99" s="22">
        <v>4180536.75</v>
      </c>
      <c r="AH99" s="22">
        <v>4604072</v>
      </c>
      <c r="AI99" s="22">
        <v>5068123.5</v>
      </c>
      <c r="AJ99" s="23">
        <v>3095350.75</v>
      </c>
      <c r="AK99" s="23">
        <v>1877984.25</v>
      </c>
      <c r="AL99" s="23">
        <v>1911037.5</v>
      </c>
      <c r="AM99" s="23">
        <v>1922161.375</v>
      </c>
      <c r="AN99" s="20">
        <v>33</v>
      </c>
      <c r="AO99" s="20" t="s">
        <v>39</v>
      </c>
      <c r="AP99" s="20">
        <v>0.99541245899999997</v>
      </c>
      <c r="AQ99" s="20">
        <v>1</v>
      </c>
      <c r="AR99" s="20">
        <v>6416312</v>
      </c>
      <c r="AS99" s="20" t="s">
        <v>902</v>
      </c>
      <c r="AT99" s="20">
        <v>1</v>
      </c>
      <c r="AU99" s="20" t="s">
        <v>903</v>
      </c>
      <c r="AV99" s="20">
        <v>9.164417448</v>
      </c>
      <c r="AW99" s="20">
        <v>1</v>
      </c>
      <c r="AY99" s="20">
        <f t="shared" si="3"/>
        <v>0.43448195022811692</v>
      </c>
      <c r="AZ99" s="20">
        <f t="shared" si="4"/>
        <v>0.39013338653103979</v>
      </c>
      <c r="BA99" s="20">
        <f t="shared" si="5"/>
        <v>2.3681341605924252E-3</v>
      </c>
    </row>
    <row r="100" spans="1:53">
      <c r="A100" s="20">
        <v>159.08953679999999</v>
      </c>
      <c r="B100" s="20">
        <v>9.3395708719999995</v>
      </c>
      <c r="C100" s="20" t="s">
        <v>591</v>
      </c>
      <c r="D100" s="20">
        <v>10</v>
      </c>
      <c r="E100" s="20" t="s">
        <v>592</v>
      </c>
      <c r="F100" s="20">
        <v>8</v>
      </c>
      <c r="G100" s="20" t="s">
        <v>5</v>
      </c>
      <c r="H100" s="20" t="s">
        <v>593</v>
      </c>
      <c r="I100" s="20">
        <v>-2.0205483E-2</v>
      </c>
      <c r="J100" s="20">
        <v>9.2392018280000006</v>
      </c>
      <c r="L100" s="20" t="s">
        <v>5628</v>
      </c>
      <c r="M100" s="20" t="s">
        <v>592</v>
      </c>
      <c r="N100" s="20">
        <v>0</v>
      </c>
      <c r="O100" s="20" t="s">
        <v>39</v>
      </c>
      <c r="S100" s="20">
        <v>0.25</v>
      </c>
      <c r="T100" s="20">
        <v>0.25</v>
      </c>
      <c r="U100" s="20">
        <v>28940</v>
      </c>
      <c r="V100" s="20" t="s">
        <v>594</v>
      </c>
      <c r="W100" s="20">
        <v>0.86924479799999999</v>
      </c>
      <c r="X100" s="20">
        <v>0.45859170900000001</v>
      </c>
      <c r="Y100" s="20" t="s">
        <v>41</v>
      </c>
      <c r="Z100" s="20" t="s">
        <v>42</v>
      </c>
      <c r="AA100" s="20">
        <v>12</v>
      </c>
      <c r="AB100" s="21">
        <v>19941.765630000002</v>
      </c>
      <c r="AC100" s="21">
        <v>26061.376950000002</v>
      </c>
      <c r="AD100" s="21">
        <v>15432.99805</v>
      </c>
      <c r="AE100" s="21">
        <v>15986.08691</v>
      </c>
      <c r="AF100" s="22">
        <v>23822.921880000002</v>
      </c>
      <c r="AG100" s="22">
        <v>28939.570309999999</v>
      </c>
      <c r="AH100" s="22">
        <v>16018.28809</v>
      </c>
      <c r="AI100" s="22">
        <v>20287.601559999999</v>
      </c>
      <c r="AJ100" s="23">
        <v>9706.6757809999999</v>
      </c>
      <c r="AK100" s="23">
        <v>16164.52051</v>
      </c>
      <c r="AL100" s="23">
        <v>15056.51953</v>
      </c>
      <c r="AM100" s="23">
        <v>14414.18555</v>
      </c>
      <c r="AN100" s="20">
        <v>1003</v>
      </c>
      <c r="AO100" s="20" t="s">
        <v>39</v>
      </c>
      <c r="AP100" s="20">
        <v>0.80101791600000005</v>
      </c>
      <c r="AQ100" s="20">
        <v>1</v>
      </c>
      <c r="AR100" s="20">
        <v>28939.570309999999</v>
      </c>
      <c r="AS100" s="20" t="s">
        <v>595</v>
      </c>
      <c r="AT100" s="20">
        <v>1</v>
      </c>
      <c r="AU100" s="20" t="s">
        <v>395</v>
      </c>
      <c r="AV100" s="20">
        <v>0.15702133900000001</v>
      </c>
      <c r="AW100" s="20">
        <v>1</v>
      </c>
      <c r="AY100" s="20">
        <f t="shared" si="3"/>
        <v>0.62134171776483682</v>
      </c>
      <c r="AZ100" s="20">
        <f t="shared" si="4"/>
        <v>0.86924479754307393</v>
      </c>
      <c r="BA100" s="20">
        <f t="shared" si="5"/>
        <v>3.4045150378800959E-2</v>
      </c>
    </row>
    <row r="101" spans="1:53">
      <c r="A101" s="20">
        <v>163.06654710000001</v>
      </c>
      <c r="B101" s="20">
        <v>11.11365911</v>
      </c>
      <c r="C101" s="20" t="s">
        <v>641</v>
      </c>
      <c r="D101" s="20">
        <v>6</v>
      </c>
      <c r="E101" s="20" t="s">
        <v>642</v>
      </c>
      <c r="F101" s="20">
        <v>8</v>
      </c>
      <c r="G101" s="20" t="s">
        <v>5</v>
      </c>
      <c r="H101" s="20" t="s">
        <v>643</v>
      </c>
      <c r="I101" s="20">
        <v>-0.93756859599999998</v>
      </c>
      <c r="J101" s="20">
        <v>-25.012421610000001</v>
      </c>
      <c r="K101" s="20">
        <v>-2.3786932460000001</v>
      </c>
      <c r="L101" s="20" t="s">
        <v>5905</v>
      </c>
      <c r="M101" s="20" t="s">
        <v>642</v>
      </c>
      <c r="N101" s="20">
        <v>0</v>
      </c>
      <c r="O101" s="20" t="s">
        <v>39</v>
      </c>
      <c r="S101" s="20">
        <v>0.82</v>
      </c>
      <c r="T101" s="20">
        <v>0.82</v>
      </c>
      <c r="U101" s="20">
        <v>41976</v>
      </c>
      <c r="V101" s="20" t="s">
        <v>644</v>
      </c>
      <c r="W101" s="20">
        <v>0.80338447300000004</v>
      </c>
      <c r="X101" s="20">
        <v>0.60667225999999996</v>
      </c>
      <c r="Y101" s="20" t="s">
        <v>41</v>
      </c>
      <c r="Z101" s="20" t="s">
        <v>42</v>
      </c>
      <c r="AA101" s="20">
        <v>11</v>
      </c>
      <c r="AB101" s="21">
        <v>16098.69629</v>
      </c>
      <c r="AC101" s="21">
        <v>41975.988279999998</v>
      </c>
      <c r="AD101" s="21">
        <v>0</v>
      </c>
      <c r="AE101" s="21">
        <v>39161.550779999998</v>
      </c>
      <c r="AF101" s="22">
        <v>35247.789060000003</v>
      </c>
      <c r="AG101" s="22">
        <v>31805.466799999998</v>
      </c>
      <c r="AH101" s="22">
        <v>34521.636720000002</v>
      </c>
      <c r="AI101" s="22">
        <v>19458.359380000002</v>
      </c>
      <c r="AJ101" s="23">
        <v>31151.583979999999</v>
      </c>
      <c r="AK101" s="23">
        <v>28372.183590000001</v>
      </c>
      <c r="AL101" s="23">
        <v>14794.27051</v>
      </c>
      <c r="AM101" s="23">
        <v>11922.958979999999</v>
      </c>
      <c r="AN101" s="20">
        <v>918</v>
      </c>
      <c r="AO101" s="20" t="s">
        <v>39</v>
      </c>
      <c r="AP101" s="20">
        <v>0.91067344800000005</v>
      </c>
      <c r="AQ101" s="20">
        <v>1</v>
      </c>
      <c r="AR101" s="20">
        <v>41975.988279999998</v>
      </c>
      <c r="AS101" s="20" t="s">
        <v>645</v>
      </c>
      <c r="AT101" s="20">
        <v>1</v>
      </c>
      <c r="AU101" s="20" t="s">
        <v>646</v>
      </c>
      <c r="AV101" s="20">
        <v>7.8468779000000002E-2</v>
      </c>
      <c r="AW101" s="20">
        <v>1</v>
      </c>
      <c r="AY101" s="20">
        <f t="shared" si="3"/>
        <v>0.71253970015200097</v>
      </c>
      <c r="AZ101" s="20">
        <f t="shared" si="4"/>
        <v>0.8033844730713785</v>
      </c>
      <c r="BA101" s="20">
        <f t="shared" si="5"/>
        <v>0.20052549277667223</v>
      </c>
    </row>
    <row r="102" spans="1:53">
      <c r="A102" s="20">
        <v>145.0738456</v>
      </c>
      <c r="B102" s="20">
        <v>7.2896944680000004</v>
      </c>
      <c r="C102" s="20" t="s">
        <v>579</v>
      </c>
      <c r="D102" s="20">
        <v>9</v>
      </c>
      <c r="E102" s="20" t="s">
        <v>580</v>
      </c>
      <c r="F102" s="20">
        <v>8</v>
      </c>
      <c r="G102" s="20" t="s">
        <v>5</v>
      </c>
      <c r="H102" s="20" t="s">
        <v>581</v>
      </c>
      <c r="I102" s="20">
        <v>-0.30584958499999998</v>
      </c>
      <c r="J102" s="20">
        <v>-43.171584199999998</v>
      </c>
      <c r="L102" s="20" t="s">
        <v>5628</v>
      </c>
      <c r="M102" s="20" t="s">
        <v>580</v>
      </c>
      <c r="N102" s="20">
        <v>0</v>
      </c>
      <c r="O102" s="20" t="s">
        <v>39</v>
      </c>
      <c r="Q102" s="20">
        <v>-0.3</v>
      </c>
      <c r="R102" s="20" t="s">
        <v>77</v>
      </c>
      <c r="S102" s="20">
        <v>0.72</v>
      </c>
      <c r="T102" s="20">
        <v>0.72</v>
      </c>
      <c r="U102" s="20">
        <v>1115549</v>
      </c>
      <c r="V102" s="20" t="s">
        <v>582</v>
      </c>
      <c r="W102" s="20">
        <v>0.89304232900000002</v>
      </c>
      <c r="X102" s="20">
        <v>0.77435058300000004</v>
      </c>
      <c r="Y102" s="20" t="s">
        <v>41</v>
      </c>
      <c r="Z102" s="20" t="s">
        <v>42</v>
      </c>
      <c r="AA102" s="20">
        <v>12</v>
      </c>
      <c r="AB102" s="21">
        <v>408039.6875</v>
      </c>
      <c r="AC102" s="21">
        <v>1115549</v>
      </c>
      <c r="AD102" s="21">
        <v>128000.0781</v>
      </c>
      <c r="AE102" s="21">
        <v>683570.1875</v>
      </c>
      <c r="AF102" s="22">
        <v>790327.875</v>
      </c>
      <c r="AG102" s="22">
        <v>737600.0625</v>
      </c>
      <c r="AH102" s="22">
        <v>689098.8125</v>
      </c>
      <c r="AI102" s="22">
        <v>397808.9375</v>
      </c>
      <c r="AJ102" s="23">
        <v>645599.5625</v>
      </c>
      <c r="AK102" s="23">
        <v>650375.875</v>
      </c>
      <c r="AL102" s="23">
        <v>236407.8438</v>
      </c>
      <c r="AM102" s="23">
        <v>224437.4063</v>
      </c>
      <c r="AN102" s="20">
        <v>112</v>
      </c>
      <c r="AO102" s="20" t="s">
        <v>39</v>
      </c>
      <c r="AP102" s="20">
        <v>0.97466517100000005</v>
      </c>
      <c r="AQ102" s="20">
        <v>1</v>
      </c>
      <c r="AR102" s="20">
        <v>1115549</v>
      </c>
      <c r="AS102" s="20" t="s">
        <v>583</v>
      </c>
      <c r="AT102" s="20">
        <v>1</v>
      </c>
      <c r="AU102" s="20" t="s">
        <v>584</v>
      </c>
      <c r="AV102" s="20">
        <v>2.3511012000000001E-2</v>
      </c>
      <c r="AW102" s="20">
        <v>1</v>
      </c>
      <c r="AY102" s="20">
        <f t="shared" si="3"/>
        <v>0.67186657119540316</v>
      </c>
      <c r="AZ102" s="20">
        <f t="shared" si="4"/>
        <v>0.89304232929932426</v>
      </c>
      <c r="BA102" s="20">
        <f t="shared" si="5"/>
        <v>0.20038102774279992</v>
      </c>
    </row>
    <row r="103" spans="1:53">
      <c r="A103" s="20">
        <v>188.1523885</v>
      </c>
      <c r="B103" s="20">
        <v>14.27530696</v>
      </c>
      <c r="C103" s="20" t="s">
        <v>689</v>
      </c>
      <c r="D103" s="20">
        <v>2</v>
      </c>
      <c r="E103" s="20" t="s">
        <v>690</v>
      </c>
      <c r="F103" s="20">
        <v>8</v>
      </c>
      <c r="G103" s="20" t="s">
        <v>5</v>
      </c>
      <c r="H103" s="20" t="s">
        <v>691</v>
      </c>
      <c r="I103" s="20">
        <v>-0.48630543700000001</v>
      </c>
      <c r="J103" s="20">
        <v>15.64852179</v>
      </c>
      <c r="L103" s="20" t="s">
        <v>5628</v>
      </c>
      <c r="M103" s="20" t="s">
        <v>690</v>
      </c>
      <c r="N103" s="20">
        <v>0</v>
      </c>
      <c r="O103" s="20" t="s">
        <v>39</v>
      </c>
      <c r="Q103" s="20">
        <v>0</v>
      </c>
      <c r="R103" s="20" t="s">
        <v>77</v>
      </c>
      <c r="S103" s="20">
        <v>0.75</v>
      </c>
      <c r="T103" s="20">
        <v>0.75</v>
      </c>
      <c r="U103" s="20">
        <v>668970</v>
      </c>
      <c r="V103" s="20" t="s">
        <v>692</v>
      </c>
      <c r="W103" s="20">
        <v>0.76493579300000003</v>
      </c>
      <c r="X103" s="20">
        <v>0.50601515699999999</v>
      </c>
      <c r="Y103" s="20" t="s">
        <v>41</v>
      </c>
      <c r="Z103" s="20" t="s">
        <v>42</v>
      </c>
      <c r="AA103" s="20">
        <v>12</v>
      </c>
      <c r="AB103" s="21">
        <v>227231.9375</v>
      </c>
      <c r="AC103" s="21">
        <v>668970.1875</v>
      </c>
      <c r="AD103" s="21">
        <v>76217.53125</v>
      </c>
      <c r="AE103" s="21">
        <v>374799.84379999997</v>
      </c>
      <c r="AF103" s="22">
        <v>558813</v>
      </c>
      <c r="AG103" s="22">
        <v>461901.78129999997</v>
      </c>
      <c r="AH103" s="22">
        <v>495859.28129999997</v>
      </c>
      <c r="AI103" s="22">
        <v>244645</v>
      </c>
      <c r="AJ103" s="23">
        <v>450728.1875</v>
      </c>
      <c r="AK103" s="23">
        <v>367616.0625</v>
      </c>
      <c r="AL103" s="23">
        <v>151453.25</v>
      </c>
      <c r="AM103" s="23">
        <v>99692.070309999996</v>
      </c>
      <c r="AN103" s="20">
        <v>176</v>
      </c>
      <c r="AO103" s="20" t="s">
        <v>39</v>
      </c>
      <c r="AP103" s="20">
        <v>0.97352747799999995</v>
      </c>
      <c r="AQ103" s="20">
        <v>1</v>
      </c>
      <c r="AR103" s="20">
        <v>668970.1875</v>
      </c>
      <c r="AS103" s="20" t="s">
        <v>693</v>
      </c>
      <c r="AT103" s="20">
        <v>1</v>
      </c>
      <c r="AU103" s="20" t="s">
        <v>694</v>
      </c>
      <c r="AV103" s="20">
        <v>0.12980894600000001</v>
      </c>
      <c r="AW103" s="20">
        <v>1</v>
      </c>
      <c r="AY103" s="20">
        <f t="shared" si="3"/>
        <v>0.60724392156598961</v>
      </c>
      <c r="AZ103" s="20">
        <f t="shared" si="4"/>
        <v>0.76493579285995628</v>
      </c>
      <c r="BA103" s="20">
        <f t="shared" si="5"/>
        <v>0.16187205801859414</v>
      </c>
    </row>
    <row r="104" spans="1:53">
      <c r="A104" s="20">
        <v>189.06362999999999</v>
      </c>
      <c r="B104" s="20">
        <v>9.3739584180000008</v>
      </c>
      <c r="C104" s="20" t="s">
        <v>273</v>
      </c>
      <c r="D104" s="20">
        <v>4</v>
      </c>
      <c r="E104" s="20" t="s">
        <v>5917</v>
      </c>
      <c r="F104" s="20">
        <v>8</v>
      </c>
      <c r="G104" s="20" t="s">
        <v>5</v>
      </c>
      <c r="H104" s="20" t="s">
        <v>5918</v>
      </c>
      <c r="I104" s="20">
        <v>-0.47623869899999999</v>
      </c>
      <c r="J104" s="20">
        <v>-22.40312776</v>
      </c>
      <c r="L104" s="20" t="s">
        <v>5628</v>
      </c>
      <c r="M104" s="20" t="s">
        <v>5917</v>
      </c>
      <c r="N104" s="20">
        <v>0</v>
      </c>
      <c r="O104" s="20" t="s">
        <v>39</v>
      </c>
      <c r="S104" s="20">
        <v>0.3</v>
      </c>
      <c r="T104" s="20">
        <v>0.33</v>
      </c>
      <c r="U104" s="20">
        <v>119516</v>
      </c>
      <c r="V104" s="20" t="s">
        <v>5919</v>
      </c>
      <c r="W104" s="20">
        <v>0.94181126800000003</v>
      </c>
      <c r="X104" s="20">
        <v>0.72364228200000003</v>
      </c>
      <c r="Y104" s="20" t="s">
        <v>41</v>
      </c>
      <c r="Z104" s="20" t="s">
        <v>42</v>
      </c>
      <c r="AA104" s="20">
        <v>12</v>
      </c>
      <c r="AB104" s="21">
        <v>68620.5</v>
      </c>
      <c r="AC104" s="21">
        <v>70519.765629999994</v>
      </c>
      <c r="AD104" s="21">
        <v>119516.0313</v>
      </c>
      <c r="AE104" s="21">
        <v>70182.765629999994</v>
      </c>
      <c r="AF104" s="22">
        <v>93443.789059999996</v>
      </c>
      <c r="AG104" s="22">
        <v>75465.34375</v>
      </c>
      <c r="AH104" s="22">
        <v>83383.460940000004</v>
      </c>
      <c r="AI104" s="22">
        <v>96863.414059999996</v>
      </c>
      <c r="AJ104" s="23">
        <v>52269.535159999999</v>
      </c>
      <c r="AK104" s="23">
        <v>63083.703130000002</v>
      </c>
      <c r="AL104" s="23">
        <v>78937.171879999994</v>
      </c>
      <c r="AM104" s="23">
        <v>109161.9688</v>
      </c>
      <c r="AN104" s="20">
        <v>560</v>
      </c>
      <c r="AO104" s="20" t="s">
        <v>39</v>
      </c>
      <c r="AP104" s="20">
        <v>0.92360315800000004</v>
      </c>
      <c r="AQ104" s="20">
        <v>1</v>
      </c>
      <c r="AR104" s="20">
        <v>119516.0313</v>
      </c>
      <c r="AS104" s="20" t="s">
        <v>5920</v>
      </c>
      <c r="AT104" s="20">
        <v>1</v>
      </c>
      <c r="AU104" s="20" t="s">
        <v>1403</v>
      </c>
      <c r="AV104" s="20">
        <v>3.6126929000000002E-2</v>
      </c>
      <c r="AW104" s="20">
        <v>1</v>
      </c>
      <c r="AY104" s="20">
        <f t="shared" si="3"/>
        <v>0.86910255639974399</v>
      </c>
      <c r="AZ104" s="20">
        <f t="shared" si="4"/>
        <v>0.94181126832835182</v>
      </c>
      <c r="BA104" s="20">
        <f t="shared" si="5"/>
        <v>0.42329513274662989</v>
      </c>
    </row>
    <row r="105" spans="1:53">
      <c r="A105" s="20">
        <v>129.0425989</v>
      </c>
      <c r="B105" s="20">
        <v>9.7148640099999994</v>
      </c>
      <c r="C105" s="20" t="s">
        <v>596</v>
      </c>
      <c r="D105" s="20">
        <v>6</v>
      </c>
      <c r="E105" s="20" t="s">
        <v>597</v>
      </c>
      <c r="F105" s="20">
        <v>8</v>
      </c>
      <c r="G105" s="20" t="s">
        <v>5</v>
      </c>
      <c r="H105" s="20" t="s">
        <v>598</v>
      </c>
      <c r="I105" s="20">
        <v>6.8752711999999994E-2</v>
      </c>
      <c r="J105" s="20">
        <v>-12.470646220000001</v>
      </c>
      <c r="K105" s="20">
        <v>3.0005812999999999E-2</v>
      </c>
      <c r="L105" s="20" t="s">
        <v>5617</v>
      </c>
      <c r="M105" s="20" t="s">
        <v>597</v>
      </c>
      <c r="N105" s="20">
        <v>0</v>
      </c>
      <c r="O105" s="20" t="s">
        <v>39</v>
      </c>
      <c r="Q105" s="20">
        <v>0.1</v>
      </c>
      <c r="R105" s="20" t="s">
        <v>5653</v>
      </c>
      <c r="S105" s="20">
        <v>0.36</v>
      </c>
      <c r="T105" s="20">
        <v>0.36</v>
      </c>
      <c r="U105" s="20">
        <v>683604</v>
      </c>
      <c r="V105" s="20" t="s">
        <v>840</v>
      </c>
      <c r="W105" s="20">
        <v>1.7547535590000001</v>
      </c>
      <c r="X105" s="20">
        <v>9.2169863000000005E-2</v>
      </c>
      <c r="Y105" s="20" t="s">
        <v>41</v>
      </c>
      <c r="Z105" s="20" t="s">
        <v>71</v>
      </c>
      <c r="AA105" s="20">
        <v>12</v>
      </c>
      <c r="AB105" s="21">
        <v>683603.9375</v>
      </c>
      <c r="AC105" s="21">
        <v>389677.5625</v>
      </c>
      <c r="AD105" s="21">
        <v>453609.375</v>
      </c>
      <c r="AE105" s="21">
        <v>298177.46879999997</v>
      </c>
      <c r="AF105" s="22">
        <v>291984.125</v>
      </c>
      <c r="AG105" s="22">
        <v>327222.8125</v>
      </c>
      <c r="AH105" s="22">
        <v>191653.8125</v>
      </c>
      <c r="AI105" s="22">
        <v>229210.2813</v>
      </c>
      <c r="AJ105" s="23">
        <v>551145.0625</v>
      </c>
      <c r="AK105" s="23">
        <v>405768.0625</v>
      </c>
      <c r="AL105" s="23">
        <v>617684</v>
      </c>
      <c r="AM105" s="23">
        <v>390538.65629999997</v>
      </c>
      <c r="AN105" s="20">
        <v>11</v>
      </c>
      <c r="AO105" s="20" t="s">
        <v>39</v>
      </c>
      <c r="AP105" s="20">
        <v>0.99047943599999999</v>
      </c>
      <c r="AQ105" s="20">
        <v>1</v>
      </c>
      <c r="AR105" s="20">
        <v>683603.9375</v>
      </c>
      <c r="AS105" s="20" t="s">
        <v>5654</v>
      </c>
      <c r="AT105" s="20">
        <v>1</v>
      </c>
      <c r="AU105" s="20" t="s">
        <v>602</v>
      </c>
      <c r="AV105" s="20">
        <v>1.2521189020000001</v>
      </c>
      <c r="AW105" s="20">
        <v>1</v>
      </c>
      <c r="AY105" s="20">
        <f t="shared" si="3"/>
        <v>1.889424589437654</v>
      </c>
      <c r="AZ105" s="20">
        <f t="shared" si="4"/>
        <v>1.7547535590130034</v>
      </c>
      <c r="BA105" s="20">
        <f t="shared" si="5"/>
        <v>1.0710784811035592E-2</v>
      </c>
    </row>
    <row r="106" spans="1:53">
      <c r="A106" s="20">
        <v>129.04259529999999</v>
      </c>
      <c r="B106" s="20">
        <v>7.8429138180000004</v>
      </c>
      <c r="C106" s="20" t="s">
        <v>596</v>
      </c>
      <c r="D106" s="20">
        <v>6</v>
      </c>
      <c r="E106" s="20" t="s">
        <v>597</v>
      </c>
      <c r="F106" s="20">
        <v>8</v>
      </c>
      <c r="G106" s="20" t="s">
        <v>5</v>
      </c>
      <c r="H106" s="20" t="s">
        <v>598</v>
      </c>
      <c r="I106" s="20">
        <v>4.1131475000000001E-2</v>
      </c>
      <c r="J106" s="20">
        <v>-39.315190569999999</v>
      </c>
      <c r="K106" s="20">
        <v>2.3845770000000001E-3</v>
      </c>
      <c r="L106" s="20" t="s">
        <v>5628</v>
      </c>
      <c r="M106" s="20" t="s">
        <v>597</v>
      </c>
      <c r="N106" s="20">
        <v>0</v>
      </c>
      <c r="O106" s="20" t="s">
        <v>39</v>
      </c>
      <c r="Q106" s="20">
        <v>-0.2</v>
      </c>
      <c r="R106" s="20" t="s">
        <v>5896</v>
      </c>
      <c r="S106" s="20">
        <v>0.68</v>
      </c>
      <c r="T106" s="20">
        <v>0.68</v>
      </c>
      <c r="U106" s="20">
        <v>10545683</v>
      </c>
      <c r="V106" s="20" t="s">
        <v>2246</v>
      </c>
      <c r="W106" s="20">
        <v>0.96848074500000003</v>
      </c>
      <c r="X106" s="20">
        <v>0.93435226299999996</v>
      </c>
      <c r="Y106" s="20" t="s">
        <v>41</v>
      </c>
      <c r="Z106" s="20" t="s">
        <v>42</v>
      </c>
      <c r="AA106" s="20">
        <v>12</v>
      </c>
      <c r="AB106" s="21">
        <v>5003044.5</v>
      </c>
      <c r="AC106" s="21">
        <v>10545683</v>
      </c>
      <c r="AD106" s="21">
        <v>1342987.125</v>
      </c>
      <c r="AE106" s="21">
        <v>5281499.5</v>
      </c>
      <c r="AF106" s="22">
        <v>5882082</v>
      </c>
      <c r="AG106" s="22">
        <v>7958440.5</v>
      </c>
      <c r="AH106" s="22">
        <v>4493206.5</v>
      </c>
      <c r="AI106" s="22">
        <v>4561113.5</v>
      </c>
      <c r="AJ106" s="23">
        <v>5230218</v>
      </c>
      <c r="AK106" s="23">
        <v>7237416.5</v>
      </c>
      <c r="AL106" s="23">
        <v>2524789</v>
      </c>
      <c r="AM106" s="23">
        <v>2304010.75</v>
      </c>
      <c r="AN106" s="20">
        <v>24</v>
      </c>
      <c r="AO106" s="20" t="s">
        <v>39</v>
      </c>
      <c r="AP106" s="20">
        <v>0.97974893399999996</v>
      </c>
      <c r="AQ106" s="20">
        <v>1</v>
      </c>
      <c r="AR106" s="20">
        <v>10545683</v>
      </c>
      <c r="AS106" s="20" t="s">
        <v>5897</v>
      </c>
      <c r="AT106" s="20">
        <v>1</v>
      </c>
      <c r="AU106" s="20" t="s">
        <v>5898</v>
      </c>
      <c r="AV106" s="20">
        <v>1.917831E-3</v>
      </c>
      <c r="AW106" s="20">
        <v>0.34732485899999999</v>
      </c>
      <c r="AY106" s="20">
        <f t="shared" si="3"/>
        <v>0.75547295204149145</v>
      </c>
      <c r="AZ106" s="20">
        <f t="shared" si="4"/>
        <v>0.96848074517219329</v>
      </c>
      <c r="BA106" s="20">
        <f t="shared" si="5"/>
        <v>0.36525827038852476</v>
      </c>
    </row>
    <row r="107" spans="1:53">
      <c r="A107" s="20">
        <v>181.0738642</v>
      </c>
      <c r="B107" s="20">
        <v>9.6616167700000002</v>
      </c>
      <c r="C107" s="20" t="s">
        <v>247</v>
      </c>
      <c r="D107" s="20">
        <v>11</v>
      </c>
      <c r="E107" s="20" t="s">
        <v>5977</v>
      </c>
      <c r="F107" s="20">
        <v>8</v>
      </c>
      <c r="G107" s="20" t="s">
        <v>5</v>
      </c>
      <c r="H107" s="20" t="s">
        <v>6061</v>
      </c>
      <c r="I107" s="20">
        <v>-0.142715236</v>
      </c>
      <c r="J107" s="20">
        <v>-4.0761610790000002</v>
      </c>
      <c r="L107" s="20" t="s">
        <v>5628</v>
      </c>
      <c r="M107" s="20" t="s">
        <v>5977</v>
      </c>
      <c r="N107" s="20">
        <v>0</v>
      </c>
      <c r="O107" s="20" t="s">
        <v>39</v>
      </c>
      <c r="Q107" s="20">
        <v>0.2</v>
      </c>
      <c r="R107" s="20" t="s">
        <v>250</v>
      </c>
      <c r="S107" s="20">
        <v>0.75</v>
      </c>
      <c r="T107" s="20">
        <v>0.75</v>
      </c>
      <c r="U107" s="20">
        <v>12786335</v>
      </c>
      <c r="V107" s="20" t="s">
        <v>251</v>
      </c>
      <c r="W107" s="20">
        <v>0.67967457099999995</v>
      </c>
      <c r="X107" s="20">
        <v>0.33976282800000002</v>
      </c>
      <c r="Y107" s="20" t="s">
        <v>41</v>
      </c>
      <c r="Z107" s="20" t="s">
        <v>42</v>
      </c>
      <c r="AA107" s="20">
        <v>12</v>
      </c>
      <c r="AB107" s="21">
        <v>3912068.75</v>
      </c>
      <c r="AC107" s="21">
        <v>12786335</v>
      </c>
      <c r="AD107" s="21">
        <v>1552429</v>
      </c>
      <c r="AE107" s="21">
        <v>8541965</v>
      </c>
      <c r="AF107" s="22">
        <v>12249104</v>
      </c>
      <c r="AG107" s="22">
        <v>9681183</v>
      </c>
      <c r="AH107" s="22">
        <v>12324196</v>
      </c>
      <c r="AI107" s="22">
        <v>5165555.5</v>
      </c>
      <c r="AJ107" s="23">
        <v>10730630</v>
      </c>
      <c r="AK107" s="23">
        <v>8794493</v>
      </c>
      <c r="AL107" s="23">
        <v>2885111</v>
      </c>
      <c r="AM107" s="23">
        <v>2731170.25</v>
      </c>
      <c r="AN107" s="20">
        <v>19</v>
      </c>
      <c r="AO107" s="20" t="s">
        <v>39</v>
      </c>
      <c r="AP107" s="20">
        <v>0.98204153999999999</v>
      </c>
      <c r="AQ107" s="20">
        <v>1</v>
      </c>
      <c r="AR107" s="20">
        <v>12786335</v>
      </c>
      <c r="AS107" s="20" t="s">
        <v>252</v>
      </c>
      <c r="AT107" s="20">
        <v>1</v>
      </c>
      <c r="AU107" s="20" t="s">
        <v>253</v>
      </c>
      <c r="AV107" s="20">
        <v>0.27539999399999998</v>
      </c>
      <c r="AW107" s="20">
        <v>1</v>
      </c>
      <c r="AY107" s="20">
        <f t="shared" si="3"/>
        <v>0.63778233626027536</v>
      </c>
      <c r="AZ107" s="20">
        <f t="shared" si="4"/>
        <v>0.6796745708404115</v>
      </c>
      <c r="BA107" s="20">
        <f t="shared" si="5"/>
        <v>0.22620023578474072</v>
      </c>
    </row>
    <row r="108" spans="1:53">
      <c r="A108" s="20">
        <v>125.998668</v>
      </c>
      <c r="B108" s="20">
        <v>9.9819665700000009</v>
      </c>
      <c r="C108" s="20" t="s">
        <v>415</v>
      </c>
      <c r="D108" s="20">
        <v>1</v>
      </c>
      <c r="E108" s="20" t="s">
        <v>416</v>
      </c>
      <c r="F108" s="20">
        <v>8</v>
      </c>
      <c r="G108" s="20" t="s">
        <v>5</v>
      </c>
      <c r="H108" s="20" t="s">
        <v>417</v>
      </c>
      <c r="I108" s="20">
        <v>-9.5555080000000001E-2</v>
      </c>
      <c r="J108" s="20">
        <v>1.5457147019999999</v>
      </c>
      <c r="L108" s="20" t="s">
        <v>5617</v>
      </c>
      <c r="M108" s="20" t="s">
        <v>416</v>
      </c>
      <c r="N108" s="20">
        <v>0</v>
      </c>
      <c r="O108" s="20" t="s">
        <v>39</v>
      </c>
      <c r="S108" s="20">
        <v>0.1</v>
      </c>
      <c r="T108" s="20">
        <v>0.17</v>
      </c>
      <c r="U108" s="20">
        <v>3102</v>
      </c>
      <c r="V108" s="20" t="s">
        <v>5856</v>
      </c>
      <c r="W108" s="20">
        <v>1.027285869</v>
      </c>
      <c r="X108" s="20">
        <v>0.79472996200000001</v>
      </c>
      <c r="Y108" s="20" t="s">
        <v>41</v>
      </c>
      <c r="Z108" s="20" t="s">
        <v>71</v>
      </c>
      <c r="AA108" s="20">
        <v>12</v>
      </c>
      <c r="AB108" s="21">
        <v>2664.3176269999999</v>
      </c>
      <c r="AC108" s="21">
        <v>2611.2133789999998</v>
      </c>
      <c r="AD108" s="21">
        <v>2999.304932</v>
      </c>
      <c r="AE108" s="21">
        <v>2357.9201659999999</v>
      </c>
      <c r="AF108" s="22">
        <v>2832.688232</v>
      </c>
      <c r="AG108" s="22">
        <v>3013.524414</v>
      </c>
      <c r="AH108" s="22">
        <v>2009.9995120000001</v>
      </c>
      <c r="AI108" s="22">
        <v>2494.1259770000001</v>
      </c>
      <c r="AJ108" s="23">
        <v>3102.455078</v>
      </c>
      <c r="AK108" s="23">
        <v>2196.9116210000002</v>
      </c>
      <c r="AL108" s="23">
        <v>3032.446289</v>
      </c>
      <c r="AM108" s="23">
        <v>2872.7126459999999</v>
      </c>
      <c r="AN108" s="20">
        <v>311</v>
      </c>
      <c r="AO108" s="20" t="s">
        <v>39</v>
      </c>
      <c r="AP108" s="20">
        <v>0.96544895200000003</v>
      </c>
      <c r="AQ108" s="20">
        <v>1</v>
      </c>
      <c r="AR108" s="20">
        <v>3102.455078</v>
      </c>
      <c r="AS108" s="20" t="s">
        <v>5857</v>
      </c>
      <c r="AT108" s="20">
        <v>1</v>
      </c>
      <c r="AU108" s="20" t="s">
        <v>324</v>
      </c>
      <c r="AV108" s="20">
        <v>1.8868134000000002E-2</v>
      </c>
      <c r="AW108" s="20">
        <v>1</v>
      </c>
      <c r="AY108" s="20">
        <f t="shared" si="3"/>
        <v>1.0825274969627841</v>
      </c>
      <c r="AZ108" s="20">
        <f t="shared" si="4"/>
        <v>1.0272858688592013</v>
      </c>
      <c r="BA108" s="20">
        <f t="shared" si="5"/>
        <v>0.50674729611556835</v>
      </c>
    </row>
    <row r="109" spans="1:53">
      <c r="A109" s="20">
        <v>251.10163030000001</v>
      </c>
      <c r="B109" s="20">
        <v>7.2165067040000004</v>
      </c>
      <c r="C109" s="20" t="s">
        <v>53</v>
      </c>
      <c r="D109" s="20">
        <v>4</v>
      </c>
      <c r="E109" s="20" t="s">
        <v>5873</v>
      </c>
      <c r="F109" s="20">
        <v>8</v>
      </c>
      <c r="G109" s="20" t="s">
        <v>5</v>
      </c>
      <c r="H109" s="20" t="s">
        <v>5874</v>
      </c>
      <c r="I109" s="20">
        <v>-0.83525839599999996</v>
      </c>
      <c r="J109" s="20">
        <v>-15.57566207</v>
      </c>
      <c r="K109" s="20">
        <v>0.10061695900000001</v>
      </c>
      <c r="L109" s="20" t="s">
        <v>5688</v>
      </c>
      <c r="M109" s="20" t="s">
        <v>5873</v>
      </c>
      <c r="N109" s="20">
        <v>0</v>
      </c>
      <c r="O109" s="20" t="s">
        <v>39</v>
      </c>
      <c r="S109" s="20">
        <v>0.24</v>
      </c>
      <c r="T109" s="20">
        <v>1.19</v>
      </c>
      <c r="U109" s="20">
        <v>50250</v>
      </c>
      <c r="V109" s="20" t="s">
        <v>57</v>
      </c>
      <c r="W109" s="20">
        <v>1.0093441919999999</v>
      </c>
      <c r="X109" s="20">
        <v>0.95200154299999995</v>
      </c>
      <c r="Y109" s="20" t="s">
        <v>41</v>
      </c>
      <c r="Z109" s="20" t="s">
        <v>42</v>
      </c>
      <c r="AA109" s="20">
        <v>10</v>
      </c>
      <c r="AB109" s="21">
        <v>28227.630860000001</v>
      </c>
      <c r="AC109" s="21">
        <v>42367.734380000002</v>
      </c>
      <c r="AD109" s="21">
        <v>36883.316409999999</v>
      </c>
      <c r="AE109" s="21">
        <v>24621.64258</v>
      </c>
      <c r="AF109" s="22">
        <v>31113.957030000001</v>
      </c>
      <c r="AG109" s="22">
        <v>30896.980469999999</v>
      </c>
      <c r="AH109" s="22">
        <v>40502.585939999997</v>
      </c>
      <c r="AI109" s="22">
        <v>28363.85742</v>
      </c>
      <c r="AJ109" s="23">
        <v>50250.410159999999</v>
      </c>
      <c r="AK109" s="23">
        <v>34738.269529999998</v>
      </c>
      <c r="AL109" s="23">
        <v>0</v>
      </c>
      <c r="AM109" s="23">
        <v>0</v>
      </c>
      <c r="AN109" s="20">
        <v>860</v>
      </c>
      <c r="AO109" s="20" t="s">
        <v>39</v>
      </c>
      <c r="AP109" s="20">
        <v>0.85945735599999995</v>
      </c>
      <c r="AQ109" s="20">
        <v>1</v>
      </c>
      <c r="AR109" s="20">
        <v>50250.410159999999</v>
      </c>
      <c r="AS109" s="20" t="s">
        <v>58</v>
      </c>
      <c r="AT109" s="20">
        <v>1</v>
      </c>
      <c r="AU109" s="20" t="s">
        <v>59</v>
      </c>
      <c r="AV109" s="20">
        <v>9.9705400000000004E-4</v>
      </c>
      <c r="AW109" s="20">
        <v>0.14155368199999999</v>
      </c>
      <c r="AY109" s="20">
        <f t="shared" si="3"/>
        <v>0.6493763791079582</v>
      </c>
      <c r="AZ109" s="20">
        <f t="shared" si="4"/>
        <v>1.0093441919601691</v>
      </c>
      <c r="BA109" s="20">
        <f t="shared" si="5"/>
        <v>0.40967940148553461</v>
      </c>
    </row>
    <row r="110" spans="1:53">
      <c r="A110" s="20">
        <v>426.08766550000001</v>
      </c>
      <c r="B110" s="20">
        <v>10.57595003</v>
      </c>
      <c r="C110" s="20" t="s">
        <v>885</v>
      </c>
      <c r="D110" s="20">
        <v>2</v>
      </c>
      <c r="E110" s="20" t="s">
        <v>886</v>
      </c>
      <c r="F110" s="20">
        <v>8</v>
      </c>
      <c r="G110" s="20" t="s">
        <v>5</v>
      </c>
      <c r="H110" s="20" t="s">
        <v>887</v>
      </c>
      <c r="I110" s="20">
        <v>-0.573722493</v>
      </c>
      <c r="J110" s="20">
        <v>0</v>
      </c>
      <c r="L110" s="20" t="s">
        <v>5628</v>
      </c>
      <c r="M110" s="20" t="s">
        <v>886</v>
      </c>
      <c r="N110" s="20">
        <v>0</v>
      </c>
      <c r="O110" s="20" t="s">
        <v>39</v>
      </c>
      <c r="Q110" s="20">
        <v>-1.3</v>
      </c>
      <c r="R110" s="20" t="s">
        <v>77</v>
      </c>
      <c r="S110" s="20">
        <v>0.53</v>
      </c>
      <c r="T110" s="20">
        <v>0.79</v>
      </c>
      <c r="U110" s="20">
        <v>221568</v>
      </c>
      <c r="V110" s="20" t="s">
        <v>888</v>
      </c>
      <c r="W110" s="20">
        <v>0.40784773299999999</v>
      </c>
      <c r="X110" s="20">
        <v>7.1073567000000004E-2</v>
      </c>
      <c r="Y110" s="20" t="s">
        <v>41</v>
      </c>
      <c r="Z110" s="20" t="s">
        <v>42</v>
      </c>
      <c r="AA110" s="20">
        <v>12</v>
      </c>
      <c r="AB110" s="21">
        <v>33675.039060000003</v>
      </c>
      <c r="AC110" s="21">
        <v>88532.515629999994</v>
      </c>
      <c r="AD110" s="21">
        <v>27128.755860000001</v>
      </c>
      <c r="AE110" s="21">
        <v>69101.773440000004</v>
      </c>
      <c r="AF110" s="22">
        <v>221567.64060000001</v>
      </c>
      <c r="AG110" s="22">
        <v>99731.882809999996</v>
      </c>
      <c r="AH110" s="22">
        <v>123052.2656</v>
      </c>
      <c r="AI110" s="22">
        <v>91235.554690000004</v>
      </c>
      <c r="AJ110" s="23">
        <v>109716.74219999999</v>
      </c>
      <c r="AK110" s="23">
        <v>60789.453130000002</v>
      </c>
      <c r="AL110" s="23">
        <v>19474.410159999999</v>
      </c>
      <c r="AM110" s="23">
        <v>23203.380860000001</v>
      </c>
      <c r="AN110" s="20">
        <v>382</v>
      </c>
      <c r="AO110" s="20" t="s">
        <v>39</v>
      </c>
      <c r="AP110" s="20">
        <v>0.94693121700000005</v>
      </c>
      <c r="AQ110" s="20">
        <v>1</v>
      </c>
      <c r="AR110" s="20">
        <v>221567.64060000001</v>
      </c>
      <c r="AS110" s="20" t="s">
        <v>889</v>
      </c>
      <c r="AT110" s="20">
        <v>1</v>
      </c>
      <c r="AU110" s="20" t="s">
        <v>890</v>
      </c>
      <c r="AV110" s="20">
        <v>1.413195258</v>
      </c>
      <c r="AW110" s="20">
        <v>1</v>
      </c>
      <c r="AY110" s="20">
        <f t="shared" si="3"/>
        <v>0.39803775958793258</v>
      </c>
      <c r="AZ110" s="20">
        <f t="shared" si="4"/>
        <v>0.40784773307181499</v>
      </c>
      <c r="BA110" s="20">
        <f t="shared" si="5"/>
        <v>6.9923518736981702E-2</v>
      </c>
    </row>
    <row r="111" spans="1:53">
      <c r="A111" s="20">
        <v>190.04774280000001</v>
      </c>
      <c r="B111" s="20">
        <v>10.10000831</v>
      </c>
      <c r="C111" s="20" t="s">
        <v>2095</v>
      </c>
      <c r="D111" s="20">
        <v>4</v>
      </c>
      <c r="E111" s="20" t="s">
        <v>2230</v>
      </c>
      <c r="F111" s="20">
        <v>8</v>
      </c>
      <c r="G111" s="20" t="s">
        <v>5</v>
      </c>
      <c r="H111" s="20" t="s">
        <v>2231</v>
      </c>
      <c r="I111" s="20">
        <v>1.467627E-2</v>
      </c>
      <c r="J111" s="20">
        <v>-5.7079591240000003</v>
      </c>
      <c r="L111" s="20" t="s">
        <v>5617</v>
      </c>
      <c r="M111" s="20" t="s">
        <v>2230</v>
      </c>
      <c r="N111" s="20">
        <v>0</v>
      </c>
      <c r="O111" s="20" t="s">
        <v>39</v>
      </c>
      <c r="S111" s="20">
        <v>0.41</v>
      </c>
      <c r="T111" s="20">
        <v>0.41</v>
      </c>
      <c r="U111" s="20">
        <v>7043</v>
      </c>
      <c r="V111" s="20" t="s">
        <v>5657</v>
      </c>
      <c r="W111" s="20">
        <v>1.688671123</v>
      </c>
      <c r="X111" s="20">
        <v>0.13761419999999999</v>
      </c>
      <c r="Y111" s="20" t="s">
        <v>41</v>
      </c>
      <c r="Z111" s="20" t="s">
        <v>71</v>
      </c>
      <c r="AA111" s="20">
        <v>12</v>
      </c>
      <c r="AB111" s="21">
        <v>6624.3666990000002</v>
      </c>
      <c r="AC111" s="21">
        <v>3210.1530760000001</v>
      </c>
      <c r="AD111" s="21">
        <v>4777.3930659999996</v>
      </c>
      <c r="AE111" s="21">
        <v>2712.9277339999999</v>
      </c>
      <c r="AF111" s="22">
        <v>3264.1809079999998</v>
      </c>
      <c r="AG111" s="22">
        <v>3032.2214359999998</v>
      </c>
      <c r="AH111" s="22">
        <v>1756.0893550000001</v>
      </c>
      <c r="AI111" s="22">
        <v>2206.9604490000002</v>
      </c>
      <c r="AJ111" s="23">
        <v>6268.1000979999999</v>
      </c>
      <c r="AK111" s="23">
        <v>3595.524414</v>
      </c>
      <c r="AL111" s="23">
        <v>7043.3276370000003</v>
      </c>
      <c r="AM111" s="23">
        <v>3784.9577640000002</v>
      </c>
      <c r="AN111" s="20">
        <v>204</v>
      </c>
      <c r="AO111" s="20" t="s">
        <v>39</v>
      </c>
      <c r="AP111" s="20">
        <v>0.97765723900000001</v>
      </c>
      <c r="AQ111" s="20">
        <v>1</v>
      </c>
      <c r="AR111" s="20">
        <v>7043.3276370000003</v>
      </c>
      <c r="AS111" s="20" t="s">
        <v>5658</v>
      </c>
      <c r="AT111" s="20">
        <v>1</v>
      </c>
      <c r="AU111" s="20" t="s">
        <v>5659</v>
      </c>
      <c r="AV111" s="20">
        <v>0.86482541599999996</v>
      </c>
      <c r="AW111" s="20">
        <v>1</v>
      </c>
      <c r="AY111" s="20">
        <f t="shared" si="3"/>
        <v>2.0168630463405131</v>
      </c>
      <c r="AZ111" s="20">
        <f t="shared" si="4"/>
        <v>1.688671122500176</v>
      </c>
      <c r="BA111" s="20">
        <f t="shared" si="5"/>
        <v>3.2220531787400031E-2</v>
      </c>
    </row>
    <row r="112" spans="1:53">
      <c r="A112" s="20">
        <v>161.04759899999999</v>
      </c>
      <c r="B112" s="20">
        <v>7.5262221870000001</v>
      </c>
      <c r="C112" s="20" t="s">
        <v>647</v>
      </c>
      <c r="D112" s="20">
        <v>7</v>
      </c>
      <c r="E112" s="20" t="s">
        <v>648</v>
      </c>
      <c r="F112" s="20">
        <v>8</v>
      </c>
      <c r="G112" s="20" t="s">
        <v>5</v>
      </c>
      <c r="H112" s="20" t="s">
        <v>649</v>
      </c>
      <c r="I112" s="20">
        <v>-0.50265922500000004</v>
      </c>
      <c r="J112" s="20">
        <v>6.23528167</v>
      </c>
      <c r="K112" s="20">
        <v>1.5153797339999999</v>
      </c>
      <c r="L112" s="20" t="s">
        <v>5628</v>
      </c>
      <c r="M112" s="20" t="s">
        <v>648</v>
      </c>
      <c r="N112" s="20">
        <v>0</v>
      </c>
      <c r="O112" s="20" t="s">
        <v>39</v>
      </c>
      <c r="S112" s="20">
        <v>0.28999999999999998</v>
      </c>
      <c r="T112" s="20">
        <v>0.32</v>
      </c>
      <c r="U112" s="20">
        <v>26799</v>
      </c>
      <c r="V112" s="20" t="s">
        <v>650</v>
      </c>
      <c r="W112" s="20">
        <v>0.80133927500000002</v>
      </c>
      <c r="X112" s="20">
        <v>0.21768341999999999</v>
      </c>
      <c r="Y112" s="20" t="s">
        <v>41</v>
      </c>
      <c r="Z112" s="20" t="s">
        <v>42</v>
      </c>
      <c r="AA112" s="20">
        <v>12</v>
      </c>
      <c r="AB112" s="21">
        <v>14800.860350000001</v>
      </c>
      <c r="AC112" s="21">
        <v>21526.32617</v>
      </c>
      <c r="AD112" s="21">
        <v>13694.11816</v>
      </c>
      <c r="AE112" s="21">
        <v>24804.86133</v>
      </c>
      <c r="AF112" s="22">
        <v>26798.710940000001</v>
      </c>
      <c r="AG112" s="22">
        <v>23372.921880000002</v>
      </c>
      <c r="AH112" s="22">
        <v>25483.386719999999</v>
      </c>
      <c r="AI112" s="22">
        <v>17721.367190000001</v>
      </c>
      <c r="AJ112" s="23">
        <v>24365.42383</v>
      </c>
      <c r="AK112" s="23">
        <v>18919.015630000002</v>
      </c>
      <c r="AL112" s="23">
        <v>10174.0957</v>
      </c>
      <c r="AM112" s="23">
        <v>20210.574219999999</v>
      </c>
      <c r="AN112" s="20">
        <v>1018</v>
      </c>
      <c r="AO112" s="20" t="s">
        <v>39</v>
      </c>
      <c r="AP112" s="20">
        <v>0.90097750499999996</v>
      </c>
      <c r="AQ112" s="20">
        <v>1</v>
      </c>
      <c r="AR112" s="20">
        <v>26798.710940000001</v>
      </c>
      <c r="AS112" s="20" t="s">
        <v>651</v>
      </c>
      <c r="AT112" s="20">
        <v>1</v>
      </c>
      <c r="AU112" s="20" t="s">
        <v>652</v>
      </c>
      <c r="AV112" s="20">
        <v>0.48277260300000002</v>
      </c>
      <c r="AW112" s="20">
        <v>1</v>
      </c>
      <c r="AY112" s="20">
        <f t="shared" si="3"/>
        <v>0.78894795525785277</v>
      </c>
      <c r="AZ112" s="20">
        <f t="shared" si="4"/>
        <v>0.8013392746322644</v>
      </c>
      <c r="BA112" s="20">
        <f t="shared" si="5"/>
        <v>0.21938885619003301</v>
      </c>
    </row>
    <row r="113" spans="1:53">
      <c r="A113" s="20">
        <v>208.0847445</v>
      </c>
      <c r="B113" s="20">
        <v>8.6010430230000008</v>
      </c>
      <c r="C113" s="20" t="s">
        <v>109</v>
      </c>
      <c r="D113" s="20">
        <v>2</v>
      </c>
      <c r="E113" s="20" t="s">
        <v>5956</v>
      </c>
      <c r="F113" s="20">
        <v>8</v>
      </c>
      <c r="G113" s="20" t="s">
        <v>5</v>
      </c>
      <c r="H113" s="20" t="s">
        <v>5957</v>
      </c>
      <c r="I113" s="20">
        <v>-0.21850308700000001</v>
      </c>
      <c r="J113" s="20">
        <v>1.0154760570000001</v>
      </c>
      <c r="K113" s="20">
        <v>-0.21850308700000001</v>
      </c>
      <c r="L113" s="20" t="s">
        <v>5628</v>
      </c>
      <c r="M113" s="20" t="s">
        <v>5956</v>
      </c>
      <c r="N113" s="20">
        <v>0</v>
      </c>
      <c r="O113" s="20" t="s">
        <v>39</v>
      </c>
      <c r="S113" s="20">
        <v>0.74</v>
      </c>
      <c r="T113" s="20">
        <v>0.74</v>
      </c>
      <c r="U113" s="20">
        <v>136712</v>
      </c>
      <c r="V113" s="20" t="s">
        <v>112</v>
      </c>
      <c r="W113" s="20">
        <v>0.83814763000000003</v>
      </c>
      <c r="X113" s="20">
        <v>0.65617433400000003</v>
      </c>
      <c r="Y113" s="20" t="s">
        <v>41</v>
      </c>
      <c r="Z113" s="20" t="s">
        <v>42</v>
      </c>
      <c r="AA113" s="20">
        <v>12</v>
      </c>
      <c r="AB113" s="21">
        <v>43467.089840000001</v>
      </c>
      <c r="AC113" s="21">
        <v>136712.25</v>
      </c>
      <c r="AD113" s="21">
        <v>15762.452149999999</v>
      </c>
      <c r="AE113" s="21">
        <v>89850.726559999996</v>
      </c>
      <c r="AF113" s="22">
        <v>103955.6406</v>
      </c>
      <c r="AG113" s="22">
        <v>92282.054690000004</v>
      </c>
      <c r="AH113" s="22">
        <v>90867.648440000004</v>
      </c>
      <c r="AI113" s="22">
        <v>53875.777340000001</v>
      </c>
      <c r="AJ113" s="23">
        <v>102009.4063</v>
      </c>
      <c r="AK113" s="23">
        <v>92972.25</v>
      </c>
      <c r="AL113" s="23">
        <v>24466.79883</v>
      </c>
      <c r="AM113" s="23">
        <v>25198.185549999998</v>
      </c>
      <c r="AN113" s="20">
        <v>516</v>
      </c>
      <c r="AO113" s="20" t="s">
        <v>39</v>
      </c>
      <c r="AP113" s="20">
        <v>0.91443800500000005</v>
      </c>
      <c r="AQ113" s="20">
        <v>1</v>
      </c>
      <c r="AR113" s="20">
        <v>136712.25</v>
      </c>
      <c r="AS113" s="20" t="s">
        <v>113</v>
      </c>
      <c r="AT113" s="20">
        <v>1</v>
      </c>
      <c r="AU113" s="20" t="s">
        <v>114</v>
      </c>
      <c r="AV113" s="20">
        <v>5.7701903999999998E-2</v>
      </c>
      <c r="AW113" s="20">
        <v>1</v>
      </c>
      <c r="AY113" s="20">
        <f t="shared" si="3"/>
        <v>0.71747855104792302</v>
      </c>
      <c r="AZ113" s="20">
        <f t="shared" si="4"/>
        <v>0.8381476301479156</v>
      </c>
      <c r="BA113" s="20">
        <f t="shared" si="5"/>
        <v>0.34859688009856699</v>
      </c>
    </row>
    <row r="114" spans="1:53">
      <c r="A114" s="20">
        <v>141.01906829999999</v>
      </c>
      <c r="B114" s="20">
        <v>10.376627770000001</v>
      </c>
      <c r="C114" s="20" t="s">
        <v>331</v>
      </c>
      <c r="D114" s="20">
        <v>2</v>
      </c>
      <c r="E114" s="20" t="s">
        <v>3833</v>
      </c>
      <c r="F114" s="20">
        <v>8</v>
      </c>
      <c r="G114" s="20" t="s">
        <v>5</v>
      </c>
      <c r="H114" s="20" t="s">
        <v>3834</v>
      </c>
      <c r="I114" s="20">
        <v>-0.22446170100000001</v>
      </c>
      <c r="J114" s="20">
        <v>-13.97635818</v>
      </c>
      <c r="L114" s="20" t="s">
        <v>5628</v>
      </c>
      <c r="M114" s="20" t="s">
        <v>3833</v>
      </c>
      <c r="N114" s="20">
        <v>0</v>
      </c>
      <c r="O114" s="20" t="s">
        <v>39</v>
      </c>
      <c r="S114" s="20">
        <v>0.21</v>
      </c>
      <c r="T114" s="20">
        <v>0.22</v>
      </c>
      <c r="U114" s="20">
        <v>245199</v>
      </c>
      <c r="V114" s="20" t="s">
        <v>334</v>
      </c>
      <c r="W114" s="20">
        <v>0.48095522899999998</v>
      </c>
      <c r="X114" s="20">
        <v>1.0951272999999999E-2</v>
      </c>
      <c r="Y114" s="20" t="s">
        <v>41</v>
      </c>
      <c r="Z114" s="20" t="s">
        <v>42</v>
      </c>
      <c r="AA114" s="20">
        <v>12</v>
      </c>
      <c r="AB114" s="21">
        <v>75831.898440000004</v>
      </c>
      <c r="AC114" s="21">
        <v>73205.515629999994</v>
      </c>
      <c r="AD114" s="21">
        <v>110571.78909999999</v>
      </c>
      <c r="AE114" s="21">
        <v>102282.5156</v>
      </c>
      <c r="AF114" s="22">
        <v>245198.5625</v>
      </c>
      <c r="AG114" s="22">
        <v>158395.0938</v>
      </c>
      <c r="AH114" s="22">
        <v>190258.7813</v>
      </c>
      <c r="AI114" s="22">
        <v>158591.23439999999</v>
      </c>
      <c r="AJ114" s="23">
        <v>124378.0781</v>
      </c>
      <c r="AK114" s="23">
        <v>89380.453129999994</v>
      </c>
      <c r="AL114" s="23">
        <v>75914.851559999996</v>
      </c>
      <c r="AM114" s="23">
        <v>91155.320309999996</v>
      </c>
      <c r="AN114" s="20">
        <v>355</v>
      </c>
      <c r="AO114" s="20" t="s">
        <v>39</v>
      </c>
      <c r="AP114" s="20">
        <v>0.96209313900000004</v>
      </c>
      <c r="AQ114" s="20">
        <v>1</v>
      </c>
      <c r="AR114" s="20">
        <v>245198.5625</v>
      </c>
      <c r="AS114" s="20" t="s">
        <v>335</v>
      </c>
      <c r="AT114" s="20">
        <v>1</v>
      </c>
      <c r="AU114" s="20" t="s">
        <v>336</v>
      </c>
      <c r="AV114" s="20">
        <v>4.7085102719999998</v>
      </c>
      <c r="AW114" s="20">
        <v>1</v>
      </c>
      <c r="AY114" s="20">
        <f t="shared" si="3"/>
        <v>0.50612254082455754</v>
      </c>
      <c r="AZ114" s="20">
        <f t="shared" si="4"/>
        <v>0.48095522925734696</v>
      </c>
      <c r="BA114" s="20">
        <f t="shared" si="5"/>
        <v>6.6702909564728442E-3</v>
      </c>
    </row>
    <row r="115" spans="1:53">
      <c r="A115" s="20">
        <v>243.08538859999999</v>
      </c>
      <c r="B115" s="20">
        <v>9.1668875799999991</v>
      </c>
      <c r="C115" s="20" t="s">
        <v>261</v>
      </c>
      <c r="D115" s="20">
        <v>4</v>
      </c>
      <c r="E115" s="20" t="s">
        <v>6064</v>
      </c>
      <c r="F115" s="20">
        <v>8</v>
      </c>
      <c r="G115" s="20" t="s">
        <v>5</v>
      </c>
      <c r="H115" s="20" t="s">
        <v>6065</v>
      </c>
      <c r="I115" s="20">
        <v>-0.54063878399999998</v>
      </c>
      <c r="J115" s="20">
        <v>-43.241205649999998</v>
      </c>
      <c r="K115" s="20">
        <v>-0.54063878399999998</v>
      </c>
      <c r="L115" s="20" t="s">
        <v>5628</v>
      </c>
      <c r="M115" s="20" t="s">
        <v>6064</v>
      </c>
      <c r="N115" s="20">
        <v>0</v>
      </c>
      <c r="O115" s="20" t="s">
        <v>39</v>
      </c>
      <c r="S115" s="20">
        <v>0.37</v>
      </c>
      <c r="T115" s="20">
        <v>0.66</v>
      </c>
      <c r="U115" s="20">
        <v>75085</v>
      </c>
      <c r="V115" s="20" t="s">
        <v>264</v>
      </c>
      <c r="W115" s="20">
        <v>0.66224978000000001</v>
      </c>
      <c r="X115" s="20">
        <v>0.368609505</v>
      </c>
      <c r="Y115" s="20" t="s">
        <v>41</v>
      </c>
      <c r="Z115" s="20" t="s">
        <v>42</v>
      </c>
      <c r="AA115" s="20">
        <v>12</v>
      </c>
      <c r="AB115" s="21">
        <v>26454.316409999999</v>
      </c>
      <c r="AC115" s="21">
        <v>33208.691409999999</v>
      </c>
      <c r="AD115" s="21">
        <v>32523.818360000001</v>
      </c>
      <c r="AE115" s="21">
        <v>12583.89453</v>
      </c>
      <c r="AF115" s="22">
        <v>35378.414060000003</v>
      </c>
      <c r="AG115" s="22">
        <v>27662.724610000001</v>
      </c>
      <c r="AH115" s="22">
        <v>75084.898440000004</v>
      </c>
      <c r="AI115" s="22">
        <v>20078.199219999999</v>
      </c>
      <c r="AJ115" s="23">
        <v>65148.554689999997</v>
      </c>
      <c r="AK115" s="23">
        <v>33767.59375</v>
      </c>
      <c r="AL115" s="23">
        <v>21019.04492</v>
      </c>
      <c r="AM115" s="23">
        <v>15209.021479999999</v>
      </c>
      <c r="AN115" s="20">
        <v>718</v>
      </c>
      <c r="AO115" s="20" t="s">
        <v>39</v>
      </c>
      <c r="AP115" s="20">
        <v>0.95059432099999996</v>
      </c>
      <c r="AQ115" s="20">
        <v>1</v>
      </c>
      <c r="AR115" s="20">
        <v>75084.898440000004</v>
      </c>
      <c r="AS115" s="20" t="s">
        <v>265</v>
      </c>
      <c r="AT115" s="20">
        <v>1</v>
      </c>
      <c r="AU115" s="20" t="s">
        <v>266</v>
      </c>
      <c r="AV115" s="20">
        <v>0.25797415600000001</v>
      </c>
      <c r="AW115" s="20">
        <v>1</v>
      </c>
      <c r="AY115" s="20">
        <f t="shared" si="3"/>
        <v>0.85423891278171049</v>
      </c>
      <c r="AZ115" s="20">
        <f t="shared" si="4"/>
        <v>0.66224978003406665</v>
      </c>
      <c r="BA115" s="20">
        <f t="shared" si="5"/>
        <v>0.73968908017496948</v>
      </c>
    </row>
    <row r="116" spans="1:53">
      <c r="A116" s="20">
        <v>200.97644769999999</v>
      </c>
      <c r="B116" s="20">
        <v>13.86828334</v>
      </c>
      <c r="C116" s="20" t="s">
        <v>2135</v>
      </c>
      <c r="D116" s="20">
        <v>1</v>
      </c>
      <c r="E116" s="20" t="s">
        <v>2136</v>
      </c>
      <c r="F116" s="20">
        <v>8</v>
      </c>
      <c r="G116" s="20" t="s">
        <v>5</v>
      </c>
      <c r="H116" s="20" t="s">
        <v>2137</v>
      </c>
      <c r="I116" s="20">
        <v>-0.60838651499999996</v>
      </c>
      <c r="J116" s="20">
        <v>14.10304554</v>
      </c>
      <c r="L116" s="20" t="s">
        <v>5617</v>
      </c>
      <c r="M116" s="20" t="s">
        <v>2136</v>
      </c>
      <c r="N116" s="20">
        <v>0</v>
      </c>
      <c r="O116" s="20" t="s">
        <v>39</v>
      </c>
      <c r="S116" s="20">
        <v>0.33</v>
      </c>
      <c r="T116" s="20">
        <v>0.68</v>
      </c>
      <c r="U116" s="20">
        <v>9389</v>
      </c>
      <c r="V116" s="20" t="s">
        <v>3869</v>
      </c>
      <c r="W116" s="20">
        <v>2.0443734359999999</v>
      </c>
      <c r="X116" s="20">
        <v>4.8983107999999997E-2</v>
      </c>
      <c r="Y116" s="20" t="s">
        <v>41</v>
      </c>
      <c r="Z116" s="20" t="s">
        <v>71</v>
      </c>
      <c r="AA116" s="20">
        <v>12</v>
      </c>
      <c r="AB116" s="21">
        <v>2953.7658689999998</v>
      </c>
      <c r="AC116" s="21">
        <v>1469.5035399999999</v>
      </c>
      <c r="AD116" s="21">
        <v>3208.4404300000001</v>
      </c>
      <c r="AE116" s="21">
        <v>2051.2861330000001</v>
      </c>
      <c r="AF116" s="22">
        <v>931.06805420000001</v>
      </c>
      <c r="AG116" s="22">
        <v>1505.545654</v>
      </c>
      <c r="AH116" s="22">
        <v>1254.6750489999999</v>
      </c>
      <c r="AI116" s="22">
        <v>1045.123779</v>
      </c>
      <c r="AJ116" s="23">
        <v>9388.7568360000005</v>
      </c>
      <c r="AK116" s="23">
        <v>1674.517456</v>
      </c>
      <c r="AL116" s="23">
        <v>7087.9287109999996</v>
      </c>
      <c r="AM116" s="23">
        <v>2930.0510250000002</v>
      </c>
      <c r="AN116" s="20">
        <v>186</v>
      </c>
      <c r="AO116" s="20" t="s">
        <v>39</v>
      </c>
      <c r="AP116" s="20">
        <v>0.89999783099999997</v>
      </c>
      <c r="AQ116" s="20">
        <v>1</v>
      </c>
      <c r="AR116" s="20">
        <v>9388.7568360000005</v>
      </c>
      <c r="AS116" s="20" t="s">
        <v>5637</v>
      </c>
      <c r="AT116" s="20">
        <v>1</v>
      </c>
      <c r="AU116" s="20" t="s">
        <v>1122</v>
      </c>
      <c r="AV116" s="20">
        <v>2.1462925620000002</v>
      </c>
      <c r="AW116" s="20">
        <v>1</v>
      </c>
      <c r="AY116" s="20">
        <f t="shared" si="3"/>
        <v>4.4508905985020863</v>
      </c>
      <c r="AZ116" s="20">
        <f t="shared" si="4"/>
        <v>2.0443734362228123</v>
      </c>
      <c r="BA116" s="20">
        <f t="shared" si="5"/>
        <v>6.3615462830560382E-2</v>
      </c>
    </row>
    <row r="117" spans="1:53">
      <c r="A117" s="20">
        <v>138.06802529999999</v>
      </c>
      <c r="B117" s="20">
        <v>4.7427304589999997</v>
      </c>
      <c r="C117" s="20" t="s">
        <v>3946</v>
      </c>
      <c r="D117" s="20">
        <v>6</v>
      </c>
      <c r="E117" s="20" t="s">
        <v>3947</v>
      </c>
      <c r="F117" s="20">
        <v>8</v>
      </c>
      <c r="G117" s="20" t="s">
        <v>5</v>
      </c>
      <c r="H117" s="20" t="s">
        <v>3948</v>
      </c>
      <c r="I117" s="20">
        <v>-0.39602089800000001</v>
      </c>
      <c r="J117" s="20">
        <v>-45.610533760000003</v>
      </c>
      <c r="K117" s="20">
        <v>-0.39602089800000001</v>
      </c>
      <c r="L117" s="20" t="s">
        <v>5617</v>
      </c>
      <c r="M117" s="20" t="s">
        <v>3947</v>
      </c>
      <c r="N117" s="20">
        <v>0</v>
      </c>
      <c r="O117" s="20" t="s">
        <v>39</v>
      </c>
      <c r="S117" s="20">
        <v>0.06</v>
      </c>
      <c r="T117" s="20">
        <v>0.2</v>
      </c>
      <c r="U117" s="20">
        <v>4443</v>
      </c>
      <c r="V117" s="20" t="s">
        <v>5903</v>
      </c>
      <c r="W117" s="20">
        <v>0.96433828200000005</v>
      </c>
      <c r="X117" s="20">
        <v>0.60176704400000003</v>
      </c>
      <c r="Y117" s="20" t="s">
        <v>41</v>
      </c>
      <c r="Z117" s="20" t="s">
        <v>71</v>
      </c>
      <c r="AA117" s="20">
        <v>12</v>
      </c>
      <c r="AB117" s="21">
        <v>3411.2514649999998</v>
      </c>
      <c r="AC117" s="21">
        <v>3082.6865229999999</v>
      </c>
      <c r="AD117" s="21">
        <v>3475.5759280000002</v>
      </c>
      <c r="AE117" s="21">
        <v>3177.5822750000002</v>
      </c>
      <c r="AF117" s="22">
        <v>3829.3107909999999</v>
      </c>
      <c r="AG117" s="22">
        <v>2894.5097660000001</v>
      </c>
      <c r="AH117" s="22">
        <v>3383.7387699999999</v>
      </c>
      <c r="AI117" s="22">
        <v>3525.7231449999999</v>
      </c>
      <c r="AJ117" s="23">
        <v>4442.5366210000002</v>
      </c>
      <c r="AK117" s="23">
        <v>2752.4516600000002</v>
      </c>
      <c r="AL117" s="23">
        <v>4292.8134769999997</v>
      </c>
      <c r="AM117" s="23">
        <v>4178.234375</v>
      </c>
      <c r="AN117" s="20">
        <v>271</v>
      </c>
      <c r="AO117" s="20" t="s">
        <v>39</v>
      </c>
      <c r="AP117" s="20">
        <v>0.94989897199999995</v>
      </c>
      <c r="AQ117" s="20">
        <v>1</v>
      </c>
      <c r="AR117" s="20">
        <v>4442.5366210000002</v>
      </c>
      <c r="AS117" s="20" t="s">
        <v>5904</v>
      </c>
      <c r="AT117" s="20">
        <v>1</v>
      </c>
      <c r="AU117" s="20" t="s">
        <v>3897</v>
      </c>
      <c r="AV117" s="20">
        <v>7.9096479999999997E-2</v>
      </c>
      <c r="AW117" s="20">
        <v>1</v>
      </c>
      <c r="AY117" s="20">
        <f t="shared" si="3"/>
        <v>1.1491022917756502</v>
      </c>
      <c r="AZ117" s="20">
        <f t="shared" si="4"/>
        <v>0.96433828155482537</v>
      </c>
      <c r="BA117" s="20">
        <f t="shared" si="5"/>
        <v>0.28958002656464621</v>
      </c>
    </row>
    <row r="118" spans="1:53">
      <c r="A118" s="20">
        <v>199.09568759999999</v>
      </c>
      <c r="B118" s="20">
        <v>11.267277869999999</v>
      </c>
      <c r="C118" s="20" t="s">
        <v>784</v>
      </c>
      <c r="D118" s="20">
        <v>1</v>
      </c>
      <c r="E118" s="20" t="s">
        <v>785</v>
      </c>
      <c r="F118" s="20">
        <v>8</v>
      </c>
      <c r="G118" s="20" t="s">
        <v>5</v>
      </c>
      <c r="H118" s="20" t="s">
        <v>786</v>
      </c>
      <c r="I118" s="20">
        <v>-1.2244605E-2</v>
      </c>
      <c r="J118" s="20">
        <v>9.0641920949999992</v>
      </c>
      <c r="K118" s="20">
        <v>-1.2244605E-2</v>
      </c>
      <c r="L118" s="20" t="s">
        <v>5628</v>
      </c>
      <c r="M118" s="20" t="s">
        <v>785</v>
      </c>
      <c r="N118" s="20">
        <v>0</v>
      </c>
      <c r="O118" s="20" t="s">
        <v>39</v>
      </c>
      <c r="S118" s="20">
        <v>0.38</v>
      </c>
      <c r="T118" s="20">
        <v>0.38</v>
      </c>
      <c r="U118" s="20">
        <v>15997</v>
      </c>
      <c r="V118" s="20" t="s">
        <v>787</v>
      </c>
      <c r="W118" s="20">
        <v>0.637031228</v>
      </c>
      <c r="X118" s="20">
        <v>9.9206832999999994E-2</v>
      </c>
      <c r="Y118" s="20" t="s">
        <v>41</v>
      </c>
      <c r="Z118" s="20" t="s">
        <v>42</v>
      </c>
      <c r="AA118" s="20">
        <v>12</v>
      </c>
      <c r="AB118" s="21">
        <v>9866.6992190000001</v>
      </c>
      <c r="AC118" s="21">
        <v>6594.1850590000004</v>
      </c>
      <c r="AD118" s="21">
        <v>3963.8156739999999</v>
      </c>
      <c r="AE118" s="21">
        <v>10153.999019999999</v>
      </c>
      <c r="AF118" s="22">
        <v>13456.706050000001</v>
      </c>
      <c r="AG118" s="22">
        <v>9874.0224610000005</v>
      </c>
      <c r="AH118" s="22">
        <v>8673.6640630000002</v>
      </c>
      <c r="AI118" s="22">
        <v>15997.49121</v>
      </c>
      <c r="AJ118" s="23">
        <v>8850.8398440000001</v>
      </c>
      <c r="AK118" s="23">
        <v>5741.9389650000003</v>
      </c>
      <c r="AL118" s="23">
        <v>5297.7856449999999</v>
      </c>
      <c r="AM118" s="23">
        <v>8265.8691409999992</v>
      </c>
      <c r="AN118" s="20">
        <v>1080</v>
      </c>
      <c r="AO118" s="20" t="s">
        <v>39</v>
      </c>
      <c r="AP118" s="20">
        <v>0.80225660200000004</v>
      </c>
      <c r="AQ118" s="20">
        <v>1</v>
      </c>
      <c r="AR118" s="20">
        <v>15997.49121</v>
      </c>
      <c r="AS118" s="20" t="s">
        <v>788</v>
      </c>
      <c r="AT118" s="20">
        <v>1</v>
      </c>
      <c r="AU118" s="20" t="s">
        <v>789</v>
      </c>
      <c r="AV118" s="20">
        <v>0.95545449400000004</v>
      </c>
      <c r="AW118" s="20">
        <v>1</v>
      </c>
      <c r="AY118" s="20">
        <f t="shared" si="3"/>
        <v>0.58656934635521751</v>
      </c>
      <c r="AZ118" s="20">
        <f t="shared" si="4"/>
        <v>0.6370312279742758</v>
      </c>
      <c r="BA118" s="20">
        <f t="shared" si="5"/>
        <v>3.9840664824127306E-2</v>
      </c>
    </row>
    <row r="119" spans="1:53">
      <c r="A119" s="20">
        <v>111.9925401</v>
      </c>
      <c r="B119" s="20">
        <v>9.6289277819999999</v>
      </c>
      <c r="C119" s="20" t="s">
        <v>2467</v>
      </c>
      <c r="D119" s="20">
        <v>2</v>
      </c>
      <c r="E119" s="20" t="s">
        <v>2468</v>
      </c>
      <c r="F119" s="20">
        <v>8</v>
      </c>
      <c r="G119" s="20" t="s">
        <v>5</v>
      </c>
      <c r="H119" s="20" t="s">
        <v>2469</v>
      </c>
      <c r="I119" s="20">
        <v>-8.8442677999999997E-2</v>
      </c>
      <c r="J119" s="20">
        <v>-22.614822920000002</v>
      </c>
      <c r="L119" s="20" t="s">
        <v>5628</v>
      </c>
      <c r="M119" s="20" t="s">
        <v>2468</v>
      </c>
      <c r="N119" s="20">
        <v>0</v>
      </c>
      <c r="O119" s="20" t="s">
        <v>39</v>
      </c>
      <c r="S119" s="20">
        <v>0.33</v>
      </c>
      <c r="T119" s="20">
        <v>0.43</v>
      </c>
      <c r="U119" s="20">
        <v>70373</v>
      </c>
      <c r="V119" s="20" t="s">
        <v>6093</v>
      </c>
      <c r="W119" s="20">
        <v>0.36798906199999998</v>
      </c>
      <c r="X119" s="20">
        <v>2.0839122000000002E-2</v>
      </c>
      <c r="Y119" s="20" t="s">
        <v>41</v>
      </c>
      <c r="Z119" s="20" t="s">
        <v>42</v>
      </c>
      <c r="AA119" s="20">
        <v>12</v>
      </c>
      <c r="AB119" s="21">
        <v>14423.59863</v>
      </c>
      <c r="AC119" s="21">
        <v>26604.51758</v>
      </c>
      <c r="AD119" s="21">
        <v>15232.59863</v>
      </c>
      <c r="AE119" s="21">
        <v>14736.63672</v>
      </c>
      <c r="AF119" s="22">
        <v>45427.003909999999</v>
      </c>
      <c r="AG119" s="22">
        <v>39391.144529999998</v>
      </c>
      <c r="AH119" s="22">
        <v>70373.4375</v>
      </c>
      <c r="AI119" s="22">
        <v>37741.734380000002</v>
      </c>
      <c r="AJ119" s="23">
        <v>27972.914059999999</v>
      </c>
      <c r="AK119" s="23">
        <v>17045.414059999999</v>
      </c>
      <c r="AL119" s="23">
        <v>14494.146479999999</v>
      </c>
      <c r="AM119" s="23">
        <v>10269.322270000001</v>
      </c>
      <c r="AN119" s="20">
        <v>740</v>
      </c>
      <c r="AO119" s="20" t="s">
        <v>39</v>
      </c>
      <c r="AP119" s="20">
        <v>0.91044090099999997</v>
      </c>
      <c r="AQ119" s="20">
        <v>1</v>
      </c>
      <c r="AR119" s="20">
        <v>70373.4375</v>
      </c>
      <c r="AS119" s="20" t="s">
        <v>4383</v>
      </c>
      <c r="AT119" s="20">
        <v>1</v>
      </c>
      <c r="AU119" s="20" t="s">
        <v>6130</v>
      </c>
      <c r="AV119" s="20">
        <v>3.5235233510000001</v>
      </c>
      <c r="AW119" s="20">
        <v>1</v>
      </c>
      <c r="AY119" s="20">
        <f t="shared" si="3"/>
        <v>0.36168867437858648</v>
      </c>
      <c r="AZ119" s="20">
        <f t="shared" si="4"/>
        <v>0.36798906193208875</v>
      </c>
      <c r="BA119" s="20">
        <f t="shared" si="5"/>
        <v>1.080791911402728E-2</v>
      </c>
    </row>
    <row r="120" spans="1:53">
      <c r="A120" s="20">
        <v>111.99257110000001</v>
      </c>
      <c r="B120" s="20">
        <v>12.243841550000001</v>
      </c>
      <c r="C120" s="20" t="s">
        <v>2467</v>
      </c>
      <c r="D120" s="20">
        <v>2</v>
      </c>
      <c r="E120" s="20" t="s">
        <v>2468</v>
      </c>
      <c r="F120" s="20">
        <v>8</v>
      </c>
      <c r="G120" s="20" t="s">
        <v>5</v>
      </c>
      <c r="H120" s="20" t="s">
        <v>2469</v>
      </c>
      <c r="I120" s="20">
        <v>0.188818703</v>
      </c>
      <c r="J120" s="20">
        <v>3.571990065</v>
      </c>
      <c r="L120" s="20" t="s">
        <v>5617</v>
      </c>
      <c r="M120" s="20" t="s">
        <v>2468</v>
      </c>
      <c r="N120" s="20">
        <v>0</v>
      </c>
      <c r="O120" s="20" t="s">
        <v>39</v>
      </c>
      <c r="S120" s="20">
        <v>0.35</v>
      </c>
      <c r="T120" s="20">
        <v>0.35</v>
      </c>
      <c r="U120" s="20">
        <v>6887</v>
      </c>
      <c r="V120" s="20" t="s">
        <v>4213</v>
      </c>
      <c r="W120" s="20">
        <v>0.33274765299999998</v>
      </c>
      <c r="X120" s="20">
        <v>1.2967391E-2</v>
      </c>
      <c r="Y120" s="20" t="s">
        <v>41</v>
      </c>
      <c r="Z120" s="20" t="s">
        <v>71</v>
      </c>
      <c r="AA120" s="20">
        <v>12</v>
      </c>
      <c r="AB120" s="21">
        <v>1281.684937</v>
      </c>
      <c r="AC120" s="21">
        <v>1549.1010739999999</v>
      </c>
      <c r="AD120" s="21">
        <v>1508.7983400000001</v>
      </c>
      <c r="AE120" s="21">
        <v>2652.0834960000002</v>
      </c>
      <c r="AF120" s="22">
        <v>4865.5849609999996</v>
      </c>
      <c r="AG120" s="22">
        <v>6886.7890630000002</v>
      </c>
      <c r="AH120" s="22">
        <v>3351.3549800000001</v>
      </c>
      <c r="AI120" s="22">
        <v>5908.1933589999999</v>
      </c>
      <c r="AJ120" s="23">
        <v>2385.533203</v>
      </c>
      <c r="AK120" s="23">
        <v>1463.8066409999999</v>
      </c>
      <c r="AL120" s="23">
        <v>1500.3392329999999</v>
      </c>
      <c r="AM120" s="23">
        <v>1447.247314</v>
      </c>
      <c r="AN120" s="20">
        <v>206</v>
      </c>
      <c r="AO120" s="20" t="s">
        <v>39</v>
      </c>
      <c r="AP120" s="20">
        <v>0.92577609100000002</v>
      </c>
      <c r="AQ120" s="20">
        <v>1</v>
      </c>
      <c r="AR120" s="20">
        <v>6886.7890630000002</v>
      </c>
      <c r="AS120" s="20" t="s">
        <v>6133</v>
      </c>
      <c r="AT120" s="20">
        <v>1</v>
      </c>
      <c r="AU120" s="20" t="s">
        <v>6134</v>
      </c>
      <c r="AV120" s="20">
        <v>4.6090772590000002</v>
      </c>
      <c r="AW120" s="20">
        <v>1</v>
      </c>
      <c r="AY120" s="20">
        <f t="shared" si="3"/>
        <v>0.32347951194454921</v>
      </c>
      <c r="AZ120" s="20">
        <f t="shared" si="4"/>
        <v>0.33274765279504664</v>
      </c>
      <c r="BA120" s="20">
        <f t="shared" si="5"/>
        <v>4.1176729771412873E-3</v>
      </c>
    </row>
    <row r="121" spans="1:53">
      <c r="A121" s="20">
        <v>149.10518039999999</v>
      </c>
      <c r="B121" s="20">
        <v>8.0276749499999998</v>
      </c>
      <c r="C121" s="20" t="s">
        <v>402</v>
      </c>
      <c r="D121" s="20">
        <v>1</v>
      </c>
      <c r="E121" s="20" t="s">
        <v>403</v>
      </c>
      <c r="F121" s="20">
        <v>8</v>
      </c>
      <c r="G121" s="20" t="s">
        <v>5</v>
      </c>
      <c r="H121" s="20" t="s">
        <v>404</v>
      </c>
      <c r="I121" s="20">
        <v>-6.4443953999999998E-2</v>
      </c>
      <c r="J121" s="20">
        <v>-5.0805547339999997</v>
      </c>
      <c r="L121" s="20" t="s">
        <v>5628</v>
      </c>
      <c r="M121" s="20" t="s">
        <v>403</v>
      </c>
      <c r="N121" s="20">
        <v>0</v>
      </c>
      <c r="O121" s="20" t="s">
        <v>39</v>
      </c>
      <c r="S121" s="20">
        <v>0.17</v>
      </c>
      <c r="T121" s="20">
        <v>0.69</v>
      </c>
      <c r="U121" s="20">
        <v>180104</v>
      </c>
      <c r="V121" s="20" t="s">
        <v>405</v>
      </c>
      <c r="W121" s="20">
        <v>1.423486968</v>
      </c>
      <c r="X121" s="20">
        <v>6.3043132000000002E-2</v>
      </c>
      <c r="Y121" s="20" t="s">
        <v>41</v>
      </c>
      <c r="Z121" s="20" t="s">
        <v>42</v>
      </c>
      <c r="AA121" s="20">
        <v>12</v>
      </c>
      <c r="AB121" s="21">
        <v>71102.9375</v>
      </c>
      <c r="AC121" s="21">
        <v>78769.445309999996</v>
      </c>
      <c r="AD121" s="21">
        <v>60509.796880000002</v>
      </c>
      <c r="AE121" s="21">
        <v>90997.296879999994</v>
      </c>
      <c r="AF121" s="22">
        <v>74022.007809999996</v>
      </c>
      <c r="AG121" s="22">
        <v>52456.519529999998</v>
      </c>
      <c r="AH121" s="22">
        <v>42565.960939999997</v>
      </c>
      <c r="AI121" s="22">
        <v>42674.679689999997</v>
      </c>
      <c r="AJ121" s="23">
        <v>82395.570309999996</v>
      </c>
      <c r="AK121" s="23">
        <v>180103.75</v>
      </c>
      <c r="AL121" s="23">
        <v>48085.472659999999</v>
      </c>
      <c r="AM121" s="23">
        <v>49125.539060000003</v>
      </c>
      <c r="AN121" s="20">
        <v>436</v>
      </c>
      <c r="AO121" s="20" t="s">
        <v>39</v>
      </c>
      <c r="AP121" s="20">
        <v>0.95939057699999997</v>
      </c>
      <c r="AQ121" s="20">
        <v>1</v>
      </c>
      <c r="AR121" s="20">
        <v>180103.75</v>
      </c>
      <c r="AS121" s="20" t="s">
        <v>406</v>
      </c>
      <c r="AT121" s="20">
        <v>1</v>
      </c>
      <c r="AU121" s="20" t="s">
        <v>407</v>
      </c>
      <c r="AV121" s="20">
        <v>1.3078796669999999</v>
      </c>
      <c r="AW121" s="20">
        <v>1</v>
      </c>
      <c r="AY121" s="20">
        <f t="shared" si="3"/>
        <v>1.6989974761329587</v>
      </c>
      <c r="AZ121" s="20">
        <f t="shared" si="4"/>
        <v>1.4234869684199054</v>
      </c>
      <c r="BA121" s="20">
        <f t="shared" si="5"/>
        <v>0.29109133239746754</v>
      </c>
    </row>
    <row r="122" spans="1:53">
      <c r="A122" s="20">
        <v>105.0789769</v>
      </c>
      <c r="B122" s="20">
        <v>13.661369410000001</v>
      </c>
      <c r="C122" s="20" t="s">
        <v>396</v>
      </c>
      <c r="D122" s="20">
        <v>2</v>
      </c>
      <c r="E122" s="20" t="s">
        <v>397</v>
      </c>
      <c r="F122" s="20">
        <v>8</v>
      </c>
      <c r="G122" s="20" t="s">
        <v>5</v>
      </c>
      <c r="H122" s="20" t="s">
        <v>398</v>
      </c>
      <c r="I122" s="20">
        <v>-2.9254985000000001E-2</v>
      </c>
      <c r="J122" s="20">
        <v>17.831649429999999</v>
      </c>
      <c r="L122" s="20" t="s">
        <v>5628</v>
      </c>
      <c r="M122" s="20" t="s">
        <v>397</v>
      </c>
      <c r="N122" s="20">
        <v>0</v>
      </c>
      <c r="O122" s="20" t="s">
        <v>39</v>
      </c>
      <c r="S122" s="20">
        <v>0.28999999999999998</v>
      </c>
      <c r="T122" s="20">
        <v>0.28999999999999998</v>
      </c>
      <c r="U122" s="20">
        <v>173904</v>
      </c>
      <c r="V122" s="20" t="s">
        <v>399</v>
      </c>
      <c r="W122" s="20">
        <v>1.4506956689999999</v>
      </c>
      <c r="X122" s="20">
        <v>0.119226358</v>
      </c>
      <c r="Y122" s="20" t="s">
        <v>41</v>
      </c>
      <c r="Z122" s="20" t="s">
        <v>42</v>
      </c>
      <c r="AA122" s="20">
        <v>12</v>
      </c>
      <c r="AB122" s="21">
        <v>104084.9844</v>
      </c>
      <c r="AC122" s="21">
        <v>173903.60939999999</v>
      </c>
      <c r="AD122" s="21">
        <v>93047.351559999996</v>
      </c>
      <c r="AE122" s="21">
        <v>121714.5313</v>
      </c>
      <c r="AF122" s="22">
        <v>85167.515629999994</v>
      </c>
      <c r="AG122" s="22">
        <v>80789.28125</v>
      </c>
      <c r="AH122" s="22">
        <v>99367.148440000004</v>
      </c>
      <c r="AI122" s="22">
        <v>74341.007809999996</v>
      </c>
      <c r="AJ122" s="23">
        <v>75643.585940000004</v>
      </c>
      <c r="AK122" s="23">
        <v>93700.976559999996</v>
      </c>
      <c r="AL122" s="23">
        <v>68503.734379999994</v>
      </c>
      <c r="AM122" s="23">
        <v>74121.734379999994</v>
      </c>
      <c r="AN122" s="20">
        <v>444</v>
      </c>
      <c r="AO122" s="20" t="s">
        <v>39</v>
      </c>
      <c r="AP122" s="20">
        <v>0.98499221999999997</v>
      </c>
      <c r="AQ122" s="20">
        <v>1</v>
      </c>
      <c r="AR122" s="20">
        <v>173903.60939999999</v>
      </c>
      <c r="AS122" s="20" t="s">
        <v>400</v>
      </c>
      <c r="AT122" s="20">
        <v>1</v>
      </c>
      <c r="AU122" s="20" t="s">
        <v>401</v>
      </c>
      <c r="AV122" s="20">
        <v>1.049866</v>
      </c>
      <c r="AW122" s="20">
        <v>1</v>
      </c>
      <c r="AY122" s="20">
        <f t="shared" si="3"/>
        <v>0.91846399925929256</v>
      </c>
      <c r="AZ122" s="20">
        <f t="shared" si="4"/>
        <v>1.4506956697160613</v>
      </c>
      <c r="BA122" s="20">
        <f t="shared" si="5"/>
        <v>0.39802567873556838</v>
      </c>
    </row>
    <row r="123" spans="1:53">
      <c r="A123" s="20">
        <v>216.0401268</v>
      </c>
      <c r="B123" s="20">
        <v>12.96614168</v>
      </c>
      <c r="C123" s="20" t="s">
        <v>763</v>
      </c>
      <c r="D123" s="20">
        <v>1</v>
      </c>
      <c r="E123" s="20" t="s">
        <v>486</v>
      </c>
      <c r="F123" s="20">
        <v>8</v>
      </c>
      <c r="G123" s="20" t="s">
        <v>5</v>
      </c>
      <c r="H123" s="20" t="s">
        <v>764</v>
      </c>
      <c r="I123" s="20">
        <v>1.09630658</v>
      </c>
      <c r="J123" s="20">
        <v>4.4936165499999996</v>
      </c>
      <c r="L123" s="20" t="s">
        <v>5617</v>
      </c>
      <c r="M123" s="20" t="s">
        <v>486</v>
      </c>
      <c r="N123" s="20">
        <v>0</v>
      </c>
      <c r="O123" s="20" t="s">
        <v>39</v>
      </c>
      <c r="Q123" s="20">
        <v>0.8</v>
      </c>
      <c r="R123" s="20" t="s">
        <v>77</v>
      </c>
      <c r="S123" s="20">
        <v>0.3</v>
      </c>
      <c r="T123" s="20">
        <v>0.57999999999999996</v>
      </c>
      <c r="U123" s="20">
        <v>450871</v>
      </c>
      <c r="V123" s="20" t="s">
        <v>5622</v>
      </c>
      <c r="W123" s="20">
        <v>2.710962726</v>
      </c>
      <c r="X123" s="20">
        <v>1.7949968E-2</v>
      </c>
      <c r="Y123" s="20" t="s">
        <v>41</v>
      </c>
      <c r="Z123" s="20" t="s">
        <v>71</v>
      </c>
      <c r="AA123" s="20">
        <v>12</v>
      </c>
      <c r="AB123" s="21">
        <v>175247.20310000001</v>
      </c>
      <c r="AC123" s="21">
        <v>216346.75</v>
      </c>
      <c r="AD123" s="21">
        <v>130180.5625</v>
      </c>
      <c r="AE123" s="21">
        <v>109826.4063</v>
      </c>
      <c r="AF123" s="22">
        <v>66762.75</v>
      </c>
      <c r="AG123" s="22">
        <v>52832.605470000002</v>
      </c>
      <c r="AH123" s="22">
        <v>33456.214840000001</v>
      </c>
      <c r="AI123" s="22">
        <v>79928.734379999994</v>
      </c>
      <c r="AJ123" s="23">
        <v>450870.5625</v>
      </c>
      <c r="AK123" s="23">
        <v>104762.07030000001</v>
      </c>
      <c r="AL123" s="23">
        <v>279238.625</v>
      </c>
      <c r="AM123" s="23">
        <v>185630.48439999999</v>
      </c>
      <c r="AN123" s="20">
        <v>14</v>
      </c>
      <c r="AO123" s="20" t="s">
        <v>39</v>
      </c>
      <c r="AP123" s="20">
        <v>0.90995003500000005</v>
      </c>
      <c r="AQ123" s="20">
        <v>1</v>
      </c>
      <c r="AR123" s="20">
        <v>450870.5625</v>
      </c>
      <c r="AS123" s="20" t="s">
        <v>5623</v>
      </c>
      <c r="AT123" s="20">
        <v>1</v>
      </c>
      <c r="AU123" s="20" t="s">
        <v>5624</v>
      </c>
      <c r="AV123" s="20">
        <v>3.732158675</v>
      </c>
      <c r="AW123" s="20">
        <v>1</v>
      </c>
      <c r="AY123" s="20">
        <f t="shared" si="3"/>
        <v>4.380206058867782</v>
      </c>
      <c r="AZ123" s="20">
        <f t="shared" si="4"/>
        <v>2.7109627259711866</v>
      </c>
      <c r="BA123" s="20">
        <f t="shared" si="5"/>
        <v>3.9341573235502636E-2</v>
      </c>
    </row>
    <row r="124" spans="1:53">
      <c r="A124" s="20">
        <v>299.28263320000002</v>
      </c>
      <c r="B124" s="20">
        <v>6.769105572</v>
      </c>
      <c r="C124" s="20" t="s">
        <v>427</v>
      </c>
      <c r="D124" s="20">
        <v>7</v>
      </c>
      <c r="E124" s="20" t="s">
        <v>428</v>
      </c>
      <c r="F124" s="20">
        <v>8</v>
      </c>
      <c r="G124" s="20" t="s">
        <v>5</v>
      </c>
      <c r="H124" s="20" t="s">
        <v>429</v>
      </c>
      <c r="I124" s="20">
        <v>0.67907595499999995</v>
      </c>
      <c r="J124" s="20">
        <v>39.660081759999997</v>
      </c>
      <c r="L124" s="20" t="s">
        <v>5628</v>
      </c>
      <c r="M124" s="20" t="s">
        <v>428</v>
      </c>
      <c r="N124" s="20">
        <v>0</v>
      </c>
      <c r="O124" s="20" t="s">
        <v>39</v>
      </c>
      <c r="S124" s="20">
        <v>0.25</v>
      </c>
      <c r="T124" s="20">
        <v>0.3</v>
      </c>
      <c r="U124" s="20">
        <v>108387</v>
      </c>
      <c r="V124" s="20" t="s">
        <v>430</v>
      </c>
      <c r="W124" s="20">
        <v>1.19897539</v>
      </c>
      <c r="X124" s="20">
        <v>0.38155855599999999</v>
      </c>
      <c r="Y124" s="20" t="s">
        <v>41</v>
      </c>
      <c r="Z124" s="20" t="s">
        <v>42</v>
      </c>
      <c r="AA124" s="20">
        <v>12</v>
      </c>
      <c r="AB124" s="21">
        <v>59416.597659999999</v>
      </c>
      <c r="AC124" s="21">
        <v>108387.4688</v>
      </c>
      <c r="AD124" s="21">
        <v>94447.070309999996</v>
      </c>
      <c r="AE124" s="21">
        <v>77049.90625</v>
      </c>
      <c r="AF124" s="22">
        <v>93880.671879999994</v>
      </c>
      <c r="AG124" s="22">
        <v>43522.015630000002</v>
      </c>
      <c r="AH124" s="22">
        <v>76614.632809999996</v>
      </c>
      <c r="AI124" s="22">
        <v>68975.179690000004</v>
      </c>
      <c r="AJ124" s="23">
        <v>49686.328130000002</v>
      </c>
      <c r="AK124" s="23">
        <v>44378.113279999998</v>
      </c>
      <c r="AL124" s="23">
        <v>38275.085939999997</v>
      </c>
      <c r="AM124" s="23">
        <v>70066.328129999994</v>
      </c>
      <c r="AN124" s="20">
        <v>597</v>
      </c>
      <c r="AO124" s="20" t="s">
        <v>39</v>
      </c>
      <c r="AP124" s="20">
        <v>0.92949758100000002</v>
      </c>
      <c r="AQ124" s="20">
        <v>1</v>
      </c>
      <c r="AR124" s="20">
        <v>108387.4688</v>
      </c>
      <c r="AS124" s="20" t="s">
        <v>431</v>
      </c>
      <c r="AT124" s="20">
        <v>1</v>
      </c>
      <c r="AU124" s="20" t="s">
        <v>432</v>
      </c>
      <c r="AV124" s="20">
        <v>0.222846091</v>
      </c>
      <c r="AW124" s="20">
        <v>1</v>
      </c>
      <c r="AY124" s="20">
        <f t="shared" si="3"/>
        <v>0.71523399197098025</v>
      </c>
      <c r="AZ124" s="20">
        <f t="shared" si="4"/>
        <v>1.1989753898354558</v>
      </c>
      <c r="BA124" s="20">
        <f t="shared" si="5"/>
        <v>0.15901628580423288</v>
      </c>
    </row>
    <row r="125" spans="1:53">
      <c r="A125" s="20">
        <v>372.30301969999999</v>
      </c>
      <c r="B125" s="20">
        <v>3.6995352289999999</v>
      </c>
      <c r="C125" s="20" t="s">
        <v>5600</v>
      </c>
      <c r="D125" s="20">
        <v>1</v>
      </c>
      <c r="E125" s="20" t="s">
        <v>5601</v>
      </c>
      <c r="F125" s="20">
        <v>7</v>
      </c>
      <c r="G125" s="20">
        <v>0</v>
      </c>
      <c r="H125" s="20">
        <v>0</v>
      </c>
      <c r="I125" s="20">
        <v>0.50963698800000001</v>
      </c>
      <c r="J125" s="20">
        <v>-28.169579290000001</v>
      </c>
      <c r="L125" s="20" t="s">
        <v>5602</v>
      </c>
      <c r="M125" s="20" t="s">
        <v>5601</v>
      </c>
      <c r="N125" s="20">
        <v>0</v>
      </c>
      <c r="O125" s="20" t="s">
        <v>39</v>
      </c>
      <c r="S125" s="20">
        <v>0.81</v>
      </c>
      <c r="T125" s="20">
        <v>0.81</v>
      </c>
      <c r="U125" s="20">
        <v>13802</v>
      </c>
      <c r="V125" s="20" t="s">
        <v>5059</v>
      </c>
      <c r="W125" s="20">
        <v>19.354019560000001</v>
      </c>
      <c r="X125" s="20">
        <v>0.100247355</v>
      </c>
      <c r="Y125" s="20" t="s">
        <v>41</v>
      </c>
      <c r="Z125" s="20" t="s">
        <v>71</v>
      </c>
      <c r="AA125" s="20">
        <v>9</v>
      </c>
      <c r="AB125" s="21">
        <v>636.31909180000002</v>
      </c>
      <c r="AC125" s="21">
        <v>461.51181029999998</v>
      </c>
      <c r="AD125" s="21">
        <v>3291.5710450000001</v>
      </c>
      <c r="AE125" s="21">
        <v>2794.2155760000001</v>
      </c>
      <c r="AF125" s="22">
        <v>0</v>
      </c>
      <c r="AG125" s="22">
        <v>0</v>
      </c>
      <c r="AH125" s="22">
        <v>371.16928100000001</v>
      </c>
      <c r="AI125" s="22">
        <v>0</v>
      </c>
      <c r="AJ125" s="23">
        <v>13801.63379</v>
      </c>
      <c r="AK125" s="23">
        <v>1390.2558590000001</v>
      </c>
      <c r="AL125" s="23">
        <v>9183.9970699999994</v>
      </c>
      <c r="AM125" s="23">
        <v>3757.0900879999999</v>
      </c>
      <c r="AN125" s="20">
        <v>150</v>
      </c>
      <c r="AO125" s="20" t="s">
        <v>39</v>
      </c>
      <c r="AP125" s="20">
        <v>0.89276481200000002</v>
      </c>
      <c r="AQ125" s="20">
        <v>1</v>
      </c>
      <c r="AR125" s="20">
        <v>13801.63379</v>
      </c>
      <c r="AS125" s="20" t="s">
        <v>5603</v>
      </c>
      <c r="AT125" s="20">
        <v>1</v>
      </c>
      <c r="AU125" s="20" t="s">
        <v>5604</v>
      </c>
      <c r="AV125" s="20">
        <v>1.3465627570000001</v>
      </c>
      <c r="AW125" s="20">
        <v>1</v>
      </c>
      <c r="AY125" s="20">
        <f t="shared" si="3"/>
        <v>75.795541945724764</v>
      </c>
      <c r="AZ125" s="20">
        <f t="shared" si="4"/>
        <v>19.354019556106529</v>
      </c>
      <c r="BA125" s="20">
        <f t="shared" si="5"/>
        <v>4.7065168051748145E-2</v>
      </c>
    </row>
    <row r="126" spans="1:53">
      <c r="A126" s="20">
        <v>228.1151524</v>
      </c>
      <c r="B126" s="20">
        <v>4.7981736499999998</v>
      </c>
      <c r="C126" s="20" t="s">
        <v>3236</v>
      </c>
      <c r="D126" s="20">
        <v>5</v>
      </c>
      <c r="E126" s="20" t="s">
        <v>3237</v>
      </c>
      <c r="F126" s="20">
        <v>7</v>
      </c>
      <c r="G126" s="20">
        <v>0</v>
      </c>
      <c r="H126" s="20">
        <v>0</v>
      </c>
      <c r="I126" s="20">
        <v>0.53644562600000001</v>
      </c>
      <c r="J126" s="20">
        <v>16.63494713</v>
      </c>
      <c r="L126" s="20" t="s">
        <v>5596</v>
      </c>
      <c r="M126" s="20" t="s">
        <v>3237</v>
      </c>
      <c r="N126" s="20">
        <v>0</v>
      </c>
      <c r="O126" s="20" t="s">
        <v>39</v>
      </c>
      <c r="Q126" s="20">
        <v>-3.3</v>
      </c>
      <c r="R126" s="20" t="s">
        <v>77</v>
      </c>
      <c r="S126" s="20">
        <v>1.05</v>
      </c>
      <c r="T126" s="20">
        <v>1.05</v>
      </c>
      <c r="U126" s="20">
        <v>34823</v>
      </c>
      <c r="V126" s="20" t="s">
        <v>5608</v>
      </c>
      <c r="W126" s="20">
        <v>9.7337238260000003</v>
      </c>
      <c r="X126" s="20">
        <v>0.18588273899999999</v>
      </c>
      <c r="Y126" s="20" t="s">
        <v>41</v>
      </c>
      <c r="Z126" s="20" t="s">
        <v>71</v>
      </c>
      <c r="AA126" s="20">
        <v>12</v>
      </c>
      <c r="AB126" s="21">
        <v>1628.468384</v>
      </c>
      <c r="AC126" s="21">
        <v>1635.310669</v>
      </c>
      <c r="AD126" s="21">
        <v>34823.039060000003</v>
      </c>
      <c r="AE126" s="21">
        <v>30660.666020000001</v>
      </c>
      <c r="AF126" s="22">
        <v>1950.615845</v>
      </c>
      <c r="AG126" s="22">
        <v>1720.8638920000001</v>
      </c>
      <c r="AH126" s="22">
        <v>1488.359009</v>
      </c>
      <c r="AI126" s="22">
        <v>1902.975586</v>
      </c>
      <c r="AJ126" s="23">
        <v>20869.40625</v>
      </c>
      <c r="AK126" s="23">
        <v>10638.275390000001</v>
      </c>
      <c r="AL126" s="23">
        <v>13488.49512</v>
      </c>
      <c r="AM126" s="23">
        <v>7655.234375</v>
      </c>
      <c r="AN126" s="20">
        <v>95</v>
      </c>
      <c r="AO126" s="20" t="s">
        <v>39</v>
      </c>
      <c r="AP126" s="20">
        <v>0.97402807499999999</v>
      </c>
      <c r="AQ126" s="20">
        <v>1</v>
      </c>
      <c r="AR126" s="20">
        <v>34823.039060000003</v>
      </c>
      <c r="AS126" s="20" t="s">
        <v>5609</v>
      </c>
      <c r="AT126" s="20">
        <v>1</v>
      </c>
      <c r="AU126" s="20" t="s">
        <v>1110</v>
      </c>
      <c r="AV126" s="20">
        <v>0.73051335799999995</v>
      </c>
      <c r="AW126" s="20">
        <v>1</v>
      </c>
      <c r="AY126" s="20">
        <f t="shared" si="3"/>
        <v>7.4547352740745954</v>
      </c>
      <c r="AZ126" s="20">
        <f t="shared" si="4"/>
        <v>9.7337238247253435</v>
      </c>
      <c r="BA126" s="20">
        <f t="shared" si="5"/>
        <v>6.9394168978739526E-3</v>
      </c>
    </row>
    <row r="127" spans="1:53">
      <c r="A127" s="20">
        <v>147.08944880000001</v>
      </c>
      <c r="B127" s="20">
        <v>6.8263569300000002</v>
      </c>
      <c r="C127" s="20" t="s">
        <v>946</v>
      </c>
      <c r="D127" s="20">
        <v>2</v>
      </c>
      <c r="E127" s="20" t="s">
        <v>947</v>
      </c>
      <c r="F127" s="20">
        <v>7</v>
      </c>
      <c r="G127" s="20">
        <v>0</v>
      </c>
      <c r="H127" s="20">
        <v>0</v>
      </c>
      <c r="I127" s="20">
        <v>-0.62014455300000004</v>
      </c>
      <c r="J127" s="20">
        <v>-24.286451620000001</v>
      </c>
      <c r="L127" s="20" t="s">
        <v>5628</v>
      </c>
      <c r="M127" s="20" t="s">
        <v>947</v>
      </c>
      <c r="N127" s="20">
        <v>0</v>
      </c>
      <c r="O127" s="20" t="s">
        <v>39</v>
      </c>
      <c r="S127" s="20">
        <v>0.47</v>
      </c>
      <c r="T127" s="20">
        <v>0.47</v>
      </c>
      <c r="U127" s="20">
        <v>321315</v>
      </c>
      <c r="V127" s="20" t="s">
        <v>949</v>
      </c>
      <c r="W127" s="20">
        <v>2.120436894</v>
      </c>
      <c r="X127" s="20">
        <v>0.108205517</v>
      </c>
      <c r="Y127" s="20" t="s">
        <v>41</v>
      </c>
      <c r="Z127" s="20" t="s">
        <v>42</v>
      </c>
      <c r="AA127" s="20">
        <v>12</v>
      </c>
      <c r="AB127" s="21">
        <v>321314.625</v>
      </c>
      <c r="AC127" s="21">
        <v>295439.1875</v>
      </c>
      <c r="AD127" s="21">
        <v>109206.72659999999</v>
      </c>
      <c r="AE127" s="21">
        <v>158528.67189999999</v>
      </c>
      <c r="AF127" s="22">
        <v>91775.210940000004</v>
      </c>
      <c r="AG127" s="22">
        <v>109705.60159999999</v>
      </c>
      <c r="AH127" s="22">
        <v>112097.64840000001</v>
      </c>
      <c r="AI127" s="22">
        <v>103547.4688</v>
      </c>
      <c r="AJ127" s="23">
        <v>102823.7969</v>
      </c>
      <c r="AK127" s="23">
        <v>92721.179690000004</v>
      </c>
      <c r="AL127" s="23">
        <v>99558.460940000004</v>
      </c>
      <c r="AM127" s="23">
        <v>103619.38280000001</v>
      </c>
      <c r="AN127" s="20">
        <v>290</v>
      </c>
      <c r="AO127" s="20" t="s">
        <v>39</v>
      </c>
      <c r="AP127" s="20">
        <v>0.95818599000000004</v>
      </c>
      <c r="AQ127" s="20">
        <v>1</v>
      </c>
      <c r="AR127" s="20">
        <v>321314.625</v>
      </c>
      <c r="AS127" s="20" t="s">
        <v>950</v>
      </c>
      <c r="AT127" s="20">
        <v>1</v>
      </c>
      <c r="AU127" s="20" t="s">
        <v>951</v>
      </c>
      <c r="AV127" s="20">
        <v>1.269853283</v>
      </c>
      <c r="AW127" s="20">
        <v>0.70139727200000002</v>
      </c>
      <c r="AY127" s="20">
        <f t="shared" si="3"/>
        <v>0.95588116657846967</v>
      </c>
      <c r="AZ127" s="20">
        <f t="shared" si="4"/>
        <v>2.1204368943242473</v>
      </c>
      <c r="BA127" s="20">
        <f t="shared" si="5"/>
        <v>0.40816331543918305</v>
      </c>
    </row>
    <row r="128" spans="1:53">
      <c r="A128" s="20">
        <v>202.1569776</v>
      </c>
      <c r="B128" s="20">
        <v>4.1262805729999998</v>
      </c>
      <c r="C128" s="20" t="s">
        <v>1961</v>
      </c>
      <c r="D128" s="20">
        <v>6</v>
      </c>
      <c r="E128" s="20" t="s">
        <v>1962</v>
      </c>
      <c r="F128" s="20">
        <v>7</v>
      </c>
      <c r="G128" s="20">
        <v>0</v>
      </c>
      <c r="H128" s="20">
        <v>0</v>
      </c>
      <c r="I128" s="20">
        <v>0.433316861</v>
      </c>
      <c r="J128" s="20">
        <v>-38.6334807</v>
      </c>
      <c r="L128" s="20" t="s">
        <v>5617</v>
      </c>
      <c r="M128" s="20" t="s">
        <v>1962</v>
      </c>
      <c r="N128" s="20">
        <v>0</v>
      </c>
      <c r="O128" s="20" t="s">
        <v>39</v>
      </c>
      <c r="Q128" s="20">
        <v>-0.4</v>
      </c>
      <c r="R128" s="20" t="s">
        <v>668</v>
      </c>
      <c r="S128" s="20">
        <v>0.53</v>
      </c>
      <c r="T128" s="20">
        <v>0.53</v>
      </c>
      <c r="U128" s="20">
        <v>699671</v>
      </c>
      <c r="V128" s="20" t="s">
        <v>3912</v>
      </c>
      <c r="W128" s="20">
        <v>1.9391781640000001</v>
      </c>
      <c r="X128" s="20">
        <v>0.16431573599999999</v>
      </c>
      <c r="Y128" s="20" t="s">
        <v>41</v>
      </c>
      <c r="Z128" s="20" t="s">
        <v>71</v>
      </c>
      <c r="AA128" s="20">
        <v>12</v>
      </c>
      <c r="AB128" s="21">
        <v>245091.6875</v>
      </c>
      <c r="AC128" s="21">
        <v>255303.4375</v>
      </c>
      <c r="AD128" s="21">
        <v>641691.6875</v>
      </c>
      <c r="AE128" s="21">
        <v>699671.3125</v>
      </c>
      <c r="AF128" s="22">
        <v>251145.70310000001</v>
      </c>
      <c r="AG128" s="22">
        <v>205911.5625</v>
      </c>
      <c r="AH128" s="22">
        <v>207206.7813</v>
      </c>
      <c r="AI128" s="22">
        <v>285498.15629999997</v>
      </c>
      <c r="AJ128" s="23">
        <v>617300.75</v>
      </c>
      <c r="AK128" s="23">
        <v>444244.6875</v>
      </c>
      <c r="AL128" s="23">
        <v>592442.875</v>
      </c>
      <c r="AM128" s="23">
        <v>517952.6875</v>
      </c>
      <c r="AN128" s="20">
        <v>9</v>
      </c>
      <c r="AO128" s="20" t="s">
        <v>39</v>
      </c>
      <c r="AP128" s="20">
        <v>0.94321976399999996</v>
      </c>
      <c r="AQ128" s="20">
        <v>1</v>
      </c>
      <c r="AR128" s="20">
        <v>699671.3125</v>
      </c>
      <c r="AS128" s="20" t="s">
        <v>5641</v>
      </c>
      <c r="AT128" s="20">
        <v>1</v>
      </c>
      <c r="AU128" s="20" t="s">
        <v>5642</v>
      </c>
      <c r="AV128" s="20">
        <v>0.81546614699999997</v>
      </c>
      <c r="AW128" s="20">
        <v>1</v>
      </c>
      <c r="AY128" s="20">
        <f t="shared" si="3"/>
        <v>2.2868261051894425</v>
      </c>
      <c r="AZ128" s="20">
        <f t="shared" si="4"/>
        <v>1.9391781635388623</v>
      </c>
      <c r="BA128" s="20">
        <f t="shared" si="5"/>
        <v>4.1785901845574927E-4</v>
      </c>
    </row>
    <row r="129" spans="1:53">
      <c r="A129" s="20">
        <v>298.15352919999998</v>
      </c>
      <c r="B129" s="20">
        <v>4.7023763440000002</v>
      </c>
      <c r="C129" s="20" t="s">
        <v>997</v>
      </c>
      <c r="D129" s="20">
        <v>1</v>
      </c>
      <c r="E129" s="20" t="s">
        <v>998</v>
      </c>
      <c r="F129" s="20">
        <v>7</v>
      </c>
      <c r="G129" s="20">
        <v>0</v>
      </c>
      <c r="H129" s="20">
        <v>0</v>
      </c>
      <c r="I129" s="20">
        <v>-2.2833747340000001</v>
      </c>
      <c r="J129" s="20">
        <v>-26.939308969999999</v>
      </c>
      <c r="K129" s="20">
        <v>-3.6215535E-2</v>
      </c>
      <c r="L129" s="20" t="s">
        <v>5593</v>
      </c>
      <c r="M129" s="20" t="s">
        <v>998</v>
      </c>
      <c r="N129" s="20">
        <v>0</v>
      </c>
      <c r="O129" s="20" t="s">
        <v>39</v>
      </c>
      <c r="P129" s="20" t="s">
        <v>999</v>
      </c>
      <c r="S129" s="20">
        <v>0.65</v>
      </c>
      <c r="T129" s="20">
        <v>1.26</v>
      </c>
      <c r="U129" s="20">
        <v>94629</v>
      </c>
      <c r="V129" s="20" t="s">
        <v>1000</v>
      </c>
      <c r="W129" s="20">
        <v>1.6162291559999999</v>
      </c>
      <c r="X129" s="20">
        <v>0.48242755100000001</v>
      </c>
      <c r="Y129" s="20" t="s">
        <v>41</v>
      </c>
      <c r="Z129" s="20" t="s">
        <v>42</v>
      </c>
      <c r="AA129" s="20">
        <v>12</v>
      </c>
      <c r="AB129" s="21">
        <v>57320.777340000001</v>
      </c>
      <c r="AC129" s="21">
        <v>50607.753909999999</v>
      </c>
      <c r="AD129" s="21">
        <v>87908.117190000004</v>
      </c>
      <c r="AE129" s="21">
        <v>7334.9116210000002</v>
      </c>
      <c r="AF129" s="22">
        <v>6182.2880859999996</v>
      </c>
      <c r="AG129" s="22">
        <v>90391.648440000004</v>
      </c>
      <c r="AH129" s="22">
        <v>16730.79883</v>
      </c>
      <c r="AI129" s="22">
        <v>12402.414059999999</v>
      </c>
      <c r="AJ129" s="23">
        <v>29474.462889999999</v>
      </c>
      <c r="AK129" s="23">
        <v>10057.67578</v>
      </c>
      <c r="AL129" s="23">
        <v>94629.117190000004</v>
      </c>
      <c r="AM129" s="23">
        <v>34033.25</v>
      </c>
      <c r="AN129" s="20">
        <v>643</v>
      </c>
      <c r="AO129" s="20" t="s">
        <v>39</v>
      </c>
      <c r="AP129" s="20">
        <v>0.89067632600000002</v>
      </c>
      <c r="AQ129" s="20">
        <v>1</v>
      </c>
      <c r="AR129" s="20">
        <v>94629.117190000004</v>
      </c>
      <c r="AS129" s="20" t="s">
        <v>1001</v>
      </c>
      <c r="AT129" s="20">
        <v>1</v>
      </c>
      <c r="AU129" s="20" t="s">
        <v>1002</v>
      </c>
      <c r="AV129" s="20">
        <v>0.14062777500000001</v>
      </c>
      <c r="AW129" s="20">
        <v>1</v>
      </c>
      <c r="AY129" s="20">
        <f t="shared" si="3"/>
        <v>1.3379867942387071</v>
      </c>
      <c r="AZ129" s="20">
        <f t="shared" si="4"/>
        <v>1.616229156455125</v>
      </c>
      <c r="BA129" s="20">
        <f t="shared" si="5"/>
        <v>0.70690299121240385</v>
      </c>
    </row>
    <row r="130" spans="1:53">
      <c r="A130" s="20">
        <v>413.31374799999998</v>
      </c>
      <c r="B130" s="20">
        <v>3.6235625159999998</v>
      </c>
      <c r="C130" s="20" t="s">
        <v>1003</v>
      </c>
      <c r="D130" s="20">
        <v>1</v>
      </c>
      <c r="E130" s="20" t="s">
        <v>1004</v>
      </c>
      <c r="F130" s="20">
        <v>7</v>
      </c>
      <c r="G130" s="20">
        <v>0</v>
      </c>
      <c r="H130" s="20">
        <v>0</v>
      </c>
      <c r="I130" s="20">
        <v>-0.90008022200000004</v>
      </c>
      <c r="J130" s="20">
        <v>-10.38860189</v>
      </c>
      <c r="L130" s="20" t="s">
        <v>5628</v>
      </c>
      <c r="M130" s="20" t="s">
        <v>1004</v>
      </c>
      <c r="N130" s="20">
        <v>0</v>
      </c>
      <c r="O130" s="20" t="s">
        <v>39</v>
      </c>
      <c r="P130" s="20" t="s">
        <v>1005</v>
      </c>
      <c r="S130" s="20">
        <v>0.74</v>
      </c>
      <c r="T130" s="20">
        <v>0.74</v>
      </c>
      <c r="U130" s="20">
        <v>51220</v>
      </c>
      <c r="V130" s="20" t="s">
        <v>1006</v>
      </c>
      <c r="W130" s="20">
        <v>1.6156072340000001</v>
      </c>
      <c r="X130" s="20">
        <v>0.38217768899999999</v>
      </c>
      <c r="Y130" s="20" t="s">
        <v>41</v>
      </c>
      <c r="Z130" s="20" t="s">
        <v>42</v>
      </c>
      <c r="AA130" s="20">
        <v>12</v>
      </c>
      <c r="AB130" s="21">
        <v>16445.57617</v>
      </c>
      <c r="AC130" s="21">
        <v>51219.664060000003</v>
      </c>
      <c r="AD130" s="21">
        <v>11853.89453</v>
      </c>
      <c r="AE130" s="21">
        <v>17740.177729999999</v>
      </c>
      <c r="AF130" s="22">
        <v>16972.265630000002</v>
      </c>
      <c r="AG130" s="22">
        <v>13294.809569999999</v>
      </c>
      <c r="AH130" s="22">
        <v>14270.77441</v>
      </c>
      <c r="AI130" s="22">
        <v>15662</v>
      </c>
      <c r="AJ130" s="23">
        <v>22758.79492</v>
      </c>
      <c r="AK130" s="23">
        <v>23287.738280000001</v>
      </c>
      <c r="AL130" s="23">
        <v>33710.523439999997</v>
      </c>
      <c r="AM130" s="23">
        <v>20528.101559999999</v>
      </c>
      <c r="AN130" s="20">
        <v>851</v>
      </c>
      <c r="AO130" s="20" t="s">
        <v>39</v>
      </c>
      <c r="AP130" s="20">
        <v>0.93315587200000005</v>
      </c>
      <c r="AQ130" s="20">
        <v>1</v>
      </c>
      <c r="AR130" s="20">
        <v>51219.664060000003</v>
      </c>
      <c r="AS130" s="20" t="s">
        <v>1007</v>
      </c>
      <c r="AT130" s="20">
        <v>1</v>
      </c>
      <c r="AU130" s="20" t="s">
        <v>1008</v>
      </c>
      <c r="AV130" s="20">
        <v>0.25957586500000002</v>
      </c>
      <c r="AW130" s="20">
        <v>1</v>
      </c>
      <c r="AY130" s="20">
        <f t="shared" ref="AY130:AY193" si="6">(SUM(AJ130:AM130))/(SUM(AF130:AI130))</f>
        <v>1.6658705769148847</v>
      </c>
      <c r="AZ130" s="20">
        <f t="shared" ref="AZ130:AZ193" si="7">(SUM(AB130:AE130))/(SUM(AF130:AI130))</f>
        <v>1.6156072335742833</v>
      </c>
      <c r="BA130" s="20">
        <f t="shared" ref="BA130:BA193" si="8">TTEST(AF130:AI130,AJ130:AM130,2,2)</f>
        <v>1.6683107349805628E-2</v>
      </c>
    </row>
    <row r="131" spans="1:53">
      <c r="A131" s="20">
        <v>186.16200850000001</v>
      </c>
      <c r="B131" s="20">
        <v>3.9241138879999999</v>
      </c>
      <c r="C131" s="20" t="s">
        <v>3091</v>
      </c>
      <c r="D131" s="20">
        <v>12</v>
      </c>
      <c r="E131" s="20" t="s">
        <v>3092</v>
      </c>
      <c r="F131" s="20">
        <v>7</v>
      </c>
      <c r="G131" s="20">
        <v>0</v>
      </c>
      <c r="H131" s="20">
        <v>0</v>
      </c>
      <c r="I131" s="20">
        <v>0.15295974000000001</v>
      </c>
      <c r="J131" s="20">
        <v>-34.377417080000001</v>
      </c>
      <c r="K131" s="20">
        <v>0.15295974000000001</v>
      </c>
      <c r="L131" s="20" t="s">
        <v>5617</v>
      </c>
      <c r="M131" s="20" t="s">
        <v>3092</v>
      </c>
      <c r="N131" s="20">
        <v>0</v>
      </c>
      <c r="O131" s="20" t="s">
        <v>39</v>
      </c>
      <c r="S131" s="20">
        <v>0.56000000000000005</v>
      </c>
      <c r="T131" s="20">
        <v>0.56000000000000005</v>
      </c>
      <c r="U131" s="20">
        <v>22745</v>
      </c>
      <c r="V131" s="20" t="s">
        <v>943</v>
      </c>
      <c r="W131" s="20">
        <v>1.5720180260000001</v>
      </c>
      <c r="X131" s="20">
        <v>0.28192241099999998</v>
      </c>
      <c r="Y131" s="20" t="s">
        <v>41</v>
      </c>
      <c r="Z131" s="20" t="s">
        <v>71</v>
      </c>
      <c r="AA131" s="20">
        <v>12</v>
      </c>
      <c r="AB131" s="21">
        <v>7790.2373049999997</v>
      </c>
      <c r="AC131" s="21">
        <v>7811.5898440000001</v>
      </c>
      <c r="AD131" s="21">
        <v>22744.578130000002</v>
      </c>
      <c r="AE131" s="21">
        <v>21772.742190000001</v>
      </c>
      <c r="AF131" s="22">
        <v>10297.820309999999</v>
      </c>
      <c r="AG131" s="22">
        <v>9457.4306639999995</v>
      </c>
      <c r="AH131" s="22">
        <v>9352.6035159999992</v>
      </c>
      <c r="AI131" s="22">
        <v>9135.4394530000009</v>
      </c>
      <c r="AJ131" s="23">
        <v>18606.980469999999</v>
      </c>
      <c r="AK131" s="23">
        <v>13792.2832</v>
      </c>
      <c r="AL131" s="23">
        <v>18300.457030000001</v>
      </c>
      <c r="AM131" s="23">
        <v>20129.023440000001</v>
      </c>
      <c r="AN131" s="20">
        <v>111</v>
      </c>
      <c r="AO131" s="20" t="s">
        <v>39</v>
      </c>
      <c r="AP131" s="20">
        <v>0.958390148</v>
      </c>
      <c r="AQ131" s="20">
        <v>1</v>
      </c>
      <c r="AR131" s="20">
        <v>22744.578130000002</v>
      </c>
      <c r="AS131" s="20" t="s">
        <v>5669</v>
      </c>
      <c r="AT131" s="20">
        <v>1</v>
      </c>
      <c r="AU131" s="20" t="s">
        <v>5670</v>
      </c>
      <c r="AV131" s="20">
        <v>0.42671645699999999</v>
      </c>
      <c r="AW131" s="20">
        <v>1</v>
      </c>
      <c r="AY131" s="20">
        <f t="shared" si="6"/>
        <v>1.8520565787446877</v>
      </c>
      <c r="AZ131" s="20">
        <f t="shared" si="7"/>
        <v>1.5720180264441928</v>
      </c>
      <c r="BA131" s="20">
        <f t="shared" si="8"/>
        <v>1.0840951008205379E-3</v>
      </c>
    </row>
    <row r="132" spans="1:53">
      <c r="A132" s="20">
        <v>356.16204640000001</v>
      </c>
      <c r="B132" s="20">
        <v>3.8612610919999999</v>
      </c>
      <c r="C132" s="20" t="s">
        <v>1056</v>
      </c>
      <c r="D132" s="20">
        <v>11</v>
      </c>
      <c r="E132" s="20" t="s">
        <v>1057</v>
      </c>
      <c r="F132" s="20">
        <v>7</v>
      </c>
      <c r="G132" s="20">
        <v>0</v>
      </c>
      <c r="H132" s="20">
        <v>0</v>
      </c>
      <c r="I132" s="20">
        <v>-0.908468685</v>
      </c>
      <c r="J132" s="20">
        <v>-38.077121779999999</v>
      </c>
      <c r="L132" s="20" t="s">
        <v>5628</v>
      </c>
      <c r="M132" s="20" t="s">
        <v>1057</v>
      </c>
      <c r="N132" s="20">
        <v>0</v>
      </c>
      <c r="O132" s="20" t="s">
        <v>39</v>
      </c>
      <c r="P132" s="20" t="s">
        <v>1058</v>
      </c>
      <c r="R132" s="20" t="s">
        <v>1059</v>
      </c>
      <c r="S132" s="20">
        <v>0.19</v>
      </c>
      <c r="T132" s="20">
        <v>0.39</v>
      </c>
      <c r="U132" s="20">
        <v>254229</v>
      </c>
      <c r="V132" s="20" t="s">
        <v>1060</v>
      </c>
      <c r="W132" s="20">
        <v>1.3387246429999999</v>
      </c>
      <c r="X132" s="20">
        <v>0.13207650900000001</v>
      </c>
      <c r="Y132" s="20" t="s">
        <v>41</v>
      </c>
      <c r="Z132" s="20" t="s">
        <v>42</v>
      </c>
      <c r="AA132" s="20">
        <v>12</v>
      </c>
      <c r="AB132" s="21">
        <v>254229.2188</v>
      </c>
      <c r="AC132" s="21">
        <v>208461.875</v>
      </c>
      <c r="AD132" s="21">
        <v>162602.5313</v>
      </c>
      <c r="AE132" s="21">
        <v>189754.23439999999</v>
      </c>
      <c r="AF132" s="22">
        <v>213197.39060000001</v>
      </c>
      <c r="AG132" s="22">
        <v>143893.1875</v>
      </c>
      <c r="AH132" s="22">
        <v>105848.0156</v>
      </c>
      <c r="AI132" s="22">
        <v>145885.5313</v>
      </c>
      <c r="AJ132" s="23">
        <v>174263.92189999999</v>
      </c>
      <c r="AK132" s="23">
        <v>99209.140629999994</v>
      </c>
      <c r="AL132" s="23">
        <v>99726.71875</v>
      </c>
      <c r="AM132" s="23">
        <v>73785.921879999994</v>
      </c>
      <c r="AN132" s="20">
        <v>344</v>
      </c>
      <c r="AO132" s="20" t="s">
        <v>39</v>
      </c>
      <c r="AP132" s="20">
        <v>0.93667921899999995</v>
      </c>
      <c r="AQ132" s="20">
        <v>1</v>
      </c>
      <c r="AR132" s="20">
        <v>254229.2188</v>
      </c>
      <c r="AS132" s="20" t="s">
        <v>1061</v>
      </c>
      <c r="AT132" s="20">
        <v>1</v>
      </c>
      <c r="AU132" s="20" t="s">
        <v>1062</v>
      </c>
      <c r="AV132" s="20">
        <v>0.76398659700000005</v>
      </c>
      <c r="AW132" s="20">
        <v>1</v>
      </c>
      <c r="AY132" s="20">
        <f t="shared" si="6"/>
        <v>0.73417869760006627</v>
      </c>
      <c r="AZ132" s="20">
        <f t="shared" si="7"/>
        <v>1.3387246431799988</v>
      </c>
      <c r="BA132" s="20">
        <f t="shared" si="8"/>
        <v>0.24140632771071319</v>
      </c>
    </row>
    <row r="133" spans="1:53">
      <c r="A133" s="20">
        <v>238.13198220000001</v>
      </c>
      <c r="B133" s="20">
        <v>7.3637222710000003</v>
      </c>
      <c r="C133" s="20" t="s">
        <v>1620</v>
      </c>
      <c r="D133" s="20">
        <v>3</v>
      </c>
      <c r="E133" s="20" t="s">
        <v>1621</v>
      </c>
      <c r="F133" s="20">
        <v>7</v>
      </c>
      <c r="G133" s="20">
        <v>0</v>
      </c>
      <c r="H133" s="20">
        <v>0</v>
      </c>
      <c r="I133" s="20">
        <v>1.0172250030000001</v>
      </c>
      <c r="J133" s="20">
        <v>-35.80088482</v>
      </c>
      <c r="L133" s="20" t="s">
        <v>5617</v>
      </c>
      <c r="M133" s="20" t="s">
        <v>1621</v>
      </c>
      <c r="N133" s="20">
        <v>0</v>
      </c>
      <c r="O133" s="20" t="s">
        <v>39</v>
      </c>
      <c r="S133" s="20">
        <v>0.36</v>
      </c>
      <c r="T133" s="20">
        <v>0.36</v>
      </c>
      <c r="U133" s="20">
        <v>18418</v>
      </c>
      <c r="V133" s="20" t="s">
        <v>138</v>
      </c>
      <c r="W133" s="20">
        <v>1.325633356</v>
      </c>
      <c r="X133" s="20">
        <v>0.282350041</v>
      </c>
      <c r="Y133" s="20" t="s">
        <v>424</v>
      </c>
      <c r="Z133" s="20" t="s">
        <v>71</v>
      </c>
      <c r="AA133" s="20">
        <v>12</v>
      </c>
      <c r="AB133" s="21">
        <v>8027.8364259999998</v>
      </c>
      <c r="AC133" s="21">
        <v>7843.1533200000003</v>
      </c>
      <c r="AD133" s="21">
        <v>16288.333979999999</v>
      </c>
      <c r="AE133" s="21">
        <v>12755.308590000001</v>
      </c>
      <c r="AF133" s="22">
        <v>7232.5541990000002</v>
      </c>
      <c r="AG133" s="22">
        <v>10422.82129</v>
      </c>
      <c r="AH133" s="22">
        <v>9691.9453130000002</v>
      </c>
      <c r="AI133" s="22">
        <v>6534.3193359999996</v>
      </c>
      <c r="AJ133" s="23">
        <v>15167.130859999999</v>
      </c>
      <c r="AK133" s="23">
        <v>14465.83691</v>
      </c>
      <c r="AL133" s="23">
        <v>15066.297850000001</v>
      </c>
      <c r="AM133" s="23">
        <v>18418.20508</v>
      </c>
      <c r="AN133" s="20">
        <v>125</v>
      </c>
      <c r="AO133" s="20" t="s">
        <v>39</v>
      </c>
      <c r="AP133" s="20">
        <v>0.95620542500000005</v>
      </c>
      <c r="AQ133" s="20">
        <v>1</v>
      </c>
      <c r="AR133" s="20">
        <v>18418.20508</v>
      </c>
      <c r="AS133" s="20" t="s">
        <v>5714</v>
      </c>
      <c r="AT133" s="20">
        <v>1</v>
      </c>
      <c r="AU133" s="20" t="s">
        <v>5715</v>
      </c>
      <c r="AV133" s="20">
        <v>0.37899008000000001</v>
      </c>
      <c r="AW133" s="20">
        <v>1</v>
      </c>
      <c r="AY133" s="20">
        <f t="shared" si="6"/>
        <v>1.8628812077255528</v>
      </c>
      <c r="AZ133" s="20">
        <f t="shared" si="7"/>
        <v>1.3256333557957232</v>
      </c>
      <c r="BA133" s="20">
        <f t="shared" si="8"/>
        <v>1.3318047027992194E-3</v>
      </c>
    </row>
    <row r="134" spans="1:53">
      <c r="A134" s="20">
        <v>118.0266534</v>
      </c>
      <c r="B134" s="20">
        <v>14.04633331</v>
      </c>
      <c r="C134" s="20" t="s">
        <v>609</v>
      </c>
      <c r="D134" s="20">
        <v>7</v>
      </c>
      <c r="E134" s="20" t="s">
        <v>5729</v>
      </c>
      <c r="F134" s="20">
        <v>7</v>
      </c>
      <c r="G134" s="20">
        <v>0</v>
      </c>
      <c r="H134" s="20">
        <v>0</v>
      </c>
      <c r="I134" s="20">
        <v>0.36808323999999998</v>
      </c>
      <c r="J134" s="20">
        <v>31.164611699999998</v>
      </c>
      <c r="L134" s="20" t="s">
        <v>5617</v>
      </c>
      <c r="M134" s="20" t="s">
        <v>5729</v>
      </c>
      <c r="N134" s="20">
        <v>0</v>
      </c>
      <c r="O134" s="20" t="s">
        <v>39</v>
      </c>
      <c r="S134" s="20">
        <v>0.21</v>
      </c>
      <c r="T134" s="20">
        <v>0.21</v>
      </c>
      <c r="U134" s="20">
        <v>39830</v>
      </c>
      <c r="V134" s="20" t="s">
        <v>5730</v>
      </c>
      <c r="W134" s="20">
        <v>1.2705451640000001</v>
      </c>
      <c r="X134" s="20">
        <v>0.140536092</v>
      </c>
      <c r="Y134" s="20" t="s">
        <v>41</v>
      </c>
      <c r="Z134" s="20" t="s">
        <v>71</v>
      </c>
      <c r="AA134" s="20">
        <v>12</v>
      </c>
      <c r="AB134" s="21">
        <v>29967.20117</v>
      </c>
      <c r="AC134" s="21">
        <v>34258.082029999998</v>
      </c>
      <c r="AD134" s="21">
        <v>24255.375</v>
      </c>
      <c r="AE134" s="21">
        <v>39829.90625</v>
      </c>
      <c r="AF134" s="22">
        <v>29907.34375</v>
      </c>
      <c r="AG134" s="22">
        <v>27716.578130000002</v>
      </c>
      <c r="AH134" s="22">
        <v>22251.884770000001</v>
      </c>
      <c r="AI134" s="22">
        <v>21112.783200000002</v>
      </c>
      <c r="AJ134" s="23">
        <v>20750.29492</v>
      </c>
      <c r="AK134" s="23">
        <v>23629.554690000001</v>
      </c>
      <c r="AL134" s="23">
        <v>26417.537110000001</v>
      </c>
      <c r="AM134" s="23">
        <v>21122.29492</v>
      </c>
      <c r="AN134" s="20">
        <v>84</v>
      </c>
      <c r="AO134" s="20" t="s">
        <v>39</v>
      </c>
      <c r="AP134" s="20">
        <v>0.96865955400000003</v>
      </c>
      <c r="AQ134" s="20">
        <v>1</v>
      </c>
      <c r="AR134" s="20">
        <v>39829.90625</v>
      </c>
      <c r="AS134" s="20" t="s">
        <v>5731</v>
      </c>
      <c r="AT134" s="20">
        <v>1</v>
      </c>
      <c r="AU134" s="20" t="s">
        <v>5732</v>
      </c>
      <c r="AV134" s="20">
        <v>0.75914751300000005</v>
      </c>
      <c r="AW134" s="20">
        <v>1</v>
      </c>
      <c r="AY134" s="20">
        <f t="shared" si="6"/>
        <v>0.91019868458931652</v>
      </c>
      <c r="AZ134" s="20">
        <f t="shared" si="7"/>
        <v>1.2705451639693333</v>
      </c>
      <c r="BA134" s="20">
        <f t="shared" si="8"/>
        <v>0.39806129758968078</v>
      </c>
    </row>
    <row r="135" spans="1:53">
      <c r="A135" s="20">
        <v>266.15532439999998</v>
      </c>
      <c r="B135" s="20">
        <v>3.6150597250000001</v>
      </c>
      <c r="C135" s="20" t="s">
        <v>1446</v>
      </c>
      <c r="D135" s="20">
        <v>1</v>
      </c>
      <c r="E135" s="20" t="s">
        <v>1447</v>
      </c>
      <c r="F135" s="20">
        <v>7</v>
      </c>
      <c r="G135" s="20">
        <v>0</v>
      </c>
      <c r="H135" s="20">
        <v>0</v>
      </c>
      <c r="I135" s="20">
        <v>0.54236852700000004</v>
      </c>
      <c r="J135" s="20">
        <v>-27.73031619</v>
      </c>
      <c r="L135" s="20" t="s">
        <v>5617</v>
      </c>
      <c r="M135" s="20" t="s">
        <v>1447</v>
      </c>
      <c r="N135" s="20">
        <v>0</v>
      </c>
      <c r="O135" s="20" t="s">
        <v>39</v>
      </c>
      <c r="Q135" s="20">
        <v>-0.4</v>
      </c>
      <c r="R135" s="20" t="s">
        <v>1448</v>
      </c>
      <c r="S135" s="20">
        <v>0.28999999999999998</v>
      </c>
      <c r="T135" s="20">
        <v>0.28999999999999998</v>
      </c>
      <c r="U135" s="20">
        <v>371369</v>
      </c>
      <c r="V135" s="20" t="s">
        <v>2281</v>
      </c>
      <c r="W135" s="20">
        <v>1.2608766739999999</v>
      </c>
      <c r="X135" s="20">
        <v>0.24664455499999999</v>
      </c>
      <c r="Y135" s="20" t="s">
        <v>41</v>
      </c>
      <c r="Z135" s="20" t="s">
        <v>71</v>
      </c>
      <c r="AA135" s="20">
        <v>12</v>
      </c>
      <c r="AB135" s="21">
        <v>172126.29689999999</v>
      </c>
      <c r="AC135" s="21">
        <v>195357.26560000001</v>
      </c>
      <c r="AD135" s="21">
        <v>323867.8125</v>
      </c>
      <c r="AE135" s="21">
        <v>254724.7813</v>
      </c>
      <c r="AF135" s="22">
        <v>200587.1875</v>
      </c>
      <c r="AG135" s="22">
        <v>200181.17189999999</v>
      </c>
      <c r="AH135" s="22">
        <v>186132.45310000001</v>
      </c>
      <c r="AI135" s="22">
        <v>163431.2188</v>
      </c>
      <c r="AJ135" s="23">
        <v>362541.34379999997</v>
      </c>
      <c r="AK135" s="23">
        <v>247272.8125</v>
      </c>
      <c r="AL135" s="23">
        <v>362598.84379999997</v>
      </c>
      <c r="AM135" s="23">
        <v>371369.34379999997</v>
      </c>
      <c r="AN135" s="20">
        <v>15</v>
      </c>
      <c r="AO135" s="20" t="s">
        <v>39</v>
      </c>
      <c r="AP135" s="20">
        <v>0.96479583099999999</v>
      </c>
      <c r="AQ135" s="20">
        <v>1</v>
      </c>
      <c r="AR135" s="20">
        <v>371369.34379999997</v>
      </c>
      <c r="AS135" s="20" t="s">
        <v>5733</v>
      </c>
      <c r="AT135" s="20">
        <v>1</v>
      </c>
      <c r="AU135" s="20" t="s">
        <v>5734</v>
      </c>
      <c r="AV135" s="20">
        <v>0.48821631999999998</v>
      </c>
      <c r="AW135" s="20">
        <v>1</v>
      </c>
      <c r="AY135" s="20">
        <f t="shared" si="6"/>
        <v>1.790916937894558</v>
      </c>
      <c r="AZ135" s="20">
        <f t="shared" si="7"/>
        <v>1.2608766743715583</v>
      </c>
      <c r="BA135" s="20">
        <f t="shared" si="8"/>
        <v>2.9907133635196587E-3</v>
      </c>
    </row>
    <row r="136" spans="1:53">
      <c r="A136" s="20">
        <v>112.0523841</v>
      </c>
      <c r="B136" s="20">
        <v>3.9309027990000001</v>
      </c>
      <c r="C136" s="20" t="s">
        <v>1094</v>
      </c>
      <c r="D136" s="20">
        <v>17</v>
      </c>
      <c r="E136" s="20" t="s">
        <v>1095</v>
      </c>
      <c r="F136" s="20">
        <v>7</v>
      </c>
      <c r="G136" s="20">
        <v>0</v>
      </c>
      <c r="H136" s="20">
        <v>0</v>
      </c>
      <c r="I136" s="20">
        <v>-0.40972840999999999</v>
      </c>
      <c r="J136" s="20">
        <v>-1.757794699</v>
      </c>
      <c r="K136" s="20">
        <v>-0.40972840999999999</v>
      </c>
      <c r="L136" s="20" t="s">
        <v>5628</v>
      </c>
      <c r="M136" s="20" t="s">
        <v>1095</v>
      </c>
      <c r="N136" s="20">
        <v>0</v>
      </c>
      <c r="O136" s="20" t="s">
        <v>39</v>
      </c>
      <c r="S136" s="20">
        <v>0.14000000000000001</v>
      </c>
      <c r="T136" s="20">
        <v>0.15</v>
      </c>
      <c r="U136" s="20">
        <v>102585</v>
      </c>
      <c r="V136" s="20" t="s">
        <v>1096</v>
      </c>
      <c r="W136" s="20">
        <v>1.2543501189999999</v>
      </c>
      <c r="X136" s="20">
        <v>5.0543883999999997E-2</v>
      </c>
      <c r="Y136" s="20" t="s">
        <v>41</v>
      </c>
      <c r="Z136" s="20" t="s">
        <v>42</v>
      </c>
      <c r="AA136" s="20">
        <v>12</v>
      </c>
      <c r="AB136" s="21">
        <v>84197.898440000004</v>
      </c>
      <c r="AC136" s="21">
        <v>102584.5938</v>
      </c>
      <c r="AD136" s="21">
        <v>74097.921879999994</v>
      </c>
      <c r="AE136" s="21">
        <v>88508.625</v>
      </c>
      <c r="AF136" s="22">
        <v>73398.289059999996</v>
      </c>
      <c r="AG136" s="22">
        <v>71481.21875</v>
      </c>
      <c r="AH136" s="22">
        <v>70976.804690000004</v>
      </c>
      <c r="AI136" s="22">
        <v>62685.566409999999</v>
      </c>
      <c r="AJ136" s="23">
        <v>60894.921880000002</v>
      </c>
      <c r="AK136" s="23">
        <v>62801.359380000002</v>
      </c>
      <c r="AL136" s="23">
        <v>81577.039059999996</v>
      </c>
      <c r="AM136" s="23">
        <v>79754.023440000004</v>
      </c>
      <c r="AN136" s="20">
        <v>611</v>
      </c>
      <c r="AO136" s="20" t="s">
        <v>39</v>
      </c>
      <c r="AP136" s="20">
        <v>0.95888753000000004</v>
      </c>
      <c r="AQ136" s="20">
        <v>1</v>
      </c>
      <c r="AR136" s="20">
        <v>102584.5938</v>
      </c>
      <c r="AS136" s="20" t="s">
        <v>1097</v>
      </c>
      <c r="AT136" s="20">
        <v>1</v>
      </c>
      <c r="AU136" s="20" t="s">
        <v>1098</v>
      </c>
      <c r="AV136" s="20">
        <v>1.9338618139999999</v>
      </c>
      <c r="AW136" s="20">
        <v>1</v>
      </c>
      <c r="AY136" s="20">
        <f t="shared" si="6"/>
        <v>1.0232836256988687</v>
      </c>
      <c r="AZ136" s="20">
        <f t="shared" si="7"/>
        <v>1.2543501195843212</v>
      </c>
      <c r="BA136" s="20">
        <f t="shared" si="8"/>
        <v>0.79447009371348476</v>
      </c>
    </row>
    <row r="137" spans="1:53">
      <c r="A137" s="20">
        <v>229.16765860000001</v>
      </c>
      <c r="B137" s="20">
        <v>4.324387572</v>
      </c>
      <c r="C137" s="20" t="s">
        <v>1123</v>
      </c>
      <c r="D137" s="20">
        <v>1</v>
      </c>
      <c r="E137" s="20" t="s">
        <v>1124</v>
      </c>
      <c r="F137" s="20">
        <v>7</v>
      </c>
      <c r="G137" s="20">
        <v>0</v>
      </c>
      <c r="H137" s="20">
        <v>0</v>
      </c>
      <c r="I137" s="20">
        <v>-0.61712258900000005</v>
      </c>
      <c r="J137" s="20">
        <v>-32.95977826</v>
      </c>
      <c r="L137" s="20" t="s">
        <v>5628</v>
      </c>
      <c r="M137" s="20" t="s">
        <v>1124</v>
      </c>
      <c r="N137" s="20">
        <v>0</v>
      </c>
      <c r="O137" s="20" t="s">
        <v>39</v>
      </c>
      <c r="R137" s="20" t="s">
        <v>411</v>
      </c>
      <c r="S137" s="20">
        <v>7.0000000000000007E-2</v>
      </c>
      <c r="T137" s="20">
        <v>0.21</v>
      </c>
      <c r="U137" s="20">
        <v>102875</v>
      </c>
      <c r="V137" s="20" t="s">
        <v>1125</v>
      </c>
      <c r="W137" s="20">
        <v>1.1971239140000001</v>
      </c>
      <c r="X137" s="20">
        <v>1.0996488E-2</v>
      </c>
      <c r="Y137" s="20" t="s">
        <v>41</v>
      </c>
      <c r="Z137" s="20" t="s">
        <v>42</v>
      </c>
      <c r="AA137" s="20">
        <v>12</v>
      </c>
      <c r="AB137" s="21">
        <v>102875.02340000001</v>
      </c>
      <c r="AC137" s="21">
        <v>96138.023440000004</v>
      </c>
      <c r="AD137" s="21">
        <v>87211.03125</v>
      </c>
      <c r="AE137" s="21">
        <v>99798.84375</v>
      </c>
      <c r="AF137" s="22">
        <v>83876.992190000004</v>
      </c>
      <c r="AG137" s="22">
        <v>85055.78125</v>
      </c>
      <c r="AH137" s="22">
        <v>79846.960940000004</v>
      </c>
      <c r="AI137" s="22">
        <v>73678.882809999996</v>
      </c>
      <c r="AJ137" s="23">
        <v>83172.46875</v>
      </c>
      <c r="AK137" s="23">
        <v>97670.578129999994</v>
      </c>
      <c r="AL137" s="23">
        <v>67602.734379999994</v>
      </c>
      <c r="AM137" s="23">
        <v>61664.554689999997</v>
      </c>
      <c r="AN137" s="20">
        <v>609</v>
      </c>
      <c r="AO137" s="20" t="s">
        <v>39</v>
      </c>
      <c r="AP137" s="20">
        <v>0.924530764</v>
      </c>
      <c r="AQ137" s="20">
        <v>1</v>
      </c>
      <c r="AR137" s="20">
        <v>102875.02340000001</v>
      </c>
      <c r="AS137" s="20" t="s">
        <v>1126</v>
      </c>
      <c r="AT137" s="20">
        <v>1</v>
      </c>
      <c r="AU137" s="20" t="s">
        <v>1127</v>
      </c>
      <c r="AV137" s="20">
        <v>3.4911491809999999</v>
      </c>
      <c r="AW137" s="20">
        <v>1</v>
      </c>
      <c r="AY137" s="20">
        <f t="shared" si="6"/>
        <v>0.96170584198491382</v>
      </c>
      <c r="AZ137" s="20">
        <f t="shared" si="7"/>
        <v>1.1971239137720002</v>
      </c>
      <c r="BA137" s="20">
        <f t="shared" si="8"/>
        <v>0.72889002103808775</v>
      </c>
    </row>
    <row r="138" spans="1:53">
      <c r="A138" s="20">
        <v>271.25060580000002</v>
      </c>
      <c r="B138" s="20">
        <v>6.777095879</v>
      </c>
      <c r="C138" s="20" t="s">
        <v>1140</v>
      </c>
      <c r="D138" s="20">
        <v>4</v>
      </c>
      <c r="E138" s="20" t="s">
        <v>1141</v>
      </c>
      <c r="F138" s="20">
        <v>7</v>
      </c>
      <c r="G138" s="20">
        <v>0</v>
      </c>
      <c r="H138" s="20">
        <v>0</v>
      </c>
      <c r="I138" s="20">
        <v>-1.932464886</v>
      </c>
      <c r="J138" s="20">
        <v>29.041225279999999</v>
      </c>
      <c r="L138" s="20" t="s">
        <v>5628</v>
      </c>
      <c r="M138" s="20" t="s">
        <v>1141</v>
      </c>
      <c r="N138" s="20">
        <v>0</v>
      </c>
      <c r="O138" s="20" t="s">
        <v>39</v>
      </c>
      <c r="S138" s="20">
        <v>0.34</v>
      </c>
      <c r="T138" s="20">
        <v>0.34</v>
      </c>
      <c r="U138" s="20">
        <v>324815</v>
      </c>
      <c r="V138" s="20" t="s">
        <v>1142</v>
      </c>
      <c r="W138" s="20">
        <v>1.1879961210000001</v>
      </c>
      <c r="X138" s="20">
        <v>0.45126788499999998</v>
      </c>
      <c r="Y138" s="20" t="s">
        <v>41</v>
      </c>
      <c r="Z138" s="20" t="s">
        <v>42</v>
      </c>
      <c r="AA138" s="20">
        <v>12</v>
      </c>
      <c r="AB138" s="21">
        <v>150157.67189999999</v>
      </c>
      <c r="AC138" s="21">
        <v>216774.79689999999</v>
      </c>
      <c r="AD138" s="21">
        <v>193764.875</v>
      </c>
      <c r="AE138" s="21">
        <v>324815.4375</v>
      </c>
      <c r="AF138" s="22">
        <v>246985.0938</v>
      </c>
      <c r="AG138" s="22">
        <v>179733.5</v>
      </c>
      <c r="AH138" s="22">
        <v>168173.73439999999</v>
      </c>
      <c r="AI138" s="22">
        <v>150491.23439999999</v>
      </c>
      <c r="AJ138" s="23">
        <v>160315.26560000001</v>
      </c>
      <c r="AK138" s="23">
        <v>137931.6875</v>
      </c>
      <c r="AL138" s="23">
        <v>114013.6563</v>
      </c>
      <c r="AM138" s="23">
        <v>119833.24219999999</v>
      </c>
      <c r="AN138" s="20">
        <v>288</v>
      </c>
      <c r="AO138" s="20" t="s">
        <v>39</v>
      </c>
      <c r="AP138" s="20">
        <v>0.80956293700000004</v>
      </c>
      <c r="AQ138" s="20">
        <v>1</v>
      </c>
      <c r="AR138" s="20">
        <v>324815.4375</v>
      </c>
      <c r="AS138" s="20" t="s">
        <v>1143</v>
      </c>
      <c r="AT138" s="20">
        <v>1</v>
      </c>
      <c r="AU138" s="20" t="s">
        <v>1144</v>
      </c>
      <c r="AV138" s="20">
        <v>0.16818008300000001</v>
      </c>
      <c r="AW138" s="20">
        <v>1</v>
      </c>
      <c r="AY138" s="20">
        <f t="shared" si="6"/>
        <v>0.71385240874373967</v>
      </c>
      <c r="AZ138" s="20">
        <f t="shared" si="7"/>
        <v>1.1879961213676486</v>
      </c>
      <c r="BA138" s="20">
        <f t="shared" si="8"/>
        <v>6.3960190525106708E-2</v>
      </c>
    </row>
    <row r="139" spans="1:53">
      <c r="A139" s="20">
        <v>180.04234650000001</v>
      </c>
      <c r="B139" s="20">
        <v>4.9525138430000002</v>
      </c>
      <c r="C139" s="20" t="s">
        <v>2171</v>
      </c>
      <c r="D139" s="20">
        <v>11</v>
      </c>
      <c r="E139" s="20" t="s">
        <v>5772</v>
      </c>
      <c r="F139" s="20">
        <v>7</v>
      </c>
      <c r="G139" s="20">
        <v>0</v>
      </c>
      <c r="H139" s="20">
        <v>0</v>
      </c>
      <c r="I139" s="20">
        <v>0.480547789</v>
      </c>
      <c r="J139" s="20">
        <v>-49.176014139999999</v>
      </c>
      <c r="K139" s="20">
        <v>0.480547789</v>
      </c>
      <c r="L139" s="20" t="s">
        <v>5617</v>
      </c>
      <c r="M139" s="20" t="s">
        <v>5772</v>
      </c>
      <c r="N139" s="20">
        <v>0</v>
      </c>
      <c r="O139" s="20" t="s">
        <v>39</v>
      </c>
      <c r="S139" s="20">
        <v>0.36</v>
      </c>
      <c r="T139" s="20">
        <v>0.36</v>
      </c>
      <c r="U139" s="20">
        <v>3170</v>
      </c>
      <c r="V139" s="20" t="s">
        <v>3784</v>
      </c>
      <c r="W139" s="20">
        <v>1.1649992490000001</v>
      </c>
      <c r="X139" s="20">
        <v>0.512486302</v>
      </c>
      <c r="Y139" s="20" t="s">
        <v>41</v>
      </c>
      <c r="Z139" s="20" t="s">
        <v>71</v>
      </c>
      <c r="AA139" s="20">
        <v>12</v>
      </c>
      <c r="AB139" s="21">
        <v>1360.0699460000001</v>
      </c>
      <c r="AC139" s="21">
        <v>1771.0982670000001</v>
      </c>
      <c r="AD139" s="21">
        <v>3170.2041020000001</v>
      </c>
      <c r="AE139" s="21">
        <v>2310.889893</v>
      </c>
      <c r="AF139" s="22">
        <v>1753.3671879999999</v>
      </c>
      <c r="AG139" s="22">
        <v>1580.6437989999999</v>
      </c>
      <c r="AH139" s="22">
        <v>2338.4311520000001</v>
      </c>
      <c r="AI139" s="22">
        <v>1720.0623780000001</v>
      </c>
      <c r="AJ139" s="23">
        <v>2732.96875</v>
      </c>
      <c r="AK139" s="23">
        <v>1543.96875</v>
      </c>
      <c r="AL139" s="23">
        <v>1923.8572999999999</v>
      </c>
      <c r="AM139" s="23">
        <v>2359.352539</v>
      </c>
      <c r="AN139" s="20">
        <v>305</v>
      </c>
      <c r="AO139" s="20" t="s">
        <v>39</v>
      </c>
      <c r="AP139" s="20">
        <v>0.84986887</v>
      </c>
      <c r="AQ139" s="20">
        <v>1</v>
      </c>
      <c r="AR139" s="20">
        <v>3170.2041020000001</v>
      </c>
      <c r="AS139" s="20" t="s">
        <v>5773</v>
      </c>
      <c r="AT139" s="20">
        <v>1</v>
      </c>
      <c r="AU139" s="20" t="s">
        <v>5774</v>
      </c>
      <c r="AV139" s="20">
        <v>0.12846340000000001</v>
      </c>
      <c r="AW139" s="20">
        <v>1</v>
      </c>
      <c r="AY139" s="20">
        <f t="shared" si="6"/>
        <v>1.1579495581389037</v>
      </c>
      <c r="AZ139" s="20">
        <f t="shared" si="7"/>
        <v>1.1649992486572058</v>
      </c>
      <c r="BA139" s="20">
        <f t="shared" si="8"/>
        <v>0.37997056286412434</v>
      </c>
    </row>
    <row r="140" spans="1:53">
      <c r="A140" s="20">
        <v>153.9935547</v>
      </c>
      <c r="B140" s="20">
        <v>13.180358379999999</v>
      </c>
      <c r="C140" s="20" t="s">
        <v>1596</v>
      </c>
      <c r="D140" s="20">
        <v>1</v>
      </c>
      <c r="E140" s="20" t="s">
        <v>1597</v>
      </c>
      <c r="F140" s="20">
        <v>7</v>
      </c>
      <c r="G140" s="20">
        <v>0</v>
      </c>
      <c r="H140" s="20">
        <v>0</v>
      </c>
      <c r="I140" s="20">
        <v>-0.229090133</v>
      </c>
      <c r="J140" s="20">
        <v>14.675376610000001</v>
      </c>
      <c r="L140" s="20" t="s">
        <v>5617</v>
      </c>
      <c r="M140" s="20" t="s">
        <v>1597</v>
      </c>
      <c r="N140" s="20">
        <v>0</v>
      </c>
      <c r="O140" s="20" t="s">
        <v>39</v>
      </c>
      <c r="Q140" s="20">
        <v>-0.2</v>
      </c>
      <c r="R140" s="20" t="s">
        <v>1598</v>
      </c>
      <c r="S140" s="20">
        <v>0.42</v>
      </c>
      <c r="T140" s="20">
        <v>0.42</v>
      </c>
      <c r="U140" s="20">
        <v>1639901</v>
      </c>
      <c r="V140" s="20" t="s">
        <v>3749</v>
      </c>
      <c r="W140" s="20">
        <v>1.1546161130000001</v>
      </c>
      <c r="X140" s="20">
        <v>0.58601278999999995</v>
      </c>
      <c r="Y140" s="20" t="s">
        <v>41</v>
      </c>
      <c r="Z140" s="20" t="s">
        <v>71</v>
      </c>
      <c r="AA140" s="20">
        <v>12</v>
      </c>
      <c r="AB140" s="21">
        <v>803613.1875</v>
      </c>
      <c r="AC140" s="21">
        <v>1639901</v>
      </c>
      <c r="AD140" s="21">
        <v>731187.9375</v>
      </c>
      <c r="AE140" s="21">
        <v>844237.4375</v>
      </c>
      <c r="AF140" s="22">
        <v>921548.25</v>
      </c>
      <c r="AG140" s="22">
        <v>1043007.813</v>
      </c>
      <c r="AH140" s="22">
        <v>680158.125</v>
      </c>
      <c r="AI140" s="22">
        <v>836044.0625</v>
      </c>
      <c r="AJ140" s="23">
        <v>860642.25</v>
      </c>
      <c r="AK140" s="23">
        <v>493257.6875</v>
      </c>
      <c r="AL140" s="23">
        <v>790246.875</v>
      </c>
      <c r="AM140" s="23">
        <v>868281</v>
      </c>
      <c r="AN140" s="20">
        <v>5</v>
      </c>
      <c r="AO140" s="20" t="s">
        <v>39</v>
      </c>
      <c r="AP140" s="20">
        <v>0.98548915999999998</v>
      </c>
      <c r="AQ140" s="20">
        <v>1</v>
      </c>
      <c r="AR140" s="20">
        <v>1639901</v>
      </c>
      <c r="AS140" s="20" t="s">
        <v>2982</v>
      </c>
      <c r="AT140" s="20">
        <v>1</v>
      </c>
      <c r="AU140" s="20" t="s">
        <v>545</v>
      </c>
      <c r="AV140" s="20">
        <v>8.8411709000000005E-2</v>
      </c>
      <c r="AW140" s="20">
        <v>1</v>
      </c>
      <c r="AY140" s="20">
        <f t="shared" si="6"/>
        <v>0.86545160442190261</v>
      </c>
      <c r="AZ140" s="20">
        <f t="shared" si="7"/>
        <v>1.154616113291606</v>
      </c>
      <c r="BA140" s="20">
        <f t="shared" si="8"/>
        <v>0.35457287879910565</v>
      </c>
    </row>
    <row r="141" spans="1:53">
      <c r="A141" s="20">
        <v>255.25596250000001</v>
      </c>
      <c r="B141" s="20">
        <v>6.7993000029999999</v>
      </c>
      <c r="C141" s="20" t="s">
        <v>1191</v>
      </c>
      <c r="D141" s="20">
        <v>1</v>
      </c>
      <c r="E141" s="20" t="s">
        <v>1192</v>
      </c>
      <c r="F141" s="20">
        <v>7</v>
      </c>
      <c r="G141" s="20">
        <v>0</v>
      </c>
      <c r="H141" s="20">
        <v>0</v>
      </c>
      <c r="I141" s="20">
        <v>-0.96978234100000005</v>
      </c>
      <c r="J141" s="20">
        <v>39.699691889999997</v>
      </c>
      <c r="L141" s="20" t="s">
        <v>5628</v>
      </c>
      <c r="M141" s="20" t="s">
        <v>1192</v>
      </c>
      <c r="N141" s="20">
        <v>0</v>
      </c>
      <c r="O141" s="20" t="s">
        <v>39</v>
      </c>
      <c r="Q141" s="20">
        <v>4.5999999999999996</v>
      </c>
      <c r="R141" s="20" t="s">
        <v>77</v>
      </c>
      <c r="S141" s="20">
        <v>0.33</v>
      </c>
      <c r="T141" s="20">
        <v>0.33</v>
      </c>
      <c r="U141" s="20">
        <v>919601</v>
      </c>
      <c r="V141" s="20" t="s">
        <v>1193</v>
      </c>
      <c r="W141" s="20">
        <v>1.151637137</v>
      </c>
      <c r="X141" s="20">
        <v>0.49470567199999999</v>
      </c>
      <c r="Y141" s="20" t="s">
        <v>41</v>
      </c>
      <c r="Z141" s="20" t="s">
        <v>42</v>
      </c>
      <c r="AA141" s="20">
        <v>12</v>
      </c>
      <c r="AB141" s="21">
        <v>447568.96879999997</v>
      </c>
      <c r="AC141" s="21">
        <v>919601.4375</v>
      </c>
      <c r="AD141" s="21">
        <v>565245.875</v>
      </c>
      <c r="AE141" s="21">
        <v>868185.4375</v>
      </c>
      <c r="AF141" s="22">
        <v>665546.3125</v>
      </c>
      <c r="AG141" s="22">
        <v>596093.75</v>
      </c>
      <c r="AH141" s="22">
        <v>674551.6875</v>
      </c>
      <c r="AI141" s="22">
        <v>495652.125</v>
      </c>
      <c r="AJ141" s="23">
        <v>704229.25</v>
      </c>
      <c r="AK141" s="23">
        <v>668942.25</v>
      </c>
      <c r="AL141" s="23">
        <v>855694.6875</v>
      </c>
      <c r="AM141" s="23">
        <v>870556.25</v>
      </c>
      <c r="AN141" s="20">
        <v>130</v>
      </c>
      <c r="AO141" s="20" t="s">
        <v>39</v>
      </c>
      <c r="AP141" s="20">
        <v>0.89803865599999999</v>
      </c>
      <c r="AQ141" s="20">
        <v>1</v>
      </c>
      <c r="AR141" s="20">
        <v>919601.4375</v>
      </c>
      <c r="AS141" s="20" t="s">
        <v>1194</v>
      </c>
      <c r="AT141" s="20">
        <v>1</v>
      </c>
      <c r="AU141" s="20" t="s">
        <v>1195</v>
      </c>
      <c r="AV141" s="20">
        <v>0.142522699</v>
      </c>
      <c r="AW141" s="20">
        <v>1</v>
      </c>
      <c r="AY141" s="20">
        <f t="shared" si="6"/>
        <v>1.2745153870126633</v>
      </c>
      <c r="AZ141" s="20">
        <f t="shared" si="7"/>
        <v>1.1516371373964127</v>
      </c>
      <c r="BA141" s="20">
        <f t="shared" si="8"/>
        <v>4.4950444596792156E-2</v>
      </c>
    </row>
    <row r="142" spans="1:53">
      <c r="A142" s="20">
        <v>272.19841810000003</v>
      </c>
      <c r="B142" s="20">
        <v>3.7598957909999999</v>
      </c>
      <c r="C142" s="20" t="s">
        <v>1196</v>
      </c>
      <c r="D142" s="20">
        <v>3</v>
      </c>
      <c r="E142" s="20" t="s">
        <v>1197</v>
      </c>
      <c r="F142" s="20">
        <v>7</v>
      </c>
      <c r="G142" s="20">
        <v>0</v>
      </c>
      <c r="H142" s="20">
        <v>0</v>
      </c>
      <c r="I142" s="20">
        <v>-1.2561599910000001</v>
      </c>
      <c r="J142" s="20">
        <v>-44.900737169999999</v>
      </c>
      <c r="L142" s="20" t="s">
        <v>5688</v>
      </c>
      <c r="M142" s="20" t="s">
        <v>1197</v>
      </c>
      <c r="N142" s="20">
        <v>0</v>
      </c>
      <c r="O142" s="20" t="s">
        <v>39</v>
      </c>
      <c r="R142" s="20" t="s">
        <v>1198</v>
      </c>
      <c r="S142" s="20">
        <v>0.2</v>
      </c>
      <c r="T142" s="20">
        <v>1.21</v>
      </c>
      <c r="U142" s="20">
        <v>235228</v>
      </c>
      <c r="V142" s="20" t="s">
        <v>1199</v>
      </c>
      <c r="W142" s="20">
        <v>1.1489647519999999</v>
      </c>
      <c r="X142" s="20">
        <v>0.65442247799999997</v>
      </c>
      <c r="Y142" s="20" t="s">
        <v>41</v>
      </c>
      <c r="Z142" s="20" t="s">
        <v>42</v>
      </c>
      <c r="AA142" s="20">
        <v>12</v>
      </c>
      <c r="AB142" s="21">
        <v>39171.609380000002</v>
      </c>
      <c r="AC142" s="21">
        <v>50391.574220000002</v>
      </c>
      <c r="AD142" s="21">
        <v>49699.328130000002</v>
      </c>
      <c r="AE142" s="21">
        <v>63777.144529999998</v>
      </c>
      <c r="AF142" s="22">
        <v>81396.65625</v>
      </c>
      <c r="AG142" s="22">
        <v>38271.710939999997</v>
      </c>
      <c r="AH142" s="22">
        <v>26553.214840000001</v>
      </c>
      <c r="AI142" s="22">
        <v>30493.722659999999</v>
      </c>
      <c r="AJ142" s="23">
        <v>235228.125</v>
      </c>
      <c r="AK142" s="23">
        <v>40478.214840000001</v>
      </c>
      <c r="AL142" s="23">
        <v>21909.693360000001</v>
      </c>
      <c r="AM142" s="23">
        <v>37058.335939999997</v>
      </c>
      <c r="AN142" s="20">
        <v>364</v>
      </c>
      <c r="AO142" s="20" t="s">
        <v>39</v>
      </c>
      <c r="AP142" s="20">
        <v>0.90735757699999997</v>
      </c>
      <c r="AQ142" s="20">
        <v>1</v>
      </c>
      <c r="AR142" s="20">
        <v>235228.125</v>
      </c>
      <c r="AS142" s="20" t="s">
        <v>1200</v>
      </c>
      <c r="AT142" s="20">
        <v>1</v>
      </c>
      <c r="AU142" s="20" t="s">
        <v>1201</v>
      </c>
      <c r="AV142" s="20">
        <v>5.8448939999999998E-2</v>
      </c>
      <c r="AW142" s="20">
        <v>1</v>
      </c>
      <c r="AY142" s="20">
        <f t="shared" si="6"/>
        <v>1.89386182327047</v>
      </c>
      <c r="AZ142" s="20">
        <f t="shared" si="7"/>
        <v>1.1489647521824953</v>
      </c>
      <c r="BA142" s="20">
        <f t="shared" si="8"/>
        <v>0.47825839897301325</v>
      </c>
    </row>
    <row r="143" spans="1:53">
      <c r="A143" s="20">
        <v>339.34986950000001</v>
      </c>
      <c r="B143" s="20">
        <v>6.7917569479999997</v>
      </c>
      <c r="C143" s="20" t="s">
        <v>1214</v>
      </c>
      <c r="D143" s="20">
        <v>1</v>
      </c>
      <c r="E143" s="20" t="s">
        <v>1215</v>
      </c>
      <c r="F143" s="20">
        <v>7</v>
      </c>
      <c r="G143" s="20">
        <v>0</v>
      </c>
      <c r="H143" s="20">
        <v>0</v>
      </c>
      <c r="I143" s="20">
        <v>-0.76774536699999996</v>
      </c>
      <c r="J143" s="20">
        <v>46.455879439999997</v>
      </c>
      <c r="L143" s="20" t="s">
        <v>5628</v>
      </c>
      <c r="M143" s="20" t="s">
        <v>1215</v>
      </c>
      <c r="N143" s="20">
        <v>0</v>
      </c>
      <c r="O143" s="20" t="s">
        <v>39</v>
      </c>
      <c r="Q143" s="20">
        <v>2.7</v>
      </c>
      <c r="R143" s="20" t="s">
        <v>77</v>
      </c>
      <c r="S143" s="20">
        <v>0.18</v>
      </c>
      <c r="T143" s="20">
        <v>0.18</v>
      </c>
      <c r="U143" s="20">
        <v>6233975</v>
      </c>
      <c r="V143" s="20" t="s">
        <v>1216</v>
      </c>
      <c r="W143" s="20">
        <v>1.137575035</v>
      </c>
      <c r="X143" s="20">
        <v>0.30272064100000001</v>
      </c>
      <c r="Y143" s="20" t="s">
        <v>41</v>
      </c>
      <c r="Z143" s="20" t="s">
        <v>42</v>
      </c>
      <c r="AA143" s="20">
        <v>12</v>
      </c>
      <c r="AB143" s="21">
        <v>4069967.5</v>
      </c>
      <c r="AC143" s="21">
        <v>4832344.5</v>
      </c>
      <c r="AD143" s="21">
        <v>4776701.5</v>
      </c>
      <c r="AE143" s="21">
        <v>6233975</v>
      </c>
      <c r="AF143" s="22">
        <v>5116190.5</v>
      </c>
      <c r="AG143" s="22">
        <v>4067757.75</v>
      </c>
      <c r="AH143" s="22">
        <v>4332739.5</v>
      </c>
      <c r="AI143" s="22">
        <v>3988081.5</v>
      </c>
      <c r="AJ143" s="23">
        <v>4339090</v>
      </c>
      <c r="AK143" s="23">
        <v>3703640.25</v>
      </c>
      <c r="AL143" s="23">
        <v>5196648</v>
      </c>
      <c r="AM143" s="23">
        <v>4329406</v>
      </c>
      <c r="AN143" s="20">
        <v>34</v>
      </c>
      <c r="AO143" s="20" t="s">
        <v>39</v>
      </c>
      <c r="AP143" s="20">
        <v>0.82974225000000001</v>
      </c>
      <c r="AQ143" s="20">
        <v>1</v>
      </c>
      <c r="AR143" s="20">
        <v>6233975</v>
      </c>
      <c r="AS143" s="20" t="s">
        <v>1217</v>
      </c>
      <c r="AT143" s="20">
        <v>1</v>
      </c>
      <c r="AU143" s="20" t="s">
        <v>1218</v>
      </c>
      <c r="AV143" s="20">
        <v>0.33366575199999998</v>
      </c>
      <c r="AW143" s="20">
        <v>1</v>
      </c>
      <c r="AY143" s="20">
        <f t="shared" si="6"/>
        <v>1.003657003362098</v>
      </c>
      <c r="AZ143" s="20">
        <f t="shared" si="7"/>
        <v>1.137575035443555</v>
      </c>
      <c r="BA143" s="20">
        <f t="shared" si="8"/>
        <v>0.96940969142459787</v>
      </c>
    </row>
    <row r="144" spans="1:53">
      <c r="A144" s="20">
        <v>418.30816190000002</v>
      </c>
      <c r="B144" s="20">
        <v>3.5965638690000001</v>
      </c>
      <c r="C144" s="20" t="s">
        <v>1219</v>
      </c>
      <c r="D144" s="20">
        <v>10</v>
      </c>
      <c r="E144" s="20" t="s">
        <v>1220</v>
      </c>
      <c r="F144" s="20">
        <v>7</v>
      </c>
      <c r="G144" s="20">
        <v>0</v>
      </c>
      <c r="H144" s="20">
        <v>0</v>
      </c>
      <c r="I144" s="20">
        <v>-0.354007024</v>
      </c>
      <c r="J144" s="20">
        <v>-11.217265859999999</v>
      </c>
      <c r="L144" s="20" t="s">
        <v>5628</v>
      </c>
      <c r="M144" s="20" t="s">
        <v>1220</v>
      </c>
      <c r="N144" s="20">
        <v>0</v>
      </c>
      <c r="O144" s="20" t="s">
        <v>39</v>
      </c>
      <c r="P144" s="20" t="s">
        <v>1221</v>
      </c>
      <c r="S144" s="20">
        <v>0.17</v>
      </c>
      <c r="T144" s="20">
        <v>0.39</v>
      </c>
      <c r="U144" s="20">
        <v>20606</v>
      </c>
      <c r="V144" s="20" t="s">
        <v>1222</v>
      </c>
      <c r="W144" s="20">
        <v>1.1367342899999999</v>
      </c>
      <c r="X144" s="20">
        <v>0.56649965000000002</v>
      </c>
      <c r="Y144" s="20" t="s">
        <v>41</v>
      </c>
      <c r="Z144" s="20" t="s">
        <v>42</v>
      </c>
      <c r="AA144" s="20">
        <v>12</v>
      </c>
      <c r="AB144" s="21">
        <v>13592.26172</v>
      </c>
      <c r="AC144" s="21">
        <v>13813.38379</v>
      </c>
      <c r="AD144" s="21">
        <v>14505.29199</v>
      </c>
      <c r="AE144" s="21">
        <v>9537.2041019999997</v>
      </c>
      <c r="AF144" s="22">
        <v>16435.761719999999</v>
      </c>
      <c r="AG144" s="22">
        <v>6386.1098629999997</v>
      </c>
      <c r="AH144" s="22">
        <v>9062.0458980000003</v>
      </c>
      <c r="AI144" s="22">
        <v>13375.684569999999</v>
      </c>
      <c r="AJ144" s="23">
        <v>16136.402340000001</v>
      </c>
      <c r="AK144" s="23">
        <v>20605.78125</v>
      </c>
      <c r="AL144" s="23">
        <v>11315.62305</v>
      </c>
      <c r="AM144" s="23">
        <v>10985.575199999999</v>
      </c>
      <c r="AN144" s="20">
        <v>1059</v>
      </c>
      <c r="AO144" s="20" t="s">
        <v>39</v>
      </c>
      <c r="AP144" s="20">
        <v>0.84163184599999996</v>
      </c>
      <c r="AQ144" s="20">
        <v>1</v>
      </c>
      <c r="AR144" s="20">
        <v>20605.78125</v>
      </c>
      <c r="AS144" s="20" t="s">
        <v>1223</v>
      </c>
      <c r="AT144" s="20">
        <v>1</v>
      </c>
      <c r="AU144" s="20" t="s">
        <v>1224</v>
      </c>
      <c r="AV144" s="20">
        <v>9.5704894999999998E-2</v>
      </c>
      <c r="AW144" s="20">
        <v>1</v>
      </c>
      <c r="AY144" s="20">
        <f t="shared" si="6"/>
        <v>1.3045492926223254</v>
      </c>
      <c r="AZ144" s="20">
        <f t="shared" si="7"/>
        <v>1.1367342899751207</v>
      </c>
      <c r="BA144" s="20">
        <f t="shared" si="8"/>
        <v>0.32135814294775222</v>
      </c>
    </row>
    <row r="145" spans="1:53">
      <c r="A145" s="20">
        <v>133.0738485</v>
      </c>
      <c r="B145" s="20">
        <v>7.1300637990000002</v>
      </c>
      <c r="C145" s="20" t="s">
        <v>1248</v>
      </c>
      <c r="D145" s="20">
        <v>4</v>
      </c>
      <c r="E145" s="20" t="s">
        <v>5794</v>
      </c>
      <c r="F145" s="20">
        <v>7</v>
      </c>
      <c r="G145" s="20">
        <v>0</v>
      </c>
      <c r="H145" s="20">
        <v>0</v>
      </c>
      <c r="I145" s="20">
        <v>-0.311629832</v>
      </c>
      <c r="J145" s="20">
        <v>-31.94832615</v>
      </c>
      <c r="L145" s="20" t="s">
        <v>5628</v>
      </c>
      <c r="M145" s="20" t="s">
        <v>5794</v>
      </c>
      <c r="N145" s="20">
        <v>0</v>
      </c>
      <c r="O145" s="20" t="s">
        <v>39</v>
      </c>
      <c r="S145" s="20">
        <v>0.25</v>
      </c>
      <c r="T145" s="20">
        <v>0.41</v>
      </c>
      <c r="U145" s="20">
        <v>807821</v>
      </c>
      <c r="V145" s="20" t="s">
        <v>1250</v>
      </c>
      <c r="W145" s="20">
        <v>1.115223678</v>
      </c>
      <c r="X145" s="20">
        <v>0.47223046299999999</v>
      </c>
      <c r="Y145" s="20" t="s">
        <v>41</v>
      </c>
      <c r="Z145" s="20" t="s">
        <v>42</v>
      </c>
      <c r="AA145" s="20">
        <v>12</v>
      </c>
      <c r="AB145" s="21">
        <v>528739.1875</v>
      </c>
      <c r="AC145" s="21">
        <v>585541.1875</v>
      </c>
      <c r="AD145" s="21">
        <v>807820.75</v>
      </c>
      <c r="AE145" s="21">
        <v>466383.8125</v>
      </c>
      <c r="AF145" s="22">
        <v>503480.5</v>
      </c>
      <c r="AG145" s="22">
        <v>512335</v>
      </c>
      <c r="AH145" s="22">
        <v>552450.4375</v>
      </c>
      <c r="AI145" s="22">
        <v>573443.375</v>
      </c>
      <c r="AJ145" s="23">
        <v>726636.875</v>
      </c>
      <c r="AK145" s="23">
        <v>466338.9375</v>
      </c>
      <c r="AL145" s="23">
        <v>332650.625</v>
      </c>
      <c r="AM145" s="23">
        <v>318463.875</v>
      </c>
      <c r="AN145" s="20">
        <v>146</v>
      </c>
      <c r="AO145" s="20" t="s">
        <v>39</v>
      </c>
      <c r="AP145" s="20">
        <v>0.96535149200000003</v>
      </c>
      <c r="AQ145" s="20">
        <v>1</v>
      </c>
      <c r="AR145" s="20">
        <v>807820.75</v>
      </c>
      <c r="AS145" s="20" t="s">
        <v>1251</v>
      </c>
      <c r="AT145" s="20">
        <v>1</v>
      </c>
      <c r="AU145" s="20" t="s">
        <v>1252</v>
      </c>
      <c r="AV145" s="20">
        <v>0.16409157199999999</v>
      </c>
      <c r="AW145" s="20">
        <v>1</v>
      </c>
      <c r="AY145" s="20">
        <f t="shared" si="6"/>
        <v>0.86103669706110031</v>
      </c>
      <c r="AZ145" s="20">
        <f t="shared" si="7"/>
        <v>1.1152236783767544</v>
      </c>
      <c r="BA145" s="20">
        <f t="shared" si="8"/>
        <v>0.46789676161415095</v>
      </c>
    </row>
    <row r="146" spans="1:53">
      <c r="A146" s="20">
        <v>523.36396939999997</v>
      </c>
      <c r="B146" s="20">
        <v>4.2646374810000003</v>
      </c>
      <c r="C146" s="20" t="s">
        <v>1288</v>
      </c>
      <c r="D146" s="20">
        <v>9</v>
      </c>
      <c r="E146" s="20" t="s">
        <v>1289</v>
      </c>
      <c r="F146" s="20">
        <v>7</v>
      </c>
      <c r="G146" s="20">
        <v>0</v>
      </c>
      <c r="H146" s="20">
        <v>0</v>
      </c>
      <c r="I146" s="20">
        <v>0.34274296300000001</v>
      </c>
      <c r="J146" s="20">
        <v>6.2053921819999998</v>
      </c>
      <c r="L146" s="20" t="s">
        <v>5628</v>
      </c>
      <c r="M146" s="20" t="s">
        <v>1289</v>
      </c>
      <c r="N146" s="20">
        <v>0</v>
      </c>
      <c r="O146" s="20" t="s">
        <v>39</v>
      </c>
      <c r="Q146" s="20">
        <v>8.5</v>
      </c>
      <c r="R146" s="20" t="s">
        <v>77</v>
      </c>
      <c r="S146" s="20">
        <v>0.27</v>
      </c>
      <c r="T146" s="20">
        <v>0.35</v>
      </c>
      <c r="U146" s="20">
        <v>623728</v>
      </c>
      <c r="V146" s="20" t="s">
        <v>1290</v>
      </c>
      <c r="W146" s="20">
        <v>1.0876591710000001</v>
      </c>
      <c r="X146" s="20">
        <v>0.66219193099999996</v>
      </c>
      <c r="Y146" s="20" t="s">
        <v>41</v>
      </c>
      <c r="Z146" s="20" t="s">
        <v>42</v>
      </c>
      <c r="AA146" s="20">
        <v>12</v>
      </c>
      <c r="AB146" s="21">
        <v>326405.15629999997</v>
      </c>
      <c r="AC146" s="21">
        <v>432477.1875</v>
      </c>
      <c r="AD146" s="21">
        <v>215427.82810000001</v>
      </c>
      <c r="AE146" s="21">
        <v>379885.84379999997</v>
      </c>
      <c r="AF146" s="22">
        <v>316006.34379999997</v>
      </c>
      <c r="AG146" s="22">
        <v>370988.5625</v>
      </c>
      <c r="AH146" s="22">
        <v>351923.125</v>
      </c>
      <c r="AI146" s="22">
        <v>206137.45310000001</v>
      </c>
      <c r="AJ146" s="23">
        <v>623728.25</v>
      </c>
      <c r="AK146" s="23">
        <v>583999.0625</v>
      </c>
      <c r="AL146" s="23">
        <v>413423</v>
      </c>
      <c r="AM146" s="23">
        <v>260777.2188</v>
      </c>
      <c r="AN146" s="20">
        <v>187</v>
      </c>
      <c r="AO146" s="20" t="s">
        <v>39</v>
      </c>
      <c r="AP146" s="20">
        <v>0.96653036000000003</v>
      </c>
      <c r="AQ146" s="20">
        <v>1</v>
      </c>
      <c r="AR146" s="20">
        <v>623728.25</v>
      </c>
      <c r="AS146" s="20" t="s">
        <v>1291</v>
      </c>
      <c r="AT146" s="20">
        <v>1</v>
      </c>
      <c r="AU146" s="20" t="s">
        <v>1292</v>
      </c>
      <c r="AV146" s="20">
        <v>5.3010676999999999E-2</v>
      </c>
      <c r="AW146" s="20">
        <v>1</v>
      </c>
      <c r="AY146" s="20">
        <f t="shared" si="6"/>
        <v>1.5115210164363981</v>
      </c>
      <c r="AZ146" s="20">
        <f t="shared" si="7"/>
        <v>1.0876591707498042</v>
      </c>
      <c r="BA146" s="20">
        <f t="shared" si="8"/>
        <v>0.13158865767844921</v>
      </c>
    </row>
    <row r="147" spans="1:53">
      <c r="A147" s="20">
        <v>305.27180620000001</v>
      </c>
      <c r="B147" s="20">
        <v>4.1848888610000001</v>
      </c>
      <c r="C147" s="20" t="s">
        <v>1311</v>
      </c>
      <c r="D147" s="20">
        <v>1</v>
      </c>
      <c r="E147" s="20" t="s">
        <v>1312</v>
      </c>
      <c r="F147" s="20">
        <v>7</v>
      </c>
      <c r="G147" s="20">
        <v>0</v>
      </c>
      <c r="H147" s="20">
        <v>0</v>
      </c>
      <c r="I147" s="20">
        <v>-0.17633937799999999</v>
      </c>
      <c r="J147" s="20">
        <v>4.4180112559999998</v>
      </c>
      <c r="L147" s="20" t="s">
        <v>5628</v>
      </c>
      <c r="M147" s="20" t="s">
        <v>1312</v>
      </c>
      <c r="N147" s="20">
        <v>0</v>
      </c>
      <c r="O147" s="20" t="s">
        <v>39</v>
      </c>
      <c r="Q147" s="20">
        <v>1</v>
      </c>
      <c r="R147" s="20" t="s">
        <v>1313</v>
      </c>
      <c r="S147" s="20">
        <v>0.15</v>
      </c>
      <c r="T147" s="20">
        <v>0.19</v>
      </c>
      <c r="U147" s="20">
        <v>539120</v>
      </c>
      <c r="V147" s="20" t="s">
        <v>1314</v>
      </c>
      <c r="W147" s="20">
        <v>1.0718757670000001</v>
      </c>
      <c r="X147" s="20">
        <v>0.58877274999999996</v>
      </c>
      <c r="Y147" s="20" t="s">
        <v>41</v>
      </c>
      <c r="Z147" s="20" t="s">
        <v>42</v>
      </c>
      <c r="AA147" s="20">
        <v>12</v>
      </c>
      <c r="AB147" s="21">
        <v>373398.03129999997</v>
      </c>
      <c r="AC147" s="21">
        <v>469753.03129999997</v>
      </c>
      <c r="AD147" s="21">
        <v>448449.84379999997</v>
      </c>
      <c r="AE147" s="21">
        <v>539120.0625</v>
      </c>
      <c r="AF147" s="22">
        <v>448932.59379999997</v>
      </c>
      <c r="AG147" s="22">
        <v>395660.3125</v>
      </c>
      <c r="AH147" s="22">
        <v>529307.75</v>
      </c>
      <c r="AI147" s="22">
        <v>334059.375</v>
      </c>
      <c r="AJ147" s="23">
        <v>506807.90629999997</v>
      </c>
      <c r="AK147" s="23">
        <v>456095.34379999997</v>
      </c>
      <c r="AL147" s="23">
        <v>508866.6875</v>
      </c>
      <c r="AM147" s="23">
        <v>479224.125</v>
      </c>
      <c r="AN147" s="20">
        <v>214</v>
      </c>
      <c r="AO147" s="20" t="s">
        <v>39</v>
      </c>
      <c r="AP147" s="20">
        <v>0.96376800799999995</v>
      </c>
      <c r="AQ147" s="20">
        <v>1</v>
      </c>
      <c r="AR147" s="20">
        <v>539120.0625</v>
      </c>
      <c r="AS147" s="20" t="s">
        <v>1315</v>
      </c>
      <c r="AT147" s="20">
        <v>1</v>
      </c>
      <c r="AU147" s="20" t="s">
        <v>1316</v>
      </c>
      <c r="AV147" s="20">
        <v>8.1820662000000002E-2</v>
      </c>
      <c r="AW147" s="20">
        <v>1</v>
      </c>
      <c r="AY147" s="20">
        <f t="shared" si="6"/>
        <v>1.1422949172382075</v>
      </c>
      <c r="AZ147" s="20">
        <f t="shared" si="7"/>
        <v>1.071875767201977</v>
      </c>
      <c r="BA147" s="20">
        <f t="shared" si="8"/>
        <v>0.20971872150929166</v>
      </c>
    </row>
    <row r="148" spans="1:53">
      <c r="A148" s="20">
        <v>132.078632</v>
      </c>
      <c r="B148" s="20">
        <v>3.9172583259999998</v>
      </c>
      <c r="C148" s="20" t="s">
        <v>1317</v>
      </c>
      <c r="D148" s="20">
        <v>14</v>
      </c>
      <c r="E148" s="20" t="s">
        <v>1318</v>
      </c>
      <c r="F148" s="20">
        <v>7</v>
      </c>
      <c r="G148" s="20">
        <v>0</v>
      </c>
      <c r="H148" s="20">
        <v>0</v>
      </c>
      <c r="I148" s="20">
        <v>-6.0557369999999999E-2</v>
      </c>
      <c r="J148" s="20">
        <v>-2.1122342949999999</v>
      </c>
      <c r="L148" s="20" t="s">
        <v>5628</v>
      </c>
      <c r="M148" s="20" t="s">
        <v>1318</v>
      </c>
      <c r="N148" s="20">
        <v>0</v>
      </c>
      <c r="O148" s="20" t="s">
        <v>39</v>
      </c>
      <c r="S148" s="20">
        <v>0.46</v>
      </c>
      <c r="T148" s="20">
        <v>0.46</v>
      </c>
      <c r="U148" s="20">
        <v>716819</v>
      </c>
      <c r="V148" s="20" t="s">
        <v>1319</v>
      </c>
      <c r="W148" s="20">
        <v>1.0582913190000001</v>
      </c>
      <c r="X148" s="20">
        <v>0.850088493</v>
      </c>
      <c r="Y148" s="20" t="s">
        <v>41</v>
      </c>
      <c r="Z148" s="20" t="s">
        <v>92</v>
      </c>
      <c r="AA148" s="20">
        <v>12</v>
      </c>
      <c r="AB148" s="21">
        <v>340001.78129999997</v>
      </c>
      <c r="AC148" s="21">
        <v>716818.9375</v>
      </c>
      <c r="AD148" s="21">
        <v>303011.625</v>
      </c>
      <c r="AE148" s="21">
        <v>335206.71879999997</v>
      </c>
      <c r="AF148" s="22">
        <v>475685.34379999997</v>
      </c>
      <c r="AG148" s="22">
        <v>352870.1875</v>
      </c>
      <c r="AH148" s="22">
        <v>241505.51560000001</v>
      </c>
      <c r="AI148" s="22">
        <v>531614.25</v>
      </c>
      <c r="AJ148" s="23">
        <v>405818.46879999997</v>
      </c>
      <c r="AK148" s="23">
        <v>256469.7188</v>
      </c>
      <c r="AL148" s="23">
        <v>251125.7813</v>
      </c>
      <c r="AM148" s="23">
        <v>134806.45310000001</v>
      </c>
      <c r="AN148" s="20">
        <v>161</v>
      </c>
      <c r="AO148" s="20" t="s">
        <v>39</v>
      </c>
      <c r="AP148" s="20">
        <v>0.90008846399999998</v>
      </c>
      <c r="AQ148" s="20">
        <v>1</v>
      </c>
      <c r="AR148" s="20">
        <v>716818.9375</v>
      </c>
      <c r="AS148" s="20" t="s">
        <v>1320</v>
      </c>
      <c r="AT148" s="20">
        <v>1</v>
      </c>
      <c r="AU148" s="20" t="s">
        <v>567</v>
      </c>
      <c r="AV148" s="20">
        <v>9.8628610000000005E-3</v>
      </c>
      <c r="AW148" s="20">
        <v>1</v>
      </c>
      <c r="AY148" s="20">
        <f t="shared" si="6"/>
        <v>0.65445251233430568</v>
      </c>
      <c r="AZ148" s="20">
        <f t="shared" si="7"/>
        <v>1.0582913190212166</v>
      </c>
      <c r="BA148" s="20">
        <f t="shared" si="8"/>
        <v>0.15608991123917049</v>
      </c>
    </row>
    <row r="149" spans="1:53">
      <c r="A149" s="20">
        <v>243.1833393</v>
      </c>
      <c r="B149" s="20">
        <v>4.1440625080000002</v>
      </c>
      <c r="C149" s="20" t="s">
        <v>1332</v>
      </c>
      <c r="D149" s="20">
        <v>1</v>
      </c>
      <c r="E149" s="20" t="s">
        <v>1333</v>
      </c>
      <c r="F149" s="20">
        <v>7</v>
      </c>
      <c r="G149" s="20">
        <v>0</v>
      </c>
      <c r="H149" s="20">
        <v>0</v>
      </c>
      <c r="I149" s="20">
        <v>-0.41415955399999999</v>
      </c>
      <c r="J149" s="20">
        <v>-31.499461239999999</v>
      </c>
      <c r="L149" s="20" t="s">
        <v>5628</v>
      </c>
      <c r="M149" s="20" t="s">
        <v>1333</v>
      </c>
      <c r="N149" s="20">
        <v>0</v>
      </c>
      <c r="O149" s="20" t="s">
        <v>39</v>
      </c>
      <c r="R149" s="20" t="s">
        <v>1078</v>
      </c>
      <c r="S149" s="20">
        <v>0.11</v>
      </c>
      <c r="T149" s="20">
        <v>0.21</v>
      </c>
      <c r="U149" s="20">
        <v>352380</v>
      </c>
      <c r="V149" s="20" t="s">
        <v>1334</v>
      </c>
      <c r="W149" s="20">
        <v>1.0536824579999999</v>
      </c>
      <c r="X149" s="20">
        <v>0.44882719100000001</v>
      </c>
      <c r="Y149" s="20" t="s">
        <v>41</v>
      </c>
      <c r="Z149" s="20" t="s">
        <v>92</v>
      </c>
      <c r="AA149" s="20">
        <v>12</v>
      </c>
      <c r="AB149" s="21">
        <v>340517.65629999997</v>
      </c>
      <c r="AC149" s="21">
        <v>301129.875</v>
      </c>
      <c r="AD149" s="21">
        <v>274526.21879999997</v>
      </c>
      <c r="AE149" s="21">
        <v>352380.34379999997</v>
      </c>
      <c r="AF149" s="22">
        <v>287847.84379999997</v>
      </c>
      <c r="AG149" s="22">
        <v>304679.28129999997</v>
      </c>
      <c r="AH149" s="22">
        <v>318438.21879999997</v>
      </c>
      <c r="AI149" s="22">
        <v>292959.125</v>
      </c>
      <c r="AJ149" s="23">
        <v>315302.28129999997</v>
      </c>
      <c r="AK149" s="23">
        <v>243063.6563</v>
      </c>
      <c r="AL149" s="23">
        <v>222867.7813</v>
      </c>
      <c r="AM149" s="23">
        <v>198603.5625</v>
      </c>
      <c r="AN149" s="20">
        <v>279</v>
      </c>
      <c r="AO149" s="20" t="s">
        <v>39</v>
      </c>
      <c r="AP149" s="20">
        <v>0.95278822500000004</v>
      </c>
      <c r="AQ149" s="20">
        <v>1</v>
      </c>
      <c r="AR149" s="20">
        <v>352380.34379999997</v>
      </c>
      <c r="AS149" s="20" t="s">
        <v>1335</v>
      </c>
      <c r="AT149" s="20">
        <v>1</v>
      </c>
      <c r="AU149" s="20" t="s">
        <v>1336</v>
      </c>
      <c r="AV149" s="20">
        <v>0.177355079</v>
      </c>
      <c r="AW149" s="20">
        <v>1</v>
      </c>
      <c r="AY149" s="20">
        <f t="shared" si="6"/>
        <v>0.81386939688604909</v>
      </c>
      <c r="AZ149" s="20">
        <f t="shared" si="7"/>
        <v>1.053682458218538</v>
      </c>
      <c r="BA149" s="20">
        <f t="shared" si="8"/>
        <v>7.5058292763978116E-2</v>
      </c>
    </row>
    <row r="150" spans="1:53">
      <c r="A150" s="20">
        <v>284.16227190000001</v>
      </c>
      <c r="B150" s="20">
        <v>3.7935236400000001</v>
      </c>
      <c r="C150" s="20" t="s">
        <v>1343</v>
      </c>
      <c r="D150" s="20">
        <v>2</v>
      </c>
      <c r="E150" s="20" t="s">
        <v>1344</v>
      </c>
      <c r="F150" s="20">
        <v>7</v>
      </c>
      <c r="G150" s="20">
        <v>0</v>
      </c>
      <c r="H150" s="20">
        <v>0</v>
      </c>
      <c r="I150" s="20">
        <v>-0.39809632099999998</v>
      </c>
      <c r="J150" s="20">
        <v>-5.4428647210000003</v>
      </c>
      <c r="L150" s="20" t="s">
        <v>5628</v>
      </c>
      <c r="M150" s="20" t="s">
        <v>1344</v>
      </c>
      <c r="N150" s="20">
        <v>0</v>
      </c>
      <c r="O150" s="20" t="s">
        <v>39</v>
      </c>
      <c r="R150" s="20" t="s">
        <v>1345</v>
      </c>
      <c r="S150" s="20">
        <v>0.17</v>
      </c>
      <c r="T150" s="20">
        <v>0.44</v>
      </c>
      <c r="U150" s="20">
        <v>182832</v>
      </c>
      <c r="V150" s="20" t="s">
        <v>1346</v>
      </c>
      <c r="W150" s="20">
        <v>1.053235175</v>
      </c>
      <c r="X150" s="20">
        <v>0.83263814599999997</v>
      </c>
      <c r="Y150" s="20" t="s">
        <v>424</v>
      </c>
      <c r="Z150" s="20" t="s">
        <v>92</v>
      </c>
      <c r="AA150" s="20">
        <v>12</v>
      </c>
      <c r="AB150" s="21">
        <v>103881.53909999999</v>
      </c>
      <c r="AC150" s="21">
        <v>142425.1875</v>
      </c>
      <c r="AD150" s="21">
        <v>145977.8438</v>
      </c>
      <c r="AE150" s="21">
        <v>109138.875</v>
      </c>
      <c r="AF150" s="22">
        <v>79591.953129999994</v>
      </c>
      <c r="AG150" s="22">
        <v>139392.95310000001</v>
      </c>
      <c r="AH150" s="22">
        <v>74262.359379999994</v>
      </c>
      <c r="AI150" s="22">
        <v>182832.01560000001</v>
      </c>
      <c r="AJ150" s="23">
        <v>119973.8281</v>
      </c>
      <c r="AK150" s="23">
        <v>139050</v>
      </c>
      <c r="AL150" s="23">
        <v>96594.9375</v>
      </c>
      <c r="AM150" s="23">
        <v>68184.929690000004</v>
      </c>
      <c r="AN150" s="20">
        <v>434</v>
      </c>
      <c r="AO150" s="20" t="s">
        <v>39</v>
      </c>
      <c r="AP150" s="20">
        <v>0.92801118900000001</v>
      </c>
      <c r="AQ150" s="20">
        <v>1</v>
      </c>
      <c r="AR150" s="20">
        <v>182832.01560000001</v>
      </c>
      <c r="AS150" s="20" t="s">
        <v>1347</v>
      </c>
      <c r="AT150" s="20">
        <v>1</v>
      </c>
      <c r="AU150" s="20" t="s">
        <v>1348</v>
      </c>
      <c r="AV150" s="20">
        <v>1.2696727999999999E-2</v>
      </c>
      <c r="AW150" s="20">
        <v>1</v>
      </c>
      <c r="AY150" s="20">
        <f t="shared" si="6"/>
        <v>0.89019562920878059</v>
      </c>
      <c r="AZ150" s="20">
        <f t="shared" si="7"/>
        <v>1.0532351757160812</v>
      </c>
      <c r="BA150" s="20">
        <f t="shared" si="8"/>
        <v>0.6790422142828243</v>
      </c>
    </row>
    <row r="151" spans="1:53">
      <c r="A151" s="20">
        <v>370.308018</v>
      </c>
      <c r="B151" s="20">
        <v>3.6663069410000002</v>
      </c>
      <c r="C151" s="20" t="s">
        <v>1356</v>
      </c>
      <c r="D151" s="20">
        <v>3</v>
      </c>
      <c r="E151" s="20" t="s">
        <v>1357</v>
      </c>
      <c r="F151" s="20">
        <v>7</v>
      </c>
      <c r="G151" s="20">
        <v>0</v>
      </c>
      <c r="H151" s="20">
        <v>0</v>
      </c>
      <c r="I151" s="20">
        <v>-0.78861723100000003</v>
      </c>
      <c r="J151" s="20">
        <v>-3.3132555629999998</v>
      </c>
      <c r="L151" s="20" t="s">
        <v>5628</v>
      </c>
      <c r="M151" s="20" t="s">
        <v>1357</v>
      </c>
      <c r="N151" s="20">
        <v>0</v>
      </c>
      <c r="O151" s="20" t="s">
        <v>39</v>
      </c>
      <c r="P151" s="20" t="s">
        <v>1358</v>
      </c>
      <c r="Q151" s="20">
        <v>-0.7</v>
      </c>
      <c r="R151" s="20" t="s">
        <v>77</v>
      </c>
      <c r="S151" s="20">
        <v>0.21</v>
      </c>
      <c r="T151" s="20">
        <v>0.55000000000000004</v>
      </c>
      <c r="U151" s="20">
        <v>322458</v>
      </c>
      <c r="V151" s="20" t="s">
        <v>1359</v>
      </c>
      <c r="W151" s="20">
        <v>1.0502360239999999</v>
      </c>
      <c r="X151" s="20">
        <v>0.73039331500000004</v>
      </c>
      <c r="Y151" s="20" t="s">
        <v>41</v>
      </c>
      <c r="Z151" s="20" t="s">
        <v>42</v>
      </c>
      <c r="AA151" s="20">
        <v>12</v>
      </c>
      <c r="AB151" s="21">
        <v>269526.71879999997</v>
      </c>
      <c r="AC151" s="21">
        <v>192934.5313</v>
      </c>
      <c r="AD151" s="21">
        <v>322457.5</v>
      </c>
      <c r="AE151" s="21">
        <v>235539.0625</v>
      </c>
      <c r="AF151" s="22">
        <v>240335.82810000001</v>
      </c>
      <c r="AG151" s="22">
        <v>288916.125</v>
      </c>
      <c r="AH151" s="22">
        <v>248675.17189999999</v>
      </c>
      <c r="AI151" s="22">
        <v>193719.04689999999</v>
      </c>
      <c r="AJ151" s="23">
        <v>310515.28129999997</v>
      </c>
      <c r="AK151" s="23">
        <v>152135.3438</v>
      </c>
      <c r="AL151" s="23">
        <v>137580.0938</v>
      </c>
      <c r="AM151" s="23">
        <v>90874.664059999996</v>
      </c>
      <c r="AN151" s="20">
        <v>289</v>
      </c>
      <c r="AO151" s="20" t="s">
        <v>39</v>
      </c>
      <c r="AP151" s="20">
        <v>0.95692417900000004</v>
      </c>
      <c r="AQ151" s="20">
        <v>1</v>
      </c>
      <c r="AR151" s="20">
        <v>322457.5</v>
      </c>
      <c r="AS151" s="20" t="s">
        <v>1360</v>
      </c>
      <c r="AT151" s="20">
        <v>1</v>
      </c>
      <c r="AU151" s="20" t="s">
        <v>1361</v>
      </c>
      <c r="AV151" s="20">
        <v>3.2924241E-2</v>
      </c>
      <c r="AW151" s="20">
        <v>1</v>
      </c>
      <c r="AY151" s="20">
        <f t="shared" si="6"/>
        <v>0.71127268644364838</v>
      </c>
      <c r="AZ151" s="20">
        <f t="shared" si="7"/>
        <v>1.0502360242973545</v>
      </c>
      <c r="BA151" s="20">
        <f t="shared" si="8"/>
        <v>0.22275626596889889</v>
      </c>
    </row>
    <row r="152" spans="1:53">
      <c r="A152" s="20">
        <v>112.0887651</v>
      </c>
      <c r="B152" s="20">
        <v>4.2984542210000001</v>
      </c>
      <c r="C152" s="20" t="s">
        <v>1368</v>
      </c>
      <c r="D152" s="20">
        <v>6</v>
      </c>
      <c r="E152" s="20" t="s">
        <v>1369</v>
      </c>
      <c r="F152" s="20">
        <v>7</v>
      </c>
      <c r="G152" s="20">
        <v>0</v>
      </c>
      <c r="H152" s="20">
        <v>0</v>
      </c>
      <c r="I152" s="20">
        <v>-0.48956717500000002</v>
      </c>
      <c r="J152" s="20">
        <v>-30.456270050000001</v>
      </c>
      <c r="K152" s="20">
        <v>-0.44495971299999998</v>
      </c>
      <c r="L152" s="20" t="s">
        <v>5628</v>
      </c>
      <c r="M152" s="20" t="s">
        <v>1369</v>
      </c>
      <c r="N152" s="20">
        <v>0</v>
      </c>
      <c r="O152" s="20" t="s">
        <v>39</v>
      </c>
      <c r="S152" s="20">
        <v>0.15</v>
      </c>
      <c r="T152" s="20">
        <v>0.16</v>
      </c>
      <c r="U152" s="20">
        <v>39253</v>
      </c>
      <c r="V152" s="20" t="s">
        <v>1370</v>
      </c>
      <c r="W152" s="20">
        <v>1.04271925</v>
      </c>
      <c r="X152" s="20">
        <v>0.62264471099999996</v>
      </c>
      <c r="Y152" s="20" t="s">
        <v>41</v>
      </c>
      <c r="Z152" s="20" t="s">
        <v>42</v>
      </c>
      <c r="AA152" s="20">
        <v>12</v>
      </c>
      <c r="AB152" s="21">
        <v>31403.79492</v>
      </c>
      <c r="AC152" s="21">
        <v>34337.324220000002</v>
      </c>
      <c r="AD152" s="21">
        <v>27786.470700000002</v>
      </c>
      <c r="AE152" s="21">
        <v>39253.371090000001</v>
      </c>
      <c r="AF152" s="22">
        <v>30759.83008</v>
      </c>
      <c r="AG152" s="22">
        <v>32242.207030000001</v>
      </c>
      <c r="AH152" s="22">
        <v>33687.714840000001</v>
      </c>
      <c r="AI152" s="22">
        <v>30651.29492</v>
      </c>
      <c r="AJ152" s="23">
        <v>30852.054690000001</v>
      </c>
      <c r="AK152" s="23">
        <v>23162.041020000001</v>
      </c>
      <c r="AL152" s="23">
        <v>32222.160159999999</v>
      </c>
      <c r="AM152" s="23">
        <v>24551.214840000001</v>
      </c>
      <c r="AN152" s="20">
        <v>941</v>
      </c>
      <c r="AO152" s="20" t="s">
        <v>39</v>
      </c>
      <c r="AP152" s="20">
        <v>0.82981595200000002</v>
      </c>
      <c r="AQ152" s="20">
        <v>1</v>
      </c>
      <c r="AR152" s="20">
        <v>39253.371090000001</v>
      </c>
      <c r="AS152" s="20" t="s">
        <v>1371</v>
      </c>
      <c r="AT152" s="20">
        <v>1</v>
      </c>
      <c r="AU152" s="20" t="s">
        <v>1098</v>
      </c>
      <c r="AV152" s="20">
        <v>7.2412826999999999E-2</v>
      </c>
      <c r="AW152" s="20">
        <v>1</v>
      </c>
      <c r="AY152" s="20">
        <f t="shared" si="6"/>
        <v>0.87000596769948624</v>
      </c>
      <c r="AZ152" s="20">
        <f t="shared" si="7"/>
        <v>1.0427192503415925</v>
      </c>
      <c r="BA152" s="20">
        <f t="shared" si="8"/>
        <v>0.13055298126463133</v>
      </c>
    </row>
    <row r="153" spans="1:53">
      <c r="A153" s="20">
        <v>126.0680456</v>
      </c>
      <c r="B153" s="20">
        <v>4.5355680249999999</v>
      </c>
      <c r="C153" s="20" t="s">
        <v>1452</v>
      </c>
      <c r="D153" s="20">
        <v>7</v>
      </c>
      <c r="E153" s="20" t="s">
        <v>5876</v>
      </c>
      <c r="F153" s="20">
        <v>7</v>
      </c>
      <c r="G153" s="20">
        <v>0</v>
      </c>
      <c r="H153" s="20">
        <v>0</v>
      </c>
      <c r="I153" s="20">
        <v>-0.27322674400000002</v>
      </c>
      <c r="J153" s="20">
        <v>-31.181668949999999</v>
      </c>
      <c r="K153" s="20">
        <v>-0.27322674400000002</v>
      </c>
      <c r="L153" s="20" t="s">
        <v>5628</v>
      </c>
      <c r="M153" s="20" t="s">
        <v>5876</v>
      </c>
      <c r="N153" s="20">
        <v>0</v>
      </c>
      <c r="O153" s="20" t="s">
        <v>39</v>
      </c>
      <c r="S153" s="20">
        <v>0.17</v>
      </c>
      <c r="T153" s="20">
        <v>0.28000000000000003</v>
      </c>
      <c r="U153" s="20">
        <v>91479</v>
      </c>
      <c r="V153" s="20" t="s">
        <v>1454</v>
      </c>
      <c r="W153" s="20">
        <v>1.0016259249999999</v>
      </c>
      <c r="X153" s="20">
        <v>0.98820613000000002</v>
      </c>
      <c r="Y153" s="20" t="s">
        <v>41</v>
      </c>
      <c r="Z153" s="20" t="s">
        <v>42</v>
      </c>
      <c r="AA153" s="20">
        <v>12</v>
      </c>
      <c r="AB153" s="21">
        <v>66332.390629999994</v>
      </c>
      <c r="AC153" s="21">
        <v>67363.796879999994</v>
      </c>
      <c r="AD153" s="21">
        <v>91478.523440000004</v>
      </c>
      <c r="AE153" s="21">
        <v>66211.96875</v>
      </c>
      <c r="AF153" s="22">
        <v>64708.636720000002</v>
      </c>
      <c r="AG153" s="22">
        <v>69028.398440000004</v>
      </c>
      <c r="AH153" s="22">
        <v>71865.328129999994</v>
      </c>
      <c r="AI153" s="22">
        <v>85311.3125</v>
      </c>
      <c r="AJ153" s="23">
        <v>40462.316409999999</v>
      </c>
      <c r="AK153" s="23">
        <v>58621.515630000002</v>
      </c>
      <c r="AL153" s="23">
        <v>57456</v>
      </c>
      <c r="AM153" s="23">
        <v>81020.085940000004</v>
      </c>
      <c r="AN153" s="20">
        <v>658</v>
      </c>
      <c r="AO153" s="20" t="s">
        <v>39</v>
      </c>
      <c r="AP153" s="20">
        <v>0.82429247699999997</v>
      </c>
      <c r="AQ153" s="20">
        <v>1</v>
      </c>
      <c r="AR153" s="20">
        <v>91478.523440000004</v>
      </c>
      <c r="AS153" s="20" t="s">
        <v>1455</v>
      </c>
      <c r="AT153" s="20">
        <v>1</v>
      </c>
      <c r="AU153" s="20" t="s">
        <v>324</v>
      </c>
      <c r="AV153" s="24">
        <v>5.9864800000000003E-5</v>
      </c>
      <c r="AW153" s="20">
        <v>1</v>
      </c>
      <c r="AY153" s="20">
        <f t="shared" si="6"/>
        <v>0.81659934801925871</v>
      </c>
      <c r="AZ153" s="20">
        <f t="shared" si="7"/>
        <v>1.0016259253151831</v>
      </c>
      <c r="BA153" s="20">
        <f t="shared" si="8"/>
        <v>0.20703979753223856</v>
      </c>
    </row>
    <row r="154" spans="1:53">
      <c r="A154" s="20">
        <v>333.21525170000001</v>
      </c>
      <c r="B154" s="20">
        <v>3.7812711999999999</v>
      </c>
      <c r="C154" s="20" t="s">
        <v>1546</v>
      </c>
      <c r="D154" s="20">
        <v>1</v>
      </c>
      <c r="E154" s="20" t="s">
        <v>1547</v>
      </c>
      <c r="F154" s="20">
        <v>7</v>
      </c>
      <c r="G154" s="20">
        <v>0</v>
      </c>
      <c r="H154" s="20">
        <v>0</v>
      </c>
      <c r="I154" s="20">
        <v>0.335360398</v>
      </c>
      <c r="J154" s="20">
        <v>-49.059320790000001</v>
      </c>
      <c r="L154" s="20" t="s">
        <v>5884</v>
      </c>
      <c r="M154" s="20" t="s">
        <v>1547</v>
      </c>
      <c r="N154" s="20">
        <v>0</v>
      </c>
      <c r="O154" s="20" t="s">
        <v>39</v>
      </c>
      <c r="S154" s="20">
        <v>0.36</v>
      </c>
      <c r="T154" s="20">
        <v>0.7</v>
      </c>
      <c r="U154" s="20">
        <v>3362</v>
      </c>
      <c r="V154" s="20" t="s">
        <v>5885</v>
      </c>
      <c r="W154" s="20">
        <v>0.99566743199999996</v>
      </c>
      <c r="X154" s="20">
        <v>0.98407867500000001</v>
      </c>
      <c r="Y154" s="20" t="s">
        <v>41</v>
      </c>
      <c r="Z154" s="20" t="s">
        <v>71</v>
      </c>
      <c r="AA154" s="20">
        <v>11</v>
      </c>
      <c r="AB154" s="21">
        <v>1100.1495359999999</v>
      </c>
      <c r="AC154" s="21">
        <v>1959.8172609999999</v>
      </c>
      <c r="AD154" s="21">
        <v>2766.6274410000001</v>
      </c>
      <c r="AE154" s="21">
        <v>2646.8637699999999</v>
      </c>
      <c r="AF154" s="22">
        <v>2356.7685550000001</v>
      </c>
      <c r="AG154" s="22">
        <v>2040.6051030000001</v>
      </c>
      <c r="AH154" s="22">
        <v>1571.0701899999999</v>
      </c>
      <c r="AI154" s="22">
        <v>2541.8857419999999</v>
      </c>
      <c r="AJ154" s="23">
        <v>0</v>
      </c>
      <c r="AK154" s="23">
        <v>2655.4885250000002</v>
      </c>
      <c r="AL154" s="23">
        <v>2306.5410160000001</v>
      </c>
      <c r="AM154" s="23">
        <v>3361.7783199999999</v>
      </c>
      <c r="AN154" s="20">
        <v>300</v>
      </c>
      <c r="AO154" s="20" t="s">
        <v>39</v>
      </c>
      <c r="AP154" s="20">
        <v>0.90195101600000005</v>
      </c>
      <c r="AQ154" s="20">
        <v>1</v>
      </c>
      <c r="AR154" s="20">
        <v>3361.7783199999999</v>
      </c>
      <c r="AS154" s="20" t="s">
        <v>566</v>
      </c>
      <c r="AT154" s="20">
        <v>1</v>
      </c>
      <c r="AU154" s="20" t="s">
        <v>1550</v>
      </c>
      <c r="AV154" s="20">
        <v>1.1069E-4</v>
      </c>
      <c r="AW154" s="20">
        <v>1</v>
      </c>
      <c r="AY154" s="20">
        <f t="shared" si="6"/>
        <v>0.97808290183976276</v>
      </c>
      <c r="AZ154" s="20">
        <f t="shared" si="7"/>
        <v>0.99566743195900109</v>
      </c>
      <c r="BA154" s="20">
        <f t="shared" si="8"/>
        <v>0.95293993850920333</v>
      </c>
    </row>
    <row r="155" spans="1:53">
      <c r="A155" s="20">
        <v>282.12532220000003</v>
      </c>
      <c r="B155" s="20">
        <v>3.8478305389999998</v>
      </c>
      <c r="C155" s="20" t="s">
        <v>1480</v>
      </c>
      <c r="D155" s="20">
        <v>2</v>
      </c>
      <c r="E155" s="20" t="s">
        <v>1481</v>
      </c>
      <c r="F155" s="20">
        <v>7</v>
      </c>
      <c r="G155" s="20">
        <v>0</v>
      </c>
      <c r="H155" s="20">
        <v>0</v>
      </c>
      <c r="I155" s="20">
        <v>-0.94926986199999996</v>
      </c>
      <c r="J155" s="20">
        <v>-3.9546819740000001</v>
      </c>
      <c r="K155" s="20">
        <v>-1.020160204</v>
      </c>
      <c r="L155" s="20" t="s">
        <v>5628</v>
      </c>
      <c r="M155" s="20" t="s">
        <v>1481</v>
      </c>
      <c r="N155" s="20">
        <v>0</v>
      </c>
      <c r="O155" s="20" t="s">
        <v>39</v>
      </c>
      <c r="S155" s="20">
        <v>0.09</v>
      </c>
      <c r="T155" s="20">
        <v>0.22</v>
      </c>
      <c r="U155" s="20">
        <v>233813</v>
      </c>
      <c r="V155" s="20" t="s">
        <v>1482</v>
      </c>
      <c r="W155" s="20">
        <v>0.98641039200000002</v>
      </c>
      <c r="X155" s="20">
        <v>0.914720533</v>
      </c>
      <c r="Y155" s="20" t="s">
        <v>41</v>
      </c>
      <c r="Z155" s="20" t="s">
        <v>92</v>
      </c>
      <c r="AA155" s="20">
        <v>12</v>
      </c>
      <c r="AB155" s="21">
        <v>155751.9063</v>
      </c>
      <c r="AC155" s="21">
        <v>194512.14060000001</v>
      </c>
      <c r="AD155" s="21">
        <v>178066.82810000001</v>
      </c>
      <c r="AE155" s="21">
        <v>183160.375</v>
      </c>
      <c r="AF155" s="22">
        <v>176075.48439999999</v>
      </c>
      <c r="AG155" s="22">
        <v>173781.26560000001</v>
      </c>
      <c r="AH155" s="22">
        <v>137623.17189999999</v>
      </c>
      <c r="AI155" s="22">
        <v>233813.42189999999</v>
      </c>
      <c r="AJ155" s="23">
        <v>217742.29689999999</v>
      </c>
      <c r="AK155" s="23">
        <v>159641.9063</v>
      </c>
      <c r="AL155" s="23">
        <v>184242.0938</v>
      </c>
      <c r="AM155" s="23">
        <v>148656.8438</v>
      </c>
      <c r="AN155" s="20">
        <v>366</v>
      </c>
      <c r="AO155" s="20" t="s">
        <v>39</v>
      </c>
      <c r="AP155" s="20">
        <v>0.95144131600000004</v>
      </c>
      <c r="AQ155" s="20">
        <v>1</v>
      </c>
      <c r="AR155" s="20">
        <v>233813.42189999999</v>
      </c>
      <c r="AS155" s="20" t="s">
        <v>1483</v>
      </c>
      <c r="AT155" s="20">
        <v>1</v>
      </c>
      <c r="AU155" s="20" t="s">
        <v>1484</v>
      </c>
      <c r="AV155" s="20">
        <v>3.252114E-3</v>
      </c>
      <c r="AW155" s="20">
        <v>1</v>
      </c>
      <c r="AY155" s="20">
        <f t="shared" si="6"/>
        <v>0.98473547122728922</v>
      </c>
      <c r="AZ155" s="20">
        <f t="shared" si="7"/>
        <v>0.9864103919934164</v>
      </c>
      <c r="BA155" s="20">
        <f t="shared" si="8"/>
        <v>0.91625737427795995</v>
      </c>
    </row>
    <row r="156" spans="1:53">
      <c r="A156" s="20">
        <v>182.1670982</v>
      </c>
      <c r="B156" s="20">
        <v>3.9879347479999998</v>
      </c>
      <c r="C156" s="20" t="s">
        <v>1506</v>
      </c>
      <c r="D156" s="20">
        <v>6</v>
      </c>
      <c r="E156" s="20" t="s">
        <v>5889</v>
      </c>
      <c r="F156" s="20">
        <v>7</v>
      </c>
      <c r="G156" s="20">
        <v>0</v>
      </c>
      <c r="H156" s="20">
        <v>0</v>
      </c>
      <c r="I156" s="20">
        <v>0.154952435</v>
      </c>
      <c r="J156" s="20">
        <v>-21.850702040000002</v>
      </c>
      <c r="K156" s="20">
        <v>0.18239977099999999</v>
      </c>
      <c r="L156" s="20" t="s">
        <v>5628</v>
      </c>
      <c r="M156" s="20" t="s">
        <v>5889</v>
      </c>
      <c r="N156" s="20">
        <v>0</v>
      </c>
      <c r="O156" s="20" t="s">
        <v>39</v>
      </c>
      <c r="P156" s="20" t="s">
        <v>1509</v>
      </c>
      <c r="S156" s="20">
        <v>0.13</v>
      </c>
      <c r="T156" s="20">
        <v>0.17</v>
      </c>
      <c r="U156" s="20">
        <v>114089</v>
      </c>
      <c r="V156" s="20" t="s">
        <v>1510</v>
      </c>
      <c r="W156" s="20">
        <v>0.97521787000000004</v>
      </c>
      <c r="X156" s="20">
        <v>0.78011602700000005</v>
      </c>
      <c r="Y156" s="20" t="s">
        <v>41</v>
      </c>
      <c r="Z156" s="20" t="s">
        <v>42</v>
      </c>
      <c r="AA156" s="20">
        <v>12</v>
      </c>
      <c r="AB156" s="21">
        <v>66391.875</v>
      </c>
      <c r="AC156" s="21">
        <v>90628.734379999994</v>
      </c>
      <c r="AD156" s="21">
        <v>84586.085940000004</v>
      </c>
      <c r="AE156" s="21">
        <v>82990.0625</v>
      </c>
      <c r="AF156" s="22">
        <v>87018.9375</v>
      </c>
      <c r="AG156" s="22">
        <v>93168.125</v>
      </c>
      <c r="AH156" s="22">
        <v>70544.492190000004</v>
      </c>
      <c r="AI156" s="22">
        <v>82113.820309999996</v>
      </c>
      <c r="AJ156" s="23">
        <v>81911.421879999994</v>
      </c>
      <c r="AK156" s="23">
        <v>81973.59375</v>
      </c>
      <c r="AL156" s="23">
        <v>114088.9688</v>
      </c>
      <c r="AM156" s="23">
        <v>88757.367190000004</v>
      </c>
      <c r="AN156" s="20">
        <v>578</v>
      </c>
      <c r="AO156" s="20" t="s">
        <v>39</v>
      </c>
      <c r="AP156" s="20">
        <v>0.91689744699999998</v>
      </c>
      <c r="AQ156" s="20">
        <v>1</v>
      </c>
      <c r="AR156" s="20">
        <v>114088.9688</v>
      </c>
      <c r="AS156" s="20" t="s">
        <v>1511</v>
      </c>
      <c r="AT156" s="20">
        <v>1</v>
      </c>
      <c r="AU156" s="20" t="s">
        <v>1512</v>
      </c>
      <c r="AV156" s="20">
        <v>2.1328871999999999E-2</v>
      </c>
      <c r="AW156" s="20">
        <v>1</v>
      </c>
      <c r="AY156" s="20">
        <f t="shared" si="6"/>
        <v>1.1018069625272695</v>
      </c>
      <c r="AZ156" s="20">
        <f t="shared" si="7"/>
        <v>0.97521787052020781</v>
      </c>
      <c r="BA156" s="20">
        <f t="shared" si="8"/>
        <v>0.38372779861083461</v>
      </c>
    </row>
    <row r="157" spans="1:53">
      <c r="A157" s="20">
        <v>344.17741940000002</v>
      </c>
      <c r="B157" s="20">
        <v>3.849387487</v>
      </c>
      <c r="C157" s="20" t="s">
        <v>1540</v>
      </c>
      <c r="D157" s="20">
        <v>2</v>
      </c>
      <c r="E157" s="20" t="s">
        <v>1541</v>
      </c>
      <c r="F157" s="20">
        <v>7</v>
      </c>
      <c r="G157" s="20">
        <v>0</v>
      </c>
      <c r="H157" s="20">
        <v>0</v>
      </c>
      <c r="I157" s="20">
        <v>-0.61190947500000004</v>
      </c>
      <c r="J157" s="20">
        <v>-5.7561536389999999</v>
      </c>
      <c r="L157" s="20" t="s">
        <v>5628</v>
      </c>
      <c r="M157" s="20" t="s">
        <v>1541</v>
      </c>
      <c r="N157" s="20">
        <v>0</v>
      </c>
      <c r="O157" s="20" t="s">
        <v>39</v>
      </c>
      <c r="Q157" s="20">
        <v>3.1</v>
      </c>
      <c r="R157" s="20" t="s">
        <v>1542</v>
      </c>
      <c r="S157" s="20">
        <v>0.22</v>
      </c>
      <c r="T157" s="20">
        <v>0.22</v>
      </c>
      <c r="U157" s="20">
        <v>505663</v>
      </c>
      <c r="V157" s="20" t="s">
        <v>1543</v>
      </c>
      <c r="W157" s="20">
        <v>0.96177926400000002</v>
      </c>
      <c r="X157" s="20">
        <v>0.77727745000000004</v>
      </c>
      <c r="Y157" s="20" t="s">
        <v>41</v>
      </c>
      <c r="Z157" s="20" t="s">
        <v>92</v>
      </c>
      <c r="AA157" s="20">
        <v>12</v>
      </c>
      <c r="AB157" s="21">
        <v>285716.4375</v>
      </c>
      <c r="AC157" s="21">
        <v>399473.375</v>
      </c>
      <c r="AD157" s="21">
        <v>340597.6875</v>
      </c>
      <c r="AE157" s="21">
        <v>236531.73439999999</v>
      </c>
      <c r="AF157" s="22">
        <v>312785.03129999997</v>
      </c>
      <c r="AG157" s="22">
        <v>279264.96879999997</v>
      </c>
      <c r="AH157" s="22">
        <v>330454.6875</v>
      </c>
      <c r="AI157" s="22">
        <v>389978.625</v>
      </c>
      <c r="AJ157" s="23">
        <v>385357.75</v>
      </c>
      <c r="AK157" s="23">
        <v>467808.1875</v>
      </c>
      <c r="AL157" s="23">
        <v>505663.34379999997</v>
      </c>
      <c r="AM157" s="23">
        <v>421712.6875</v>
      </c>
      <c r="AN157" s="20">
        <v>223</v>
      </c>
      <c r="AO157" s="20" t="s">
        <v>39</v>
      </c>
      <c r="AP157" s="20">
        <v>0.953009051</v>
      </c>
      <c r="AQ157" s="20">
        <v>1</v>
      </c>
      <c r="AR157" s="20">
        <v>505663.34379999997</v>
      </c>
      <c r="AS157" s="20" t="s">
        <v>1544</v>
      </c>
      <c r="AT157" s="20">
        <v>1</v>
      </c>
      <c r="AU157" s="20" t="s">
        <v>1545</v>
      </c>
      <c r="AV157" s="20">
        <v>2.2195105E-2</v>
      </c>
      <c r="AW157" s="20">
        <v>1</v>
      </c>
      <c r="AY157" s="20">
        <f t="shared" si="6"/>
        <v>1.3566206531592286</v>
      </c>
      <c r="AZ157" s="20">
        <f t="shared" si="7"/>
        <v>0.96177926399641156</v>
      </c>
      <c r="BA157" s="20">
        <f t="shared" si="8"/>
        <v>1.5666079435085047E-2</v>
      </c>
    </row>
    <row r="158" spans="1:53">
      <c r="A158" s="20">
        <v>229.24043349999999</v>
      </c>
      <c r="B158" s="20">
        <v>4.4431346889999999</v>
      </c>
      <c r="C158" s="20" t="s">
        <v>1551</v>
      </c>
      <c r="D158" s="20">
        <v>1</v>
      </c>
      <c r="E158" s="20" t="s">
        <v>1552</v>
      </c>
      <c r="F158" s="20">
        <v>7</v>
      </c>
      <c r="G158" s="20">
        <v>0</v>
      </c>
      <c r="H158" s="20">
        <v>0</v>
      </c>
      <c r="I158" s="20">
        <v>-0.55170411799999997</v>
      </c>
      <c r="J158" s="20">
        <v>9.9734696409999994</v>
      </c>
      <c r="L158" s="20" t="s">
        <v>5628</v>
      </c>
      <c r="M158" s="20" t="s">
        <v>1552</v>
      </c>
      <c r="N158" s="20">
        <v>0</v>
      </c>
      <c r="O158" s="20" t="s">
        <v>39</v>
      </c>
      <c r="Q158" s="20">
        <v>-0.7</v>
      </c>
      <c r="R158" s="20" t="s">
        <v>1553</v>
      </c>
      <c r="S158" s="20">
        <v>0.21</v>
      </c>
      <c r="T158" s="20">
        <v>0.21</v>
      </c>
      <c r="U158" s="20">
        <v>12959847</v>
      </c>
      <c r="V158" s="20" t="s">
        <v>1554</v>
      </c>
      <c r="W158" s="20">
        <v>0.95137181199999998</v>
      </c>
      <c r="X158" s="20">
        <v>0.68631321300000003</v>
      </c>
      <c r="Y158" s="20" t="s">
        <v>41</v>
      </c>
      <c r="Z158" s="20" t="s">
        <v>42</v>
      </c>
      <c r="AA158" s="20">
        <v>12</v>
      </c>
      <c r="AB158" s="21">
        <v>7836434.5</v>
      </c>
      <c r="AC158" s="21">
        <v>9661837</v>
      </c>
      <c r="AD158" s="21">
        <v>11460977</v>
      </c>
      <c r="AE158" s="21">
        <v>12959847</v>
      </c>
      <c r="AF158" s="22">
        <v>12257836</v>
      </c>
      <c r="AG158" s="22">
        <v>10237801</v>
      </c>
      <c r="AH158" s="22">
        <v>11639063</v>
      </c>
      <c r="AI158" s="22">
        <v>9927038</v>
      </c>
      <c r="AJ158" s="23">
        <v>11287514</v>
      </c>
      <c r="AK158" s="23">
        <v>7911610.5</v>
      </c>
      <c r="AL158" s="23">
        <v>8587238</v>
      </c>
      <c r="AM158" s="23">
        <v>8386242.5</v>
      </c>
      <c r="AN158" s="20">
        <v>18</v>
      </c>
      <c r="AO158" s="20" t="s">
        <v>39</v>
      </c>
      <c r="AP158" s="20">
        <v>0.96823971099999995</v>
      </c>
      <c r="AQ158" s="20">
        <v>1</v>
      </c>
      <c r="AR158" s="20">
        <v>12959847</v>
      </c>
      <c r="AS158" s="20" t="s">
        <v>1555</v>
      </c>
      <c r="AT158" s="20">
        <v>1</v>
      </c>
      <c r="AU158" s="20" t="s">
        <v>1556</v>
      </c>
      <c r="AV158" s="20">
        <v>4.6550748000000003E-2</v>
      </c>
      <c r="AW158" s="20">
        <v>1</v>
      </c>
      <c r="AY158" s="20">
        <f t="shared" si="6"/>
        <v>0.82095275043394789</v>
      </c>
      <c r="AZ158" s="20">
        <f t="shared" si="7"/>
        <v>0.95137181152500161</v>
      </c>
      <c r="BA158" s="20">
        <f t="shared" si="8"/>
        <v>8.1514761883113157E-2</v>
      </c>
    </row>
    <row r="159" spans="1:53">
      <c r="A159" s="20">
        <v>250.06986359999999</v>
      </c>
      <c r="B159" s="20">
        <v>7.56764306</v>
      </c>
      <c r="C159" s="20" t="s">
        <v>1585</v>
      </c>
      <c r="D159" s="20">
        <v>1</v>
      </c>
      <c r="E159" s="20" t="s">
        <v>1586</v>
      </c>
      <c r="F159" s="20">
        <v>7</v>
      </c>
      <c r="G159" s="20">
        <v>0</v>
      </c>
      <c r="H159" s="20">
        <v>0</v>
      </c>
      <c r="I159" s="20">
        <v>-0.42539178900000002</v>
      </c>
      <c r="J159" s="20">
        <v>-32.141538930000003</v>
      </c>
      <c r="L159" s="20" t="s">
        <v>5905</v>
      </c>
      <c r="M159" s="20" t="s">
        <v>1586</v>
      </c>
      <c r="N159" s="20">
        <v>0</v>
      </c>
      <c r="O159" s="20" t="s">
        <v>39</v>
      </c>
      <c r="R159" s="20" t="s">
        <v>733</v>
      </c>
      <c r="S159" s="20">
        <v>0.83</v>
      </c>
      <c r="T159" s="20">
        <v>0.83</v>
      </c>
      <c r="U159" s="20">
        <v>182729</v>
      </c>
      <c r="V159" s="20" t="s">
        <v>1587</v>
      </c>
      <c r="W159" s="20">
        <v>0.92766897000000004</v>
      </c>
      <c r="X159" s="20">
        <v>0.86786529000000001</v>
      </c>
      <c r="Y159" s="20" t="s">
        <v>424</v>
      </c>
      <c r="Z159" s="20" t="s">
        <v>42</v>
      </c>
      <c r="AA159" s="20">
        <v>12</v>
      </c>
      <c r="AB159" s="21">
        <v>53245.214840000001</v>
      </c>
      <c r="AC159" s="21">
        <v>182729.1563</v>
      </c>
      <c r="AD159" s="21">
        <v>19255.404299999998</v>
      </c>
      <c r="AE159" s="21">
        <v>82814.90625</v>
      </c>
      <c r="AF159" s="22">
        <v>108889.5313</v>
      </c>
      <c r="AG159" s="22">
        <v>100277.25780000001</v>
      </c>
      <c r="AH159" s="22">
        <v>95972.890629999994</v>
      </c>
      <c r="AI159" s="22">
        <v>59262.59375</v>
      </c>
      <c r="AJ159" s="23">
        <v>103250.89840000001</v>
      </c>
      <c r="AK159" s="23">
        <v>94189.265629999994</v>
      </c>
      <c r="AL159" s="23">
        <v>43614.902340000001</v>
      </c>
      <c r="AM159" s="23">
        <v>26695.681639999999</v>
      </c>
      <c r="AN159" s="20">
        <v>435</v>
      </c>
      <c r="AO159" s="20" t="s">
        <v>39</v>
      </c>
      <c r="AP159" s="20">
        <v>0.94231063199999998</v>
      </c>
      <c r="AQ159" s="20">
        <v>1</v>
      </c>
      <c r="AR159" s="20">
        <v>182729.1563</v>
      </c>
      <c r="AS159" s="20" t="s">
        <v>1588</v>
      </c>
      <c r="AT159" s="20">
        <v>1</v>
      </c>
      <c r="AU159" s="20" t="s">
        <v>1589</v>
      </c>
      <c r="AV159" s="20">
        <v>7.9798979999999992E-3</v>
      </c>
      <c r="AW159" s="20">
        <v>1</v>
      </c>
      <c r="AY159" s="20">
        <f t="shared" si="6"/>
        <v>0.73476695261259217</v>
      </c>
      <c r="AZ159" s="20">
        <f t="shared" si="7"/>
        <v>0.92766896995924863</v>
      </c>
      <c r="BA159" s="20">
        <f t="shared" si="8"/>
        <v>0.30857402159872444</v>
      </c>
    </row>
    <row r="160" spans="1:53">
      <c r="A160" s="20">
        <v>212.0910666</v>
      </c>
      <c r="B160" s="20">
        <v>8.5113847519999997</v>
      </c>
      <c r="C160" s="20" t="s">
        <v>1590</v>
      </c>
      <c r="D160" s="20">
        <v>1</v>
      </c>
      <c r="E160" s="20" t="s">
        <v>1591</v>
      </c>
      <c r="F160" s="20">
        <v>7</v>
      </c>
      <c r="G160" s="20">
        <v>0</v>
      </c>
      <c r="H160" s="20">
        <v>0</v>
      </c>
      <c r="I160" s="20">
        <v>0.597131466</v>
      </c>
      <c r="J160" s="20">
        <v>-24.679827169999999</v>
      </c>
      <c r="L160" s="20" t="s">
        <v>5628</v>
      </c>
      <c r="M160" s="20" t="s">
        <v>1591</v>
      </c>
      <c r="N160" s="20">
        <v>0</v>
      </c>
      <c r="O160" s="20" t="s">
        <v>39</v>
      </c>
      <c r="R160" s="20" t="s">
        <v>1592</v>
      </c>
      <c r="S160" s="20">
        <v>0.18</v>
      </c>
      <c r="T160" s="20">
        <v>0.18</v>
      </c>
      <c r="U160" s="20">
        <v>456492</v>
      </c>
      <c r="V160" s="20" t="s">
        <v>1593</v>
      </c>
      <c r="W160" s="20">
        <v>0.92658038600000003</v>
      </c>
      <c r="X160" s="20">
        <v>0.54152660799999996</v>
      </c>
      <c r="Y160" s="20" t="s">
        <v>41</v>
      </c>
      <c r="Z160" s="20" t="s">
        <v>42</v>
      </c>
      <c r="AA160" s="20">
        <v>12</v>
      </c>
      <c r="AB160" s="21">
        <v>362519.09379999997</v>
      </c>
      <c r="AC160" s="21">
        <v>437988.8125</v>
      </c>
      <c r="AD160" s="21">
        <v>287778.1875</v>
      </c>
      <c r="AE160" s="21">
        <v>429293.84379999997</v>
      </c>
      <c r="AF160" s="22">
        <v>427337.71879999997</v>
      </c>
      <c r="AG160" s="22">
        <v>319518.875</v>
      </c>
      <c r="AH160" s="22">
        <v>434480.09379999997</v>
      </c>
      <c r="AI160" s="22">
        <v>456492</v>
      </c>
      <c r="AJ160" s="23">
        <v>437416.375</v>
      </c>
      <c r="AK160" s="23">
        <v>399751.5625</v>
      </c>
      <c r="AL160" s="23">
        <v>384869.5625</v>
      </c>
      <c r="AM160" s="23">
        <v>342827.84379999997</v>
      </c>
      <c r="AN160" s="20">
        <v>237</v>
      </c>
      <c r="AO160" s="20" t="s">
        <v>39</v>
      </c>
      <c r="AP160" s="20">
        <v>0.97401936700000002</v>
      </c>
      <c r="AQ160" s="20">
        <v>1</v>
      </c>
      <c r="AR160" s="20">
        <v>456492</v>
      </c>
      <c r="AS160" s="20" t="s">
        <v>1594</v>
      </c>
      <c r="AT160" s="20">
        <v>1</v>
      </c>
      <c r="AU160" s="20" t="s">
        <v>1595</v>
      </c>
      <c r="AV160" s="20">
        <v>0.104887904</v>
      </c>
      <c r="AW160" s="20">
        <v>1</v>
      </c>
      <c r="AY160" s="20">
        <f t="shared" si="6"/>
        <v>0.95545117486803999</v>
      </c>
      <c r="AZ160" s="20">
        <f t="shared" si="7"/>
        <v>0.92658038602547188</v>
      </c>
      <c r="BA160" s="20">
        <f t="shared" si="8"/>
        <v>0.63347077269842722</v>
      </c>
    </row>
    <row r="161" spans="1:53">
      <c r="A161" s="20">
        <v>169.07380180000001</v>
      </c>
      <c r="B161" s="20">
        <v>7.1282777150000003</v>
      </c>
      <c r="C161" s="20" t="s">
        <v>87</v>
      </c>
      <c r="D161" s="20">
        <v>4</v>
      </c>
      <c r="E161" s="20" t="s">
        <v>5931</v>
      </c>
      <c r="F161" s="20">
        <v>7</v>
      </c>
      <c r="G161" s="20">
        <v>0</v>
      </c>
      <c r="H161" s="20">
        <v>0</v>
      </c>
      <c r="I161" s="20">
        <v>-0.52156332900000002</v>
      </c>
      <c r="J161" s="20">
        <v>-31.367112540000001</v>
      </c>
      <c r="K161" s="20">
        <v>-0.58070903299999999</v>
      </c>
      <c r="L161" s="20" t="s">
        <v>5628</v>
      </c>
      <c r="M161" s="20" t="s">
        <v>5931</v>
      </c>
      <c r="N161" s="20">
        <v>0</v>
      </c>
      <c r="O161" s="20" t="s">
        <v>39</v>
      </c>
      <c r="Q161" s="20">
        <v>0.1</v>
      </c>
      <c r="R161" s="20" t="s">
        <v>90</v>
      </c>
      <c r="S161" s="20">
        <v>0.77</v>
      </c>
      <c r="T161" s="20">
        <v>0.77</v>
      </c>
      <c r="U161" s="20">
        <v>93572744</v>
      </c>
      <c r="V161" s="20" t="s">
        <v>91</v>
      </c>
      <c r="W161" s="20">
        <v>0.91404514000000003</v>
      </c>
      <c r="X161" s="20">
        <v>0.83105644700000003</v>
      </c>
      <c r="Y161" s="20" t="s">
        <v>41</v>
      </c>
      <c r="Z161" s="20" t="s">
        <v>92</v>
      </c>
      <c r="AA161" s="20">
        <v>12</v>
      </c>
      <c r="AB161" s="21">
        <v>30851220</v>
      </c>
      <c r="AC161" s="21">
        <v>93572744</v>
      </c>
      <c r="AD161" s="21">
        <v>9906905</v>
      </c>
      <c r="AE161" s="21">
        <v>51433724</v>
      </c>
      <c r="AF161" s="22">
        <v>61611704</v>
      </c>
      <c r="AG161" s="22">
        <v>59568280</v>
      </c>
      <c r="AH161" s="22">
        <v>50735788</v>
      </c>
      <c r="AI161" s="22">
        <v>31317728</v>
      </c>
      <c r="AJ161" s="23">
        <v>49883340</v>
      </c>
      <c r="AK161" s="23">
        <v>49200432</v>
      </c>
      <c r="AL161" s="23">
        <v>16632367</v>
      </c>
      <c r="AM161" s="23">
        <v>12514124</v>
      </c>
      <c r="AN161" s="20">
        <v>7</v>
      </c>
      <c r="AO161" s="20" t="s">
        <v>39</v>
      </c>
      <c r="AP161" s="20">
        <v>0.96384779099999995</v>
      </c>
      <c r="AQ161" s="20">
        <v>1</v>
      </c>
      <c r="AR161" s="20">
        <v>93572744</v>
      </c>
      <c r="AS161" s="20" t="s">
        <v>93</v>
      </c>
      <c r="AT161" s="20">
        <v>1</v>
      </c>
      <c r="AU161" s="20" t="s">
        <v>94</v>
      </c>
      <c r="AV161" s="20">
        <v>1.3011639E-2</v>
      </c>
      <c r="AW161" s="20">
        <v>1</v>
      </c>
      <c r="AY161" s="20">
        <f t="shared" si="6"/>
        <v>0.63095042401966206</v>
      </c>
      <c r="AZ161" s="20">
        <f t="shared" si="7"/>
        <v>0.91404514019588301</v>
      </c>
      <c r="BA161" s="20">
        <f t="shared" si="8"/>
        <v>0.17714722535136024</v>
      </c>
    </row>
    <row r="162" spans="1:53">
      <c r="A162" s="20">
        <v>173.1415264</v>
      </c>
      <c r="B162" s="20">
        <v>8.9801944309999993</v>
      </c>
      <c r="C162" s="20" t="s">
        <v>1625</v>
      </c>
      <c r="D162" s="20">
        <v>4</v>
      </c>
      <c r="E162" s="20" t="s">
        <v>1627</v>
      </c>
      <c r="F162" s="20">
        <v>7</v>
      </c>
      <c r="G162" s="20">
        <v>0</v>
      </c>
      <c r="H162" s="20">
        <v>0</v>
      </c>
      <c r="I162" s="20">
        <v>-0.30966682899999998</v>
      </c>
      <c r="J162" s="20">
        <v>3.4049969710000001</v>
      </c>
      <c r="L162" s="20" t="s">
        <v>5628</v>
      </c>
      <c r="M162" s="20" t="s">
        <v>1627</v>
      </c>
      <c r="N162" s="20">
        <v>0</v>
      </c>
      <c r="O162" s="20" t="s">
        <v>39</v>
      </c>
      <c r="S162" s="20">
        <v>0.26</v>
      </c>
      <c r="T162" s="20">
        <v>0.26</v>
      </c>
      <c r="U162" s="20">
        <v>23970</v>
      </c>
      <c r="V162" s="20" t="s">
        <v>1628</v>
      </c>
      <c r="W162" s="20">
        <v>0.90514918200000005</v>
      </c>
      <c r="X162" s="20">
        <v>0.59851668400000002</v>
      </c>
      <c r="Y162" s="20" t="s">
        <v>41</v>
      </c>
      <c r="Z162" s="20" t="s">
        <v>42</v>
      </c>
      <c r="AA162" s="20">
        <v>12</v>
      </c>
      <c r="AB162" s="21">
        <v>15152.755859999999</v>
      </c>
      <c r="AC162" s="21">
        <v>23711.078130000002</v>
      </c>
      <c r="AD162" s="21">
        <v>14718.905269999999</v>
      </c>
      <c r="AE162" s="21">
        <v>14858.465819999999</v>
      </c>
      <c r="AF162" s="22">
        <v>21565.101559999999</v>
      </c>
      <c r="AG162" s="22">
        <v>16463.126950000002</v>
      </c>
      <c r="AH162" s="22">
        <v>13614.950199999999</v>
      </c>
      <c r="AI162" s="22">
        <v>23969.998049999998</v>
      </c>
      <c r="AJ162" s="23">
        <v>15494.164059999999</v>
      </c>
      <c r="AK162" s="23">
        <v>21158.59375</v>
      </c>
      <c r="AL162" s="23">
        <v>20789.027340000001</v>
      </c>
      <c r="AM162" s="23">
        <v>13929.31445</v>
      </c>
      <c r="AN162" s="20">
        <v>1039</v>
      </c>
      <c r="AO162" s="20" t="s">
        <v>39</v>
      </c>
      <c r="AP162" s="20">
        <v>0.93871646500000006</v>
      </c>
      <c r="AQ162" s="20">
        <v>1</v>
      </c>
      <c r="AR162" s="20">
        <v>23969.998049999998</v>
      </c>
      <c r="AS162" s="20" t="s">
        <v>1629</v>
      </c>
      <c r="AT162" s="20">
        <v>1</v>
      </c>
      <c r="AU162" s="20" t="s">
        <v>1630</v>
      </c>
      <c r="AV162" s="20">
        <v>7.7236413000000004E-2</v>
      </c>
      <c r="AW162" s="20">
        <v>0.77178182799999995</v>
      </c>
      <c r="AY162" s="20">
        <f t="shared" si="6"/>
        <v>0.94389764665668574</v>
      </c>
      <c r="AZ162" s="20">
        <f t="shared" si="7"/>
        <v>0.90514918183157156</v>
      </c>
      <c r="BA162" s="20">
        <f t="shared" si="8"/>
        <v>0.73484193345614335</v>
      </c>
    </row>
    <row r="163" spans="1:53">
      <c r="A163" s="20">
        <v>193.07725189999999</v>
      </c>
      <c r="B163" s="20">
        <v>8.3920819180000006</v>
      </c>
      <c r="C163" s="20" t="s">
        <v>1642</v>
      </c>
      <c r="D163" s="20">
        <v>1</v>
      </c>
      <c r="E163" s="20" t="s">
        <v>1643</v>
      </c>
      <c r="F163" s="20">
        <v>7</v>
      </c>
      <c r="G163" s="20">
        <v>0</v>
      </c>
      <c r="H163" s="20">
        <v>0</v>
      </c>
      <c r="I163" s="20">
        <v>-1.2851230929999999</v>
      </c>
      <c r="J163" s="20">
        <v>-33.64475186</v>
      </c>
      <c r="L163" s="20" t="s">
        <v>5628</v>
      </c>
      <c r="M163" s="20" t="s">
        <v>1643</v>
      </c>
      <c r="N163" s="20">
        <v>0</v>
      </c>
      <c r="O163" s="20" t="s">
        <v>39</v>
      </c>
      <c r="S163" s="20">
        <v>0.16</v>
      </c>
      <c r="T163" s="20">
        <v>0.16</v>
      </c>
      <c r="U163" s="20">
        <v>376647</v>
      </c>
      <c r="V163" s="20" t="s">
        <v>1644</v>
      </c>
      <c r="W163" s="20">
        <v>0.89471123500000005</v>
      </c>
      <c r="X163" s="20">
        <v>0.23186029899999999</v>
      </c>
      <c r="Y163" s="20" t="s">
        <v>424</v>
      </c>
      <c r="Z163" s="20" t="s">
        <v>42</v>
      </c>
      <c r="AA163" s="20">
        <v>12</v>
      </c>
      <c r="AB163" s="21">
        <v>294782.5</v>
      </c>
      <c r="AC163" s="21">
        <v>357902.09379999997</v>
      </c>
      <c r="AD163" s="21">
        <v>258456.14060000001</v>
      </c>
      <c r="AE163" s="21">
        <v>359151.65629999997</v>
      </c>
      <c r="AF163" s="22">
        <v>363515.65629999997</v>
      </c>
      <c r="AG163" s="22">
        <v>339241.4375</v>
      </c>
      <c r="AH163" s="22">
        <v>373398.6875</v>
      </c>
      <c r="AI163" s="22">
        <v>343623.40629999997</v>
      </c>
      <c r="AJ163" s="23">
        <v>376646.9375</v>
      </c>
      <c r="AK163" s="23">
        <v>358080.375</v>
      </c>
      <c r="AL163" s="23">
        <v>349522.90629999997</v>
      </c>
      <c r="AM163" s="23">
        <v>275377.21879999997</v>
      </c>
      <c r="AN163" s="20">
        <v>262</v>
      </c>
      <c r="AO163" s="20" t="s">
        <v>39</v>
      </c>
      <c r="AP163" s="20">
        <v>0.96942915699999999</v>
      </c>
      <c r="AQ163" s="20">
        <v>1</v>
      </c>
      <c r="AR163" s="20">
        <v>376646.9375</v>
      </c>
      <c r="AS163" s="20" t="s">
        <v>1645</v>
      </c>
      <c r="AT163" s="20">
        <v>1</v>
      </c>
      <c r="AU163" s="20" t="s">
        <v>1646</v>
      </c>
      <c r="AV163" s="20">
        <v>0.513584967</v>
      </c>
      <c r="AW163" s="20">
        <v>1</v>
      </c>
      <c r="AY163" s="20">
        <f t="shared" si="6"/>
        <v>0.95763302453976606</v>
      </c>
      <c r="AZ163" s="20">
        <f t="shared" si="7"/>
        <v>0.8947112352360278</v>
      </c>
      <c r="BA163" s="20">
        <f t="shared" si="8"/>
        <v>0.54873306540945488</v>
      </c>
    </row>
    <row r="164" spans="1:53">
      <c r="A164" s="20">
        <v>258.1106959</v>
      </c>
      <c r="B164" s="20">
        <v>7.4408041210000002</v>
      </c>
      <c r="C164" s="20" t="s">
        <v>5943</v>
      </c>
      <c r="D164" s="20">
        <v>2</v>
      </c>
      <c r="E164" s="20" t="s">
        <v>5863</v>
      </c>
      <c r="F164" s="20">
        <v>7</v>
      </c>
      <c r="G164" s="20">
        <v>0</v>
      </c>
      <c r="H164" s="20">
        <v>0</v>
      </c>
      <c r="I164" s="20">
        <v>-1.1973664660000001</v>
      </c>
      <c r="J164" s="20">
        <v>-34.394076730000002</v>
      </c>
      <c r="L164" s="20" t="s">
        <v>5617</v>
      </c>
      <c r="M164" s="20" t="s">
        <v>5863</v>
      </c>
      <c r="N164" s="20">
        <v>0</v>
      </c>
      <c r="O164" s="20" t="s">
        <v>39</v>
      </c>
      <c r="S164" s="20">
        <v>0.26</v>
      </c>
      <c r="T164" s="20">
        <v>0.26</v>
      </c>
      <c r="U164" s="20">
        <v>36859</v>
      </c>
      <c r="V164" s="20" t="s">
        <v>5865</v>
      </c>
      <c r="W164" s="20">
        <v>0.891063457</v>
      </c>
      <c r="X164" s="20">
        <v>0.44518416900000002</v>
      </c>
      <c r="Y164" s="20" t="s">
        <v>424</v>
      </c>
      <c r="Z164" s="20" t="s">
        <v>71</v>
      </c>
      <c r="AA164" s="20">
        <v>12</v>
      </c>
      <c r="AB164" s="21">
        <v>14609.98242</v>
      </c>
      <c r="AC164" s="21">
        <v>23347.949219999999</v>
      </c>
      <c r="AD164" s="21">
        <v>27856.601559999999</v>
      </c>
      <c r="AE164" s="21">
        <v>26285.103520000001</v>
      </c>
      <c r="AF164" s="22">
        <v>24692.599610000001</v>
      </c>
      <c r="AG164" s="22">
        <v>27572.503909999999</v>
      </c>
      <c r="AH164" s="22">
        <v>29261.496090000001</v>
      </c>
      <c r="AI164" s="22">
        <v>21832.634770000001</v>
      </c>
      <c r="AJ164" s="23">
        <v>30368.082030000001</v>
      </c>
      <c r="AK164" s="23">
        <v>19608.113280000001</v>
      </c>
      <c r="AL164" s="23">
        <v>29231.820309999999</v>
      </c>
      <c r="AM164" s="23">
        <v>36858.953130000002</v>
      </c>
      <c r="AN164" s="20">
        <v>89</v>
      </c>
      <c r="AO164" s="20" t="s">
        <v>39</v>
      </c>
      <c r="AP164" s="20">
        <v>0.82979391599999996</v>
      </c>
      <c r="AQ164" s="20">
        <v>1</v>
      </c>
      <c r="AR164" s="20">
        <v>36858.953130000002</v>
      </c>
      <c r="AS164" s="20" t="s">
        <v>5944</v>
      </c>
      <c r="AT164" s="20">
        <v>1</v>
      </c>
      <c r="AU164" s="20" t="s">
        <v>5945</v>
      </c>
      <c r="AV164" s="20">
        <v>0.17354475599999999</v>
      </c>
      <c r="AW164" s="20">
        <v>1</v>
      </c>
      <c r="AY164" s="20">
        <f t="shared" si="6"/>
        <v>1.1229472571679473</v>
      </c>
      <c r="AZ164" s="20">
        <f t="shared" si="7"/>
        <v>0.89106345719818192</v>
      </c>
      <c r="BA164" s="20">
        <f t="shared" si="8"/>
        <v>0.44813935317425946</v>
      </c>
    </row>
    <row r="165" spans="1:53">
      <c r="A165" s="20">
        <v>313.33426689999999</v>
      </c>
      <c r="B165" s="20">
        <v>7.5358847720000002</v>
      </c>
      <c r="C165" s="20" t="s">
        <v>1653</v>
      </c>
      <c r="D165" s="20">
        <v>1</v>
      </c>
      <c r="E165" s="20" t="s">
        <v>1654</v>
      </c>
      <c r="F165" s="20">
        <v>7</v>
      </c>
      <c r="G165" s="20">
        <v>0</v>
      </c>
      <c r="H165" s="20">
        <v>0</v>
      </c>
      <c r="I165" s="20">
        <v>-0.64826018699999999</v>
      </c>
      <c r="J165" s="20">
        <v>40.560840140000003</v>
      </c>
      <c r="L165" s="20" t="s">
        <v>5628</v>
      </c>
      <c r="M165" s="20" t="s">
        <v>1654</v>
      </c>
      <c r="N165" s="20">
        <v>0</v>
      </c>
      <c r="O165" s="20" t="s">
        <v>39</v>
      </c>
      <c r="S165" s="20">
        <v>7.0000000000000007E-2</v>
      </c>
      <c r="T165" s="20">
        <v>0.24</v>
      </c>
      <c r="U165" s="20">
        <v>84500</v>
      </c>
      <c r="V165" s="20" t="s">
        <v>1655</v>
      </c>
      <c r="W165" s="20">
        <v>0.88598118800000003</v>
      </c>
      <c r="X165" s="20">
        <v>0.420135066</v>
      </c>
      <c r="Y165" s="20" t="s">
        <v>41</v>
      </c>
      <c r="Z165" s="20" t="s">
        <v>42</v>
      </c>
      <c r="AA165" s="20">
        <v>12</v>
      </c>
      <c r="AB165" s="21">
        <v>46050.925779999998</v>
      </c>
      <c r="AC165" s="21">
        <v>40738.480470000002</v>
      </c>
      <c r="AD165" s="21">
        <v>40483.597659999999</v>
      </c>
      <c r="AE165" s="21">
        <v>44973.734380000002</v>
      </c>
      <c r="AF165" s="22">
        <v>52493.574220000002</v>
      </c>
      <c r="AG165" s="22">
        <v>49695.660159999999</v>
      </c>
      <c r="AH165" s="22">
        <v>59982.757810000003</v>
      </c>
      <c r="AI165" s="22">
        <v>32241.546880000002</v>
      </c>
      <c r="AJ165" s="23">
        <v>57971.058590000001</v>
      </c>
      <c r="AK165" s="23">
        <v>65975.210940000004</v>
      </c>
      <c r="AL165" s="23">
        <v>84499.78125</v>
      </c>
      <c r="AM165" s="23">
        <v>76703.03125</v>
      </c>
      <c r="AN165" s="20">
        <v>692</v>
      </c>
      <c r="AO165" s="20" t="s">
        <v>39</v>
      </c>
      <c r="AP165" s="20">
        <v>0.84772160799999996</v>
      </c>
      <c r="AQ165" s="20">
        <v>1</v>
      </c>
      <c r="AR165" s="20">
        <v>84499.78125</v>
      </c>
      <c r="AS165" s="20" t="s">
        <v>1656</v>
      </c>
      <c r="AT165" s="20">
        <v>1</v>
      </c>
      <c r="AU165" s="20" t="s">
        <v>1657</v>
      </c>
      <c r="AV165" s="20">
        <v>0.210267804</v>
      </c>
      <c r="AW165" s="20">
        <v>0.99633302300000004</v>
      </c>
      <c r="AY165" s="20">
        <f t="shared" si="6"/>
        <v>1.4667141156631585</v>
      </c>
      <c r="AZ165" s="20">
        <f t="shared" si="7"/>
        <v>0.88598118790472358</v>
      </c>
      <c r="BA165" s="20">
        <f t="shared" si="8"/>
        <v>3.3773424988085957E-2</v>
      </c>
    </row>
    <row r="166" spans="1:53">
      <c r="A166" s="20">
        <v>200.1048424</v>
      </c>
      <c r="B166" s="20">
        <v>4.4153986190000003</v>
      </c>
      <c r="C166" s="20" t="s">
        <v>1658</v>
      </c>
      <c r="D166" s="20">
        <v>7</v>
      </c>
      <c r="E166" s="20" t="s">
        <v>5949</v>
      </c>
      <c r="F166" s="20">
        <v>7</v>
      </c>
      <c r="G166" s="20">
        <v>0</v>
      </c>
      <c r="H166" s="20">
        <v>0</v>
      </c>
      <c r="I166" s="20">
        <v>-8.8125586000000006E-2</v>
      </c>
      <c r="J166" s="20">
        <v>-40.573480779999997</v>
      </c>
      <c r="L166" s="20" t="s">
        <v>5628</v>
      </c>
      <c r="M166" s="20" t="s">
        <v>5949</v>
      </c>
      <c r="N166" s="20">
        <v>0</v>
      </c>
      <c r="O166" s="20" t="s">
        <v>39</v>
      </c>
      <c r="R166" s="20" t="s">
        <v>1660</v>
      </c>
      <c r="S166" s="20">
        <v>0.1</v>
      </c>
      <c r="T166" s="20">
        <v>0.26</v>
      </c>
      <c r="U166" s="20">
        <v>443329</v>
      </c>
      <c r="V166" s="20" t="s">
        <v>1661</v>
      </c>
      <c r="W166" s="20">
        <v>0.88314867399999997</v>
      </c>
      <c r="X166" s="20">
        <v>0.3587032</v>
      </c>
      <c r="Y166" s="20" t="s">
        <v>41</v>
      </c>
      <c r="Z166" s="20" t="s">
        <v>92</v>
      </c>
      <c r="AA166" s="20">
        <v>12</v>
      </c>
      <c r="AB166" s="21">
        <v>299950.8125</v>
      </c>
      <c r="AC166" s="21">
        <v>288289.59379999997</v>
      </c>
      <c r="AD166" s="21">
        <v>278019.875</v>
      </c>
      <c r="AE166" s="21">
        <v>346530.5625</v>
      </c>
      <c r="AF166" s="22">
        <v>345866.96879999997</v>
      </c>
      <c r="AG166" s="22">
        <v>288387</v>
      </c>
      <c r="AH166" s="22">
        <v>295675.21879999997</v>
      </c>
      <c r="AI166" s="22">
        <v>443328.65629999997</v>
      </c>
      <c r="AJ166" s="23">
        <v>390132.75</v>
      </c>
      <c r="AK166" s="23">
        <v>266582.9375</v>
      </c>
      <c r="AL166" s="23">
        <v>257766.14060000001</v>
      </c>
      <c r="AM166" s="23">
        <v>221640.89060000001</v>
      </c>
      <c r="AN166" s="20">
        <v>242</v>
      </c>
      <c r="AO166" s="20" t="s">
        <v>39</v>
      </c>
      <c r="AP166" s="20">
        <v>0.95789781100000004</v>
      </c>
      <c r="AQ166" s="20">
        <v>1</v>
      </c>
      <c r="AR166" s="20">
        <v>443328.65629999997</v>
      </c>
      <c r="AS166" s="20" t="s">
        <v>1662</v>
      </c>
      <c r="AT166" s="20">
        <v>1</v>
      </c>
      <c r="AU166" s="20" t="s">
        <v>1663</v>
      </c>
      <c r="AV166" s="20">
        <v>0.26762594899999997</v>
      </c>
      <c r="AW166" s="20">
        <v>1</v>
      </c>
      <c r="AY166" s="20">
        <f t="shared" si="6"/>
        <v>0.82731930041153456</v>
      </c>
      <c r="AZ166" s="20">
        <f t="shared" si="7"/>
        <v>0.883148673926901</v>
      </c>
      <c r="BA166" s="20">
        <f t="shared" si="8"/>
        <v>0.29079635252315367</v>
      </c>
    </row>
    <row r="167" spans="1:53">
      <c r="A167" s="20">
        <v>117.9358781</v>
      </c>
      <c r="B167" s="20">
        <v>15.78342497</v>
      </c>
      <c r="C167" s="20" t="s">
        <v>1562</v>
      </c>
      <c r="D167" s="20">
        <v>1</v>
      </c>
      <c r="E167" s="20" t="s">
        <v>1563</v>
      </c>
      <c r="F167" s="20">
        <v>7</v>
      </c>
      <c r="G167" s="20">
        <v>0</v>
      </c>
      <c r="H167" s="20">
        <v>0</v>
      </c>
      <c r="I167" s="20">
        <v>0.49277905599999999</v>
      </c>
      <c r="J167" s="20">
        <v>34.714793559999997</v>
      </c>
      <c r="L167" s="20" t="s">
        <v>5617</v>
      </c>
      <c r="M167" s="20" t="s">
        <v>1563</v>
      </c>
      <c r="N167" s="24">
        <v>-1.64106E-6</v>
      </c>
      <c r="O167" s="20" t="s">
        <v>39</v>
      </c>
      <c r="S167" s="20">
        <v>0.31</v>
      </c>
      <c r="T167" s="20">
        <v>0.36</v>
      </c>
      <c r="U167" s="20">
        <v>43031</v>
      </c>
      <c r="V167" s="20" t="s">
        <v>2972</v>
      </c>
      <c r="W167" s="20">
        <v>0.88300367700000004</v>
      </c>
      <c r="X167" s="20">
        <v>0.54510411700000005</v>
      </c>
      <c r="Y167" s="20" t="s">
        <v>41</v>
      </c>
      <c r="Z167" s="20" t="s">
        <v>71</v>
      </c>
      <c r="AA167" s="20">
        <v>12</v>
      </c>
      <c r="AB167" s="21">
        <v>30670.810549999998</v>
      </c>
      <c r="AC167" s="21">
        <v>25737.822270000001</v>
      </c>
      <c r="AD167" s="21">
        <v>21050.724610000001</v>
      </c>
      <c r="AE167" s="21">
        <v>43031.050779999998</v>
      </c>
      <c r="AF167" s="22">
        <v>37985.597659999999</v>
      </c>
      <c r="AG167" s="22">
        <v>41781.179689999997</v>
      </c>
      <c r="AH167" s="22">
        <v>23109.6875</v>
      </c>
      <c r="AI167" s="22">
        <v>33578.695310000003</v>
      </c>
      <c r="AJ167" s="23">
        <v>22601.421880000002</v>
      </c>
      <c r="AK167" s="23">
        <v>16153.228520000001</v>
      </c>
      <c r="AL167" s="23">
        <v>34936.847659999999</v>
      </c>
      <c r="AM167" s="23">
        <v>18654.363280000001</v>
      </c>
      <c r="AN167" s="20">
        <v>77</v>
      </c>
      <c r="AO167" s="20" t="s">
        <v>39</v>
      </c>
      <c r="AP167" s="20">
        <v>0.966741093</v>
      </c>
      <c r="AQ167" s="20">
        <v>1</v>
      </c>
      <c r="AR167" s="20">
        <v>43031.050779999998</v>
      </c>
      <c r="AS167" s="20" t="s">
        <v>5950</v>
      </c>
      <c r="AT167" s="20">
        <v>1</v>
      </c>
      <c r="AU167" s="20" t="s">
        <v>5951</v>
      </c>
      <c r="AV167" s="20">
        <v>0.103079582</v>
      </c>
      <c r="AW167" s="20">
        <v>1</v>
      </c>
      <c r="AY167" s="20">
        <f t="shared" si="6"/>
        <v>0.67674876664041284</v>
      </c>
      <c r="AZ167" s="20">
        <f t="shared" si="7"/>
        <v>0.88300367731582596</v>
      </c>
      <c r="BA167" s="20">
        <f t="shared" si="8"/>
        <v>0.10593442226333522</v>
      </c>
    </row>
    <row r="168" spans="1:53">
      <c r="A168" s="20">
        <v>404.16233890000001</v>
      </c>
      <c r="B168" s="20">
        <v>3.7904652909999998</v>
      </c>
      <c r="C168" s="20" t="s">
        <v>1664</v>
      </c>
      <c r="D168" s="20">
        <v>5</v>
      </c>
      <c r="E168" s="20" t="s">
        <v>1665</v>
      </c>
      <c r="F168" s="20">
        <v>7</v>
      </c>
      <c r="G168" s="20">
        <v>0</v>
      </c>
      <c r="H168" s="20">
        <v>0</v>
      </c>
      <c r="I168" s="20">
        <v>-7.7010690000000007E-2</v>
      </c>
      <c r="J168" s="20">
        <v>-5.5279416259999996</v>
      </c>
      <c r="L168" s="20" t="s">
        <v>5628</v>
      </c>
      <c r="M168" s="20" t="s">
        <v>1665</v>
      </c>
      <c r="N168" s="20">
        <v>0</v>
      </c>
      <c r="O168" s="20" t="s">
        <v>39</v>
      </c>
      <c r="S168" s="20">
        <v>0.1</v>
      </c>
      <c r="T168" s="20">
        <v>0.12</v>
      </c>
      <c r="U168" s="20">
        <v>100589</v>
      </c>
      <c r="V168" s="20" t="s">
        <v>1666</v>
      </c>
      <c r="W168" s="20">
        <v>0.86568213900000002</v>
      </c>
      <c r="X168" s="20">
        <v>9.2703314999999994E-2</v>
      </c>
      <c r="Y168" s="20" t="s">
        <v>41</v>
      </c>
      <c r="Z168" s="20" t="s">
        <v>42</v>
      </c>
      <c r="AA168" s="20">
        <v>12</v>
      </c>
      <c r="AB168" s="21">
        <v>81920.492190000004</v>
      </c>
      <c r="AC168" s="21">
        <v>70481.859379999994</v>
      </c>
      <c r="AD168" s="21">
        <v>84024.75</v>
      </c>
      <c r="AE168" s="21">
        <v>68146.710940000004</v>
      </c>
      <c r="AF168" s="22">
        <v>86286.578129999994</v>
      </c>
      <c r="AG168" s="22">
        <v>100588.80469999999</v>
      </c>
      <c r="AH168" s="22">
        <v>83999.242190000004</v>
      </c>
      <c r="AI168" s="22">
        <v>80956.375</v>
      </c>
      <c r="AJ168" s="23">
        <v>98136.085940000004</v>
      </c>
      <c r="AK168" s="23">
        <v>80373.335940000004</v>
      </c>
      <c r="AL168" s="23">
        <v>77098.265629999994</v>
      </c>
      <c r="AM168" s="23">
        <v>77194.90625</v>
      </c>
      <c r="AN168" s="20">
        <v>620</v>
      </c>
      <c r="AO168" s="20" t="s">
        <v>39</v>
      </c>
      <c r="AP168" s="20">
        <v>0.94682206499999999</v>
      </c>
      <c r="AQ168" s="20">
        <v>1</v>
      </c>
      <c r="AR168" s="20">
        <v>100588.80469999999</v>
      </c>
      <c r="AS168" s="20" t="s">
        <v>1667</v>
      </c>
      <c r="AT168" s="20">
        <v>1</v>
      </c>
      <c r="AU168" s="20" t="s">
        <v>1668</v>
      </c>
      <c r="AV168" s="20">
        <v>1.000518231</v>
      </c>
      <c r="AW168" s="20">
        <v>1</v>
      </c>
      <c r="AY168" s="20">
        <f t="shared" si="6"/>
        <v>0.94591606123701921</v>
      </c>
      <c r="AZ168" s="20">
        <f t="shared" si="7"/>
        <v>0.86568213856279408</v>
      </c>
      <c r="BA168" s="20">
        <f t="shared" si="8"/>
        <v>0.50154653215580414</v>
      </c>
    </row>
    <row r="169" spans="1:53">
      <c r="A169" s="20">
        <v>355.3446864</v>
      </c>
      <c r="B169" s="20">
        <v>6.9404320190000002</v>
      </c>
      <c r="C169" s="20" t="s">
        <v>1669</v>
      </c>
      <c r="D169" s="20">
        <v>1</v>
      </c>
      <c r="E169" s="20" t="s">
        <v>1670</v>
      </c>
      <c r="F169" s="20">
        <v>7</v>
      </c>
      <c r="G169" s="20">
        <v>0</v>
      </c>
      <c r="H169" s="20">
        <v>0</v>
      </c>
      <c r="I169" s="20">
        <v>-0.96683625200000001</v>
      </c>
      <c r="J169" s="20">
        <v>42.366700100000003</v>
      </c>
      <c r="L169" s="20" t="s">
        <v>5628</v>
      </c>
      <c r="M169" s="20" t="s">
        <v>1670</v>
      </c>
      <c r="N169" s="20">
        <v>0</v>
      </c>
      <c r="O169" s="20" t="s">
        <v>39</v>
      </c>
      <c r="S169" s="20">
        <v>0.17</v>
      </c>
      <c r="T169" s="20">
        <v>0.35</v>
      </c>
      <c r="U169" s="20">
        <v>89663</v>
      </c>
      <c r="V169" s="20" t="s">
        <v>1671</v>
      </c>
      <c r="W169" s="20">
        <v>0.86470136900000005</v>
      </c>
      <c r="X169" s="20">
        <v>0.263519842</v>
      </c>
      <c r="Y169" s="20" t="s">
        <v>41</v>
      </c>
      <c r="Z169" s="20" t="s">
        <v>42</v>
      </c>
      <c r="AA169" s="20">
        <v>12</v>
      </c>
      <c r="AB169" s="21">
        <v>38127.105470000002</v>
      </c>
      <c r="AC169" s="21">
        <v>42268.621090000001</v>
      </c>
      <c r="AD169" s="21">
        <v>31059.332030000001</v>
      </c>
      <c r="AE169" s="21">
        <v>47480.3125</v>
      </c>
      <c r="AF169" s="22">
        <v>47408.347659999999</v>
      </c>
      <c r="AG169" s="22">
        <v>40873.574220000002</v>
      </c>
      <c r="AH169" s="22">
        <v>55696.824220000002</v>
      </c>
      <c r="AI169" s="22">
        <v>39825.023439999997</v>
      </c>
      <c r="AJ169" s="23">
        <v>89663.429690000004</v>
      </c>
      <c r="AK169" s="23">
        <v>46175.648439999997</v>
      </c>
      <c r="AL169" s="23">
        <v>63697.085939999997</v>
      </c>
      <c r="AM169" s="23">
        <v>44145.035159999999</v>
      </c>
      <c r="AN169" s="20">
        <v>667</v>
      </c>
      <c r="AO169" s="20" t="s">
        <v>39</v>
      </c>
      <c r="AP169" s="20">
        <v>0.85315373999999999</v>
      </c>
      <c r="AQ169" s="20">
        <v>1</v>
      </c>
      <c r="AR169" s="20">
        <v>89663.429690000004</v>
      </c>
      <c r="AS169" s="20" t="s">
        <v>1672</v>
      </c>
      <c r="AT169" s="20">
        <v>1</v>
      </c>
      <c r="AU169" s="20" t="s">
        <v>1673</v>
      </c>
      <c r="AV169" s="20">
        <v>0.38059309099999999</v>
      </c>
      <c r="AW169" s="20">
        <v>1</v>
      </c>
      <c r="AY169" s="20">
        <f t="shared" si="6"/>
        <v>1.3257682355473632</v>
      </c>
      <c r="AZ169" s="20">
        <f t="shared" si="7"/>
        <v>0.86470136868118996</v>
      </c>
      <c r="BA169" s="20">
        <f t="shared" si="8"/>
        <v>0.22815205800881497</v>
      </c>
    </row>
    <row r="170" spans="1:53">
      <c r="A170" s="20">
        <v>368.34408760000002</v>
      </c>
      <c r="B170" s="20">
        <v>3.647569668</v>
      </c>
      <c r="C170" s="20" t="s">
        <v>1709</v>
      </c>
      <c r="D170" s="20">
        <v>1</v>
      </c>
      <c r="E170" s="20" t="s">
        <v>1710</v>
      </c>
      <c r="F170" s="20">
        <v>7</v>
      </c>
      <c r="G170" s="20">
        <v>0</v>
      </c>
      <c r="H170" s="20">
        <v>0</v>
      </c>
      <c r="I170" s="20">
        <v>-0.576751287</v>
      </c>
      <c r="J170" s="20">
        <v>-9.6620589639999999</v>
      </c>
      <c r="L170" s="20" t="s">
        <v>5905</v>
      </c>
      <c r="M170" s="20" t="s">
        <v>1710</v>
      </c>
      <c r="N170" s="20">
        <v>0</v>
      </c>
      <c r="O170" s="20" t="s">
        <v>39</v>
      </c>
      <c r="S170" s="20">
        <v>0.75</v>
      </c>
      <c r="T170" s="20">
        <v>0.75</v>
      </c>
      <c r="U170" s="20">
        <v>68131</v>
      </c>
      <c r="V170" s="20" t="s">
        <v>1711</v>
      </c>
      <c r="W170" s="20">
        <v>0.83193140499999996</v>
      </c>
      <c r="X170" s="20">
        <v>0.64993995000000004</v>
      </c>
      <c r="Y170" s="20" t="s">
        <v>41</v>
      </c>
      <c r="Z170" s="20" t="s">
        <v>42</v>
      </c>
      <c r="AA170" s="20">
        <v>11</v>
      </c>
      <c r="AB170" s="21">
        <v>27943.582030000001</v>
      </c>
      <c r="AC170" s="21">
        <v>54202.582029999998</v>
      </c>
      <c r="AD170" s="21">
        <v>0</v>
      </c>
      <c r="AE170" s="21">
        <v>41758.925779999998</v>
      </c>
      <c r="AF170" s="22">
        <v>51137.910159999999</v>
      </c>
      <c r="AG170" s="22">
        <v>38787.78125</v>
      </c>
      <c r="AH170" s="22">
        <v>25234.01367</v>
      </c>
      <c r="AI170" s="22">
        <v>33776.960939999997</v>
      </c>
      <c r="AJ170" s="23">
        <v>47005.871090000001</v>
      </c>
      <c r="AK170" s="23">
        <v>68131.171879999994</v>
      </c>
      <c r="AL170" s="23">
        <v>26772.458979999999</v>
      </c>
      <c r="AM170" s="23">
        <v>21437.029299999998</v>
      </c>
      <c r="AN170" s="20">
        <v>749</v>
      </c>
      <c r="AO170" s="20" t="s">
        <v>39</v>
      </c>
      <c r="AP170" s="20">
        <v>0.86956337500000003</v>
      </c>
      <c r="AQ170" s="20">
        <v>1</v>
      </c>
      <c r="AR170" s="20">
        <v>68131.171879999994</v>
      </c>
      <c r="AS170" s="20" t="s">
        <v>1712</v>
      </c>
      <c r="AT170" s="20">
        <v>1</v>
      </c>
      <c r="AU170" s="20" t="s">
        <v>1713</v>
      </c>
      <c r="AV170" s="20">
        <v>5.9451183999999997E-2</v>
      </c>
      <c r="AW170" s="20">
        <v>1</v>
      </c>
      <c r="AY170" s="20">
        <f t="shared" si="6"/>
        <v>1.0967516301732239</v>
      </c>
      <c r="AZ170" s="20">
        <f t="shared" si="7"/>
        <v>0.83193140514748309</v>
      </c>
      <c r="BA170" s="20">
        <f t="shared" si="8"/>
        <v>0.77293348991300759</v>
      </c>
    </row>
    <row r="171" spans="1:53">
      <c r="A171" s="20">
        <v>310.17787959999998</v>
      </c>
      <c r="B171" s="20">
        <v>3.7771180470000001</v>
      </c>
      <c r="C171" s="20" t="s">
        <v>2693</v>
      </c>
      <c r="D171" s="20">
        <v>2</v>
      </c>
      <c r="E171" s="20" t="s">
        <v>2694</v>
      </c>
      <c r="F171" s="20">
        <v>7</v>
      </c>
      <c r="G171" s="20">
        <v>0</v>
      </c>
      <c r="H171" s="20">
        <v>0</v>
      </c>
      <c r="I171" s="20">
        <v>-0.452612609</v>
      </c>
      <c r="J171" s="20">
        <v>-28.498814790000001</v>
      </c>
      <c r="L171" s="20" t="s">
        <v>5617</v>
      </c>
      <c r="M171" s="20" t="s">
        <v>2694</v>
      </c>
      <c r="N171" s="20">
        <v>0</v>
      </c>
      <c r="O171" s="20" t="s">
        <v>39</v>
      </c>
      <c r="S171" s="20">
        <v>0.13</v>
      </c>
      <c r="T171" s="20">
        <v>0.13</v>
      </c>
      <c r="U171" s="20">
        <v>14280</v>
      </c>
      <c r="V171" s="20" t="s">
        <v>5971</v>
      </c>
      <c r="W171" s="20">
        <v>0.83071743300000001</v>
      </c>
      <c r="X171" s="20">
        <v>5.7936912E-2</v>
      </c>
      <c r="Y171" s="20" t="s">
        <v>41</v>
      </c>
      <c r="Z171" s="20" t="s">
        <v>71</v>
      </c>
      <c r="AA171" s="20">
        <v>12</v>
      </c>
      <c r="AB171" s="21">
        <v>9620.1992190000001</v>
      </c>
      <c r="AC171" s="21">
        <v>10282.784180000001</v>
      </c>
      <c r="AD171" s="21">
        <v>12848.71191</v>
      </c>
      <c r="AE171" s="21">
        <v>11018.66992</v>
      </c>
      <c r="AF171" s="22">
        <v>14279.51074</v>
      </c>
      <c r="AG171" s="22">
        <v>13695.391600000001</v>
      </c>
      <c r="AH171" s="22">
        <v>11300.84375</v>
      </c>
      <c r="AI171" s="22">
        <v>13414.089840000001</v>
      </c>
      <c r="AJ171" s="23">
        <v>10638.747069999999</v>
      </c>
      <c r="AK171" s="23">
        <v>10789.994140000001</v>
      </c>
      <c r="AL171" s="23">
        <v>12878.972659999999</v>
      </c>
      <c r="AM171" s="23">
        <v>13826.976559999999</v>
      </c>
      <c r="AN171" s="20">
        <v>147</v>
      </c>
      <c r="AO171" s="20" t="s">
        <v>39</v>
      </c>
      <c r="AP171" s="20">
        <v>0.96121410600000001</v>
      </c>
      <c r="AQ171" s="20">
        <v>1</v>
      </c>
      <c r="AR171" s="20">
        <v>14279.51074</v>
      </c>
      <c r="AS171" s="20" t="s">
        <v>5972</v>
      </c>
      <c r="AT171" s="20">
        <v>1</v>
      </c>
      <c r="AU171" s="20" t="s">
        <v>5973</v>
      </c>
      <c r="AV171" s="20">
        <v>1.3706002610000001</v>
      </c>
      <c r="AW171" s="20">
        <v>1</v>
      </c>
      <c r="AY171" s="20">
        <f t="shared" si="6"/>
        <v>0.9135479278005032</v>
      </c>
      <c r="AZ171" s="20">
        <f t="shared" si="7"/>
        <v>0.83071743262116482</v>
      </c>
      <c r="BA171" s="20">
        <f t="shared" si="8"/>
        <v>0.30690627048304886</v>
      </c>
    </row>
    <row r="172" spans="1:53">
      <c r="A172" s="20">
        <v>99.068386669999995</v>
      </c>
      <c r="B172" s="20">
        <v>5.2385681579999996</v>
      </c>
      <c r="C172" s="20" t="s">
        <v>1744</v>
      </c>
      <c r="D172" s="20">
        <v>3</v>
      </c>
      <c r="E172" s="20" t="s">
        <v>1745</v>
      </c>
      <c r="F172" s="20">
        <v>7</v>
      </c>
      <c r="G172" s="20">
        <v>0</v>
      </c>
      <c r="H172" s="20">
        <v>0</v>
      </c>
      <c r="I172" s="20">
        <v>-0.23548212800000001</v>
      </c>
      <c r="J172" s="20">
        <v>-38.66236198</v>
      </c>
      <c r="L172" s="20" t="s">
        <v>5628</v>
      </c>
      <c r="M172" s="20" t="s">
        <v>1746</v>
      </c>
      <c r="N172" s="20">
        <v>0</v>
      </c>
      <c r="O172" s="20" t="s">
        <v>39</v>
      </c>
      <c r="S172" s="20">
        <v>0.21</v>
      </c>
      <c r="T172" s="20">
        <v>0.21</v>
      </c>
      <c r="U172" s="20">
        <v>258897</v>
      </c>
      <c r="V172" s="20" t="s">
        <v>1747</v>
      </c>
      <c r="W172" s="20">
        <v>0.81907426000000005</v>
      </c>
      <c r="X172" s="20">
        <v>0.13529048900000001</v>
      </c>
      <c r="Y172" s="20" t="s">
        <v>41</v>
      </c>
      <c r="Z172" s="20" t="s">
        <v>42</v>
      </c>
      <c r="AA172" s="20">
        <v>12</v>
      </c>
      <c r="AB172" s="21">
        <v>131593.25</v>
      </c>
      <c r="AC172" s="21">
        <v>177992.76560000001</v>
      </c>
      <c r="AD172" s="21">
        <v>197751.2188</v>
      </c>
      <c r="AE172" s="21">
        <v>222257.7188</v>
      </c>
      <c r="AF172" s="22">
        <v>258896.70310000001</v>
      </c>
      <c r="AG172" s="22">
        <v>209171.0313</v>
      </c>
      <c r="AH172" s="22">
        <v>211484.07810000001</v>
      </c>
      <c r="AI172" s="22">
        <v>211203.75</v>
      </c>
      <c r="AJ172" s="23">
        <v>222416.67189999999</v>
      </c>
      <c r="AK172" s="23">
        <v>159862.70310000001</v>
      </c>
      <c r="AL172" s="23">
        <v>161152.14060000001</v>
      </c>
      <c r="AM172" s="23">
        <v>184232.67189999999</v>
      </c>
      <c r="AN172" s="20">
        <v>340</v>
      </c>
      <c r="AO172" s="20" t="s">
        <v>39</v>
      </c>
      <c r="AP172" s="20">
        <v>0.87111056600000003</v>
      </c>
      <c r="AQ172" s="20">
        <v>1</v>
      </c>
      <c r="AR172" s="20">
        <v>258896.70310000001</v>
      </c>
      <c r="AS172" s="20" t="s">
        <v>1748</v>
      </c>
      <c r="AT172" s="20">
        <v>1</v>
      </c>
      <c r="AU172" s="20" t="s">
        <v>1749</v>
      </c>
      <c r="AV172" s="20">
        <v>0.78848745899999995</v>
      </c>
      <c r="AW172" s="20">
        <v>0.96060330599999999</v>
      </c>
      <c r="AY172" s="20">
        <f t="shared" si="6"/>
        <v>0.81690670048439917</v>
      </c>
      <c r="AZ172" s="20">
        <f t="shared" si="7"/>
        <v>0.81907426000497197</v>
      </c>
      <c r="BA172" s="20">
        <f t="shared" si="8"/>
        <v>7.50727169468733E-2</v>
      </c>
    </row>
    <row r="173" spans="1:53">
      <c r="A173" s="20">
        <v>187.1571635</v>
      </c>
      <c r="B173" s="20">
        <v>4.4909750620000004</v>
      </c>
      <c r="C173" s="20" t="s">
        <v>1750</v>
      </c>
      <c r="D173" s="20">
        <v>5</v>
      </c>
      <c r="E173" s="20" t="s">
        <v>5983</v>
      </c>
      <c r="F173" s="20">
        <v>7</v>
      </c>
      <c r="G173" s="20">
        <v>0</v>
      </c>
      <c r="H173" s="20">
        <v>0</v>
      </c>
      <c r="I173" s="20">
        <v>-0.35515793299999998</v>
      </c>
      <c r="J173" s="20">
        <v>-48.277013719999999</v>
      </c>
      <c r="L173" s="20" t="s">
        <v>5628</v>
      </c>
      <c r="M173" s="20" t="s">
        <v>5983</v>
      </c>
      <c r="N173" s="20">
        <v>0</v>
      </c>
      <c r="O173" s="20" t="s">
        <v>39</v>
      </c>
      <c r="S173" s="20">
        <v>0.24</v>
      </c>
      <c r="T173" s="20">
        <v>0.28000000000000003</v>
      </c>
      <c r="U173" s="20">
        <v>24215</v>
      </c>
      <c r="V173" s="20" t="s">
        <v>1752</v>
      </c>
      <c r="W173" s="20">
        <v>0.817835007</v>
      </c>
      <c r="X173" s="20">
        <v>0.27045142</v>
      </c>
      <c r="Y173" s="20" t="s">
        <v>41</v>
      </c>
      <c r="Z173" s="20" t="s">
        <v>42</v>
      </c>
      <c r="AA173" s="20">
        <v>12</v>
      </c>
      <c r="AB173" s="21">
        <v>18931.619139999999</v>
      </c>
      <c r="AC173" s="21">
        <v>15818.052729999999</v>
      </c>
      <c r="AD173" s="21">
        <v>14598.597659999999</v>
      </c>
      <c r="AE173" s="21">
        <v>10174.16797</v>
      </c>
      <c r="AF173" s="22">
        <v>24214.66992</v>
      </c>
      <c r="AG173" s="22">
        <v>15743.67578</v>
      </c>
      <c r="AH173" s="22">
        <v>17160.453130000002</v>
      </c>
      <c r="AI173" s="22">
        <v>15661.697270000001</v>
      </c>
      <c r="AJ173" s="23">
        <v>19337.402340000001</v>
      </c>
      <c r="AK173" s="23">
        <v>15689.3418</v>
      </c>
      <c r="AL173" s="23">
        <v>9412.6757809999999</v>
      </c>
      <c r="AM173" s="23">
        <v>17057.648440000001</v>
      </c>
      <c r="AN173" s="20">
        <v>1037</v>
      </c>
      <c r="AO173" s="20" t="s">
        <v>39</v>
      </c>
      <c r="AP173" s="20">
        <v>0.82284321100000002</v>
      </c>
      <c r="AQ173" s="20">
        <v>1</v>
      </c>
      <c r="AR173" s="20">
        <v>24214.66992</v>
      </c>
      <c r="AS173" s="20" t="s">
        <v>1753</v>
      </c>
      <c r="AT173" s="20">
        <v>1</v>
      </c>
      <c r="AU173" s="20" t="s">
        <v>1754</v>
      </c>
      <c r="AV173" s="20">
        <v>0.36926544500000003</v>
      </c>
      <c r="AW173" s="20">
        <v>1</v>
      </c>
      <c r="AY173" s="20">
        <f t="shared" si="6"/>
        <v>0.8449663255455605</v>
      </c>
      <c r="AZ173" s="20">
        <f t="shared" si="7"/>
        <v>0.81783500648603025</v>
      </c>
      <c r="BA173" s="20">
        <f t="shared" si="8"/>
        <v>0.37477924973652416</v>
      </c>
    </row>
    <row r="174" spans="1:53">
      <c r="A174" s="20">
        <v>325.37049789999998</v>
      </c>
      <c r="B174" s="20">
        <v>6.7899986270000001</v>
      </c>
      <c r="C174" s="20" t="s">
        <v>1761</v>
      </c>
      <c r="D174" s="20">
        <v>1</v>
      </c>
      <c r="E174" s="20" t="s">
        <v>1762</v>
      </c>
      <c r="F174" s="20">
        <v>7</v>
      </c>
      <c r="G174" s="20">
        <v>0</v>
      </c>
      <c r="H174" s="20">
        <v>0</v>
      </c>
      <c r="I174" s="20">
        <v>-1.0822836499999999</v>
      </c>
      <c r="J174" s="20">
        <v>0</v>
      </c>
      <c r="L174" s="20" t="s">
        <v>5628</v>
      </c>
      <c r="M174" s="20" t="s">
        <v>1762</v>
      </c>
      <c r="N174" s="20">
        <v>0</v>
      </c>
      <c r="O174" s="20" t="s">
        <v>39</v>
      </c>
      <c r="Q174" s="20">
        <v>-1.1000000000000001</v>
      </c>
      <c r="R174" s="20" t="s">
        <v>77</v>
      </c>
      <c r="S174" s="20">
        <v>0.24</v>
      </c>
      <c r="T174" s="20">
        <v>0.24</v>
      </c>
      <c r="U174" s="20">
        <v>302642720</v>
      </c>
      <c r="V174" s="20" t="s">
        <v>1763</v>
      </c>
      <c r="W174" s="20">
        <v>0.812439833</v>
      </c>
      <c r="X174" s="20">
        <v>0.20437123099999999</v>
      </c>
      <c r="Y174" s="20" t="s">
        <v>41</v>
      </c>
      <c r="Z174" s="20" t="s">
        <v>42</v>
      </c>
      <c r="AA174" s="20">
        <v>12</v>
      </c>
      <c r="AB174" s="21">
        <v>192232544</v>
      </c>
      <c r="AC174" s="21">
        <v>185720352</v>
      </c>
      <c r="AD174" s="21">
        <v>149608720</v>
      </c>
      <c r="AE174" s="21">
        <v>261775392</v>
      </c>
      <c r="AF174" s="22">
        <v>285178720</v>
      </c>
      <c r="AG174" s="22">
        <v>235914096</v>
      </c>
      <c r="AH174" s="22">
        <v>265344720</v>
      </c>
      <c r="AI174" s="22">
        <v>185126112</v>
      </c>
      <c r="AJ174" s="23">
        <v>271964576</v>
      </c>
      <c r="AK174" s="23">
        <v>212547152</v>
      </c>
      <c r="AL174" s="23">
        <v>302642720</v>
      </c>
      <c r="AM174" s="23">
        <v>210888480</v>
      </c>
      <c r="AN174" s="20">
        <v>0</v>
      </c>
      <c r="AO174" s="20" t="s">
        <v>39</v>
      </c>
      <c r="AP174" s="20">
        <v>0.82467939899999998</v>
      </c>
      <c r="AQ174" s="20">
        <v>1</v>
      </c>
      <c r="AR174" s="20">
        <v>302642720</v>
      </c>
      <c r="AS174" s="20" t="s">
        <v>1764</v>
      </c>
      <c r="AT174" s="20">
        <v>1</v>
      </c>
      <c r="AU174" s="20" t="s">
        <v>1765</v>
      </c>
      <c r="AV174" s="20">
        <v>0.50746905499999995</v>
      </c>
      <c r="AW174" s="20">
        <v>1</v>
      </c>
      <c r="AY174" s="20">
        <f t="shared" si="6"/>
        <v>1.0272542926595789</v>
      </c>
      <c r="AZ174" s="20">
        <f t="shared" si="7"/>
        <v>0.81243983307205825</v>
      </c>
      <c r="BA174" s="20">
        <f t="shared" si="8"/>
        <v>0.84021277524967275</v>
      </c>
    </row>
    <row r="175" spans="1:53">
      <c r="A175" s="20">
        <v>352.13122870000001</v>
      </c>
      <c r="B175" s="20">
        <v>3.8911430569999998</v>
      </c>
      <c r="C175" s="20" t="s">
        <v>1383</v>
      </c>
      <c r="D175" s="20">
        <v>10</v>
      </c>
      <c r="E175" s="20" t="s">
        <v>1384</v>
      </c>
      <c r="F175" s="20">
        <v>7</v>
      </c>
      <c r="G175" s="20">
        <v>0</v>
      </c>
      <c r="H175" s="20">
        <v>0</v>
      </c>
      <c r="I175" s="20">
        <v>0.450624845</v>
      </c>
      <c r="J175" s="20">
        <v>-33.223811079999997</v>
      </c>
      <c r="L175" s="20" t="s">
        <v>5617</v>
      </c>
      <c r="M175" s="20" t="s">
        <v>1384</v>
      </c>
      <c r="N175" s="20">
        <v>0</v>
      </c>
      <c r="O175" s="20" t="s">
        <v>39</v>
      </c>
      <c r="S175" s="20">
        <v>0.24</v>
      </c>
      <c r="T175" s="20">
        <v>0.24</v>
      </c>
      <c r="U175" s="20">
        <v>5234</v>
      </c>
      <c r="V175" s="20" t="s">
        <v>5987</v>
      </c>
      <c r="W175" s="20">
        <v>0.79917875000000005</v>
      </c>
      <c r="X175" s="20">
        <v>0.13671982699999999</v>
      </c>
      <c r="Y175" s="20" t="s">
        <v>41</v>
      </c>
      <c r="Z175" s="20" t="s">
        <v>71</v>
      </c>
      <c r="AA175" s="20">
        <v>12</v>
      </c>
      <c r="AB175" s="21">
        <v>3364.334961</v>
      </c>
      <c r="AC175" s="21">
        <v>4114.0581050000001</v>
      </c>
      <c r="AD175" s="21">
        <v>4800.029297</v>
      </c>
      <c r="AE175" s="21">
        <v>2767.3239749999998</v>
      </c>
      <c r="AF175" s="22">
        <v>5062.7915039999998</v>
      </c>
      <c r="AG175" s="22">
        <v>3837.9689939999998</v>
      </c>
      <c r="AH175" s="22">
        <v>5233.9887699999999</v>
      </c>
      <c r="AI175" s="22">
        <v>4691.7602539999998</v>
      </c>
      <c r="AJ175" s="23">
        <v>3576.3374020000001</v>
      </c>
      <c r="AK175" s="23">
        <v>3343.600586</v>
      </c>
      <c r="AL175" s="23">
        <v>4795.5297849999997</v>
      </c>
      <c r="AM175" s="23">
        <v>4442.1289059999999</v>
      </c>
      <c r="AN175" s="20">
        <v>249</v>
      </c>
      <c r="AO175" s="20" t="s">
        <v>39</v>
      </c>
      <c r="AP175" s="20">
        <v>0.90780011800000004</v>
      </c>
      <c r="AQ175" s="20">
        <v>1</v>
      </c>
      <c r="AR175" s="20">
        <v>5233.9887699999999</v>
      </c>
      <c r="AS175" s="20" t="s">
        <v>5988</v>
      </c>
      <c r="AT175" s="20">
        <v>1</v>
      </c>
      <c r="AU175" s="20" t="s">
        <v>5989</v>
      </c>
      <c r="AV175" s="20">
        <v>0.763856533</v>
      </c>
      <c r="AW175" s="20">
        <v>1</v>
      </c>
      <c r="AY175" s="20">
        <f t="shared" si="6"/>
        <v>0.85823644898799734</v>
      </c>
      <c r="AZ175" s="20">
        <f t="shared" si="7"/>
        <v>0.7991787495402729</v>
      </c>
      <c r="BA175" s="20">
        <f t="shared" si="8"/>
        <v>0.20113410294595832</v>
      </c>
    </row>
    <row r="176" spans="1:53">
      <c r="A176" s="20">
        <v>188.06600700000001</v>
      </c>
      <c r="B176" s="20">
        <v>8.2250291190000002</v>
      </c>
      <c r="C176" s="20" t="s">
        <v>1800</v>
      </c>
      <c r="D176" s="20">
        <v>2</v>
      </c>
      <c r="E176" s="20" t="s">
        <v>1801</v>
      </c>
      <c r="F176" s="20">
        <v>7</v>
      </c>
      <c r="G176" s="20">
        <v>0</v>
      </c>
      <c r="H176" s="20">
        <v>0</v>
      </c>
      <c r="I176" s="20">
        <v>2.5097681559999998</v>
      </c>
      <c r="J176" s="20">
        <v>34.50185802</v>
      </c>
      <c r="L176" s="20" t="s">
        <v>5628</v>
      </c>
      <c r="M176" s="20" t="s">
        <v>1801</v>
      </c>
      <c r="N176" s="20">
        <v>0</v>
      </c>
      <c r="O176" s="20" t="s">
        <v>39</v>
      </c>
      <c r="S176" s="20">
        <v>0.06</v>
      </c>
      <c r="T176" s="20">
        <v>0.31</v>
      </c>
      <c r="U176" s="20">
        <v>572579</v>
      </c>
      <c r="V176" s="20" t="s">
        <v>1802</v>
      </c>
      <c r="W176" s="20">
        <v>0.79129825399999998</v>
      </c>
      <c r="X176" s="20">
        <v>0.17466146199999999</v>
      </c>
      <c r="Y176" s="20" t="s">
        <v>424</v>
      </c>
      <c r="Z176" s="20" t="s">
        <v>42</v>
      </c>
      <c r="AA176" s="20">
        <v>12</v>
      </c>
      <c r="AB176" s="21">
        <v>365651.71879999997</v>
      </c>
      <c r="AC176" s="21">
        <v>318314.5625</v>
      </c>
      <c r="AD176" s="21">
        <v>322526.875</v>
      </c>
      <c r="AE176" s="21">
        <v>341065.8125</v>
      </c>
      <c r="AF176" s="22">
        <v>399799.96879999997</v>
      </c>
      <c r="AG176" s="22">
        <v>385137.75</v>
      </c>
      <c r="AH176" s="22">
        <v>345456.03129999997</v>
      </c>
      <c r="AI176" s="22">
        <v>572578.5</v>
      </c>
      <c r="AJ176" s="23">
        <v>257632.92189999999</v>
      </c>
      <c r="AK176" s="23">
        <v>187948.79689999999</v>
      </c>
      <c r="AL176" s="23">
        <v>134975.5313</v>
      </c>
      <c r="AM176" s="23">
        <v>144110.75</v>
      </c>
      <c r="AN176" s="20">
        <v>204</v>
      </c>
      <c r="AO176" s="20" t="s">
        <v>39</v>
      </c>
      <c r="AP176" s="20">
        <v>0.97856768199999999</v>
      </c>
      <c r="AQ176" s="20">
        <v>1</v>
      </c>
      <c r="AR176" s="20">
        <v>572578.5</v>
      </c>
      <c r="AS176" s="20" t="s">
        <v>1803</v>
      </c>
      <c r="AT176" s="20">
        <v>1</v>
      </c>
      <c r="AU176" s="20" t="s">
        <v>1804</v>
      </c>
      <c r="AV176" s="20">
        <v>0.74657539399999995</v>
      </c>
      <c r="AW176" s="20">
        <v>1</v>
      </c>
      <c r="AY176" s="20">
        <f t="shared" si="6"/>
        <v>0.42553130273112016</v>
      </c>
      <c r="AZ176" s="20">
        <f t="shared" si="7"/>
        <v>0.7912982544024838</v>
      </c>
      <c r="BA176" s="20">
        <f t="shared" si="8"/>
        <v>5.3763453221521151E-3</v>
      </c>
    </row>
    <row r="177" spans="1:53">
      <c r="A177" s="20">
        <v>238.09922539999999</v>
      </c>
      <c r="B177" s="20">
        <v>4.3712319690000001</v>
      </c>
      <c r="C177" s="20" t="s">
        <v>1815</v>
      </c>
      <c r="D177" s="20">
        <v>1</v>
      </c>
      <c r="E177" s="20" t="s">
        <v>1816</v>
      </c>
      <c r="F177" s="20">
        <v>7</v>
      </c>
      <c r="G177" s="20">
        <v>0</v>
      </c>
      <c r="H177" s="20">
        <v>0</v>
      </c>
      <c r="I177" s="20">
        <v>-0.64915194700000001</v>
      </c>
      <c r="J177" s="20">
        <v>-17.679296659999999</v>
      </c>
      <c r="K177" s="20">
        <v>2.2068046739999998</v>
      </c>
      <c r="L177" s="20" t="s">
        <v>5628</v>
      </c>
      <c r="M177" s="20" t="s">
        <v>1816</v>
      </c>
      <c r="N177" s="20">
        <v>0</v>
      </c>
      <c r="O177" s="20" t="s">
        <v>39</v>
      </c>
      <c r="S177" s="20">
        <v>0.2</v>
      </c>
      <c r="T177" s="20">
        <v>0.26</v>
      </c>
      <c r="U177" s="20">
        <v>977764</v>
      </c>
      <c r="V177" s="20" t="s">
        <v>1817</v>
      </c>
      <c r="W177" s="20">
        <v>0.76532878400000004</v>
      </c>
      <c r="X177" s="20">
        <v>6.5298507000000006E-2</v>
      </c>
      <c r="Y177" s="20" t="s">
        <v>41</v>
      </c>
      <c r="Z177" s="20" t="s">
        <v>92</v>
      </c>
      <c r="AA177" s="20">
        <v>12</v>
      </c>
      <c r="AB177" s="21">
        <v>533405.5625</v>
      </c>
      <c r="AC177" s="21">
        <v>588132.5</v>
      </c>
      <c r="AD177" s="21">
        <v>389050.90629999997</v>
      </c>
      <c r="AE177" s="21">
        <v>415919.75</v>
      </c>
      <c r="AF177" s="22">
        <v>588215.4375</v>
      </c>
      <c r="AG177" s="22">
        <v>647096.1875</v>
      </c>
      <c r="AH177" s="22">
        <v>535146.9375</v>
      </c>
      <c r="AI177" s="22">
        <v>746771.625</v>
      </c>
      <c r="AJ177" s="23">
        <v>557565.9375</v>
      </c>
      <c r="AK177" s="23">
        <v>610911.3125</v>
      </c>
      <c r="AL177" s="23">
        <v>977763.8125</v>
      </c>
      <c r="AM177" s="23">
        <v>824467.9375</v>
      </c>
      <c r="AN177" s="20">
        <v>124</v>
      </c>
      <c r="AO177" s="20" t="s">
        <v>39</v>
      </c>
      <c r="AP177" s="20">
        <v>0.97845981599999998</v>
      </c>
      <c r="AQ177" s="20">
        <v>1</v>
      </c>
      <c r="AR177" s="20">
        <v>977763.8125</v>
      </c>
      <c r="AS177" s="20" t="s">
        <v>1818</v>
      </c>
      <c r="AT177" s="20">
        <v>1</v>
      </c>
      <c r="AU177" s="20" t="s">
        <v>1139</v>
      </c>
      <c r="AV177" s="20">
        <v>1.26845472</v>
      </c>
      <c r="AW177" s="20">
        <v>1</v>
      </c>
      <c r="AY177" s="20">
        <f t="shared" si="6"/>
        <v>1.1801499182521622</v>
      </c>
      <c r="AZ177" s="20">
        <f t="shared" si="7"/>
        <v>0.7653287841400479</v>
      </c>
      <c r="BA177" s="20">
        <f t="shared" si="8"/>
        <v>0.3315327091453244</v>
      </c>
    </row>
    <row r="178" spans="1:53">
      <c r="A178" s="20">
        <v>285.30290359999998</v>
      </c>
      <c r="B178" s="20">
        <v>4.1716833329999998</v>
      </c>
      <c r="C178" s="20" t="s">
        <v>1819</v>
      </c>
      <c r="D178" s="20">
        <v>1</v>
      </c>
      <c r="E178" s="20" t="s">
        <v>1820</v>
      </c>
      <c r="F178" s="20">
        <v>7</v>
      </c>
      <c r="G178" s="20">
        <v>0</v>
      </c>
      <c r="H178" s="20">
        <v>0</v>
      </c>
      <c r="I178" s="20">
        <v>-0.89866778899999999</v>
      </c>
      <c r="J178" s="20">
        <v>-10.22583094</v>
      </c>
      <c r="L178" s="20" t="s">
        <v>5628</v>
      </c>
      <c r="M178" s="20" t="s">
        <v>1820</v>
      </c>
      <c r="N178" s="20">
        <v>0</v>
      </c>
      <c r="O178" s="20" t="s">
        <v>39</v>
      </c>
      <c r="Q178" s="20">
        <v>-2.2000000000000002</v>
      </c>
      <c r="R178" s="20" t="s">
        <v>77</v>
      </c>
      <c r="S178" s="20">
        <v>0.18</v>
      </c>
      <c r="T178" s="20">
        <v>0.25</v>
      </c>
      <c r="U178" s="20">
        <v>573406</v>
      </c>
      <c r="V178" s="20" t="s">
        <v>1821</v>
      </c>
      <c r="W178" s="20">
        <v>0.76035025499999997</v>
      </c>
      <c r="X178" s="20">
        <v>5.2651343000000003E-2</v>
      </c>
      <c r="Y178" s="20" t="s">
        <v>41</v>
      </c>
      <c r="Z178" s="20" t="s">
        <v>42</v>
      </c>
      <c r="AA178" s="20">
        <v>12</v>
      </c>
      <c r="AB178" s="21">
        <v>301159.0625</v>
      </c>
      <c r="AC178" s="21">
        <v>345189.40629999997</v>
      </c>
      <c r="AD178" s="21">
        <v>249511.76560000001</v>
      </c>
      <c r="AE178" s="21">
        <v>378939.34379999997</v>
      </c>
      <c r="AF178" s="22">
        <v>507516.34379999997</v>
      </c>
      <c r="AG178" s="22">
        <v>405313.75</v>
      </c>
      <c r="AH178" s="22">
        <v>398869.84379999997</v>
      </c>
      <c r="AI178" s="22">
        <v>364895.25</v>
      </c>
      <c r="AJ178" s="23">
        <v>573406.0625</v>
      </c>
      <c r="AK178" s="23">
        <v>401115.75</v>
      </c>
      <c r="AL178" s="23">
        <v>359516.40629999997</v>
      </c>
      <c r="AM178" s="23">
        <v>340532.21879999997</v>
      </c>
      <c r="AN178" s="20">
        <v>203</v>
      </c>
      <c r="AO178" s="20" t="s">
        <v>39</v>
      </c>
      <c r="AP178" s="20">
        <v>0.965778778</v>
      </c>
      <c r="AQ178" s="20">
        <v>1</v>
      </c>
      <c r="AR178" s="20">
        <v>573406.0625</v>
      </c>
      <c r="AS178" s="20" t="s">
        <v>1822</v>
      </c>
      <c r="AT178" s="20">
        <v>1</v>
      </c>
      <c r="AU178" s="20" t="s">
        <v>1823</v>
      </c>
      <c r="AV178" s="20">
        <v>1.4566810130000001</v>
      </c>
      <c r="AW178" s="20">
        <v>1</v>
      </c>
      <c r="AY178" s="20">
        <f t="shared" si="6"/>
        <v>0.99879234414188056</v>
      </c>
      <c r="AZ178" s="20">
        <f t="shared" si="7"/>
        <v>0.76035025486673413</v>
      </c>
      <c r="BA178" s="20">
        <f t="shared" si="8"/>
        <v>0.99368752000907723</v>
      </c>
    </row>
    <row r="179" spans="1:53">
      <c r="A179" s="20">
        <v>95.037092770000001</v>
      </c>
      <c r="B179" s="20">
        <v>8.049269443</v>
      </c>
      <c r="C179" s="20" t="s">
        <v>1824</v>
      </c>
      <c r="D179" s="20">
        <v>3</v>
      </c>
      <c r="E179" s="20" t="s">
        <v>1825</v>
      </c>
      <c r="F179" s="20">
        <v>7</v>
      </c>
      <c r="G179" s="20">
        <v>0</v>
      </c>
      <c r="H179" s="20">
        <v>0</v>
      </c>
      <c r="I179" s="20">
        <v>-0.18127786300000001</v>
      </c>
      <c r="J179" s="20">
        <v>-10.424849610000001</v>
      </c>
      <c r="K179" s="20">
        <v>-0.23388887799999999</v>
      </c>
      <c r="L179" s="20" t="s">
        <v>5628</v>
      </c>
      <c r="M179" s="20" t="s">
        <v>1826</v>
      </c>
      <c r="N179" s="20">
        <v>0</v>
      </c>
      <c r="O179" s="20" t="s">
        <v>39</v>
      </c>
      <c r="S179" s="20">
        <v>0.34</v>
      </c>
      <c r="T179" s="20">
        <v>0.45</v>
      </c>
      <c r="U179" s="20">
        <v>37137</v>
      </c>
      <c r="V179" s="20" t="s">
        <v>1827</v>
      </c>
      <c r="W179" s="20">
        <v>0.75810230999999995</v>
      </c>
      <c r="X179" s="20">
        <v>0.180083827</v>
      </c>
      <c r="Y179" s="20" t="s">
        <v>41</v>
      </c>
      <c r="Z179" s="20" t="s">
        <v>42</v>
      </c>
      <c r="AA179" s="20">
        <v>12</v>
      </c>
      <c r="AB179" s="21">
        <v>19278.5625</v>
      </c>
      <c r="AC179" s="21">
        <v>35335.625</v>
      </c>
      <c r="AD179" s="21">
        <v>18577.933590000001</v>
      </c>
      <c r="AE179" s="21">
        <v>20616.259770000001</v>
      </c>
      <c r="AF179" s="22">
        <v>33671.007810000003</v>
      </c>
      <c r="AG179" s="22">
        <v>37137.242189999997</v>
      </c>
      <c r="AH179" s="22">
        <v>28291.890630000002</v>
      </c>
      <c r="AI179" s="22">
        <v>24640.916020000001</v>
      </c>
      <c r="AJ179" s="23">
        <v>33583.109380000002</v>
      </c>
      <c r="AK179" s="23">
        <v>21411.79883</v>
      </c>
      <c r="AL179" s="23">
        <v>12949.9375</v>
      </c>
      <c r="AM179" s="23">
        <v>14805.98633</v>
      </c>
      <c r="AN179" s="20">
        <v>953</v>
      </c>
      <c r="AO179" s="20" t="s">
        <v>39</v>
      </c>
      <c r="AP179" s="20">
        <v>0.81747990500000001</v>
      </c>
      <c r="AQ179" s="20">
        <v>1</v>
      </c>
      <c r="AR179" s="20">
        <v>37137.242189999997</v>
      </c>
      <c r="AS179" s="20" t="s">
        <v>1828</v>
      </c>
      <c r="AT179" s="20">
        <v>1</v>
      </c>
      <c r="AU179" s="20" t="s">
        <v>1829</v>
      </c>
      <c r="AV179" s="20">
        <v>0.59363503200000001</v>
      </c>
      <c r="AW179" s="20">
        <v>0.32731936</v>
      </c>
      <c r="AY179" s="20">
        <f t="shared" si="6"/>
        <v>0.66874192188337023</v>
      </c>
      <c r="AZ179" s="20">
        <f t="shared" si="7"/>
        <v>0.75810230977205728</v>
      </c>
      <c r="BA179" s="20">
        <f t="shared" si="8"/>
        <v>0.10807704157686597</v>
      </c>
    </row>
    <row r="180" spans="1:53">
      <c r="A180" s="20">
        <v>151.04932959999999</v>
      </c>
      <c r="B180" s="20">
        <v>9.5963679000000006</v>
      </c>
      <c r="C180" s="20" t="s">
        <v>226</v>
      </c>
      <c r="D180" s="20">
        <v>3</v>
      </c>
      <c r="E180" s="20" t="s">
        <v>6052</v>
      </c>
      <c r="F180" s="20">
        <v>7</v>
      </c>
      <c r="G180" s="20">
        <v>0</v>
      </c>
      <c r="H180" s="20">
        <v>0</v>
      </c>
      <c r="I180" s="20">
        <v>-0.53236368099999998</v>
      </c>
      <c r="J180" s="20">
        <v>9.7200239770000003</v>
      </c>
      <c r="L180" s="20" t="s">
        <v>5593</v>
      </c>
      <c r="M180" s="20" t="s">
        <v>6052</v>
      </c>
      <c r="N180" s="20">
        <v>0</v>
      </c>
      <c r="O180" s="20" t="s">
        <v>39</v>
      </c>
      <c r="S180" s="20">
        <v>0.65</v>
      </c>
      <c r="T180" s="20">
        <v>0.94</v>
      </c>
      <c r="U180" s="20">
        <v>113013</v>
      </c>
      <c r="V180" s="20" t="s">
        <v>230</v>
      </c>
      <c r="W180" s="20">
        <v>0.69194254799999999</v>
      </c>
      <c r="X180" s="20">
        <v>0.57147999199999999</v>
      </c>
      <c r="Y180" s="20" t="s">
        <v>41</v>
      </c>
      <c r="Z180" s="20" t="s">
        <v>42</v>
      </c>
      <c r="AA180" s="20">
        <v>12</v>
      </c>
      <c r="AB180" s="21">
        <v>22937.783200000002</v>
      </c>
      <c r="AC180" s="21">
        <v>43671.753909999999</v>
      </c>
      <c r="AD180" s="21">
        <v>32668.775389999999</v>
      </c>
      <c r="AE180" s="21">
        <v>4113.9755859999996</v>
      </c>
      <c r="AF180" s="22">
        <v>37288.5</v>
      </c>
      <c r="AG180" s="22">
        <v>16968.507809999999</v>
      </c>
      <c r="AH180" s="22">
        <v>84928.578129999994</v>
      </c>
      <c r="AI180" s="22">
        <v>10237.64063</v>
      </c>
      <c r="AJ180" s="23">
        <v>113013.16409999999</v>
      </c>
      <c r="AK180" s="23">
        <v>59792.117189999997</v>
      </c>
      <c r="AL180" s="23">
        <v>17666.144530000001</v>
      </c>
      <c r="AM180" s="23">
        <v>10806.624019999999</v>
      </c>
      <c r="AN180" s="20">
        <v>583</v>
      </c>
      <c r="AO180" s="20" t="s">
        <v>39</v>
      </c>
      <c r="AP180" s="20">
        <v>0.90699382200000001</v>
      </c>
      <c r="AQ180" s="20">
        <v>1</v>
      </c>
      <c r="AR180" s="20">
        <v>113013.16409999999</v>
      </c>
      <c r="AS180" s="20" t="s">
        <v>231</v>
      </c>
      <c r="AT180" s="20">
        <v>1</v>
      </c>
      <c r="AU180" s="20" t="s">
        <v>232</v>
      </c>
      <c r="AV180" s="20">
        <v>9.3275407000000005E-2</v>
      </c>
      <c r="AW180" s="20">
        <v>1</v>
      </c>
      <c r="AY180" s="20">
        <f t="shared" si="6"/>
        <v>1.3470332187326155</v>
      </c>
      <c r="AZ180" s="20">
        <f t="shared" si="7"/>
        <v>0.69194254775086139</v>
      </c>
      <c r="BA180" s="20">
        <f t="shared" si="8"/>
        <v>0.67008602574671616</v>
      </c>
    </row>
    <row r="181" spans="1:53">
      <c r="A181" s="20">
        <v>270.21919789999998</v>
      </c>
      <c r="B181" s="20">
        <v>3.5526555590000002</v>
      </c>
      <c r="C181" s="20" t="s">
        <v>1871</v>
      </c>
      <c r="D181" s="20">
        <v>19</v>
      </c>
      <c r="E181" s="20" t="s">
        <v>1872</v>
      </c>
      <c r="F181" s="20">
        <v>7</v>
      </c>
      <c r="G181" s="20">
        <v>0</v>
      </c>
      <c r="H181" s="20">
        <v>0</v>
      </c>
      <c r="I181" s="20">
        <v>-1.0809951719999999</v>
      </c>
      <c r="J181" s="20">
        <v>-25.176718040000001</v>
      </c>
      <c r="L181" s="20" t="s">
        <v>5628</v>
      </c>
      <c r="M181" s="20" t="s">
        <v>1872</v>
      </c>
      <c r="N181" s="20">
        <v>0</v>
      </c>
      <c r="O181" s="20" t="s">
        <v>39</v>
      </c>
      <c r="Q181" s="20">
        <v>0</v>
      </c>
      <c r="R181" s="20" t="s">
        <v>1873</v>
      </c>
      <c r="S181" s="20">
        <v>0.16</v>
      </c>
      <c r="T181" s="20">
        <v>0.25</v>
      </c>
      <c r="U181" s="20">
        <v>5166159</v>
      </c>
      <c r="V181" s="20" t="s">
        <v>1874</v>
      </c>
      <c r="W181" s="20">
        <v>0.68525829999999999</v>
      </c>
      <c r="X181" s="20">
        <v>8.4137084000000001E-2</v>
      </c>
      <c r="Y181" s="20" t="s">
        <v>41</v>
      </c>
      <c r="Z181" s="20" t="s">
        <v>92</v>
      </c>
      <c r="AA181" s="20">
        <v>12</v>
      </c>
      <c r="AB181" s="21">
        <v>3055012.5</v>
      </c>
      <c r="AC181" s="21">
        <v>2895940.5</v>
      </c>
      <c r="AD181" s="21">
        <v>2133259.75</v>
      </c>
      <c r="AE181" s="21">
        <v>2513954.25</v>
      </c>
      <c r="AF181" s="22">
        <v>3911331</v>
      </c>
      <c r="AG181" s="22">
        <v>3584867.75</v>
      </c>
      <c r="AH181" s="22">
        <v>2803587.5</v>
      </c>
      <c r="AI181" s="22">
        <v>5166158.5</v>
      </c>
      <c r="AJ181" s="23">
        <v>3560784</v>
      </c>
      <c r="AK181" s="23">
        <v>2792272.5</v>
      </c>
      <c r="AL181" s="23">
        <v>2469709.25</v>
      </c>
      <c r="AM181" s="23">
        <v>2511527.75</v>
      </c>
      <c r="AN181" s="20">
        <v>40</v>
      </c>
      <c r="AO181" s="20" t="s">
        <v>39</v>
      </c>
      <c r="AP181" s="20">
        <v>0.95385852699999996</v>
      </c>
      <c r="AQ181" s="20">
        <v>1</v>
      </c>
      <c r="AR181" s="20">
        <v>5166158.5</v>
      </c>
      <c r="AS181" s="20" t="s">
        <v>1875</v>
      </c>
      <c r="AT181" s="20">
        <v>1</v>
      </c>
      <c r="AU181" s="20" t="s">
        <v>1876</v>
      </c>
      <c r="AV181" s="20">
        <v>1.3027880759999999</v>
      </c>
      <c r="AW181" s="20">
        <v>1</v>
      </c>
      <c r="AY181" s="20">
        <f t="shared" si="6"/>
        <v>0.73285490690764299</v>
      </c>
      <c r="AZ181" s="20">
        <f t="shared" si="7"/>
        <v>0.68525829952935791</v>
      </c>
      <c r="BA181" s="20">
        <f t="shared" si="8"/>
        <v>0.11090044987268519</v>
      </c>
    </row>
    <row r="182" spans="1:53">
      <c r="A182" s="20">
        <v>259.18940409999999</v>
      </c>
      <c r="B182" s="20">
        <v>13.30859163</v>
      </c>
      <c r="C182" s="20" t="s">
        <v>1887</v>
      </c>
      <c r="D182" s="20">
        <v>2</v>
      </c>
      <c r="E182" s="20" t="s">
        <v>1888</v>
      </c>
      <c r="F182" s="20">
        <v>7</v>
      </c>
      <c r="G182" s="20">
        <v>0</v>
      </c>
      <c r="H182" s="20">
        <v>0</v>
      </c>
      <c r="I182" s="20">
        <v>-0.71716272999999997</v>
      </c>
      <c r="J182" s="20">
        <v>30.27003912</v>
      </c>
      <c r="L182" s="20" t="s">
        <v>5628</v>
      </c>
      <c r="M182" s="20" t="s">
        <v>1888</v>
      </c>
      <c r="N182" s="20">
        <v>0</v>
      </c>
      <c r="O182" s="20" t="s">
        <v>39</v>
      </c>
      <c r="S182" s="20">
        <v>0.36</v>
      </c>
      <c r="T182" s="20">
        <v>0.36</v>
      </c>
      <c r="U182" s="20">
        <v>11547</v>
      </c>
      <c r="V182" s="20" t="s">
        <v>1889</v>
      </c>
      <c r="W182" s="20">
        <v>0.66693084999999996</v>
      </c>
      <c r="X182" s="20">
        <v>0.117110969</v>
      </c>
      <c r="Y182" s="20" t="s">
        <v>41</v>
      </c>
      <c r="Z182" s="20" t="s">
        <v>42</v>
      </c>
      <c r="AA182" s="20">
        <v>12</v>
      </c>
      <c r="AB182" s="21">
        <v>6691.1547849999997</v>
      </c>
      <c r="AC182" s="21">
        <v>7497.5551759999998</v>
      </c>
      <c r="AD182" s="21">
        <v>2829.3798830000001</v>
      </c>
      <c r="AE182" s="21">
        <v>6952.7563479999999</v>
      </c>
      <c r="AF182" s="22">
        <v>11546.597659999999</v>
      </c>
      <c r="AG182" s="22">
        <v>7234.9282229999999</v>
      </c>
      <c r="AH182" s="22">
        <v>10614.08887</v>
      </c>
      <c r="AI182" s="22">
        <v>6546.4116210000002</v>
      </c>
      <c r="AJ182" s="23">
        <v>8328.2626949999994</v>
      </c>
      <c r="AK182" s="23">
        <v>6424.9467770000001</v>
      </c>
      <c r="AL182" s="23">
        <v>6626.3149409999996</v>
      </c>
      <c r="AM182" s="23">
        <v>4372.8623049999997</v>
      </c>
      <c r="AN182" s="20">
        <v>1105</v>
      </c>
      <c r="AO182" s="20" t="s">
        <v>39</v>
      </c>
      <c r="AP182" s="20">
        <v>0.85233184200000001</v>
      </c>
      <c r="AQ182" s="20">
        <v>1</v>
      </c>
      <c r="AR182" s="20">
        <v>11546.597659999999</v>
      </c>
      <c r="AS182" s="20" t="s">
        <v>1890</v>
      </c>
      <c r="AT182" s="20">
        <v>1</v>
      </c>
      <c r="AU182" s="20" t="s">
        <v>1429</v>
      </c>
      <c r="AV182" s="20">
        <v>0.84217842300000001</v>
      </c>
      <c r="AW182" s="20">
        <v>1</v>
      </c>
      <c r="AY182" s="20">
        <f t="shared" si="6"/>
        <v>0.71649790832686444</v>
      </c>
      <c r="AZ182" s="20">
        <f t="shared" si="7"/>
        <v>0.66693084976812</v>
      </c>
      <c r="BA182" s="20">
        <f t="shared" si="8"/>
        <v>0.13484809454411387</v>
      </c>
    </row>
    <row r="183" spans="1:53">
      <c r="A183" s="20">
        <v>206.16706110000001</v>
      </c>
      <c r="B183" s="20">
        <v>4.3471304999999996</v>
      </c>
      <c r="C183" s="20" t="s">
        <v>1327</v>
      </c>
      <c r="D183" s="20">
        <v>5</v>
      </c>
      <c r="E183" s="20" t="s">
        <v>1328</v>
      </c>
      <c r="F183" s="20">
        <v>7</v>
      </c>
      <c r="G183" s="20">
        <v>0</v>
      </c>
      <c r="H183" s="20">
        <v>0</v>
      </c>
      <c r="I183" s="20">
        <v>-4.3328592999999999E-2</v>
      </c>
      <c r="J183" s="20">
        <v>7.9852790239999996</v>
      </c>
      <c r="K183" s="20">
        <v>-1.9076418000000001E-2</v>
      </c>
      <c r="L183" s="20" t="s">
        <v>5617</v>
      </c>
      <c r="M183" s="20" t="s">
        <v>1328</v>
      </c>
      <c r="N183" s="20">
        <v>0</v>
      </c>
      <c r="O183" s="20" t="s">
        <v>39</v>
      </c>
      <c r="Q183" s="20">
        <v>-2.7</v>
      </c>
      <c r="R183" s="20" t="s">
        <v>77</v>
      </c>
      <c r="S183" s="20">
        <v>0.37</v>
      </c>
      <c r="T183" s="20">
        <v>0.37</v>
      </c>
      <c r="U183" s="20">
        <v>48754</v>
      </c>
      <c r="V183" s="20" t="s">
        <v>1943</v>
      </c>
      <c r="W183" s="20">
        <v>0.66041486199999999</v>
      </c>
      <c r="X183" s="20">
        <v>6.1049398999999997E-2</v>
      </c>
      <c r="Y183" s="20" t="s">
        <v>41</v>
      </c>
      <c r="Z183" s="20" t="s">
        <v>71</v>
      </c>
      <c r="AA183" s="20">
        <v>12</v>
      </c>
      <c r="AB183" s="21">
        <v>37927.9375</v>
      </c>
      <c r="AC183" s="21">
        <v>40878.417970000002</v>
      </c>
      <c r="AD183" s="21">
        <v>22340.800780000001</v>
      </c>
      <c r="AE183" s="21">
        <v>18851.214840000001</v>
      </c>
      <c r="AF183" s="22">
        <v>46222.800779999998</v>
      </c>
      <c r="AG183" s="22">
        <v>47690.808590000001</v>
      </c>
      <c r="AH183" s="22">
        <v>48753.875</v>
      </c>
      <c r="AI183" s="22">
        <v>39034.015630000002</v>
      </c>
      <c r="AJ183" s="23">
        <v>29606.591799999998</v>
      </c>
      <c r="AK183" s="23">
        <v>18402.54883</v>
      </c>
      <c r="AL183" s="23">
        <v>31080.23242</v>
      </c>
      <c r="AM183" s="23">
        <v>36143.832029999998</v>
      </c>
      <c r="AN183" s="20">
        <v>69</v>
      </c>
      <c r="AO183" s="20" t="s">
        <v>39</v>
      </c>
      <c r="AP183" s="20">
        <v>0.99122725300000003</v>
      </c>
      <c r="AQ183" s="20">
        <v>1</v>
      </c>
      <c r="AR183" s="20">
        <v>48753.875</v>
      </c>
      <c r="AS183" s="20" t="s">
        <v>6066</v>
      </c>
      <c r="AT183" s="20">
        <v>1</v>
      </c>
      <c r="AU183" s="20" t="s">
        <v>6067</v>
      </c>
      <c r="AV183" s="20">
        <v>1.69223352</v>
      </c>
      <c r="AW183" s="20">
        <v>1</v>
      </c>
      <c r="AY183" s="20">
        <f t="shared" si="6"/>
        <v>0.63418961912807537</v>
      </c>
      <c r="AZ183" s="20">
        <f t="shared" si="7"/>
        <v>0.66041486223283796</v>
      </c>
      <c r="BA183" s="20">
        <f t="shared" si="8"/>
        <v>8.6332861336967572E-3</v>
      </c>
    </row>
    <row r="184" spans="1:53">
      <c r="A184" s="20">
        <v>231.1330275</v>
      </c>
      <c r="B184" s="20">
        <v>11.179675039999999</v>
      </c>
      <c r="C184" s="20" t="s">
        <v>1903</v>
      </c>
      <c r="D184" s="20">
        <v>1</v>
      </c>
      <c r="E184" s="20" t="s">
        <v>1904</v>
      </c>
      <c r="F184" s="20">
        <v>7</v>
      </c>
      <c r="G184" s="20">
        <v>0</v>
      </c>
      <c r="H184" s="20">
        <v>0</v>
      </c>
      <c r="I184" s="20">
        <v>-0.486709167</v>
      </c>
      <c r="J184" s="20">
        <v>-11.587564049999999</v>
      </c>
      <c r="L184" s="20" t="s">
        <v>5628</v>
      </c>
      <c r="M184" s="20" t="s">
        <v>1904</v>
      </c>
      <c r="N184" s="20">
        <v>0</v>
      </c>
      <c r="O184" s="20" t="s">
        <v>39</v>
      </c>
      <c r="P184" s="20" t="s">
        <v>1905</v>
      </c>
      <c r="S184" s="20">
        <v>0.66</v>
      </c>
      <c r="T184" s="20">
        <v>0.66</v>
      </c>
      <c r="U184" s="20">
        <v>25978</v>
      </c>
      <c r="V184" s="20" t="s">
        <v>1906</v>
      </c>
      <c r="W184" s="20">
        <v>0.619455694</v>
      </c>
      <c r="X184" s="20">
        <v>0.205916665</v>
      </c>
      <c r="Y184" s="20" t="s">
        <v>41</v>
      </c>
      <c r="Z184" s="20" t="s">
        <v>42</v>
      </c>
      <c r="AA184" s="20">
        <v>12</v>
      </c>
      <c r="AB184" s="21">
        <v>3731.7016600000002</v>
      </c>
      <c r="AC184" s="21">
        <v>19966.390630000002</v>
      </c>
      <c r="AD184" s="21">
        <v>6814.7734380000002</v>
      </c>
      <c r="AE184" s="21">
        <v>12784.64941</v>
      </c>
      <c r="AF184" s="22">
        <v>25977.51367</v>
      </c>
      <c r="AG184" s="22">
        <v>15054.679690000001</v>
      </c>
      <c r="AH184" s="22">
        <v>16820.074219999999</v>
      </c>
      <c r="AI184" s="22">
        <v>12043.79688</v>
      </c>
      <c r="AJ184" s="23">
        <v>12754.441409999999</v>
      </c>
      <c r="AK184" s="23">
        <v>8954.1552730000003</v>
      </c>
      <c r="AL184" s="23">
        <v>3010.2092290000001</v>
      </c>
      <c r="AM184" s="23">
        <v>7558.7045900000003</v>
      </c>
      <c r="AN184" s="20">
        <v>1023</v>
      </c>
      <c r="AO184" s="20" t="s">
        <v>39</v>
      </c>
      <c r="AP184" s="20">
        <v>0.91368653899999996</v>
      </c>
      <c r="AQ184" s="20">
        <v>1</v>
      </c>
      <c r="AR184" s="20">
        <v>25977.51367</v>
      </c>
      <c r="AS184" s="20" t="s">
        <v>1907</v>
      </c>
      <c r="AT184" s="20">
        <v>1</v>
      </c>
      <c r="AU184" s="20" t="s">
        <v>1908</v>
      </c>
      <c r="AV184" s="20">
        <v>0.50654200199999999</v>
      </c>
      <c r="AW184" s="20">
        <v>1</v>
      </c>
      <c r="AY184" s="20">
        <f t="shared" si="6"/>
        <v>0.46179296003813952</v>
      </c>
      <c r="AZ184" s="20">
        <f t="shared" si="7"/>
        <v>0.61945569428702574</v>
      </c>
      <c r="BA184" s="20">
        <f t="shared" si="8"/>
        <v>4.0508386008089273E-2</v>
      </c>
    </row>
    <row r="185" spans="1:53">
      <c r="A185" s="20">
        <v>247.1417582</v>
      </c>
      <c r="B185" s="20">
        <v>8.6422390409999998</v>
      </c>
      <c r="C185" s="20" t="s">
        <v>1909</v>
      </c>
      <c r="D185" s="20">
        <v>1</v>
      </c>
      <c r="E185" s="20" t="s">
        <v>1910</v>
      </c>
      <c r="F185" s="20">
        <v>7</v>
      </c>
      <c r="G185" s="20">
        <v>0</v>
      </c>
      <c r="H185" s="20">
        <v>0</v>
      </c>
      <c r="I185" s="20">
        <v>-0.85709700799999999</v>
      </c>
      <c r="J185" s="20">
        <v>-5.5643774690000001</v>
      </c>
      <c r="L185" s="20" t="s">
        <v>5628</v>
      </c>
      <c r="M185" s="20" t="s">
        <v>1910</v>
      </c>
      <c r="N185" s="20">
        <v>0</v>
      </c>
      <c r="O185" s="20" t="s">
        <v>39</v>
      </c>
      <c r="P185" s="20" t="s">
        <v>1911</v>
      </c>
      <c r="S185" s="20">
        <v>0.36</v>
      </c>
      <c r="T185" s="20">
        <v>0.36</v>
      </c>
      <c r="U185" s="20">
        <v>44246</v>
      </c>
      <c r="V185" s="20" t="s">
        <v>1912</v>
      </c>
      <c r="W185" s="20">
        <v>0.61480125600000002</v>
      </c>
      <c r="X185" s="20">
        <v>3.3840636E-2</v>
      </c>
      <c r="Y185" s="20" t="s">
        <v>41</v>
      </c>
      <c r="Z185" s="20" t="s">
        <v>42</v>
      </c>
      <c r="AA185" s="20">
        <v>12</v>
      </c>
      <c r="AB185" s="21">
        <v>22721.914059999999</v>
      </c>
      <c r="AC185" s="21">
        <v>16187.73438</v>
      </c>
      <c r="AD185" s="21">
        <v>22282.90625</v>
      </c>
      <c r="AE185" s="21">
        <v>36991.671880000002</v>
      </c>
      <c r="AF185" s="22">
        <v>37547.53125</v>
      </c>
      <c r="AG185" s="22">
        <v>38977.101560000003</v>
      </c>
      <c r="AH185" s="22">
        <v>44245.972659999999</v>
      </c>
      <c r="AI185" s="22">
        <v>38930.152340000001</v>
      </c>
      <c r="AJ185" s="23">
        <v>31569.308590000001</v>
      </c>
      <c r="AK185" s="23">
        <v>32678.291020000001</v>
      </c>
      <c r="AL185" s="23">
        <v>21939.927729999999</v>
      </c>
      <c r="AM185" s="23">
        <v>21225.269530000001</v>
      </c>
      <c r="AN185" s="20">
        <v>907</v>
      </c>
      <c r="AO185" s="20" t="s">
        <v>39</v>
      </c>
      <c r="AP185" s="20">
        <v>0.82933102599999997</v>
      </c>
      <c r="AQ185" s="20">
        <v>1</v>
      </c>
      <c r="AR185" s="20">
        <v>44245.972659999999</v>
      </c>
      <c r="AS185" s="20" t="s">
        <v>1913</v>
      </c>
      <c r="AT185" s="20">
        <v>1</v>
      </c>
      <c r="AU185" s="20" t="s">
        <v>1914</v>
      </c>
      <c r="AV185" s="20">
        <v>2.7351982430000001</v>
      </c>
      <c r="AW185" s="20">
        <v>0.72054848100000002</v>
      </c>
      <c r="AY185" s="20">
        <f t="shared" si="6"/>
        <v>0.67258789715820699</v>
      </c>
      <c r="AZ185" s="20">
        <f t="shared" si="7"/>
        <v>0.61480125652761297</v>
      </c>
      <c r="BA185" s="20">
        <f t="shared" si="8"/>
        <v>8.4408405811479629E-3</v>
      </c>
    </row>
    <row r="186" spans="1:53">
      <c r="A186" s="20">
        <v>292.10908010000003</v>
      </c>
      <c r="B186" s="20">
        <v>3.794558356</v>
      </c>
      <c r="C186" s="20" t="s">
        <v>1915</v>
      </c>
      <c r="D186" s="20">
        <v>4</v>
      </c>
      <c r="E186" s="20" t="s">
        <v>1916</v>
      </c>
      <c r="F186" s="20">
        <v>7</v>
      </c>
      <c r="G186" s="20">
        <v>0</v>
      </c>
      <c r="H186" s="20">
        <v>0</v>
      </c>
      <c r="I186" s="20">
        <v>-2.9436040659999998</v>
      </c>
      <c r="J186" s="20">
        <v>-31.988537310000002</v>
      </c>
      <c r="L186" s="20" t="s">
        <v>5628</v>
      </c>
      <c r="M186" s="20" t="s">
        <v>1916</v>
      </c>
      <c r="N186" s="20">
        <v>0</v>
      </c>
      <c r="O186" s="20" t="s">
        <v>39</v>
      </c>
      <c r="S186" s="20">
        <v>0.2</v>
      </c>
      <c r="T186" s="20">
        <v>0.27</v>
      </c>
      <c r="U186" s="20">
        <v>64160</v>
      </c>
      <c r="V186" s="20" t="s">
        <v>1917</v>
      </c>
      <c r="W186" s="20">
        <v>0.60828220700000002</v>
      </c>
      <c r="X186" s="20">
        <v>2.4107547E-2</v>
      </c>
      <c r="Y186" s="20" t="s">
        <v>41</v>
      </c>
      <c r="Z186" s="20" t="s">
        <v>42</v>
      </c>
      <c r="AA186" s="20">
        <v>12</v>
      </c>
      <c r="AB186" s="21">
        <v>29181.927729999999</v>
      </c>
      <c r="AC186" s="21">
        <v>22941.382809999999</v>
      </c>
      <c r="AD186" s="21">
        <v>37386.132810000003</v>
      </c>
      <c r="AE186" s="21">
        <v>30348.01758</v>
      </c>
      <c r="AF186" s="22">
        <v>64159.730470000002</v>
      </c>
      <c r="AG186" s="22">
        <v>45918.640630000002</v>
      </c>
      <c r="AH186" s="22">
        <v>46444.707029999998</v>
      </c>
      <c r="AI186" s="22">
        <v>40519.445310000003</v>
      </c>
      <c r="AJ186" s="23">
        <v>39494.214840000001</v>
      </c>
      <c r="AK186" s="23">
        <v>38079.800779999998</v>
      </c>
      <c r="AL186" s="23">
        <v>20238.164059999999</v>
      </c>
      <c r="AM186" s="23">
        <v>37813.839840000001</v>
      </c>
      <c r="AN186" s="20">
        <v>773</v>
      </c>
      <c r="AO186" s="20" t="s">
        <v>39</v>
      </c>
      <c r="AP186" s="20">
        <v>0.80072781999999998</v>
      </c>
      <c r="AQ186" s="20">
        <v>1</v>
      </c>
      <c r="AR186" s="20">
        <v>64159.730470000002</v>
      </c>
      <c r="AS186" s="20" t="s">
        <v>1918</v>
      </c>
      <c r="AT186" s="20">
        <v>1</v>
      </c>
      <c r="AU186" s="20" t="s">
        <v>1919</v>
      </c>
      <c r="AV186" s="20">
        <v>2.6429118119999999</v>
      </c>
      <c r="AW186" s="20">
        <v>1</v>
      </c>
      <c r="AY186" s="20">
        <f t="shared" si="6"/>
        <v>0.68830837705597325</v>
      </c>
      <c r="AZ186" s="20">
        <f t="shared" si="7"/>
        <v>0.6082822064877631</v>
      </c>
      <c r="BA186" s="20">
        <f t="shared" si="8"/>
        <v>6.7145877486024449E-2</v>
      </c>
    </row>
    <row r="187" spans="1:53">
      <c r="A187" s="20">
        <v>114.0681127</v>
      </c>
      <c r="B187" s="20">
        <v>3.9107986239999999</v>
      </c>
      <c r="C187" s="20" t="s">
        <v>1924</v>
      </c>
      <c r="D187" s="20">
        <v>21</v>
      </c>
      <c r="E187" s="20" t="s">
        <v>1925</v>
      </c>
      <c r="F187" s="20">
        <v>7</v>
      </c>
      <c r="G187" s="20">
        <v>0</v>
      </c>
      <c r="H187" s="20">
        <v>0</v>
      </c>
      <c r="I187" s="20">
        <v>0.28631961700000003</v>
      </c>
      <c r="J187" s="20">
        <v>-2.2808992419999998</v>
      </c>
      <c r="K187" s="20">
        <v>0.28631961700000003</v>
      </c>
      <c r="L187" s="20" t="s">
        <v>5628</v>
      </c>
      <c r="M187" s="20" t="s">
        <v>1925</v>
      </c>
      <c r="N187" s="20">
        <v>0</v>
      </c>
      <c r="O187" s="20" t="s">
        <v>39</v>
      </c>
      <c r="Q187" s="20">
        <v>-0.3</v>
      </c>
      <c r="R187" s="20" t="s">
        <v>1926</v>
      </c>
      <c r="S187" s="20">
        <v>0.12</v>
      </c>
      <c r="T187" s="20">
        <v>0.38</v>
      </c>
      <c r="U187" s="20">
        <v>2067171</v>
      </c>
      <c r="V187" s="20" t="s">
        <v>1927</v>
      </c>
      <c r="W187" s="20">
        <v>0.60598360399999995</v>
      </c>
      <c r="X187" s="20">
        <v>0.12982128000000001</v>
      </c>
      <c r="Y187" s="20" t="s">
        <v>41</v>
      </c>
      <c r="Z187" s="20" t="s">
        <v>42</v>
      </c>
      <c r="AA187" s="20">
        <v>12</v>
      </c>
      <c r="AB187" s="21">
        <v>763766.0625</v>
      </c>
      <c r="AC187" s="21">
        <v>892344.875</v>
      </c>
      <c r="AD187" s="21">
        <v>947657.9375</v>
      </c>
      <c r="AE187" s="21">
        <v>735336.9375</v>
      </c>
      <c r="AF187" s="22">
        <v>1157412.5</v>
      </c>
      <c r="AG187" s="22">
        <v>1457494.375</v>
      </c>
      <c r="AH187" s="22">
        <v>828146.8125</v>
      </c>
      <c r="AI187" s="22">
        <v>2067171</v>
      </c>
      <c r="AJ187" s="23">
        <v>912760.125</v>
      </c>
      <c r="AK187" s="23">
        <v>774305.6875</v>
      </c>
      <c r="AL187" s="23">
        <v>730332.0625</v>
      </c>
      <c r="AM187" s="23">
        <v>473854.59379999997</v>
      </c>
      <c r="AN187" s="20">
        <v>84</v>
      </c>
      <c r="AO187" s="20" t="s">
        <v>39</v>
      </c>
      <c r="AP187" s="20">
        <v>0.94641516599999997</v>
      </c>
      <c r="AQ187" s="20">
        <v>1</v>
      </c>
      <c r="AR187" s="20">
        <v>2067171</v>
      </c>
      <c r="AS187" s="20" t="s">
        <v>1928</v>
      </c>
      <c r="AT187" s="20">
        <v>1</v>
      </c>
      <c r="AU187" s="20" t="s">
        <v>1929</v>
      </c>
      <c r="AV187" s="20">
        <v>1.0238280749999999</v>
      </c>
      <c r="AW187" s="20">
        <v>1</v>
      </c>
      <c r="AY187" s="20">
        <f t="shared" si="6"/>
        <v>0.52470681918993889</v>
      </c>
      <c r="AZ187" s="20">
        <f t="shared" si="7"/>
        <v>0.60598360354974179</v>
      </c>
      <c r="BA187" s="20">
        <f t="shared" si="8"/>
        <v>5.7209105105680967E-2</v>
      </c>
    </row>
    <row r="188" spans="1:53">
      <c r="A188" s="20">
        <v>186.1003183</v>
      </c>
      <c r="B188" s="20">
        <v>8.3801849869999998</v>
      </c>
      <c r="C188" s="20" t="s">
        <v>1946</v>
      </c>
      <c r="D188" s="20">
        <v>1</v>
      </c>
      <c r="E188" s="20" t="s">
        <v>1947</v>
      </c>
      <c r="F188" s="20">
        <v>7</v>
      </c>
      <c r="G188" s="20">
        <v>0</v>
      </c>
      <c r="H188" s="20">
        <v>0</v>
      </c>
      <c r="I188" s="20">
        <v>-0.65406940499999999</v>
      </c>
      <c r="J188" s="20">
        <v>-19.786718059999998</v>
      </c>
      <c r="K188" s="20">
        <v>-0.65406940499999999</v>
      </c>
      <c r="L188" s="20" t="s">
        <v>5594</v>
      </c>
      <c r="M188" s="20" t="s">
        <v>1947</v>
      </c>
      <c r="N188" s="20">
        <v>0</v>
      </c>
      <c r="O188" s="20" t="s">
        <v>39</v>
      </c>
      <c r="S188" s="20">
        <v>0.67</v>
      </c>
      <c r="T188" s="20">
        <v>0.74</v>
      </c>
      <c r="U188" s="20">
        <v>15553</v>
      </c>
      <c r="V188" s="20" t="s">
        <v>1948</v>
      </c>
      <c r="W188" s="20">
        <v>0.56677322799999996</v>
      </c>
      <c r="X188" s="20">
        <v>0.10385413</v>
      </c>
      <c r="Y188" s="20" t="s">
        <v>41</v>
      </c>
      <c r="Z188" s="20" t="s">
        <v>42</v>
      </c>
      <c r="AA188" s="20">
        <v>10</v>
      </c>
      <c r="AB188" s="21">
        <v>11423.918949999999</v>
      </c>
      <c r="AC188" s="21">
        <v>0</v>
      </c>
      <c r="AD188" s="21">
        <v>10404.4668</v>
      </c>
      <c r="AE188" s="21">
        <v>10647.372069999999</v>
      </c>
      <c r="AF188" s="22">
        <v>15553.4707</v>
      </c>
      <c r="AG188" s="22">
        <v>14941.59863</v>
      </c>
      <c r="AH188" s="22">
        <v>12780.369140000001</v>
      </c>
      <c r="AI188" s="22">
        <v>14023.947270000001</v>
      </c>
      <c r="AJ188" s="23">
        <v>0</v>
      </c>
      <c r="AK188" s="23">
        <v>7651.7919920000004</v>
      </c>
      <c r="AL188" s="23">
        <v>6412.6557620000003</v>
      </c>
      <c r="AM188" s="23">
        <v>11245.14258</v>
      </c>
      <c r="AN188" s="20">
        <v>1082</v>
      </c>
      <c r="AO188" s="20" t="s">
        <v>39</v>
      </c>
      <c r="AP188" s="20">
        <v>0.81335685400000002</v>
      </c>
      <c r="AQ188" s="20">
        <v>1</v>
      </c>
      <c r="AR188" s="20">
        <v>15553.4707</v>
      </c>
      <c r="AS188" s="20" t="s">
        <v>1949</v>
      </c>
      <c r="AT188" s="20">
        <v>1</v>
      </c>
      <c r="AU188" s="20" t="s">
        <v>1561</v>
      </c>
      <c r="AV188" s="20">
        <v>1.244739292</v>
      </c>
      <c r="AW188" s="20">
        <v>1</v>
      </c>
      <c r="AY188" s="20">
        <f t="shared" si="6"/>
        <v>0.44170788232956021</v>
      </c>
      <c r="AZ188" s="20">
        <f t="shared" si="7"/>
        <v>0.56677322803007069</v>
      </c>
      <c r="BA188" s="20">
        <f t="shared" si="8"/>
        <v>1.6345132723571534E-2</v>
      </c>
    </row>
    <row r="189" spans="1:53">
      <c r="A189" s="20">
        <v>326.20950679999999</v>
      </c>
      <c r="B189" s="20">
        <v>3.8248138639999998</v>
      </c>
      <c r="C189" s="20" t="s">
        <v>1034</v>
      </c>
      <c r="D189" s="20">
        <v>4</v>
      </c>
      <c r="E189" s="20" t="s">
        <v>6099</v>
      </c>
      <c r="F189" s="20">
        <v>7</v>
      </c>
      <c r="G189" s="20">
        <v>0</v>
      </c>
      <c r="H189" s="20">
        <v>0</v>
      </c>
      <c r="I189" s="20">
        <v>0.57253001199999998</v>
      </c>
      <c r="J189" s="20">
        <v>-22.4036303</v>
      </c>
      <c r="L189" s="20" t="s">
        <v>5617</v>
      </c>
      <c r="M189" s="20" t="s">
        <v>6099</v>
      </c>
      <c r="N189" s="20">
        <v>0</v>
      </c>
      <c r="O189" s="20" t="s">
        <v>39</v>
      </c>
      <c r="Q189" s="20">
        <v>-4.9000000000000004</v>
      </c>
      <c r="R189" s="20" t="s">
        <v>77</v>
      </c>
      <c r="S189" s="20">
        <v>0.56999999999999995</v>
      </c>
      <c r="T189" s="20">
        <v>0.56999999999999995</v>
      </c>
      <c r="U189" s="20">
        <v>93021</v>
      </c>
      <c r="V189" s="20" t="s">
        <v>4155</v>
      </c>
      <c r="W189" s="20">
        <v>0.56359343100000003</v>
      </c>
      <c r="X189" s="20">
        <v>8.2527264000000003E-2</v>
      </c>
      <c r="Y189" s="20" t="s">
        <v>41</v>
      </c>
      <c r="Z189" s="20" t="s">
        <v>71</v>
      </c>
      <c r="AA189" s="20">
        <v>12</v>
      </c>
      <c r="AB189" s="21">
        <v>68639.226559999996</v>
      </c>
      <c r="AC189" s="21">
        <v>58345.804689999997</v>
      </c>
      <c r="AD189" s="21">
        <v>18458.28125</v>
      </c>
      <c r="AE189" s="21">
        <v>25456.382809999999</v>
      </c>
      <c r="AF189" s="22">
        <v>81371.648440000004</v>
      </c>
      <c r="AG189" s="22">
        <v>93021.117190000004</v>
      </c>
      <c r="AH189" s="22">
        <v>47261.695310000003</v>
      </c>
      <c r="AI189" s="22">
        <v>81577.773440000004</v>
      </c>
      <c r="AJ189" s="23">
        <v>36631.007810000003</v>
      </c>
      <c r="AK189" s="23">
        <v>25787.054690000001</v>
      </c>
      <c r="AL189" s="23">
        <v>34361.910159999999</v>
      </c>
      <c r="AM189" s="23">
        <v>44570.316409999999</v>
      </c>
      <c r="AN189" s="20">
        <v>44</v>
      </c>
      <c r="AO189" s="20" t="s">
        <v>39</v>
      </c>
      <c r="AP189" s="20">
        <v>0.93071501599999995</v>
      </c>
      <c r="AQ189" s="20">
        <v>1</v>
      </c>
      <c r="AR189" s="20">
        <v>93021.117190000004</v>
      </c>
      <c r="AS189" s="20" t="s">
        <v>4698</v>
      </c>
      <c r="AT189" s="20">
        <v>1</v>
      </c>
      <c r="AU189" s="20" t="s">
        <v>6100</v>
      </c>
      <c r="AV189" s="20">
        <v>1.1025561230000001</v>
      </c>
      <c r="AW189" s="20">
        <v>1</v>
      </c>
      <c r="AY189" s="20">
        <f t="shared" si="6"/>
        <v>0.46614532705934142</v>
      </c>
      <c r="AZ189" s="20">
        <f t="shared" si="7"/>
        <v>0.56359343082185154</v>
      </c>
      <c r="BA189" s="20">
        <f t="shared" si="8"/>
        <v>8.8714636872320417E-3</v>
      </c>
    </row>
    <row r="190" spans="1:53">
      <c r="A190" s="20">
        <v>245.173698</v>
      </c>
      <c r="B190" s="20">
        <v>14.796594410000001</v>
      </c>
      <c r="C190" s="20" t="s">
        <v>2007</v>
      </c>
      <c r="D190" s="20">
        <v>1</v>
      </c>
      <c r="E190" s="20" t="s">
        <v>2008</v>
      </c>
      <c r="F190" s="20">
        <v>7</v>
      </c>
      <c r="G190" s="20">
        <v>0</v>
      </c>
      <c r="H190" s="20">
        <v>0</v>
      </c>
      <c r="I190" s="20">
        <v>-0.98717922499999999</v>
      </c>
      <c r="J190" s="20">
        <v>24.641157150000002</v>
      </c>
      <c r="K190" s="20">
        <v>-1.374658699</v>
      </c>
      <c r="L190" s="20" t="s">
        <v>5628</v>
      </c>
      <c r="M190" s="20" t="s">
        <v>2008</v>
      </c>
      <c r="N190" s="20">
        <v>0</v>
      </c>
      <c r="O190" s="20" t="s">
        <v>39</v>
      </c>
      <c r="Q190" s="20">
        <v>2.4</v>
      </c>
      <c r="R190" s="20" t="s">
        <v>77</v>
      </c>
      <c r="S190" s="20">
        <v>0.12</v>
      </c>
      <c r="T190" s="20">
        <v>0.24</v>
      </c>
      <c r="U190" s="20">
        <v>115790</v>
      </c>
      <c r="V190" s="20" t="s">
        <v>2009</v>
      </c>
      <c r="W190" s="20">
        <v>0.40716425699999997</v>
      </c>
      <c r="X190" s="20">
        <v>1.4262810000000001E-2</v>
      </c>
      <c r="Y190" s="20" t="s">
        <v>41</v>
      </c>
      <c r="Z190" s="20" t="s">
        <v>42</v>
      </c>
      <c r="AA190" s="20">
        <v>12</v>
      </c>
      <c r="AB190" s="21">
        <v>30998.568360000001</v>
      </c>
      <c r="AC190" s="21">
        <v>40939.574220000002</v>
      </c>
      <c r="AD190" s="21">
        <v>33638.058590000001</v>
      </c>
      <c r="AE190" s="21">
        <v>33646.023439999997</v>
      </c>
      <c r="AF190" s="22">
        <v>115790.3281</v>
      </c>
      <c r="AG190" s="22">
        <v>69639.585940000004</v>
      </c>
      <c r="AH190" s="22">
        <v>80514.828129999994</v>
      </c>
      <c r="AI190" s="22">
        <v>75986.609379999994</v>
      </c>
      <c r="AJ190" s="23">
        <v>48701.378909999999</v>
      </c>
      <c r="AK190" s="23">
        <v>34188.5</v>
      </c>
      <c r="AL190" s="23">
        <v>29073.570309999999</v>
      </c>
      <c r="AM190" s="23">
        <v>34360.101560000003</v>
      </c>
      <c r="AN190" s="20">
        <v>572</v>
      </c>
      <c r="AO190" s="20" t="s">
        <v>39</v>
      </c>
      <c r="AP190" s="20">
        <v>0.97157605700000005</v>
      </c>
      <c r="AQ190" s="20">
        <v>1</v>
      </c>
      <c r="AR190" s="20">
        <v>115790.3281</v>
      </c>
      <c r="AS190" s="20" t="s">
        <v>2010</v>
      </c>
      <c r="AT190" s="20">
        <v>1</v>
      </c>
      <c r="AU190" s="20" t="s">
        <v>2011</v>
      </c>
      <c r="AV190" s="20">
        <v>5.7529393940000002</v>
      </c>
      <c r="AW190" s="20">
        <v>1</v>
      </c>
      <c r="AY190" s="20">
        <f t="shared" si="6"/>
        <v>0.42793253709174245</v>
      </c>
      <c r="AZ190" s="20">
        <f t="shared" si="7"/>
        <v>0.4071642567401188</v>
      </c>
      <c r="BA190" s="20">
        <f t="shared" si="8"/>
        <v>4.6866575939515775E-3</v>
      </c>
    </row>
    <row r="191" spans="1:53">
      <c r="A191" s="20">
        <v>245.16247190000001</v>
      </c>
      <c r="B191" s="20">
        <v>7.1008027819999997</v>
      </c>
      <c r="C191" s="20" t="s">
        <v>1690</v>
      </c>
      <c r="D191" s="20">
        <v>4</v>
      </c>
      <c r="E191" s="20" t="s">
        <v>1691</v>
      </c>
      <c r="F191" s="20">
        <v>7</v>
      </c>
      <c r="G191" s="20">
        <v>0</v>
      </c>
      <c r="H191" s="20">
        <v>0</v>
      </c>
      <c r="I191" s="20">
        <v>-0.97109117899999997</v>
      </c>
      <c r="J191" s="20">
        <v>10.31981979</v>
      </c>
      <c r="L191" s="20" t="s">
        <v>5628</v>
      </c>
      <c r="M191" s="20" t="s">
        <v>1691</v>
      </c>
      <c r="N191" s="20">
        <v>0</v>
      </c>
      <c r="O191" s="20" t="s">
        <v>39</v>
      </c>
      <c r="Q191" s="20">
        <v>1.6</v>
      </c>
      <c r="R191" s="20" t="s">
        <v>77</v>
      </c>
      <c r="S191" s="20">
        <v>0.28000000000000003</v>
      </c>
      <c r="T191" s="20">
        <v>0.37</v>
      </c>
      <c r="U191" s="20">
        <v>773375</v>
      </c>
      <c r="V191" s="20" t="s">
        <v>2024</v>
      </c>
      <c r="W191" s="20">
        <v>0.38267638700000001</v>
      </c>
      <c r="X191" s="20">
        <v>1.5810749999999998E-2</v>
      </c>
      <c r="Y191" s="20" t="s">
        <v>41</v>
      </c>
      <c r="Z191" s="20" t="s">
        <v>42</v>
      </c>
      <c r="AA191" s="20">
        <v>12</v>
      </c>
      <c r="AB191" s="21">
        <v>217238.6875</v>
      </c>
      <c r="AC191" s="21">
        <v>311712.875</v>
      </c>
      <c r="AD191" s="21">
        <v>165907.17189999999</v>
      </c>
      <c r="AE191" s="21">
        <v>196149.20310000001</v>
      </c>
      <c r="AF191" s="22">
        <v>773375.1875</v>
      </c>
      <c r="AG191" s="22">
        <v>527276.1875</v>
      </c>
      <c r="AH191" s="22">
        <v>389027.4375</v>
      </c>
      <c r="AI191" s="22">
        <v>638680</v>
      </c>
      <c r="AJ191" s="23">
        <v>267891.65629999997</v>
      </c>
      <c r="AK191" s="23">
        <v>201020.4063</v>
      </c>
      <c r="AL191" s="23">
        <v>117831.42969999999</v>
      </c>
      <c r="AM191" s="23">
        <v>138519.6875</v>
      </c>
      <c r="AN191" s="20">
        <v>152</v>
      </c>
      <c r="AO191" s="20" t="s">
        <v>39</v>
      </c>
      <c r="AP191" s="20">
        <v>0.964545231</v>
      </c>
      <c r="AQ191" s="20">
        <v>1</v>
      </c>
      <c r="AR191" s="20">
        <v>773375.1875</v>
      </c>
      <c r="AS191" s="20" t="s">
        <v>2025</v>
      </c>
      <c r="AT191" s="20">
        <v>1</v>
      </c>
      <c r="AU191" s="20" t="s">
        <v>2026</v>
      </c>
      <c r="AV191" s="20">
        <v>4.2126750839999998</v>
      </c>
      <c r="AW191" s="20">
        <v>1</v>
      </c>
      <c r="AY191" s="20">
        <f t="shared" si="6"/>
        <v>0.31149115673510475</v>
      </c>
      <c r="AZ191" s="20">
        <f t="shared" si="7"/>
        <v>0.38267638678220262</v>
      </c>
      <c r="BA191" s="20">
        <f t="shared" si="8"/>
        <v>3.9639846971678203E-3</v>
      </c>
    </row>
    <row r="192" spans="1:53">
      <c r="A192" s="20">
        <v>321.06986840000002</v>
      </c>
      <c r="B192" s="20">
        <v>14.27427512</v>
      </c>
      <c r="C192" s="20" t="s">
        <v>2012</v>
      </c>
      <c r="D192" s="20">
        <v>1</v>
      </c>
      <c r="E192" s="20" t="s">
        <v>2013</v>
      </c>
      <c r="F192" s="20">
        <v>7</v>
      </c>
      <c r="G192" s="20">
        <v>0</v>
      </c>
      <c r="H192" s="20">
        <v>0</v>
      </c>
      <c r="I192" s="20">
        <v>0.804873167</v>
      </c>
      <c r="J192" s="20">
        <v>-30.348636079999999</v>
      </c>
      <c r="L192" s="20" t="s">
        <v>6047</v>
      </c>
      <c r="M192" s="20" t="s">
        <v>2013</v>
      </c>
      <c r="N192" s="20">
        <v>0</v>
      </c>
      <c r="O192" s="20" t="s">
        <v>39</v>
      </c>
      <c r="R192" s="20" t="s">
        <v>411</v>
      </c>
      <c r="S192" s="20">
        <v>0.89</v>
      </c>
      <c r="T192" s="20">
        <v>0.99</v>
      </c>
      <c r="U192" s="20">
        <v>51897</v>
      </c>
      <c r="V192" s="20" t="s">
        <v>6127</v>
      </c>
      <c r="W192" s="20">
        <v>0.37809932200000002</v>
      </c>
      <c r="X192" s="20">
        <v>0.16207255400000001</v>
      </c>
      <c r="Y192" s="20" t="s">
        <v>41</v>
      </c>
      <c r="Z192" s="20" t="s">
        <v>71</v>
      </c>
      <c r="AA192" s="20">
        <v>12</v>
      </c>
      <c r="AB192" s="21">
        <v>12078.450199999999</v>
      </c>
      <c r="AC192" s="21">
        <v>22970.90625</v>
      </c>
      <c r="AD192" s="21">
        <v>1291.356689</v>
      </c>
      <c r="AE192" s="21">
        <v>5723.1606449999999</v>
      </c>
      <c r="AF192" s="22">
        <v>32114.324219999999</v>
      </c>
      <c r="AG192" s="22">
        <v>16379.992190000001</v>
      </c>
      <c r="AH192" s="22">
        <v>10859.697270000001</v>
      </c>
      <c r="AI192" s="22">
        <v>51896.84375</v>
      </c>
      <c r="AJ192" s="23">
        <v>1715.8393550000001</v>
      </c>
      <c r="AK192" s="23">
        <v>7602.1816410000001</v>
      </c>
      <c r="AL192" s="23">
        <v>1690.5767820000001</v>
      </c>
      <c r="AM192" s="23">
        <v>1221.543823</v>
      </c>
      <c r="AN192" s="20">
        <v>66</v>
      </c>
      <c r="AO192" s="20" t="s">
        <v>39</v>
      </c>
      <c r="AP192" s="20">
        <v>0.89837130600000004</v>
      </c>
      <c r="AQ192" s="20">
        <v>1</v>
      </c>
      <c r="AR192" s="20">
        <v>51896.84375</v>
      </c>
      <c r="AS192" s="20" t="s">
        <v>6128</v>
      </c>
      <c r="AT192" s="20">
        <v>1</v>
      </c>
      <c r="AU192" s="20" t="s">
        <v>6129</v>
      </c>
      <c r="AV192" s="20">
        <v>0.69994354599999997</v>
      </c>
      <c r="AW192" s="20">
        <v>1</v>
      </c>
      <c r="AY192" s="20">
        <f t="shared" si="6"/>
        <v>0.1099330098079946</v>
      </c>
      <c r="AZ192" s="20">
        <f t="shared" si="7"/>
        <v>0.37809932215998376</v>
      </c>
      <c r="BA192" s="20">
        <f t="shared" si="8"/>
        <v>3.7846978856479307E-2</v>
      </c>
    </row>
    <row r="193" spans="1:53">
      <c r="A193" s="20">
        <v>162.1156283</v>
      </c>
      <c r="B193" s="20">
        <v>5.3718179910000003</v>
      </c>
      <c r="C193" s="20" t="s">
        <v>1023</v>
      </c>
      <c r="D193" s="20">
        <v>4</v>
      </c>
      <c r="E193" s="20" t="s">
        <v>1024</v>
      </c>
      <c r="F193" s="20">
        <v>7</v>
      </c>
      <c r="G193" s="20">
        <v>0</v>
      </c>
      <c r="H193" s="20" t="s">
        <v>1025</v>
      </c>
      <c r="I193" s="20">
        <v>-0.44215948199999999</v>
      </c>
      <c r="J193" s="20">
        <v>-33.938344950000001</v>
      </c>
      <c r="L193" s="20" t="s">
        <v>5628</v>
      </c>
      <c r="M193" s="20" t="s">
        <v>1024</v>
      </c>
      <c r="N193" s="20">
        <v>0</v>
      </c>
      <c r="O193" s="20" t="s">
        <v>39</v>
      </c>
      <c r="Q193" s="20">
        <v>-0.6</v>
      </c>
      <c r="R193" s="20" t="s">
        <v>77</v>
      </c>
      <c r="S193" s="20">
        <v>0.32</v>
      </c>
      <c r="T193" s="20">
        <v>0.39</v>
      </c>
      <c r="U193" s="20">
        <v>516165</v>
      </c>
      <c r="V193" s="20" t="s">
        <v>1026</v>
      </c>
      <c r="W193" s="20">
        <v>1.4847760839999999</v>
      </c>
      <c r="X193" s="20">
        <v>0.16684576500000001</v>
      </c>
      <c r="Y193" s="20" t="s">
        <v>41</v>
      </c>
      <c r="Z193" s="20" t="s">
        <v>42</v>
      </c>
      <c r="AA193" s="20">
        <v>12</v>
      </c>
      <c r="AB193" s="21">
        <v>405659.90629999997</v>
      </c>
      <c r="AC193" s="21">
        <v>238622.4688</v>
      </c>
      <c r="AD193" s="21">
        <v>326343.46879999997</v>
      </c>
      <c r="AE193" s="21">
        <v>516164.6875</v>
      </c>
      <c r="AF193" s="22">
        <v>257803.7188</v>
      </c>
      <c r="AG193" s="22">
        <v>369446.34379999997</v>
      </c>
      <c r="AH193" s="22">
        <v>245268.4688</v>
      </c>
      <c r="AI193" s="22">
        <v>128838.2031</v>
      </c>
      <c r="AJ193" s="23">
        <v>220687.2813</v>
      </c>
      <c r="AK193" s="23">
        <v>330011.78129999997</v>
      </c>
      <c r="AL193" s="23">
        <v>267237.90629999997</v>
      </c>
      <c r="AM193" s="23">
        <v>369518.90629999997</v>
      </c>
      <c r="AN193" s="20">
        <v>219</v>
      </c>
      <c r="AO193" s="20" t="s">
        <v>39</v>
      </c>
      <c r="AP193" s="20">
        <v>0.98921298300000005</v>
      </c>
      <c r="AQ193" s="20">
        <v>1</v>
      </c>
      <c r="AR193" s="20">
        <v>516164.6875</v>
      </c>
      <c r="AS193" s="20" t="s">
        <v>1027</v>
      </c>
      <c r="AT193" s="20">
        <v>1</v>
      </c>
      <c r="AU193" s="20" t="s">
        <v>1028</v>
      </c>
      <c r="AV193" s="20">
        <v>0.62388089300000005</v>
      </c>
      <c r="AW193" s="20">
        <v>1</v>
      </c>
      <c r="AY193" s="20">
        <f t="shared" si="6"/>
        <v>1.1858469956692541</v>
      </c>
      <c r="AZ193" s="20">
        <f t="shared" si="7"/>
        <v>1.4847760844614362</v>
      </c>
      <c r="BA193" s="20">
        <f t="shared" si="8"/>
        <v>0.46199643713729022</v>
      </c>
    </row>
    <row r="194" spans="1:53">
      <c r="A194" s="20">
        <v>298.25058480000001</v>
      </c>
      <c r="B194" s="20">
        <v>3.4983555900000001</v>
      </c>
      <c r="C194" s="20" t="s">
        <v>1930</v>
      </c>
      <c r="D194" s="20">
        <v>46</v>
      </c>
      <c r="E194" s="20" t="s">
        <v>1931</v>
      </c>
      <c r="F194" s="20">
        <v>7</v>
      </c>
      <c r="G194" s="20">
        <v>0</v>
      </c>
      <c r="H194" s="20" t="s">
        <v>1932</v>
      </c>
      <c r="I194" s="20">
        <v>-0.68802106100000004</v>
      </c>
      <c r="J194" s="20">
        <v>-17.538803720000001</v>
      </c>
      <c r="L194" s="20" t="s">
        <v>5628</v>
      </c>
      <c r="M194" s="20" t="s">
        <v>1931</v>
      </c>
      <c r="N194" s="20">
        <v>0</v>
      </c>
      <c r="O194" s="20" t="s">
        <v>39</v>
      </c>
      <c r="Q194" s="20">
        <v>-0.8</v>
      </c>
      <c r="R194" s="20" t="s">
        <v>1933</v>
      </c>
      <c r="S194" s="20">
        <v>0.23</v>
      </c>
      <c r="T194" s="20">
        <v>0.23</v>
      </c>
      <c r="U194" s="20">
        <v>3671016</v>
      </c>
      <c r="V194" s="20" t="s">
        <v>1934</v>
      </c>
      <c r="W194" s="20">
        <v>0.60511540100000005</v>
      </c>
      <c r="X194" s="20">
        <v>1.2741977999999999E-2</v>
      </c>
      <c r="Y194" s="20" t="s">
        <v>41</v>
      </c>
      <c r="Z194" s="20" t="s">
        <v>92</v>
      </c>
      <c r="AA194" s="20">
        <v>12</v>
      </c>
      <c r="AB194" s="21">
        <v>2128736.5</v>
      </c>
      <c r="AC194" s="21">
        <v>1980660.25</v>
      </c>
      <c r="AD194" s="21">
        <v>1201407.125</v>
      </c>
      <c r="AE194" s="21">
        <v>1815790.875</v>
      </c>
      <c r="AF194" s="22">
        <v>2839630.75</v>
      </c>
      <c r="AG194" s="22">
        <v>2778801</v>
      </c>
      <c r="AH194" s="22">
        <v>2487801.75</v>
      </c>
      <c r="AI194" s="22">
        <v>3671015.5</v>
      </c>
      <c r="AJ194" s="23">
        <v>2352296</v>
      </c>
      <c r="AK194" s="23">
        <v>2032568.25</v>
      </c>
      <c r="AL194" s="23">
        <v>1936515.75</v>
      </c>
      <c r="AM194" s="23">
        <v>1832794.25</v>
      </c>
      <c r="AN194" s="20">
        <v>48</v>
      </c>
      <c r="AO194" s="20" t="s">
        <v>39</v>
      </c>
      <c r="AP194" s="20">
        <v>0.96321835600000005</v>
      </c>
      <c r="AQ194" s="20">
        <v>1</v>
      </c>
      <c r="AR194" s="20">
        <v>3671015.5</v>
      </c>
      <c r="AS194" s="20" t="s">
        <v>1935</v>
      </c>
      <c r="AT194" s="20">
        <v>1</v>
      </c>
      <c r="AU194" s="20" t="s">
        <v>1936</v>
      </c>
      <c r="AV194" s="20">
        <v>3.186239176</v>
      </c>
      <c r="AW194" s="20">
        <v>1</v>
      </c>
      <c r="AY194" s="20">
        <f t="shared" ref="AY194:AY257" si="9">(SUM(AJ194:AM194))/(SUM(AF194:AI194))</f>
        <v>0.69236663417747213</v>
      </c>
      <c r="AZ194" s="20">
        <f t="shared" ref="AZ194:AZ257" si="10">(SUM(AB194:AE194))/(SUM(AF194:AI194))</f>
        <v>0.6051154008886116</v>
      </c>
      <c r="BA194" s="20">
        <f t="shared" ref="BA194:BA257" si="11">TTEST(AF194:AI194,AJ194:AM194,2,2)</f>
        <v>1.7237726112540399E-2</v>
      </c>
    </row>
    <row r="195" spans="1:53">
      <c r="A195" s="20">
        <v>178.1105723</v>
      </c>
      <c r="B195" s="20">
        <v>7.7020583680000003</v>
      </c>
      <c r="C195" s="20" t="s">
        <v>958</v>
      </c>
      <c r="D195" s="20">
        <v>7</v>
      </c>
      <c r="E195" s="20" t="s">
        <v>959</v>
      </c>
      <c r="F195" s="20">
        <v>7</v>
      </c>
      <c r="G195" s="20">
        <v>0</v>
      </c>
      <c r="H195" s="20" t="s">
        <v>960</v>
      </c>
      <c r="I195" s="20">
        <v>-0.21163907100000001</v>
      </c>
      <c r="J195" s="20">
        <v>-5.9291360979999999</v>
      </c>
      <c r="L195" s="20" t="s">
        <v>5628</v>
      </c>
      <c r="M195" s="20" t="s">
        <v>959</v>
      </c>
      <c r="N195" s="20">
        <v>0</v>
      </c>
      <c r="O195" s="20" t="s">
        <v>39</v>
      </c>
      <c r="S195" s="20">
        <v>0.24</v>
      </c>
      <c r="T195" s="20">
        <v>0.66</v>
      </c>
      <c r="U195" s="20">
        <v>24076</v>
      </c>
      <c r="V195" s="20" t="s">
        <v>961</v>
      </c>
      <c r="W195" s="20">
        <v>1.8326925300000001</v>
      </c>
      <c r="X195" s="20">
        <v>2.9123051E-2</v>
      </c>
      <c r="Y195" s="20" t="s">
        <v>41</v>
      </c>
      <c r="Z195" s="20" t="s">
        <v>42</v>
      </c>
      <c r="AA195" s="20">
        <v>12</v>
      </c>
      <c r="AB195" s="21">
        <v>14815.768550000001</v>
      </c>
      <c r="AC195" s="21">
        <v>15877.51074</v>
      </c>
      <c r="AD195" s="21">
        <v>14355.858399999999</v>
      </c>
      <c r="AE195" s="21">
        <v>22935.210940000001</v>
      </c>
      <c r="AF195" s="22">
        <v>11544.33496</v>
      </c>
      <c r="AG195" s="22">
        <v>13129.46191</v>
      </c>
      <c r="AH195" s="22">
        <v>6666.3344729999999</v>
      </c>
      <c r="AI195" s="22">
        <v>5755.2065430000002</v>
      </c>
      <c r="AJ195" s="23">
        <v>6423.8085940000001</v>
      </c>
      <c r="AK195" s="23">
        <v>24076.460940000001</v>
      </c>
      <c r="AL195" s="23">
        <v>7515.6025390000004</v>
      </c>
      <c r="AM195" s="23">
        <v>10950.612300000001</v>
      </c>
      <c r="AN195" s="20">
        <v>1038</v>
      </c>
      <c r="AO195" s="20" t="s">
        <v>39</v>
      </c>
      <c r="AP195" s="20">
        <v>0.88009891200000001</v>
      </c>
      <c r="AQ195" s="20">
        <v>1</v>
      </c>
      <c r="AR195" s="20">
        <v>24076.460940000001</v>
      </c>
      <c r="AS195" s="20" t="s">
        <v>962</v>
      </c>
      <c r="AT195" s="20">
        <v>1</v>
      </c>
      <c r="AU195" s="20" t="s">
        <v>963</v>
      </c>
      <c r="AV195" s="20">
        <v>2.045739229</v>
      </c>
      <c r="AW195" s="20">
        <v>1</v>
      </c>
      <c r="AY195" s="20">
        <f t="shared" si="9"/>
        <v>1.3200172087253113</v>
      </c>
      <c r="AZ195" s="20">
        <f t="shared" si="10"/>
        <v>1.8326925296900369</v>
      </c>
      <c r="BA195" s="20">
        <f t="shared" si="11"/>
        <v>0.52918869072704711</v>
      </c>
    </row>
    <row r="196" spans="1:53">
      <c r="A196" s="20">
        <v>155.0694507</v>
      </c>
      <c r="B196" s="20">
        <v>10.181150049999999</v>
      </c>
      <c r="C196" s="20" t="s">
        <v>240</v>
      </c>
      <c r="D196" s="20">
        <v>5</v>
      </c>
      <c r="E196" s="20" t="s">
        <v>6031</v>
      </c>
      <c r="F196" s="20">
        <v>7</v>
      </c>
      <c r="G196" s="20">
        <v>0</v>
      </c>
      <c r="H196" s="20" t="s">
        <v>6059</v>
      </c>
      <c r="I196" s="20">
        <v>-0.18882728600000001</v>
      </c>
      <c r="J196" s="20">
        <v>3.9181330160000001</v>
      </c>
      <c r="L196" s="20" t="s">
        <v>5628</v>
      </c>
      <c r="M196" s="20" t="s">
        <v>6031</v>
      </c>
      <c r="N196" s="20">
        <v>0</v>
      </c>
      <c r="O196" s="20" t="s">
        <v>39</v>
      </c>
      <c r="Q196" s="20">
        <v>0.1</v>
      </c>
      <c r="R196" s="20" t="s">
        <v>243</v>
      </c>
      <c r="S196" s="20">
        <v>0.64</v>
      </c>
      <c r="T196" s="20">
        <v>0.64</v>
      </c>
      <c r="U196" s="20">
        <v>23347392</v>
      </c>
      <c r="V196" s="20" t="s">
        <v>244</v>
      </c>
      <c r="W196" s="20">
        <v>0.68480588099999995</v>
      </c>
      <c r="X196" s="20">
        <v>0.26580154299999997</v>
      </c>
      <c r="Y196" s="20" t="s">
        <v>41</v>
      </c>
      <c r="Z196" s="20" t="s">
        <v>42</v>
      </c>
      <c r="AA196" s="20">
        <v>12</v>
      </c>
      <c r="AB196" s="21">
        <v>5171589</v>
      </c>
      <c r="AC196" s="21">
        <v>22192912</v>
      </c>
      <c r="AD196" s="21">
        <v>6891455</v>
      </c>
      <c r="AE196" s="21">
        <v>17807276</v>
      </c>
      <c r="AF196" s="22">
        <v>23347392</v>
      </c>
      <c r="AG196" s="22">
        <v>19252128</v>
      </c>
      <c r="AH196" s="22">
        <v>20869878</v>
      </c>
      <c r="AI196" s="22">
        <v>12556865</v>
      </c>
      <c r="AJ196" s="23">
        <v>19996518</v>
      </c>
      <c r="AK196" s="23">
        <v>16607287</v>
      </c>
      <c r="AL196" s="23">
        <v>8720691</v>
      </c>
      <c r="AM196" s="23">
        <v>8876667</v>
      </c>
      <c r="AN196" s="20">
        <v>16</v>
      </c>
      <c r="AO196" s="20" t="s">
        <v>39</v>
      </c>
      <c r="AP196" s="20">
        <v>0.94135530700000003</v>
      </c>
      <c r="AQ196" s="20">
        <v>1</v>
      </c>
      <c r="AR196" s="20">
        <v>23347392</v>
      </c>
      <c r="AS196" s="20" t="s">
        <v>245</v>
      </c>
      <c r="AT196" s="20">
        <v>1</v>
      </c>
      <c r="AU196" s="20" t="s">
        <v>246</v>
      </c>
      <c r="AV196" s="20">
        <v>0.39848746400000001</v>
      </c>
      <c r="AW196" s="20">
        <v>1</v>
      </c>
      <c r="AY196" s="20">
        <f t="shared" si="9"/>
        <v>0.71292683424410852</v>
      </c>
      <c r="AZ196" s="20">
        <f t="shared" si="10"/>
        <v>0.68480588083094396</v>
      </c>
      <c r="BA196" s="20">
        <f t="shared" si="11"/>
        <v>0.18577461616004073</v>
      </c>
    </row>
    <row r="197" spans="1:53">
      <c r="A197" s="20">
        <v>79.926009269999994</v>
      </c>
      <c r="B197" s="20">
        <v>11.72499992</v>
      </c>
      <c r="C197" s="20" t="s">
        <v>2737</v>
      </c>
      <c r="D197" s="20">
        <v>1</v>
      </c>
      <c r="E197" s="20" t="s">
        <v>2738</v>
      </c>
      <c r="F197" s="20">
        <v>7</v>
      </c>
      <c r="G197" s="20">
        <v>0</v>
      </c>
      <c r="H197" s="20" t="s">
        <v>2739</v>
      </c>
      <c r="I197" s="20">
        <v>-1.8859050930000001</v>
      </c>
      <c r="J197" s="20">
        <v>45.807524309999998</v>
      </c>
      <c r="L197" s="20" t="s">
        <v>5617</v>
      </c>
      <c r="M197" s="20" t="s">
        <v>2738</v>
      </c>
      <c r="N197" s="20">
        <v>0</v>
      </c>
      <c r="O197" s="20" t="s">
        <v>39</v>
      </c>
      <c r="S197" s="20">
        <v>0.08</v>
      </c>
      <c r="T197" s="20">
        <v>0.18</v>
      </c>
      <c r="U197" s="20">
        <v>14125</v>
      </c>
      <c r="V197" s="20" t="s">
        <v>5877</v>
      </c>
      <c r="W197" s="20">
        <v>1.001454456</v>
      </c>
      <c r="X197" s="20">
        <v>0.98876888900000004</v>
      </c>
      <c r="Y197" s="20" t="s">
        <v>41</v>
      </c>
      <c r="Z197" s="20" t="s">
        <v>71</v>
      </c>
      <c r="AA197" s="20">
        <v>12</v>
      </c>
      <c r="AB197" s="21">
        <v>12487.014649999999</v>
      </c>
      <c r="AC197" s="21">
        <v>10335.86816</v>
      </c>
      <c r="AD197" s="21">
        <v>11538.514649999999</v>
      </c>
      <c r="AE197" s="21">
        <v>12211.34863</v>
      </c>
      <c r="AF197" s="22">
        <v>11316.88672</v>
      </c>
      <c r="AG197" s="22">
        <v>11931.563480000001</v>
      </c>
      <c r="AH197" s="22">
        <v>9131.8076170000004</v>
      </c>
      <c r="AI197" s="22">
        <v>14124.84863</v>
      </c>
      <c r="AJ197" s="23">
        <v>10491.632809999999</v>
      </c>
      <c r="AK197" s="23">
        <v>10832.688480000001</v>
      </c>
      <c r="AL197" s="23">
        <v>12677.04297</v>
      </c>
      <c r="AM197" s="23">
        <v>11021.615229999999</v>
      </c>
      <c r="AN197" s="20">
        <v>148</v>
      </c>
      <c r="AO197" s="20" t="s">
        <v>39</v>
      </c>
      <c r="AP197" s="20">
        <v>0.98918518</v>
      </c>
      <c r="AQ197" s="20">
        <v>1</v>
      </c>
      <c r="AR197" s="20">
        <v>14124.84863</v>
      </c>
      <c r="AS197" s="20" t="s">
        <v>5878</v>
      </c>
      <c r="AT197" s="20">
        <v>1</v>
      </c>
      <c r="AU197" s="20" t="s">
        <v>5879</v>
      </c>
      <c r="AV197" s="24">
        <v>5.5670900000000003E-5</v>
      </c>
      <c r="AW197" s="20">
        <v>1</v>
      </c>
      <c r="AY197" s="20">
        <f t="shared" si="9"/>
        <v>0.96812980185973507</v>
      </c>
      <c r="AZ197" s="20">
        <f t="shared" si="10"/>
        <v>1.0014544562558327</v>
      </c>
      <c r="BA197" s="20">
        <f t="shared" si="11"/>
        <v>0.75541556009747635</v>
      </c>
    </row>
    <row r="198" spans="1:53">
      <c r="A198" s="20">
        <v>208.08871980000001</v>
      </c>
      <c r="B198" s="20">
        <v>4.2302347180000002</v>
      </c>
      <c r="C198" s="20" t="s">
        <v>1714</v>
      </c>
      <c r="D198" s="20">
        <v>2</v>
      </c>
      <c r="E198" s="20" t="s">
        <v>1715</v>
      </c>
      <c r="F198" s="20">
        <v>7</v>
      </c>
      <c r="G198" s="20">
        <v>0</v>
      </c>
      <c r="H198" s="20" t="s">
        <v>1716</v>
      </c>
      <c r="I198" s="20">
        <v>-0.481724386</v>
      </c>
      <c r="J198" s="20">
        <v>-23.462712100000001</v>
      </c>
      <c r="L198" s="20" t="s">
        <v>5628</v>
      </c>
      <c r="M198" s="20" t="s">
        <v>1715</v>
      </c>
      <c r="N198" s="20">
        <v>0</v>
      </c>
      <c r="O198" s="20" t="s">
        <v>39</v>
      </c>
      <c r="P198" s="20" t="s">
        <v>1717</v>
      </c>
      <c r="S198" s="20">
        <v>0.23</v>
      </c>
      <c r="T198" s="20">
        <v>0.26</v>
      </c>
      <c r="U198" s="20">
        <v>410357</v>
      </c>
      <c r="V198" s="20" t="s">
        <v>1718</v>
      </c>
      <c r="W198" s="20">
        <v>0.83107949599999997</v>
      </c>
      <c r="X198" s="20">
        <v>0.34423748799999998</v>
      </c>
      <c r="Y198" s="20" t="s">
        <v>41</v>
      </c>
      <c r="Z198" s="20" t="s">
        <v>92</v>
      </c>
      <c r="AA198" s="20">
        <v>12</v>
      </c>
      <c r="AB198" s="21">
        <v>184061.7188</v>
      </c>
      <c r="AC198" s="21">
        <v>321349.6875</v>
      </c>
      <c r="AD198" s="21">
        <v>273381.78129999997</v>
      </c>
      <c r="AE198" s="21">
        <v>311574.4375</v>
      </c>
      <c r="AF198" s="22">
        <v>409916.78129999997</v>
      </c>
      <c r="AG198" s="22">
        <v>230228.7813</v>
      </c>
      <c r="AH198" s="22">
        <v>391760.8125</v>
      </c>
      <c r="AI198" s="22">
        <v>280083.1875</v>
      </c>
      <c r="AJ198" s="23">
        <v>386510.9375</v>
      </c>
      <c r="AK198" s="23">
        <v>410356.90629999997</v>
      </c>
      <c r="AL198" s="23">
        <v>349189.6875</v>
      </c>
      <c r="AM198" s="23">
        <v>348132.65629999997</v>
      </c>
      <c r="AN198" s="20">
        <v>252</v>
      </c>
      <c r="AO198" s="20" t="s">
        <v>39</v>
      </c>
      <c r="AP198" s="20">
        <v>0.93562851899999999</v>
      </c>
      <c r="AQ198" s="20">
        <v>1</v>
      </c>
      <c r="AR198" s="20">
        <v>410356.90629999997</v>
      </c>
      <c r="AS198" s="20" t="s">
        <v>1719</v>
      </c>
      <c r="AT198" s="20">
        <v>1</v>
      </c>
      <c r="AU198" s="20" t="s">
        <v>1720</v>
      </c>
      <c r="AV198" s="20">
        <v>0.26797552800000002</v>
      </c>
      <c r="AW198" s="20">
        <v>1</v>
      </c>
      <c r="AY198" s="20">
        <f t="shared" si="9"/>
        <v>1.138873532376987</v>
      </c>
      <c r="AZ198" s="20">
        <f t="shared" si="10"/>
        <v>0.83107949650086665</v>
      </c>
      <c r="BA198" s="20">
        <f t="shared" si="11"/>
        <v>0.36031418699930268</v>
      </c>
    </row>
    <row r="199" spans="1:53">
      <c r="A199" s="20">
        <v>83.961334059999999</v>
      </c>
      <c r="B199" s="20">
        <v>12.51882494</v>
      </c>
      <c r="C199" s="20" t="s">
        <v>5777</v>
      </c>
      <c r="D199" s="20">
        <v>1</v>
      </c>
      <c r="E199" s="20" t="s">
        <v>5778</v>
      </c>
      <c r="F199" s="20">
        <v>7</v>
      </c>
      <c r="G199" s="20">
        <v>0</v>
      </c>
      <c r="H199" s="20" t="s">
        <v>5779</v>
      </c>
      <c r="I199" s="20">
        <v>-1.0235966569999999</v>
      </c>
      <c r="J199" s="20">
        <v>36.899657159999997</v>
      </c>
      <c r="L199" s="20" t="s">
        <v>5617</v>
      </c>
      <c r="M199" s="20" t="s">
        <v>5778</v>
      </c>
      <c r="N199" s="20">
        <v>0</v>
      </c>
      <c r="O199" s="20" t="s">
        <v>39</v>
      </c>
      <c r="S199" s="20">
        <v>0.3</v>
      </c>
      <c r="T199" s="20">
        <v>0.3</v>
      </c>
      <c r="U199" s="20">
        <v>2097</v>
      </c>
      <c r="V199" s="20" t="s">
        <v>5780</v>
      </c>
      <c r="W199" s="20">
        <v>1.1591421070000001</v>
      </c>
      <c r="X199" s="20">
        <v>0.49804445200000003</v>
      </c>
      <c r="Y199" s="20" t="s">
        <v>41</v>
      </c>
      <c r="Z199" s="20" t="s">
        <v>71</v>
      </c>
      <c r="AA199" s="20">
        <v>12</v>
      </c>
      <c r="AB199" s="21">
        <v>1263.0638429999999</v>
      </c>
      <c r="AC199" s="21">
        <v>2097.304932</v>
      </c>
      <c r="AD199" s="21">
        <v>1787.494629</v>
      </c>
      <c r="AE199" s="21">
        <v>1076.4151609999999</v>
      </c>
      <c r="AF199" s="22">
        <v>1573.4017329999999</v>
      </c>
      <c r="AG199" s="22">
        <v>1143.802612</v>
      </c>
      <c r="AH199" s="22">
        <v>1705.947754</v>
      </c>
      <c r="AI199" s="22">
        <v>946.57653809999999</v>
      </c>
      <c r="AJ199" s="23">
        <v>1441.7270510000001</v>
      </c>
      <c r="AK199" s="23">
        <v>1259.6044919999999</v>
      </c>
      <c r="AL199" s="23">
        <v>2065.8532709999999</v>
      </c>
      <c r="AM199" s="23">
        <v>1376.489014</v>
      </c>
      <c r="AN199" s="20">
        <v>369</v>
      </c>
      <c r="AO199" s="20" t="s">
        <v>39</v>
      </c>
      <c r="AP199" s="20">
        <v>0.93694564300000005</v>
      </c>
      <c r="AQ199" s="20">
        <v>1</v>
      </c>
      <c r="AR199" s="20">
        <v>2097.304932</v>
      </c>
      <c r="AS199" s="20" t="s">
        <v>3126</v>
      </c>
      <c r="AT199" s="20">
        <v>1</v>
      </c>
      <c r="AU199" s="20" t="s">
        <v>5781</v>
      </c>
      <c r="AV199" s="20">
        <v>0.1311447</v>
      </c>
      <c r="AW199" s="20">
        <v>1</v>
      </c>
      <c r="AY199" s="20">
        <f t="shared" si="9"/>
        <v>1.1441311550741566</v>
      </c>
      <c r="AZ199" s="20">
        <f t="shared" si="10"/>
        <v>1.1591421067343752</v>
      </c>
      <c r="BA199" s="20">
        <f t="shared" si="11"/>
        <v>0.4747784486561748</v>
      </c>
    </row>
    <row r="200" spans="1:53">
      <c r="A200" s="20">
        <v>83.961354279999995</v>
      </c>
      <c r="B200" s="20">
        <v>7.5200902300000001</v>
      </c>
      <c r="C200" s="20" t="s">
        <v>5777</v>
      </c>
      <c r="D200" s="20">
        <v>1</v>
      </c>
      <c r="E200" s="20" t="s">
        <v>5778</v>
      </c>
      <c r="F200" s="20">
        <v>7</v>
      </c>
      <c r="G200" s="20">
        <v>0</v>
      </c>
      <c r="H200" s="20" t="s">
        <v>5779</v>
      </c>
      <c r="I200" s="20">
        <v>-0.782729974</v>
      </c>
      <c r="J200" s="20">
        <v>-5.0442376820000003</v>
      </c>
      <c r="L200" s="20" t="s">
        <v>5617</v>
      </c>
      <c r="M200" s="20" t="s">
        <v>5778</v>
      </c>
      <c r="N200" s="20">
        <v>0</v>
      </c>
      <c r="O200" s="20" t="s">
        <v>39</v>
      </c>
      <c r="S200" s="20">
        <v>0.16</v>
      </c>
      <c r="T200" s="20">
        <v>0.46</v>
      </c>
      <c r="U200" s="20">
        <v>1653</v>
      </c>
      <c r="V200" s="20" t="s">
        <v>3933</v>
      </c>
      <c r="W200" s="20">
        <v>1.016815212</v>
      </c>
      <c r="X200" s="20">
        <v>0.88175805100000004</v>
      </c>
      <c r="Y200" s="20" t="s">
        <v>41</v>
      </c>
      <c r="Z200" s="20" t="s">
        <v>71</v>
      </c>
      <c r="AA200" s="20">
        <v>12</v>
      </c>
      <c r="AB200" s="21">
        <v>1120.9183350000001</v>
      </c>
      <c r="AC200" s="21">
        <v>1571.7109379999999</v>
      </c>
      <c r="AD200" s="21">
        <v>1147.8402100000001</v>
      </c>
      <c r="AE200" s="21">
        <v>1286.138672</v>
      </c>
      <c r="AF200" s="22">
        <v>1266.2044679999999</v>
      </c>
      <c r="AG200" s="22">
        <v>1164.0076899999999</v>
      </c>
      <c r="AH200" s="22">
        <v>1103.2274170000001</v>
      </c>
      <c r="AI200" s="22">
        <v>1508.3891599999999</v>
      </c>
      <c r="AJ200" s="23">
        <v>433.60379030000001</v>
      </c>
      <c r="AK200" s="23">
        <v>1040.7418210000001</v>
      </c>
      <c r="AL200" s="23">
        <v>1653.1416019999999</v>
      </c>
      <c r="AM200" s="23">
        <v>1250.1475829999999</v>
      </c>
      <c r="AN200" s="20">
        <v>385</v>
      </c>
      <c r="AO200" s="20" t="s">
        <v>39</v>
      </c>
      <c r="AP200" s="20">
        <v>0.83558911400000002</v>
      </c>
      <c r="AQ200" s="20">
        <v>1</v>
      </c>
      <c r="AR200" s="20">
        <v>1653.1416019999999</v>
      </c>
      <c r="AS200" s="20" t="s">
        <v>5869</v>
      </c>
      <c r="AT200" s="20">
        <v>1</v>
      </c>
      <c r="AU200" s="20" t="s">
        <v>5781</v>
      </c>
      <c r="AV200" s="20">
        <v>6.0319229999999998E-3</v>
      </c>
      <c r="AW200" s="20">
        <v>0.78826895600000002</v>
      </c>
      <c r="AY200" s="20">
        <f t="shared" si="9"/>
        <v>0.86826328826102017</v>
      </c>
      <c r="AZ200" s="20">
        <f t="shared" si="10"/>
        <v>1.0168152121890748</v>
      </c>
      <c r="BA200" s="20">
        <f t="shared" si="11"/>
        <v>0.56042558041513446</v>
      </c>
    </row>
    <row r="201" spans="1:53">
      <c r="A201" s="20">
        <v>128.12008510000001</v>
      </c>
      <c r="B201" s="20">
        <v>3.968136109</v>
      </c>
      <c r="C201" s="20" t="s">
        <v>1088</v>
      </c>
      <c r="D201" s="20">
        <v>4</v>
      </c>
      <c r="E201" s="20" t="s">
        <v>1089</v>
      </c>
      <c r="F201" s="20">
        <v>7</v>
      </c>
      <c r="G201" s="20">
        <v>0</v>
      </c>
      <c r="H201" s="20" t="s">
        <v>1090</v>
      </c>
      <c r="I201" s="20">
        <v>-0.27278509400000001</v>
      </c>
      <c r="J201" s="20">
        <v>-31.39073265</v>
      </c>
      <c r="K201" s="20">
        <v>-0.23375922700000001</v>
      </c>
      <c r="L201" s="20" t="s">
        <v>5628</v>
      </c>
      <c r="M201" s="20" t="s">
        <v>1089</v>
      </c>
      <c r="N201" s="20">
        <v>0</v>
      </c>
      <c r="O201" s="20" t="s">
        <v>39</v>
      </c>
      <c r="S201" s="20">
        <v>0.18</v>
      </c>
      <c r="T201" s="20">
        <v>0.19</v>
      </c>
      <c r="U201" s="20">
        <v>284359</v>
      </c>
      <c r="V201" s="20" t="s">
        <v>1091</v>
      </c>
      <c r="W201" s="20">
        <v>1.263448092</v>
      </c>
      <c r="X201" s="20">
        <v>9.7958257000000007E-2</v>
      </c>
      <c r="Y201" s="20" t="s">
        <v>41</v>
      </c>
      <c r="Z201" s="20" t="s">
        <v>42</v>
      </c>
      <c r="AA201" s="20">
        <v>12</v>
      </c>
      <c r="AB201" s="21">
        <v>186675.1875</v>
      </c>
      <c r="AC201" s="21">
        <v>276387.5</v>
      </c>
      <c r="AD201" s="21">
        <v>284359.09379999997</v>
      </c>
      <c r="AE201" s="21">
        <v>250828.0625</v>
      </c>
      <c r="AF201" s="22">
        <v>190132.70310000001</v>
      </c>
      <c r="AG201" s="22">
        <v>195104.60939999999</v>
      </c>
      <c r="AH201" s="22">
        <v>193867.1563</v>
      </c>
      <c r="AI201" s="22">
        <v>210995.14060000001</v>
      </c>
      <c r="AJ201" s="23">
        <v>134169.5313</v>
      </c>
      <c r="AK201" s="23">
        <v>191039.42189999999</v>
      </c>
      <c r="AL201" s="23">
        <v>136471.92189999999</v>
      </c>
      <c r="AM201" s="23">
        <v>183206.625</v>
      </c>
      <c r="AN201" s="20">
        <v>317</v>
      </c>
      <c r="AO201" s="20" t="s">
        <v>39</v>
      </c>
      <c r="AP201" s="20">
        <v>0.94263604700000003</v>
      </c>
      <c r="AQ201" s="20">
        <v>1</v>
      </c>
      <c r="AR201" s="20">
        <v>284359.09379999997</v>
      </c>
      <c r="AS201" s="20" t="s">
        <v>1092</v>
      </c>
      <c r="AT201" s="20">
        <v>1</v>
      </c>
      <c r="AU201" s="20" t="s">
        <v>1093</v>
      </c>
      <c r="AV201" s="20">
        <v>1.3226234189999999</v>
      </c>
      <c r="AW201" s="20">
        <v>1</v>
      </c>
      <c r="AY201" s="20">
        <f t="shared" si="9"/>
        <v>0.8162103770557817</v>
      </c>
      <c r="AZ201" s="20">
        <f t="shared" si="10"/>
        <v>1.2634480917641115</v>
      </c>
      <c r="BA201" s="20">
        <f t="shared" si="11"/>
        <v>6.0538355183914351E-2</v>
      </c>
    </row>
    <row r="202" spans="1:53">
      <c r="A202" s="20">
        <v>136.0735392</v>
      </c>
      <c r="B202" s="20">
        <v>8.3366806449999995</v>
      </c>
      <c r="C202" s="20" t="s">
        <v>964</v>
      </c>
      <c r="D202" s="20">
        <v>2</v>
      </c>
      <c r="E202" s="20" t="s">
        <v>965</v>
      </c>
      <c r="F202" s="20">
        <v>7</v>
      </c>
      <c r="G202" s="20">
        <v>0</v>
      </c>
      <c r="H202" s="20" t="s">
        <v>966</v>
      </c>
      <c r="I202" s="20">
        <v>-0.153076306</v>
      </c>
      <c r="J202" s="20">
        <v>-17.112571150000001</v>
      </c>
      <c r="L202" s="20" t="s">
        <v>5628</v>
      </c>
      <c r="M202" s="20" t="s">
        <v>965</v>
      </c>
      <c r="N202" s="20">
        <v>0</v>
      </c>
      <c r="O202" s="20" t="s">
        <v>39</v>
      </c>
      <c r="Q202" s="20">
        <v>0.4</v>
      </c>
      <c r="R202" s="20" t="s">
        <v>967</v>
      </c>
      <c r="S202" s="20">
        <v>0.56999999999999995</v>
      </c>
      <c r="T202" s="20">
        <v>0.56999999999999995</v>
      </c>
      <c r="U202" s="20">
        <v>1161260</v>
      </c>
      <c r="V202" s="20" t="s">
        <v>968</v>
      </c>
      <c r="W202" s="20">
        <v>1.8224723300000001</v>
      </c>
      <c r="X202" s="20">
        <v>0.214681864</v>
      </c>
      <c r="Y202" s="20" t="s">
        <v>41</v>
      </c>
      <c r="Z202" s="20" t="s">
        <v>42</v>
      </c>
      <c r="AA202" s="20">
        <v>12</v>
      </c>
      <c r="AB202" s="21">
        <v>527601.75</v>
      </c>
      <c r="AC202" s="21">
        <v>464266.46879999997</v>
      </c>
      <c r="AD202" s="21">
        <v>1161259.625</v>
      </c>
      <c r="AE202" s="21">
        <v>367128.5625</v>
      </c>
      <c r="AF202" s="22">
        <v>240801.01560000001</v>
      </c>
      <c r="AG202" s="22">
        <v>448594.71879999997</v>
      </c>
      <c r="AH202" s="22">
        <v>249556.4375</v>
      </c>
      <c r="AI202" s="22">
        <v>443925.5625</v>
      </c>
      <c r="AJ202" s="23">
        <v>402129.6875</v>
      </c>
      <c r="AK202" s="23">
        <v>419752.78129999997</v>
      </c>
      <c r="AL202" s="23">
        <v>658707.125</v>
      </c>
      <c r="AM202" s="23">
        <v>652324.25</v>
      </c>
      <c r="AN202" s="20">
        <v>107</v>
      </c>
      <c r="AO202" s="20" t="s">
        <v>39</v>
      </c>
      <c r="AP202" s="20">
        <v>0.94155315900000003</v>
      </c>
      <c r="AQ202" s="20">
        <v>1</v>
      </c>
      <c r="AR202" s="20">
        <v>1161259.625</v>
      </c>
      <c r="AS202" s="20" t="s">
        <v>969</v>
      </c>
      <c r="AT202" s="20">
        <v>1</v>
      </c>
      <c r="AU202" s="20" t="s">
        <v>970</v>
      </c>
      <c r="AV202" s="20">
        <v>0.56437940499999995</v>
      </c>
      <c r="AW202" s="20">
        <v>1</v>
      </c>
      <c r="AY202" s="20">
        <f t="shared" si="9"/>
        <v>1.5423734078164357</v>
      </c>
      <c r="AZ202" s="20">
        <f t="shared" si="10"/>
        <v>1.8224723296983905</v>
      </c>
      <c r="BA202" s="20">
        <f t="shared" si="11"/>
        <v>8.6338254892037947E-2</v>
      </c>
    </row>
    <row r="203" spans="1:53">
      <c r="A203" s="20">
        <v>158.13065520000001</v>
      </c>
      <c r="B203" s="20">
        <v>4.0473277620000001</v>
      </c>
      <c r="C203" s="20" t="s">
        <v>1411</v>
      </c>
      <c r="D203" s="20">
        <v>11</v>
      </c>
      <c r="E203" s="20" t="s">
        <v>1412</v>
      </c>
      <c r="F203" s="20">
        <v>7</v>
      </c>
      <c r="G203" s="20">
        <v>0</v>
      </c>
      <c r="H203" s="20" t="s">
        <v>1413</v>
      </c>
      <c r="I203" s="20">
        <v>-0.157043554</v>
      </c>
      <c r="J203" s="20">
        <v>-44.165695839999998</v>
      </c>
      <c r="K203" s="20">
        <v>-0.157043554</v>
      </c>
      <c r="L203" s="20" t="s">
        <v>5617</v>
      </c>
      <c r="M203" s="20" t="s">
        <v>1412</v>
      </c>
      <c r="N203" s="20">
        <v>0</v>
      </c>
      <c r="O203" s="20" t="s">
        <v>39</v>
      </c>
      <c r="Q203" s="20">
        <v>-1.8</v>
      </c>
      <c r="R203" s="20" t="s">
        <v>77</v>
      </c>
      <c r="S203" s="20">
        <v>0.67</v>
      </c>
      <c r="T203" s="20">
        <v>0.67</v>
      </c>
      <c r="U203" s="20">
        <v>261791</v>
      </c>
      <c r="V203" s="20" t="s">
        <v>1391</v>
      </c>
      <c r="W203" s="20">
        <v>1.5699469450000001</v>
      </c>
      <c r="X203" s="20">
        <v>0.35925996399999999</v>
      </c>
      <c r="Y203" s="20" t="s">
        <v>41</v>
      </c>
      <c r="Z203" s="20" t="s">
        <v>71</v>
      </c>
      <c r="AA203" s="20">
        <v>12</v>
      </c>
      <c r="AB203" s="21">
        <v>66550.164059999996</v>
      </c>
      <c r="AC203" s="21">
        <v>67539.648440000004</v>
      </c>
      <c r="AD203" s="21">
        <v>259906.04689999999</v>
      </c>
      <c r="AE203" s="21">
        <v>243393.1563</v>
      </c>
      <c r="AF203" s="22">
        <v>88888.164059999996</v>
      </c>
      <c r="AG203" s="22">
        <v>121928.2969</v>
      </c>
      <c r="AH203" s="22">
        <v>103247.0313</v>
      </c>
      <c r="AI203" s="22">
        <v>91930.492190000004</v>
      </c>
      <c r="AJ203" s="23">
        <v>192969.6875</v>
      </c>
      <c r="AK203" s="23">
        <v>128425.7656</v>
      </c>
      <c r="AL203" s="23">
        <v>208329.7813</v>
      </c>
      <c r="AM203" s="23">
        <v>261790.5625</v>
      </c>
      <c r="AN203" s="20">
        <v>18</v>
      </c>
      <c r="AO203" s="20" t="s">
        <v>39</v>
      </c>
      <c r="AP203" s="20">
        <v>0.94993328200000005</v>
      </c>
      <c r="AQ203" s="20">
        <v>1</v>
      </c>
      <c r="AR203" s="20">
        <v>261790.5625</v>
      </c>
      <c r="AS203" s="20" t="s">
        <v>5673</v>
      </c>
      <c r="AT203" s="20">
        <v>1</v>
      </c>
      <c r="AU203" s="20" t="s">
        <v>5674</v>
      </c>
      <c r="AV203" s="20">
        <v>0.287772417</v>
      </c>
      <c r="AW203" s="20">
        <v>1</v>
      </c>
      <c r="AY203" s="20">
        <f t="shared" si="9"/>
        <v>1.9495751839088609</v>
      </c>
      <c r="AZ203" s="20">
        <f t="shared" si="10"/>
        <v>1.5699469453062731</v>
      </c>
      <c r="BA203" s="20">
        <f t="shared" si="11"/>
        <v>1.4716848441011114E-2</v>
      </c>
    </row>
    <row r="204" spans="1:53">
      <c r="A204" s="20">
        <v>117.1153056</v>
      </c>
      <c r="B204" s="20">
        <v>13.735782029999999</v>
      </c>
      <c r="C204" s="20" t="s">
        <v>1282</v>
      </c>
      <c r="D204" s="20">
        <v>1</v>
      </c>
      <c r="E204" s="20" t="s">
        <v>1283</v>
      </c>
      <c r="F204" s="20">
        <v>7</v>
      </c>
      <c r="G204" s="20">
        <v>0</v>
      </c>
      <c r="H204" s="20" t="s">
        <v>1284</v>
      </c>
      <c r="I204" s="20">
        <v>-0.46428086800000001</v>
      </c>
      <c r="J204" s="20">
        <v>1.8866878419999999</v>
      </c>
      <c r="L204" s="20" t="s">
        <v>5628</v>
      </c>
      <c r="M204" s="20" t="s">
        <v>1283</v>
      </c>
      <c r="N204" s="20">
        <v>0</v>
      </c>
      <c r="O204" s="20" t="s">
        <v>39</v>
      </c>
      <c r="S204" s="20">
        <v>0.14000000000000001</v>
      </c>
      <c r="T204" s="20">
        <v>0.16</v>
      </c>
      <c r="U204" s="20">
        <v>7423</v>
      </c>
      <c r="V204" s="20" t="s">
        <v>1285</v>
      </c>
      <c r="W204" s="20">
        <v>1.0964302850000001</v>
      </c>
      <c r="X204" s="20">
        <v>0.42630958099999999</v>
      </c>
      <c r="Y204" s="20" t="s">
        <v>41</v>
      </c>
      <c r="Z204" s="20" t="s">
        <v>42</v>
      </c>
      <c r="AA204" s="20">
        <v>12</v>
      </c>
      <c r="AB204" s="21">
        <v>5505.5742190000001</v>
      </c>
      <c r="AC204" s="21">
        <v>5793.8725590000004</v>
      </c>
      <c r="AD204" s="21">
        <v>5815.9726559999999</v>
      </c>
      <c r="AE204" s="21">
        <v>7422.7358400000003</v>
      </c>
      <c r="AF204" s="22">
        <v>6238.3422849999997</v>
      </c>
      <c r="AG204" s="22">
        <v>5779.091797</v>
      </c>
      <c r="AH204" s="22">
        <v>6112.5341799999997</v>
      </c>
      <c r="AI204" s="22">
        <v>4250.0732420000004</v>
      </c>
      <c r="AJ204" s="23">
        <v>6236.9721680000002</v>
      </c>
      <c r="AK204" s="23">
        <v>5182.9208980000003</v>
      </c>
      <c r="AL204" s="23">
        <v>4920.4882809999999</v>
      </c>
      <c r="AM204" s="23">
        <v>5514.0053710000002</v>
      </c>
      <c r="AN204" s="20">
        <v>1113</v>
      </c>
      <c r="AO204" s="20" t="s">
        <v>39</v>
      </c>
      <c r="AP204" s="20">
        <v>0.86776295400000003</v>
      </c>
      <c r="AQ204" s="20">
        <v>1</v>
      </c>
      <c r="AR204" s="20">
        <v>7422.7358400000003</v>
      </c>
      <c r="AS204" s="20" t="s">
        <v>1286</v>
      </c>
      <c r="AT204" s="20">
        <v>1</v>
      </c>
      <c r="AU204" s="20" t="s">
        <v>1287</v>
      </c>
      <c r="AV204" s="20">
        <v>0.18204430199999999</v>
      </c>
      <c r="AW204" s="20">
        <v>0.101940481</v>
      </c>
      <c r="AY204" s="20">
        <f t="shared" si="9"/>
        <v>0.97651234087720307</v>
      </c>
      <c r="AZ204" s="20">
        <f t="shared" si="10"/>
        <v>1.0964302845289309</v>
      </c>
      <c r="BA204" s="20">
        <f t="shared" si="11"/>
        <v>0.81582512210734848</v>
      </c>
    </row>
    <row r="205" spans="1:53">
      <c r="A205" s="20">
        <v>210.08918059999999</v>
      </c>
      <c r="B205" s="20">
        <v>4.3891819209999996</v>
      </c>
      <c r="C205" s="20" t="s">
        <v>1298</v>
      </c>
      <c r="D205" s="20">
        <v>4</v>
      </c>
      <c r="E205" s="20" t="s">
        <v>1299</v>
      </c>
      <c r="F205" s="20">
        <v>7</v>
      </c>
      <c r="G205" s="20">
        <v>0</v>
      </c>
      <c r="H205" s="20" t="s">
        <v>1300</v>
      </c>
      <c r="I205" s="20">
        <v>-0.14003680199999999</v>
      </c>
      <c r="J205" s="20">
        <v>-42.946391470000002</v>
      </c>
      <c r="K205" s="20">
        <v>-0.14003680199999999</v>
      </c>
      <c r="L205" s="20" t="s">
        <v>5628</v>
      </c>
      <c r="M205" s="20" t="s">
        <v>1299</v>
      </c>
      <c r="N205" s="20">
        <v>0</v>
      </c>
      <c r="O205" s="20" t="s">
        <v>39</v>
      </c>
      <c r="P205" s="20" t="s">
        <v>1301</v>
      </c>
      <c r="S205" s="20">
        <v>0.24</v>
      </c>
      <c r="T205" s="20">
        <v>0.24</v>
      </c>
      <c r="U205" s="20">
        <v>78090</v>
      </c>
      <c r="V205" s="20" t="s">
        <v>1302</v>
      </c>
      <c r="W205" s="20">
        <v>1.083402019</v>
      </c>
      <c r="X205" s="20">
        <v>0.616548816</v>
      </c>
      <c r="Y205" s="20" t="s">
        <v>41</v>
      </c>
      <c r="Z205" s="20" t="s">
        <v>42</v>
      </c>
      <c r="AA205" s="20">
        <v>12</v>
      </c>
      <c r="AB205" s="21">
        <v>38967.808590000001</v>
      </c>
      <c r="AC205" s="21">
        <v>60494.855470000002</v>
      </c>
      <c r="AD205" s="21">
        <v>59928.210939999997</v>
      </c>
      <c r="AE205" s="21">
        <v>71709.453129999994</v>
      </c>
      <c r="AF205" s="22">
        <v>46224.121090000001</v>
      </c>
      <c r="AG205" s="22">
        <v>47818.570310000003</v>
      </c>
      <c r="AH205" s="22">
        <v>51825.65625</v>
      </c>
      <c r="AI205" s="22">
        <v>67441.507809999996</v>
      </c>
      <c r="AJ205" s="23">
        <v>78090.273440000004</v>
      </c>
      <c r="AK205" s="23">
        <v>66052.28125</v>
      </c>
      <c r="AL205" s="23">
        <v>55185.1875</v>
      </c>
      <c r="AM205" s="23">
        <v>43817.933590000001</v>
      </c>
      <c r="AN205" s="20">
        <v>708</v>
      </c>
      <c r="AO205" s="20" t="s">
        <v>39</v>
      </c>
      <c r="AP205" s="20">
        <v>0.91759344399999998</v>
      </c>
      <c r="AQ205" s="20">
        <v>1</v>
      </c>
      <c r="AR205" s="20">
        <v>78090.273440000004</v>
      </c>
      <c r="AS205" s="20" t="s">
        <v>1303</v>
      </c>
      <c r="AT205" s="20">
        <v>1</v>
      </c>
      <c r="AU205" s="20" t="s">
        <v>1304</v>
      </c>
      <c r="AV205" s="20">
        <v>7.0464619000000006E-2</v>
      </c>
      <c r="AW205" s="20">
        <v>1</v>
      </c>
      <c r="AY205" s="20">
        <f t="shared" si="9"/>
        <v>1.1398708008856855</v>
      </c>
      <c r="AZ205" s="20">
        <f t="shared" si="10"/>
        <v>1.0834020192439542</v>
      </c>
      <c r="BA205" s="20">
        <f t="shared" si="11"/>
        <v>0.42903421555452226</v>
      </c>
    </row>
    <row r="206" spans="1:53">
      <c r="A206" s="20">
        <v>125.04767510000001</v>
      </c>
      <c r="B206" s="20">
        <v>10.54279039</v>
      </c>
      <c r="C206" s="20" t="s">
        <v>1518</v>
      </c>
      <c r="D206" s="20">
        <v>4</v>
      </c>
      <c r="E206" s="20" t="s">
        <v>1519</v>
      </c>
      <c r="F206" s="20">
        <v>7</v>
      </c>
      <c r="G206" s="20">
        <v>0</v>
      </c>
      <c r="H206" s="20" t="s">
        <v>1520</v>
      </c>
      <c r="I206" s="20">
        <v>-3.9204877999999999E-2</v>
      </c>
      <c r="J206" s="20">
        <v>33.42551048</v>
      </c>
      <c r="K206" s="20">
        <v>-3.9204877999999999E-2</v>
      </c>
      <c r="L206" s="20" t="s">
        <v>5628</v>
      </c>
      <c r="M206" s="20" t="s">
        <v>1519</v>
      </c>
      <c r="N206" s="20">
        <v>0</v>
      </c>
      <c r="O206" s="20" t="s">
        <v>39</v>
      </c>
      <c r="S206" s="20">
        <v>0.63</v>
      </c>
      <c r="T206" s="20">
        <v>0.7</v>
      </c>
      <c r="U206" s="20">
        <v>360224</v>
      </c>
      <c r="V206" s="20" t="s">
        <v>1521</v>
      </c>
      <c r="W206" s="20">
        <v>0.97174607499999999</v>
      </c>
      <c r="X206" s="20">
        <v>0.940290285</v>
      </c>
      <c r="Y206" s="20" t="s">
        <v>41</v>
      </c>
      <c r="Z206" s="20" t="s">
        <v>42</v>
      </c>
      <c r="AA206" s="20">
        <v>12</v>
      </c>
      <c r="AB206" s="21">
        <v>117371.5781</v>
      </c>
      <c r="AC206" s="21">
        <v>218129.42189999999</v>
      </c>
      <c r="AD206" s="21">
        <v>87548.601559999996</v>
      </c>
      <c r="AE206" s="21">
        <v>360224.25</v>
      </c>
      <c r="AF206" s="22">
        <v>279903</v>
      </c>
      <c r="AG206" s="22">
        <v>144803.2188</v>
      </c>
      <c r="AH206" s="22">
        <v>252852.04689999999</v>
      </c>
      <c r="AI206" s="22">
        <v>128489.60159999999</v>
      </c>
      <c r="AJ206" s="23">
        <v>294099.4375</v>
      </c>
      <c r="AK206" s="23">
        <v>158529.6563</v>
      </c>
      <c r="AL206" s="23">
        <v>87955.914059999996</v>
      </c>
      <c r="AM206" s="23">
        <v>58579.835939999997</v>
      </c>
      <c r="AN206" s="20">
        <v>275</v>
      </c>
      <c r="AO206" s="20" t="s">
        <v>39</v>
      </c>
      <c r="AP206" s="20">
        <v>0.96755076799999995</v>
      </c>
      <c r="AQ206" s="20">
        <v>1</v>
      </c>
      <c r="AR206" s="20">
        <v>360224.25</v>
      </c>
      <c r="AS206" s="20" t="s">
        <v>1522</v>
      </c>
      <c r="AT206" s="20">
        <v>1</v>
      </c>
      <c r="AU206" s="20" t="s">
        <v>658</v>
      </c>
      <c r="AV206" s="20">
        <v>1.5502020000000001E-3</v>
      </c>
      <c r="AW206" s="20">
        <v>1</v>
      </c>
      <c r="AY206" s="20">
        <f t="shared" si="9"/>
        <v>0.74333655370494145</v>
      </c>
      <c r="AZ206" s="20">
        <f t="shared" si="10"/>
        <v>0.97174607530904378</v>
      </c>
      <c r="BA206" s="20">
        <f t="shared" si="11"/>
        <v>0.45513504603154531</v>
      </c>
    </row>
    <row r="207" spans="1:53">
      <c r="A207" s="20">
        <v>150.1043808</v>
      </c>
      <c r="B207" s="20">
        <v>4.6229097149999996</v>
      </c>
      <c r="C207" s="20" t="s">
        <v>3176</v>
      </c>
      <c r="D207" s="20">
        <v>26</v>
      </c>
      <c r="E207" s="20" t="s">
        <v>3177</v>
      </c>
      <c r="F207" s="20">
        <v>7</v>
      </c>
      <c r="G207" s="20">
        <v>0</v>
      </c>
      <c r="H207" s="20" t="s">
        <v>3178</v>
      </c>
      <c r="I207" s="20">
        <v>-0.59422524200000004</v>
      </c>
      <c r="J207" s="20">
        <v>-26.7640539</v>
      </c>
      <c r="K207" s="20">
        <v>-0.56091512700000001</v>
      </c>
      <c r="L207" s="20" t="s">
        <v>5596</v>
      </c>
      <c r="M207" s="20" t="s">
        <v>3177</v>
      </c>
      <c r="N207" s="20">
        <v>0</v>
      </c>
      <c r="O207" s="20" t="s">
        <v>39</v>
      </c>
      <c r="Q207" s="20">
        <v>-1.7</v>
      </c>
      <c r="R207" s="20" t="s">
        <v>77</v>
      </c>
      <c r="S207" s="20">
        <v>1.1200000000000001</v>
      </c>
      <c r="T207" s="20">
        <v>1.1200000000000001</v>
      </c>
      <c r="U207" s="20">
        <v>66765</v>
      </c>
      <c r="V207" s="20" t="s">
        <v>5597</v>
      </c>
      <c r="W207" s="20">
        <v>25.272659730000001</v>
      </c>
      <c r="X207" s="20">
        <v>0.18616323000000001</v>
      </c>
      <c r="Y207" s="20" t="s">
        <v>41</v>
      </c>
      <c r="Z207" s="20" t="s">
        <v>71</v>
      </c>
      <c r="AA207" s="20">
        <v>12</v>
      </c>
      <c r="AB207" s="21">
        <v>1210.0736079999999</v>
      </c>
      <c r="AC207" s="21">
        <v>1085.341064</v>
      </c>
      <c r="AD207" s="21">
        <v>66765.421879999994</v>
      </c>
      <c r="AE207" s="21">
        <v>53925.390630000002</v>
      </c>
      <c r="AF207" s="22">
        <v>1323.771606</v>
      </c>
      <c r="AG207" s="22">
        <v>1097.5582280000001</v>
      </c>
      <c r="AH207" s="22">
        <v>1156.8488769999999</v>
      </c>
      <c r="AI207" s="22">
        <v>1288.1958010000001</v>
      </c>
      <c r="AJ207" s="23">
        <v>45834.140630000002</v>
      </c>
      <c r="AK207" s="23">
        <v>26542.314450000002</v>
      </c>
      <c r="AL207" s="23">
        <v>33551.738279999998</v>
      </c>
      <c r="AM207" s="23">
        <v>18426.306639999999</v>
      </c>
      <c r="AN207" s="20">
        <v>52</v>
      </c>
      <c r="AO207" s="20" t="s">
        <v>39</v>
      </c>
      <c r="AP207" s="20">
        <v>0.98572157299999996</v>
      </c>
      <c r="AQ207" s="20">
        <v>1</v>
      </c>
      <c r="AR207" s="20">
        <v>66765.421879999994</v>
      </c>
      <c r="AS207" s="20" t="s">
        <v>5598</v>
      </c>
      <c r="AT207" s="20">
        <v>1</v>
      </c>
      <c r="AU207" s="20" t="s">
        <v>5599</v>
      </c>
      <c r="AV207" s="20">
        <v>0.72934785700000004</v>
      </c>
      <c r="AW207" s="20">
        <v>1</v>
      </c>
      <c r="AY207" s="20">
        <f t="shared" si="9"/>
        <v>25.553828562383362</v>
      </c>
      <c r="AZ207" s="20">
        <f t="shared" si="10"/>
        <v>25.272659734413796</v>
      </c>
      <c r="BA207" s="20">
        <f t="shared" si="11"/>
        <v>2.1258027450400388E-3</v>
      </c>
    </row>
    <row r="208" spans="1:53">
      <c r="A208" s="20">
        <v>191.06146200000001</v>
      </c>
      <c r="B208" s="20">
        <v>7.8574180179999997</v>
      </c>
      <c r="C208" s="20" t="s">
        <v>1993</v>
      </c>
      <c r="D208" s="20">
        <v>1</v>
      </c>
      <c r="E208" s="20" t="s">
        <v>1994</v>
      </c>
      <c r="F208" s="20">
        <v>7</v>
      </c>
      <c r="G208" s="20">
        <v>0</v>
      </c>
      <c r="H208" s="20" t="s">
        <v>1995</v>
      </c>
      <c r="I208" s="20">
        <v>-0.82689820199999997</v>
      </c>
      <c r="J208" s="20">
        <v>-3.3678430019999999</v>
      </c>
      <c r="L208" s="20" t="s">
        <v>5688</v>
      </c>
      <c r="M208" s="20" t="s">
        <v>1994</v>
      </c>
      <c r="N208" s="20">
        <v>0</v>
      </c>
      <c r="O208" s="20" t="s">
        <v>39</v>
      </c>
      <c r="S208" s="20">
        <v>0.54</v>
      </c>
      <c r="T208" s="20">
        <v>0.9</v>
      </c>
      <c r="U208" s="20">
        <v>52816</v>
      </c>
      <c r="V208" s="20" t="s">
        <v>1996</v>
      </c>
      <c r="W208" s="20">
        <v>0.496020079</v>
      </c>
      <c r="X208" s="20">
        <v>3.4378383999999998E-2</v>
      </c>
      <c r="Y208" s="20" t="s">
        <v>41</v>
      </c>
      <c r="Z208" s="20" t="s">
        <v>42</v>
      </c>
      <c r="AA208" s="20">
        <v>12</v>
      </c>
      <c r="AB208" s="21">
        <v>16323.88184</v>
      </c>
      <c r="AC208" s="21">
        <v>36025.117189999997</v>
      </c>
      <c r="AD208" s="21">
        <v>12300.05566</v>
      </c>
      <c r="AE208" s="21">
        <v>15237.60449</v>
      </c>
      <c r="AF208" s="22">
        <v>52816.367189999997</v>
      </c>
      <c r="AG208" s="22">
        <v>39478.292970000002</v>
      </c>
      <c r="AH208" s="22">
        <v>40859.027340000001</v>
      </c>
      <c r="AI208" s="22">
        <v>27901.605469999999</v>
      </c>
      <c r="AJ208" s="23">
        <v>42743.023439999997</v>
      </c>
      <c r="AK208" s="23">
        <v>15617.62695</v>
      </c>
      <c r="AL208" s="23">
        <v>11690.179690000001</v>
      </c>
      <c r="AM208" s="23">
        <v>4509.6835940000001</v>
      </c>
      <c r="AN208" s="20">
        <v>840</v>
      </c>
      <c r="AO208" s="20" t="s">
        <v>39</v>
      </c>
      <c r="AP208" s="20">
        <v>0.91491308100000002</v>
      </c>
      <c r="AQ208" s="20">
        <v>1</v>
      </c>
      <c r="AR208" s="20">
        <v>52816.367189999997</v>
      </c>
      <c r="AS208" s="20" t="s">
        <v>1997</v>
      </c>
      <c r="AT208" s="20">
        <v>1</v>
      </c>
      <c r="AU208" s="20" t="s">
        <v>1998</v>
      </c>
      <c r="AV208" s="20">
        <v>1.861404748</v>
      </c>
      <c r="AW208" s="20">
        <v>1</v>
      </c>
      <c r="AY208" s="20">
        <f t="shared" si="9"/>
        <v>0.46294978761044814</v>
      </c>
      <c r="AZ208" s="20">
        <f t="shared" si="10"/>
        <v>0.49602007923378588</v>
      </c>
      <c r="BA208" s="20">
        <f t="shared" si="11"/>
        <v>6.9197001457377866E-2</v>
      </c>
    </row>
    <row r="209" spans="1:53">
      <c r="A209" s="20">
        <v>129.11537659999999</v>
      </c>
      <c r="B209" s="20">
        <v>6.7543638870000002</v>
      </c>
      <c r="C209" s="20" t="s">
        <v>1051</v>
      </c>
      <c r="D209" s="20">
        <v>2</v>
      </c>
      <c r="E209" s="20" t="s">
        <v>1052</v>
      </c>
      <c r="F209" s="20">
        <v>7</v>
      </c>
      <c r="G209" s="20">
        <v>0</v>
      </c>
      <c r="H209" s="20" t="s">
        <v>1053</v>
      </c>
      <c r="I209" s="20">
        <v>0.12851332300000001</v>
      </c>
      <c r="J209" s="20">
        <v>7.9728393669999997</v>
      </c>
      <c r="L209" s="20" t="s">
        <v>5628</v>
      </c>
      <c r="M209" s="20" t="s">
        <v>1052</v>
      </c>
      <c r="N209" s="20">
        <v>0</v>
      </c>
      <c r="O209" s="20" t="s">
        <v>39</v>
      </c>
      <c r="S209" s="20">
        <v>0.36</v>
      </c>
      <c r="T209" s="20">
        <v>0.36</v>
      </c>
      <c r="U209" s="20">
        <v>74848</v>
      </c>
      <c r="V209" s="20" t="s">
        <v>1054</v>
      </c>
      <c r="W209" s="20">
        <v>1.3848609439999999</v>
      </c>
      <c r="X209" s="20">
        <v>0.22784496000000001</v>
      </c>
      <c r="Y209" s="20" t="s">
        <v>41</v>
      </c>
      <c r="Z209" s="20" t="s">
        <v>42</v>
      </c>
      <c r="AA209" s="20">
        <v>12</v>
      </c>
      <c r="AB209" s="21">
        <v>37543.617189999997</v>
      </c>
      <c r="AC209" s="21">
        <v>74847.5</v>
      </c>
      <c r="AD209" s="21">
        <v>47936.796880000002</v>
      </c>
      <c r="AE209" s="21">
        <v>36866.960939999997</v>
      </c>
      <c r="AF209" s="22">
        <v>26672.376950000002</v>
      </c>
      <c r="AG209" s="22">
        <v>42687.105470000002</v>
      </c>
      <c r="AH209" s="22">
        <v>32217.964840000001</v>
      </c>
      <c r="AI209" s="22">
        <v>40815.820310000003</v>
      </c>
      <c r="AJ209" s="23">
        <v>26867.912110000001</v>
      </c>
      <c r="AK209" s="23">
        <v>56566.242189999997</v>
      </c>
      <c r="AL209" s="23">
        <v>64976.511720000002</v>
      </c>
      <c r="AM209" s="23">
        <v>54948.820310000003</v>
      </c>
      <c r="AN209" s="20">
        <v>720</v>
      </c>
      <c r="AO209" s="20" t="s">
        <v>39</v>
      </c>
      <c r="AP209" s="20">
        <v>0.84496905099999997</v>
      </c>
      <c r="AQ209" s="20">
        <v>1</v>
      </c>
      <c r="AR209" s="20">
        <v>74847.5</v>
      </c>
      <c r="AS209" s="20" t="s">
        <v>1055</v>
      </c>
      <c r="AT209" s="20">
        <v>1</v>
      </c>
      <c r="AU209" s="20" t="s">
        <v>620</v>
      </c>
      <c r="AV209" s="20">
        <v>0.50461849700000005</v>
      </c>
      <c r="AW209" s="20">
        <v>1</v>
      </c>
      <c r="AY209" s="20">
        <f t="shared" si="9"/>
        <v>1.4281538010919601</v>
      </c>
      <c r="AZ209" s="20">
        <f t="shared" si="10"/>
        <v>1.3848609444478106</v>
      </c>
      <c r="BA209" s="20">
        <f t="shared" si="11"/>
        <v>0.14481128511871305</v>
      </c>
    </row>
    <row r="210" spans="1:53">
      <c r="A210" s="20">
        <v>231.14683249999999</v>
      </c>
      <c r="B210" s="20">
        <v>7.4538235559999997</v>
      </c>
      <c r="C210" s="20" t="s">
        <v>1920</v>
      </c>
      <c r="D210" s="20">
        <v>3</v>
      </c>
      <c r="E210" s="20" t="s">
        <v>754</v>
      </c>
      <c r="F210" s="20">
        <v>7</v>
      </c>
      <c r="G210" s="20">
        <v>0</v>
      </c>
      <c r="H210" s="20" t="s">
        <v>1921</v>
      </c>
      <c r="I210" s="20">
        <v>-0.984120412</v>
      </c>
      <c r="J210" s="20">
        <v>0.41136081099999999</v>
      </c>
      <c r="L210" s="20" t="s">
        <v>5628</v>
      </c>
      <c r="M210" s="20" t="s">
        <v>754</v>
      </c>
      <c r="N210" s="20">
        <v>0</v>
      </c>
      <c r="O210" s="20" t="s">
        <v>39</v>
      </c>
      <c r="Q210" s="20">
        <v>-0.5</v>
      </c>
      <c r="R210" s="20" t="s">
        <v>77</v>
      </c>
      <c r="S210" s="20">
        <v>0.6</v>
      </c>
      <c r="T210" s="20">
        <v>0.6</v>
      </c>
      <c r="U210" s="20">
        <v>731768</v>
      </c>
      <c r="V210" s="20" t="s">
        <v>756</v>
      </c>
      <c r="W210" s="20">
        <v>0.60605160599999996</v>
      </c>
      <c r="X210" s="20">
        <v>0.11805848200000001</v>
      </c>
      <c r="Y210" s="20" t="s">
        <v>41</v>
      </c>
      <c r="Z210" s="20" t="s">
        <v>42</v>
      </c>
      <c r="AA210" s="20">
        <v>12</v>
      </c>
      <c r="AB210" s="21">
        <v>273335.4375</v>
      </c>
      <c r="AC210" s="21">
        <v>644793.75</v>
      </c>
      <c r="AD210" s="21">
        <v>135964.95310000001</v>
      </c>
      <c r="AE210" s="21">
        <v>384977.40629999997</v>
      </c>
      <c r="AF210" s="22">
        <v>731768.1875</v>
      </c>
      <c r="AG210" s="22">
        <v>589452.5625</v>
      </c>
      <c r="AH210" s="22">
        <v>590821.5625</v>
      </c>
      <c r="AI210" s="22">
        <v>462461</v>
      </c>
      <c r="AJ210" s="23">
        <v>425235.34379999997</v>
      </c>
      <c r="AK210" s="23">
        <v>442063.4375</v>
      </c>
      <c r="AL210" s="23">
        <v>215657.32810000001</v>
      </c>
      <c r="AM210" s="23">
        <v>180872.45310000001</v>
      </c>
      <c r="AN210" s="20">
        <v>159</v>
      </c>
      <c r="AO210" s="20" t="s">
        <v>39</v>
      </c>
      <c r="AP210" s="20">
        <v>0.96785514100000003</v>
      </c>
      <c r="AQ210" s="20">
        <v>1</v>
      </c>
      <c r="AR210" s="20">
        <v>731768.1875</v>
      </c>
      <c r="AS210" s="20" t="s">
        <v>1922</v>
      </c>
      <c r="AT210" s="20">
        <v>1</v>
      </c>
      <c r="AU210" s="20" t="s">
        <v>1923</v>
      </c>
      <c r="AV210" s="20">
        <v>0.93355324399999995</v>
      </c>
      <c r="AW210" s="20">
        <v>1</v>
      </c>
      <c r="AY210" s="20">
        <f t="shared" si="9"/>
        <v>0.53224965231544608</v>
      </c>
      <c r="AZ210" s="20">
        <f t="shared" si="10"/>
        <v>0.60605160638199784</v>
      </c>
      <c r="BA210" s="20">
        <f t="shared" si="11"/>
        <v>1.9485563269679991E-2</v>
      </c>
    </row>
    <row r="211" spans="1:53">
      <c r="A211" s="20">
        <v>266.10121880000003</v>
      </c>
      <c r="B211" s="20">
        <v>8.0433665810000008</v>
      </c>
      <c r="C211" s="20" t="s">
        <v>1976</v>
      </c>
      <c r="D211" s="20">
        <v>1</v>
      </c>
      <c r="E211" s="20" t="s">
        <v>1977</v>
      </c>
      <c r="F211" s="20">
        <v>7</v>
      </c>
      <c r="G211" s="20">
        <v>0</v>
      </c>
      <c r="H211" s="20" t="s">
        <v>1978</v>
      </c>
      <c r="I211" s="20">
        <v>-1.0941351399999999</v>
      </c>
      <c r="J211" s="20">
        <v>2.382571011</v>
      </c>
      <c r="L211" s="20" t="s">
        <v>5628</v>
      </c>
      <c r="M211" s="20" t="s">
        <v>1977</v>
      </c>
      <c r="N211" s="20">
        <v>0</v>
      </c>
      <c r="O211" s="20" t="s">
        <v>39</v>
      </c>
      <c r="Q211" s="20">
        <v>4.0999999999999996</v>
      </c>
      <c r="R211" s="20" t="s">
        <v>77</v>
      </c>
      <c r="S211" s="20">
        <v>0.14000000000000001</v>
      </c>
      <c r="T211" s="20">
        <v>0.21</v>
      </c>
      <c r="U211" s="20">
        <v>285627</v>
      </c>
      <c r="V211" s="20" t="s">
        <v>1979</v>
      </c>
      <c r="W211" s="20">
        <v>0.51991112699999997</v>
      </c>
      <c r="X211" s="20">
        <v>3.5482200000000003E-4</v>
      </c>
      <c r="Y211" s="20" t="s">
        <v>41</v>
      </c>
      <c r="Z211" s="20" t="s">
        <v>42</v>
      </c>
      <c r="AA211" s="20">
        <v>12</v>
      </c>
      <c r="AB211" s="21">
        <v>147181.60939999999</v>
      </c>
      <c r="AC211" s="21">
        <v>121710.74219999999</v>
      </c>
      <c r="AD211" s="21">
        <v>108639.58590000001</v>
      </c>
      <c r="AE211" s="21">
        <v>144505.60939999999</v>
      </c>
      <c r="AF211" s="22">
        <v>250165.17189999999</v>
      </c>
      <c r="AG211" s="22">
        <v>241176.8125</v>
      </c>
      <c r="AH211" s="22">
        <v>227121.14060000001</v>
      </c>
      <c r="AI211" s="22">
        <v>285626.84379999997</v>
      </c>
      <c r="AJ211" s="23">
        <v>186884.76560000001</v>
      </c>
      <c r="AK211" s="23">
        <v>141185.3125</v>
      </c>
      <c r="AL211" s="23">
        <v>126234.78909999999</v>
      </c>
      <c r="AM211" s="23">
        <v>121677.0469</v>
      </c>
      <c r="AN211" s="20">
        <v>314</v>
      </c>
      <c r="AO211" s="20" t="s">
        <v>39</v>
      </c>
      <c r="AP211" s="20">
        <v>0.96956503900000002</v>
      </c>
      <c r="AQ211" s="20">
        <v>1</v>
      </c>
      <c r="AR211" s="20">
        <v>285626.84379999997</v>
      </c>
      <c r="AS211" s="20" t="s">
        <v>1980</v>
      </c>
      <c r="AT211" s="20">
        <v>1</v>
      </c>
      <c r="AU211" s="20" t="s">
        <v>1981</v>
      </c>
      <c r="AV211" s="20">
        <v>15.045124619999999</v>
      </c>
      <c r="AW211" s="20">
        <v>1</v>
      </c>
      <c r="AY211" s="20">
        <f t="shared" si="9"/>
        <v>0.57363576173195219</v>
      </c>
      <c r="AZ211" s="20">
        <f t="shared" si="10"/>
        <v>0.51991112661337846</v>
      </c>
      <c r="BA211" s="20">
        <f t="shared" si="11"/>
        <v>1.5006376799835699E-3</v>
      </c>
    </row>
    <row r="212" spans="1:53">
      <c r="A212" s="20">
        <v>217.13132089999999</v>
      </c>
      <c r="B212" s="20">
        <v>7.9426514099999999</v>
      </c>
      <c r="C212" s="20" t="s">
        <v>2003</v>
      </c>
      <c r="D212" s="20">
        <v>1</v>
      </c>
      <c r="E212" s="20" t="s">
        <v>1968</v>
      </c>
      <c r="F212" s="20">
        <v>7</v>
      </c>
      <c r="G212" s="20">
        <v>0</v>
      </c>
      <c r="H212" s="20" t="s">
        <v>2004</v>
      </c>
      <c r="I212" s="20">
        <v>-0.41044868600000001</v>
      </c>
      <c r="J212" s="20">
        <v>-0.13665174899999999</v>
      </c>
      <c r="L212" s="20" t="s">
        <v>5628</v>
      </c>
      <c r="M212" s="20" t="s">
        <v>1968</v>
      </c>
      <c r="N212" s="20">
        <v>0</v>
      </c>
      <c r="O212" s="20" t="s">
        <v>39</v>
      </c>
      <c r="Q212" s="20">
        <v>-0.2</v>
      </c>
      <c r="R212" s="20" t="s">
        <v>77</v>
      </c>
      <c r="S212" s="20">
        <v>0.34</v>
      </c>
      <c r="T212" s="20">
        <v>0.37</v>
      </c>
      <c r="U212" s="20">
        <v>2198025</v>
      </c>
      <c r="V212" s="20" t="s">
        <v>1969</v>
      </c>
      <c r="W212" s="20">
        <v>0.42523277599999998</v>
      </c>
      <c r="X212" s="20">
        <v>4.8332649999999998E-3</v>
      </c>
      <c r="Y212" s="20" t="s">
        <v>41</v>
      </c>
      <c r="Z212" s="20" t="s">
        <v>42</v>
      </c>
      <c r="AA212" s="20">
        <v>12</v>
      </c>
      <c r="AB212" s="21">
        <v>636753</v>
      </c>
      <c r="AC212" s="21">
        <v>1035094.313</v>
      </c>
      <c r="AD212" s="21">
        <v>443807.4375</v>
      </c>
      <c r="AE212" s="21">
        <v>753917.4375</v>
      </c>
      <c r="AF212" s="22">
        <v>2198024.75</v>
      </c>
      <c r="AG212" s="22">
        <v>1447185.25</v>
      </c>
      <c r="AH212" s="22">
        <v>1545387</v>
      </c>
      <c r="AI212" s="22">
        <v>1557641.5</v>
      </c>
      <c r="AJ212" s="23">
        <v>940335.75</v>
      </c>
      <c r="AK212" s="23">
        <v>714121.9375</v>
      </c>
      <c r="AL212" s="23">
        <v>450970.46879999997</v>
      </c>
      <c r="AM212" s="23">
        <v>449574</v>
      </c>
      <c r="AN212" s="20">
        <v>82</v>
      </c>
      <c r="AO212" s="20" t="s">
        <v>39</v>
      </c>
      <c r="AP212" s="20">
        <v>0.97342969400000001</v>
      </c>
      <c r="AQ212" s="20">
        <v>1</v>
      </c>
      <c r="AR212" s="20">
        <v>2198024.75</v>
      </c>
      <c r="AS212" s="20" t="s">
        <v>2005</v>
      </c>
      <c r="AT212" s="20">
        <v>1</v>
      </c>
      <c r="AU212" s="20" t="s">
        <v>2006</v>
      </c>
      <c r="AV212" s="20">
        <v>5.2326868160000002</v>
      </c>
      <c r="AW212" s="20">
        <v>1</v>
      </c>
      <c r="AY212" s="20">
        <f t="shared" si="9"/>
        <v>0.37861764315235746</v>
      </c>
      <c r="AZ212" s="20">
        <f t="shared" si="10"/>
        <v>0.42523277563470824</v>
      </c>
      <c r="BA212" s="20">
        <f t="shared" si="11"/>
        <v>2.4020712596339515E-3</v>
      </c>
    </row>
    <row r="213" spans="1:53">
      <c r="A213" s="20">
        <v>169.08505550000001</v>
      </c>
      <c r="B213" s="20">
        <v>9.1751848860000003</v>
      </c>
      <c r="C213" s="20" t="s">
        <v>162</v>
      </c>
      <c r="D213" s="20">
        <v>5</v>
      </c>
      <c r="E213" s="20" t="s">
        <v>5999</v>
      </c>
      <c r="F213" s="20">
        <v>7</v>
      </c>
      <c r="G213" s="20">
        <v>0</v>
      </c>
      <c r="H213" s="20" t="s">
        <v>6000</v>
      </c>
      <c r="I213" s="20">
        <v>-0.44050216599999997</v>
      </c>
      <c r="J213" s="20">
        <v>-15.626009399999999</v>
      </c>
      <c r="L213" s="20" t="s">
        <v>5628</v>
      </c>
      <c r="M213" s="20" t="s">
        <v>5999</v>
      </c>
      <c r="N213" s="20">
        <v>0</v>
      </c>
      <c r="O213" s="20" t="s">
        <v>39</v>
      </c>
      <c r="Q213" s="20">
        <v>-0.1</v>
      </c>
      <c r="R213" s="20" t="s">
        <v>165</v>
      </c>
      <c r="S213" s="20">
        <v>0.7</v>
      </c>
      <c r="T213" s="20">
        <v>0.7</v>
      </c>
      <c r="U213" s="20">
        <v>5362666</v>
      </c>
      <c r="V213" s="20" t="s">
        <v>166</v>
      </c>
      <c r="W213" s="20">
        <v>0.783925973</v>
      </c>
      <c r="X213" s="20">
        <v>0.51046960900000005</v>
      </c>
      <c r="Y213" s="20" t="s">
        <v>41</v>
      </c>
      <c r="Z213" s="20" t="s">
        <v>42</v>
      </c>
      <c r="AA213" s="20">
        <v>12</v>
      </c>
      <c r="AB213" s="21">
        <v>1832777.375</v>
      </c>
      <c r="AC213" s="21">
        <v>5362666</v>
      </c>
      <c r="AD213" s="21">
        <v>748452.3125</v>
      </c>
      <c r="AE213" s="21">
        <v>3633537</v>
      </c>
      <c r="AF213" s="22">
        <v>4330151.5</v>
      </c>
      <c r="AG213" s="22">
        <v>3908257.75</v>
      </c>
      <c r="AH213" s="22">
        <v>4145753.75</v>
      </c>
      <c r="AI213" s="22">
        <v>2384365</v>
      </c>
      <c r="AJ213" s="23">
        <v>3913517.75</v>
      </c>
      <c r="AK213" s="23">
        <v>3231899.75</v>
      </c>
      <c r="AL213" s="23">
        <v>1334348.875</v>
      </c>
      <c r="AM213" s="23">
        <v>1217016.625</v>
      </c>
      <c r="AN213" s="20">
        <v>39</v>
      </c>
      <c r="AO213" s="20" t="s">
        <v>39</v>
      </c>
      <c r="AP213" s="20">
        <v>0.97592429700000005</v>
      </c>
      <c r="AQ213" s="20">
        <v>1</v>
      </c>
      <c r="AR213" s="20">
        <v>5362666</v>
      </c>
      <c r="AS213" s="20" t="s">
        <v>167</v>
      </c>
      <c r="AT213" s="20">
        <v>1</v>
      </c>
      <c r="AU213" s="20" t="s">
        <v>168</v>
      </c>
      <c r="AV213" s="20">
        <v>0.129528588</v>
      </c>
      <c r="AW213" s="20">
        <v>1</v>
      </c>
      <c r="AY213" s="20">
        <f t="shared" si="9"/>
        <v>0.65658425809261423</v>
      </c>
      <c r="AZ213" s="20">
        <f t="shared" si="10"/>
        <v>0.78392597336037828</v>
      </c>
      <c r="BA213" s="20">
        <f t="shared" si="11"/>
        <v>0.16881593864255906</v>
      </c>
    </row>
    <row r="214" spans="1:53">
      <c r="A214" s="20">
        <v>130.06301880000001</v>
      </c>
      <c r="B214" s="20">
        <v>4.6324416690000003</v>
      </c>
      <c r="C214" s="20" t="s">
        <v>916</v>
      </c>
      <c r="D214" s="20">
        <v>17</v>
      </c>
      <c r="E214" s="20" t="s">
        <v>5835</v>
      </c>
      <c r="F214" s="20">
        <v>7</v>
      </c>
      <c r="G214" s="20">
        <v>0</v>
      </c>
      <c r="H214" s="20" t="s">
        <v>5836</v>
      </c>
      <c r="I214" s="20">
        <v>0.144843261</v>
      </c>
      <c r="J214" s="20">
        <v>-30.990054990000001</v>
      </c>
      <c r="L214" s="20" t="s">
        <v>5617</v>
      </c>
      <c r="M214" s="20" t="s">
        <v>5835</v>
      </c>
      <c r="N214" s="20">
        <v>0</v>
      </c>
      <c r="O214" s="20" t="s">
        <v>39</v>
      </c>
      <c r="Q214" s="20">
        <v>-1.8</v>
      </c>
      <c r="R214" s="20" t="s">
        <v>77</v>
      </c>
      <c r="S214" s="20">
        <v>0.4</v>
      </c>
      <c r="T214" s="20">
        <v>0.4</v>
      </c>
      <c r="U214" s="20">
        <v>45515</v>
      </c>
      <c r="V214" s="20" t="s">
        <v>2867</v>
      </c>
      <c r="W214" s="20">
        <v>1.0482128900000001</v>
      </c>
      <c r="X214" s="20">
        <v>0.84131289799999998</v>
      </c>
      <c r="Y214" s="20" t="s">
        <v>41</v>
      </c>
      <c r="Z214" s="20" t="s">
        <v>71</v>
      </c>
      <c r="AA214" s="20">
        <v>12</v>
      </c>
      <c r="AB214" s="21">
        <v>31814.708979999999</v>
      </c>
      <c r="AC214" s="21">
        <v>17388.351559999999</v>
      </c>
      <c r="AD214" s="21">
        <v>21070.82617</v>
      </c>
      <c r="AE214" s="21">
        <v>12415.80176</v>
      </c>
      <c r="AF214" s="22">
        <v>23943.412110000001</v>
      </c>
      <c r="AG214" s="22">
        <v>20982.271479999999</v>
      </c>
      <c r="AH214" s="22">
        <v>16883.056639999999</v>
      </c>
      <c r="AI214" s="22">
        <v>17077.609380000002</v>
      </c>
      <c r="AJ214" s="23">
        <v>36758.875</v>
      </c>
      <c r="AK214" s="23">
        <v>27812.382809999999</v>
      </c>
      <c r="AL214" s="23">
        <v>45515.457029999998</v>
      </c>
      <c r="AM214" s="23">
        <v>21134.447270000001</v>
      </c>
      <c r="AN214" s="20">
        <v>71</v>
      </c>
      <c r="AO214" s="20" t="s">
        <v>39</v>
      </c>
      <c r="AP214" s="20">
        <v>0.97473385499999998</v>
      </c>
      <c r="AQ214" s="20">
        <v>1</v>
      </c>
      <c r="AR214" s="20">
        <v>45515.457029999998</v>
      </c>
      <c r="AS214" s="20" t="s">
        <v>5837</v>
      </c>
      <c r="AT214" s="20">
        <v>1</v>
      </c>
      <c r="AU214" s="20" t="s">
        <v>523</v>
      </c>
      <c r="AV214" s="20">
        <v>1.1409127999999999E-2</v>
      </c>
      <c r="AW214" s="20">
        <v>1</v>
      </c>
      <c r="AY214" s="20">
        <f t="shared" si="9"/>
        <v>1.6634203858935539</v>
      </c>
      <c r="AZ214" s="20">
        <f t="shared" si="10"/>
        <v>1.0482128895404974</v>
      </c>
      <c r="BA214" s="20">
        <f t="shared" si="11"/>
        <v>5.7257727748438209E-2</v>
      </c>
    </row>
    <row r="215" spans="1:53">
      <c r="A215" s="20">
        <v>463.35129910000001</v>
      </c>
      <c r="B215" s="20">
        <v>7.5356180400000001</v>
      </c>
      <c r="C215" s="20" t="s">
        <v>4125</v>
      </c>
      <c r="D215" s="20">
        <v>1</v>
      </c>
      <c r="E215" s="20" t="s">
        <v>4126</v>
      </c>
      <c r="F215" s="20">
        <v>7</v>
      </c>
      <c r="G215" s="20">
        <v>0</v>
      </c>
      <c r="H215" s="20" t="s">
        <v>4127</v>
      </c>
      <c r="I215" s="20">
        <v>0.86133094600000004</v>
      </c>
      <c r="J215" s="20">
        <v>46.918753330000001</v>
      </c>
      <c r="L215" s="20" t="s">
        <v>5617</v>
      </c>
      <c r="M215" s="20" t="s">
        <v>4126</v>
      </c>
      <c r="N215" s="20">
        <v>0</v>
      </c>
      <c r="O215" s="20" t="s">
        <v>39</v>
      </c>
      <c r="S215" s="20">
        <v>0.17</v>
      </c>
      <c r="T215" s="20">
        <v>0.18</v>
      </c>
      <c r="U215" s="20">
        <v>4001</v>
      </c>
      <c r="V215" s="20" t="s">
        <v>6013</v>
      </c>
      <c r="W215" s="20">
        <v>0.74441329300000003</v>
      </c>
      <c r="X215" s="20">
        <v>3.4357114000000001E-2</v>
      </c>
      <c r="Y215" s="20" t="s">
        <v>41</v>
      </c>
      <c r="Z215" s="20" t="s">
        <v>71</v>
      </c>
      <c r="AA215" s="20">
        <v>12</v>
      </c>
      <c r="AB215" s="21">
        <v>2143.8798830000001</v>
      </c>
      <c r="AC215" s="21">
        <v>3221.2739259999998</v>
      </c>
      <c r="AD215" s="21">
        <v>2887.01001</v>
      </c>
      <c r="AE215" s="21">
        <v>2520.4733890000002</v>
      </c>
      <c r="AF215" s="22">
        <v>2898.9738769999999</v>
      </c>
      <c r="AG215" s="22">
        <v>3854.7993160000001</v>
      </c>
      <c r="AH215" s="22">
        <v>4001.4814449999999</v>
      </c>
      <c r="AI215" s="22">
        <v>3716.0576169999999</v>
      </c>
      <c r="AJ215" s="23">
        <v>2561.672607</v>
      </c>
      <c r="AK215" s="23">
        <v>2714.6777339999999</v>
      </c>
      <c r="AL215" s="23">
        <v>3291.0063479999999</v>
      </c>
      <c r="AM215" s="23">
        <v>3801.4560550000001</v>
      </c>
      <c r="AN215" s="20">
        <v>281</v>
      </c>
      <c r="AO215" s="20" t="s">
        <v>39</v>
      </c>
      <c r="AP215" s="20">
        <v>0.959862891</v>
      </c>
      <c r="AQ215" s="20">
        <v>1</v>
      </c>
      <c r="AR215" s="20">
        <v>4001.4814449999999</v>
      </c>
      <c r="AS215" s="20" t="s">
        <v>6014</v>
      </c>
      <c r="AT215" s="20">
        <v>1</v>
      </c>
      <c r="AU215" s="20" t="s">
        <v>4130</v>
      </c>
      <c r="AV215" s="20">
        <v>1.861748266</v>
      </c>
      <c r="AW215" s="20">
        <v>1</v>
      </c>
      <c r="AY215" s="20">
        <f t="shared" si="9"/>
        <v>0.85471258763879121</v>
      </c>
      <c r="AZ215" s="20">
        <f t="shared" si="10"/>
        <v>0.74441329287728786</v>
      </c>
      <c r="BA215" s="20">
        <f t="shared" si="11"/>
        <v>0.21160351274680528</v>
      </c>
    </row>
    <row r="216" spans="1:53">
      <c r="A216" s="20">
        <v>239.0945591</v>
      </c>
      <c r="B216" s="20">
        <v>4.8369430539999998</v>
      </c>
      <c r="C216" s="20" t="s">
        <v>1145</v>
      </c>
      <c r="D216" s="20">
        <v>5</v>
      </c>
      <c r="E216" s="20" t="s">
        <v>1146</v>
      </c>
      <c r="F216" s="20">
        <v>7</v>
      </c>
      <c r="G216" s="20">
        <v>0</v>
      </c>
      <c r="H216" s="20" t="s">
        <v>1147</v>
      </c>
      <c r="I216" s="20">
        <v>-0.296451719</v>
      </c>
      <c r="J216" s="20">
        <v>-18.090693949999999</v>
      </c>
      <c r="K216" s="20">
        <v>1.0628441609999999</v>
      </c>
      <c r="L216" s="20" t="s">
        <v>5628</v>
      </c>
      <c r="M216" s="20" t="s">
        <v>1146</v>
      </c>
      <c r="N216" s="20">
        <v>0</v>
      </c>
      <c r="O216" s="20" t="s">
        <v>39</v>
      </c>
      <c r="S216" s="20">
        <v>0.15</v>
      </c>
      <c r="T216" s="20">
        <v>0.15</v>
      </c>
      <c r="U216" s="20">
        <v>82994</v>
      </c>
      <c r="V216" s="20" t="s">
        <v>1148</v>
      </c>
      <c r="W216" s="20">
        <v>1.1874285579999999</v>
      </c>
      <c r="X216" s="20">
        <v>0.12620832200000001</v>
      </c>
      <c r="Y216" s="20" t="s">
        <v>41</v>
      </c>
      <c r="Z216" s="20" t="s">
        <v>42</v>
      </c>
      <c r="AA216" s="20">
        <v>12</v>
      </c>
      <c r="AB216" s="21">
        <v>42445.691409999999</v>
      </c>
      <c r="AC216" s="21">
        <v>56765.808590000001</v>
      </c>
      <c r="AD216" s="21">
        <v>50258.933590000001</v>
      </c>
      <c r="AE216" s="21">
        <v>60222.195310000003</v>
      </c>
      <c r="AF216" s="22">
        <v>44007.992189999997</v>
      </c>
      <c r="AG216" s="22">
        <v>38661.636720000002</v>
      </c>
      <c r="AH216" s="22">
        <v>45361.511720000002</v>
      </c>
      <c r="AI216" s="22">
        <v>48562.75</v>
      </c>
      <c r="AJ216" s="23">
        <v>57209.570310000003</v>
      </c>
      <c r="AK216" s="23">
        <v>68468.09375</v>
      </c>
      <c r="AL216" s="23">
        <v>82994.203129999994</v>
      </c>
      <c r="AM216" s="23">
        <v>69912.070309999996</v>
      </c>
      <c r="AN216" s="20">
        <v>695</v>
      </c>
      <c r="AO216" s="20" t="s">
        <v>39</v>
      </c>
      <c r="AP216" s="20">
        <v>0.82911757200000002</v>
      </c>
      <c r="AQ216" s="20">
        <v>1</v>
      </c>
      <c r="AR216" s="20">
        <v>82994.203129999994</v>
      </c>
      <c r="AS216" s="20" t="s">
        <v>1149</v>
      </c>
      <c r="AT216" s="20">
        <v>1</v>
      </c>
      <c r="AU216" s="20" t="s">
        <v>1150</v>
      </c>
      <c r="AV216" s="20">
        <v>0.87409133100000003</v>
      </c>
      <c r="AW216" s="20">
        <v>1</v>
      </c>
      <c r="AY216" s="20">
        <f t="shared" si="9"/>
        <v>1.5775400638501691</v>
      </c>
      <c r="AZ216" s="20">
        <f t="shared" si="10"/>
        <v>1.1874285579864627</v>
      </c>
      <c r="BA216" s="20">
        <f t="shared" si="11"/>
        <v>4.1070441138922826E-3</v>
      </c>
    </row>
    <row r="217" spans="1:53">
      <c r="A217" s="20">
        <v>202.08417399999999</v>
      </c>
      <c r="B217" s="20">
        <v>4.9626750099999999</v>
      </c>
      <c r="C217" s="20" t="s">
        <v>2710</v>
      </c>
      <c r="D217" s="20">
        <v>1</v>
      </c>
      <c r="E217" s="20" t="s">
        <v>2711</v>
      </c>
      <c r="F217" s="20">
        <v>7</v>
      </c>
      <c r="G217" s="20">
        <v>0</v>
      </c>
      <c r="H217" s="20" t="s">
        <v>2712</v>
      </c>
      <c r="I217" s="20">
        <v>0.21760929000000001</v>
      </c>
      <c r="J217" s="20">
        <v>-6.6672419720000002</v>
      </c>
      <c r="L217" s="20" t="s">
        <v>5617</v>
      </c>
      <c r="M217" s="20" t="s">
        <v>2711</v>
      </c>
      <c r="N217" s="20">
        <v>0</v>
      </c>
      <c r="O217" s="20" t="s">
        <v>39</v>
      </c>
      <c r="S217" s="20">
        <v>0.13</v>
      </c>
      <c r="T217" s="20">
        <v>0.22</v>
      </c>
      <c r="U217" s="20">
        <v>2672</v>
      </c>
      <c r="V217" s="20" t="s">
        <v>6040</v>
      </c>
      <c r="W217" s="20">
        <v>0.705540214</v>
      </c>
      <c r="X217" s="20">
        <v>6.8478127E-2</v>
      </c>
      <c r="Y217" s="20" t="s">
        <v>41</v>
      </c>
      <c r="Z217" s="20" t="s">
        <v>71</v>
      </c>
      <c r="AA217" s="20">
        <v>12</v>
      </c>
      <c r="AB217" s="21">
        <v>1547.8939210000001</v>
      </c>
      <c r="AC217" s="21">
        <v>1393.018677</v>
      </c>
      <c r="AD217" s="21">
        <v>1878.1069339999999</v>
      </c>
      <c r="AE217" s="21">
        <v>1502.5916749999999</v>
      </c>
      <c r="AF217" s="22">
        <v>2559.5886230000001</v>
      </c>
      <c r="AG217" s="22">
        <v>2142.7939449999999</v>
      </c>
      <c r="AH217" s="22">
        <v>1585.2714840000001</v>
      </c>
      <c r="AI217" s="22">
        <v>2672.3046880000002</v>
      </c>
      <c r="AJ217" s="23">
        <v>1599.5726320000001</v>
      </c>
      <c r="AK217" s="23">
        <v>1540.185303</v>
      </c>
      <c r="AL217" s="23">
        <v>1916.750732</v>
      </c>
      <c r="AM217" s="23">
        <v>2168.290039</v>
      </c>
      <c r="AN217" s="20">
        <v>329</v>
      </c>
      <c r="AO217" s="20" t="s">
        <v>39</v>
      </c>
      <c r="AP217" s="20">
        <v>0.835153441</v>
      </c>
      <c r="AQ217" s="20">
        <v>1</v>
      </c>
      <c r="AR217" s="20">
        <v>2672.3046880000002</v>
      </c>
      <c r="AS217" s="20" t="s">
        <v>6041</v>
      </c>
      <c r="AT217" s="20">
        <v>1</v>
      </c>
      <c r="AU217" s="20" t="s">
        <v>1179</v>
      </c>
      <c r="AV217" s="20">
        <v>1.521180339</v>
      </c>
      <c r="AW217" s="20">
        <v>1</v>
      </c>
      <c r="AY217" s="20">
        <f t="shared" si="9"/>
        <v>0.80634285443149256</v>
      </c>
      <c r="AZ217" s="20">
        <f t="shared" si="10"/>
        <v>0.70554021401665512</v>
      </c>
      <c r="BA217" s="20">
        <f t="shared" si="11"/>
        <v>0.18057134407368661</v>
      </c>
    </row>
    <row r="218" spans="1:53">
      <c r="A218" s="20">
        <v>271.08448550000003</v>
      </c>
      <c r="B218" s="20">
        <v>4.4301624720000001</v>
      </c>
      <c r="C218" s="20" t="s">
        <v>1636</v>
      </c>
      <c r="D218" s="20">
        <v>2</v>
      </c>
      <c r="E218" s="20" t="s">
        <v>1637</v>
      </c>
      <c r="F218" s="20">
        <v>7</v>
      </c>
      <c r="G218" s="20">
        <v>0</v>
      </c>
      <c r="H218" s="20" t="s">
        <v>1638</v>
      </c>
      <c r="I218" s="20">
        <v>9.4059446000000005E-2</v>
      </c>
      <c r="J218" s="20">
        <v>-45.572357119999999</v>
      </c>
      <c r="K218" s="20">
        <v>1.311393824</v>
      </c>
      <c r="L218" s="20" t="s">
        <v>5617</v>
      </c>
      <c r="M218" s="20" t="s">
        <v>1637</v>
      </c>
      <c r="N218" s="20">
        <v>0</v>
      </c>
      <c r="O218" s="20" t="s">
        <v>39</v>
      </c>
      <c r="S218" s="20">
        <v>0.41</v>
      </c>
      <c r="T218" s="20">
        <v>0.41</v>
      </c>
      <c r="U218" s="20">
        <v>2906</v>
      </c>
      <c r="V218" s="20" t="s">
        <v>2715</v>
      </c>
      <c r="W218" s="20">
        <v>0.69700053100000003</v>
      </c>
      <c r="X218" s="20">
        <v>0.15400314400000001</v>
      </c>
      <c r="Y218" s="20" t="s">
        <v>41</v>
      </c>
      <c r="Z218" s="20" t="s">
        <v>71</v>
      </c>
      <c r="AA218" s="20">
        <v>12</v>
      </c>
      <c r="AB218" s="21">
        <v>1501.5444339999999</v>
      </c>
      <c r="AC218" s="21">
        <v>2609.7697750000002</v>
      </c>
      <c r="AD218" s="21">
        <v>1305.504639</v>
      </c>
      <c r="AE218" s="21">
        <v>1124.508423</v>
      </c>
      <c r="AF218" s="22">
        <v>2906.2622070000002</v>
      </c>
      <c r="AG218" s="22">
        <v>2324.6804200000001</v>
      </c>
      <c r="AH218" s="22">
        <v>2557.2973630000001</v>
      </c>
      <c r="AI218" s="22">
        <v>1596.7274170000001</v>
      </c>
      <c r="AJ218" s="23">
        <v>2683.8110350000002</v>
      </c>
      <c r="AK218" s="23">
        <v>1109.169678</v>
      </c>
      <c r="AL218" s="23">
        <v>1539.9343260000001</v>
      </c>
      <c r="AM218" s="23">
        <v>2472.4541020000001</v>
      </c>
      <c r="AN218" s="20">
        <v>322</v>
      </c>
      <c r="AO218" s="20" t="s">
        <v>39</v>
      </c>
      <c r="AP218" s="20">
        <v>0.93779224699999997</v>
      </c>
      <c r="AQ218" s="20">
        <v>1</v>
      </c>
      <c r="AR218" s="20">
        <v>2906.2622070000002</v>
      </c>
      <c r="AS218" s="20" t="s">
        <v>6043</v>
      </c>
      <c r="AT218" s="20">
        <v>1</v>
      </c>
      <c r="AU218" s="20" t="s">
        <v>1641</v>
      </c>
      <c r="AV218" s="20">
        <v>0.67160117900000005</v>
      </c>
      <c r="AW218" s="20">
        <v>1</v>
      </c>
      <c r="AY218" s="20">
        <f t="shared" si="9"/>
        <v>0.83168846544721931</v>
      </c>
      <c r="AZ218" s="20">
        <f t="shared" si="10"/>
        <v>0.69700053152246388</v>
      </c>
      <c r="BA218" s="20">
        <f t="shared" si="11"/>
        <v>0.42935333419031996</v>
      </c>
    </row>
    <row r="219" spans="1:53">
      <c r="A219" s="20">
        <v>495.33233080000002</v>
      </c>
      <c r="B219" s="20">
        <v>4.3695096759999998</v>
      </c>
      <c r="C219" s="20" t="s">
        <v>952</v>
      </c>
      <c r="D219" s="20">
        <v>5</v>
      </c>
      <c r="E219" s="20" t="s">
        <v>953</v>
      </c>
      <c r="F219" s="20">
        <v>7</v>
      </c>
      <c r="G219" s="20">
        <v>0</v>
      </c>
      <c r="H219" s="20" t="s">
        <v>954</v>
      </c>
      <c r="I219" s="20">
        <v>-0.321320834</v>
      </c>
      <c r="J219" s="20">
        <v>8.456547832</v>
      </c>
      <c r="L219" s="20" t="s">
        <v>5628</v>
      </c>
      <c r="M219" s="20" t="s">
        <v>953</v>
      </c>
      <c r="N219" s="20">
        <v>0</v>
      </c>
      <c r="O219" s="20" t="s">
        <v>39</v>
      </c>
      <c r="Q219" s="20">
        <v>3.7</v>
      </c>
      <c r="R219" s="20" t="s">
        <v>77</v>
      </c>
      <c r="S219" s="20">
        <v>0.39</v>
      </c>
      <c r="T219" s="20">
        <v>0.64</v>
      </c>
      <c r="U219" s="20">
        <v>1236324</v>
      </c>
      <c r="V219" s="20" t="s">
        <v>955</v>
      </c>
      <c r="W219" s="20">
        <v>1.9141526310000001</v>
      </c>
      <c r="X219" s="20">
        <v>8.7490237999999998E-2</v>
      </c>
      <c r="Y219" s="20" t="s">
        <v>41</v>
      </c>
      <c r="Z219" s="20" t="s">
        <v>42</v>
      </c>
      <c r="AA219" s="20">
        <v>12</v>
      </c>
      <c r="AB219" s="21">
        <v>370184.84379999997</v>
      </c>
      <c r="AC219" s="21">
        <v>731201.625</v>
      </c>
      <c r="AD219" s="21">
        <v>320997.25</v>
      </c>
      <c r="AE219" s="21">
        <v>622812.9375</v>
      </c>
      <c r="AF219" s="22">
        <v>270684.71879999997</v>
      </c>
      <c r="AG219" s="22">
        <v>305245.8125</v>
      </c>
      <c r="AH219" s="22">
        <v>277921.875</v>
      </c>
      <c r="AI219" s="22">
        <v>214608.1875</v>
      </c>
      <c r="AJ219" s="23">
        <v>667820.8125</v>
      </c>
      <c r="AK219" s="23">
        <v>1236323.75</v>
      </c>
      <c r="AL219" s="23">
        <v>398601.90629999997</v>
      </c>
      <c r="AM219" s="23">
        <v>308294.3125</v>
      </c>
      <c r="AN219" s="20">
        <v>103</v>
      </c>
      <c r="AO219" s="20" t="s">
        <v>39</v>
      </c>
      <c r="AP219" s="20">
        <v>0.96577889400000005</v>
      </c>
      <c r="AQ219" s="20">
        <v>1</v>
      </c>
      <c r="AR219" s="20">
        <v>1236323.75</v>
      </c>
      <c r="AS219" s="20" t="s">
        <v>956</v>
      </c>
      <c r="AT219" s="20">
        <v>1</v>
      </c>
      <c r="AU219" s="20" t="s">
        <v>957</v>
      </c>
      <c r="AV219" s="20">
        <v>1.4751452620000001</v>
      </c>
      <c r="AW219" s="20">
        <v>1</v>
      </c>
      <c r="AY219" s="20">
        <f t="shared" si="9"/>
        <v>2.4437408327936407</v>
      </c>
      <c r="AZ219" s="20">
        <f t="shared" si="10"/>
        <v>1.9141526305862344</v>
      </c>
      <c r="BA219" s="20">
        <f t="shared" si="11"/>
        <v>0.11572208402171773</v>
      </c>
    </row>
    <row r="220" spans="1:53">
      <c r="A220" s="20">
        <v>290.17319839999999</v>
      </c>
      <c r="B220" s="20">
        <v>4.8865846849999999</v>
      </c>
      <c r="C220" s="20" t="s">
        <v>5978</v>
      </c>
      <c r="D220" s="20">
        <v>1</v>
      </c>
      <c r="E220" s="20" t="s">
        <v>5979</v>
      </c>
      <c r="F220" s="20">
        <v>7</v>
      </c>
      <c r="G220" s="20">
        <v>0</v>
      </c>
      <c r="H220" s="20" t="s">
        <v>5980</v>
      </c>
      <c r="I220" s="20">
        <v>0.89063068400000001</v>
      </c>
      <c r="J220" s="20">
        <v>18.143237899999999</v>
      </c>
      <c r="L220" s="20" t="s">
        <v>5617</v>
      </c>
      <c r="M220" s="20" t="s">
        <v>5979</v>
      </c>
      <c r="N220" s="20">
        <v>0</v>
      </c>
      <c r="O220" s="20" t="s">
        <v>39</v>
      </c>
      <c r="S220" s="20">
        <v>0.09</v>
      </c>
      <c r="T220" s="20">
        <v>0.09</v>
      </c>
      <c r="U220" s="20">
        <v>6811</v>
      </c>
      <c r="V220" s="20" t="s">
        <v>5981</v>
      </c>
      <c r="W220" s="20">
        <v>0.82038569800000005</v>
      </c>
      <c r="X220" s="20">
        <v>2.1412034999999999E-2</v>
      </c>
      <c r="Y220" s="20" t="s">
        <v>424</v>
      </c>
      <c r="Z220" s="20" t="s">
        <v>71</v>
      </c>
      <c r="AA220" s="20">
        <v>12</v>
      </c>
      <c r="AB220" s="21">
        <v>5222.1884769999997</v>
      </c>
      <c r="AC220" s="21">
        <v>5575.0610349999997</v>
      </c>
      <c r="AD220" s="21">
        <v>5473.9770509999998</v>
      </c>
      <c r="AE220" s="21">
        <v>4544.0576170000004</v>
      </c>
      <c r="AF220" s="22">
        <v>6709.5629879999997</v>
      </c>
      <c r="AG220" s="22">
        <v>5574.4023440000001</v>
      </c>
      <c r="AH220" s="22">
        <v>6278.0390630000002</v>
      </c>
      <c r="AI220" s="22">
        <v>6810.5541990000002</v>
      </c>
      <c r="AJ220" s="23">
        <v>4663.7475590000004</v>
      </c>
      <c r="AK220" s="23">
        <v>4002.180664</v>
      </c>
      <c r="AL220" s="23">
        <v>4571.9291990000002</v>
      </c>
      <c r="AM220" s="23">
        <v>4973.0571289999998</v>
      </c>
      <c r="AN220" s="20">
        <v>209</v>
      </c>
      <c r="AO220" s="20" t="s">
        <v>39</v>
      </c>
      <c r="AP220" s="20">
        <v>0.92198976799999999</v>
      </c>
      <c r="AQ220" s="20">
        <v>1</v>
      </c>
      <c r="AR220" s="20">
        <v>6810.5541990000002</v>
      </c>
      <c r="AS220" s="20" t="s">
        <v>5982</v>
      </c>
      <c r="AT220" s="20">
        <v>1</v>
      </c>
      <c r="AU220" s="20" t="s">
        <v>996</v>
      </c>
      <c r="AV220" s="20">
        <v>2.4424381880000001</v>
      </c>
      <c r="AW220" s="20">
        <v>1</v>
      </c>
      <c r="AY220" s="20">
        <f t="shared" si="9"/>
        <v>0.717740565403855</v>
      </c>
      <c r="AZ220" s="20">
        <f t="shared" si="10"/>
        <v>0.82038569751977286</v>
      </c>
      <c r="BA220" s="20">
        <f t="shared" si="11"/>
        <v>2.0790009333737577E-3</v>
      </c>
    </row>
    <row r="221" spans="1:53">
      <c r="A221" s="20">
        <v>274.04506650000002</v>
      </c>
      <c r="B221" s="20">
        <v>10.110813820000001</v>
      </c>
      <c r="C221" s="20" t="s">
        <v>1986</v>
      </c>
      <c r="D221" s="20">
        <v>2</v>
      </c>
      <c r="E221" s="20" t="s">
        <v>1987</v>
      </c>
      <c r="F221" s="20">
        <v>7</v>
      </c>
      <c r="G221" s="20">
        <v>0</v>
      </c>
      <c r="H221" s="20" t="s">
        <v>1988</v>
      </c>
      <c r="I221" s="20">
        <v>-1.1073633650000001</v>
      </c>
      <c r="J221" s="20">
        <v>-20.813073429999999</v>
      </c>
      <c r="L221" s="20" t="s">
        <v>5628</v>
      </c>
      <c r="M221" s="20" t="s">
        <v>1987</v>
      </c>
      <c r="N221" s="20">
        <v>0</v>
      </c>
      <c r="O221" s="20" t="s">
        <v>39</v>
      </c>
      <c r="P221" s="20" t="s">
        <v>6053</v>
      </c>
      <c r="S221" s="20">
        <v>0.48</v>
      </c>
      <c r="T221" s="20">
        <v>0.48</v>
      </c>
      <c r="U221" s="20">
        <v>48775</v>
      </c>
      <c r="V221" s="20" t="s">
        <v>6054</v>
      </c>
      <c r="W221" s="20">
        <v>0.69096721000000005</v>
      </c>
      <c r="X221" s="20">
        <v>0.23650837299999999</v>
      </c>
      <c r="Y221" s="20" t="s">
        <v>41</v>
      </c>
      <c r="Z221" s="20" t="s">
        <v>42</v>
      </c>
      <c r="AA221" s="20">
        <v>12</v>
      </c>
      <c r="AB221" s="21">
        <v>33524.339840000001</v>
      </c>
      <c r="AC221" s="21">
        <v>32506.408200000002</v>
      </c>
      <c r="AD221" s="21">
        <v>38800.4375</v>
      </c>
      <c r="AE221" s="21">
        <v>8350.9736329999996</v>
      </c>
      <c r="AF221" s="22">
        <v>48774.914060000003</v>
      </c>
      <c r="AG221" s="22">
        <v>46247.839840000001</v>
      </c>
      <c r="AH221" s="22">
        <v>48222.320310000003</v>
      </c>
      <c r="AI221" s="22">
        <v>20557.429690000001</v>
      </c>
      <c r="AJ221" s="23">
        <v>24532.685549999998</v>
      </c>
      <c r="AK221" s="23">
        <v>21088.23633</v>
      </c>
      <c r="AL221" s="23">
        <v>32700.4375</v>
      </c>
      <c r="AM221" s="23">
        <v>34261.722659999999</v>
      </c>
      <c r="AN221" s="20">
        <v>870</v>
      </c>
      <c r="AO221" s="20" t="s">
        <v>39</v>
      </c>
      <c r="AP221" s="20">
        <v>0.95272513400000003</v>
      </c>
      <c r="AQ221" s="20">
        <v>1</v>
      </c>
      <c r="AR221" s="20">
        <v>48774.914060000003</v>
      </c>
      <c r="AS221" s="20" t="s">
        <v>6055</v>
      </c>
      <c r="AT221" s="20">
        <v>1</v>
      </c>
      <c r="AU221" s="20" t="s">
        <v>1992</v>
      </c>
      <c r="AV221" s="20">
        <v>0.43235409200000002</v>
      </c>
      <c r="AW221" s="20">
        <v>1</v>
      </c>
      <c r="AY221" s="20">
        <f t="shared" si="9"/>
        <v>0.68730989673229281</v>
      </c>
      <c r="AZ221" s="20">
        <f t="shared" si="10"/>
        <v>0.69096721037974318</v>
      </c>
      <c r="BA221" s="20">
        <f t="shared" si="11"/>
        <v>0.1396127743150819</v>
      </c>
    </row>
    <row r="222" spans="1:53">
      <c r="A222" s="20">
        <v>184.11008659999999</v>
      </c>
      <c r="B222" s="20">
        <v>4.5355680249999999</v>
      </c>
      <c r="C222" s="20" t="s">
        <v>1045</v>
      </c>
      <c r="D222" s="20">
        <v>9</v>
      </c>
      <c r="E222" s="20" t="s">
        <v>1046</v>
      </c>
      <c r="F222" s="20">
        <v>7</v>
      </c>
      <c r="G222" s="20">
        <v>0</v>
      </c>
      <c r="H222" s="20" t="s">
        <v>1047</v>
      </c>
      <c r="I222" s="20">
        <v>0.79627709400000002</v>
      </c>
      <c r="J222" s="20">
        <v>-43.725052830000003</v>
      </c>
      <c r="K222" s="20">
        <v>0.76911938700000004</v>
      </c>
      <c r="L222" s="20" t="s">
        <v>5628</v>
      </c>
      <c r="M222" s="20" t="s">
        <v>1046</v>
      </c>
      <c r="N222" s="20">
        <v>0</v>
      </c>
      <c r="O222" s="20" t="s">
        <v>39</v>
      </c>
      <c r="R222" s="20" t="s">
        <v>411</v>
      </c>
      <c r="S222" s="20">
        <v>7.0000000000000007E-2</v>
      </c>
      <c r="T222" s="20">
        <v>0.16</v>
      </c>
      <c r="U222" s="20">
        <v>224296</v>
      </c>
      <c r="V222" s="20" t="s">
        <v>1048</v>
      </c>
      <c r="W222" s="20">
        <v>1.3897389529999999</v>
      </c>
      <c r="X222" s="20">
        <v>9.9988300000000002E-3</v>
      </c>
      <c r="Y222" s="20" t="s">
        <v>41</v>
      </c>
      <c r="Z222" s="20" t="s">
        <v>42</v>
      </c>
      <c r="AA222" s="20">
        <v>12</v>
      </c>
      <c r="AB222" s="21">
        <v>217772.67189999999</v>
      </c>
      <c r="AC222" s="21">
        <v>191793.67189999999</v>
      </c>
      <c r="AD222" s="21">
        <v>224295.6875</v>
      </c>
      <c r="AE222" s="21">
        <v>200610.7188</v>
      </c>
      <c r="AF222" s="22">
        <v>118637.5625</v>
      </c>
      <c r="AG222" s="22">
        <v>155666.92189999999</v>
      </c>
      <c r="AH222" s="22">
        <v>147769.375</v>
      </c>
      <c r="AI222" s="22">
        <v>178379.01560000001</v>
      </c>
      <c r="AJ222" s="23">
        <v>126011.7031</v>
      </c>
      <c r="AK222" s="23">
        <v>164147.8438</v>
      </c>
      <c r="AL222" s="23">
        <v>135363.1563</v>
      </c>
      <c r="AM222" s="23">
        <v>154804.89060000001</v>
      </c>
      <c r="AN222" s="20">
        <v>381</v>
      </c>
      <c r="AO222" s="20" t="s">
        <v>39</v>
      </c>
      <c r="AP222" s="20">
        <v>0.96125915900000003</v>
      </c>
      <c r="AQ222" s="20">
        <v>1</v>
      </c>
      <c r="AR222" s="20">
        <v>224295.6875</v>
      </c>
      <c r="AS222" s="20" t="s">
        <v>1049</v>
      </c>
      <c r="AT222" s="20">
        <v>1</v>
      </c>
      <c r="AU222" s="20" t="s">
        <v>1050</v>
      </c>
      <c r="AV222" s="20">
        <v>4.102832169</v>
      </c>
      <c r="AW222" s="20">
        <v>1</v>
      </c>
      <c r="AY222" s="20">
        <f t="shared" si="9"/>
        <v>0.96648316289600589</v>
      </c>
      <c r="AZ222" s="20">
        <f t="shared" si="10"/>
        <v>1.3897389534524254</v>
      </c>
      <c r="BA222" s="20">
        <f t="shared" si="11"/>
        <v>0.75058316618373011</v>
      </c>
    </row>
    <row r="223" spans="1:53">
      <c r="A223" s="20">
        <v>293.19897939999998</v>
      </c>
      <c r="B223" s="20">
        <v>3.7949305849999999</v>
      </c>
      <c r="C223" s="20" t="s">
        <v>1016</v>
      </c>
      <c r="D223" s="20">
        <v>4</v>
      </c>
      <c r="E223" s="20" t="s">
        <v>1017</v>
      </c>
      <c r="F223" s="20">
        <v>7</v>
      </c>
      <c r="G223" s="20">
        <v>0</v>
      </c>
      <c r="H223" s="20" t="s">
        <v>1018</v>
      </c>
      <c r="I223" s="20">
        <v>-0.37732331299999999</v>
      </c>
      <c r="J223" s="20">
        <v>-48.579240839999997</v>
      </c>
      <c r="L223" s="20" t="s">
        <v>5628</v>
      </c>
      <c r="M223" s="20" t="s">
        <v>1017</v>
      </c>
      <c r="N223" s="20">
        <v>0</v>
      </c>
      <c r="O223" s="20" t="s">
        <v>39</v>
      </c>
      <c r="Q223" s="20">
        <v>-0.1</v>
      </c>
      <c r="R223" s="20" t="s">
        <v>1019</v>
      </c>
      <c r="S223" s="20">
        <v>0.23</v>
      </c>
      <c r="T223" s="20">
        <v>0.23</v>
      </c>
      <c r="U223" s="20">
        <v>2806885</v>
      </c>
      <c r="V223" s="20" t="s">
        <v>1020</v>
      </c>
      <c r="W223" s="20">
        <v>1.518978586</v>
      </c>
      <c r="X223" s="20">
        <v>5.2227838999999998E-2</v>
      </c>
      <c r="Y223" s="20" t="s">
        <v>41</v>
      </c>
      <c r="Z223" s="20" t="s">
        <v>92</v>
      </c>
      <c r="AA223" s="20">
        <v>12</v>
      </c>
      <c r="AB223" s="21">
        <v>1669824.5</v>
      </c>
      <c r="AC223" s="21">
        <v>2137943.5</v>
      </c>
      <c r="AD223" s="21">
        <v>2799453.75</v>
      </c>
      <c r="AE223" s="21">
        <v>1876401.625</v>
      </c>
      <c r="AF223" s="22">
        <v>1206486.75</v>
      </c>
      <c r="AG223" s="22">
        <v>1376672.125</v>
      </c>
      <c r="AH223" s="22">
        <v>1723645.875</v>
      </c>
      <c r="AI223" s="22">
        <v>1278279.5</v>
      </c>
      <c r="AJ223" s="23">
        <v>1830452.625</v>
      </c>
      <c r="AK223" s="23">
        <v>2517604</v>
      </c>
      <c r="AL223" s="23">
        <v>2411010.75</v>
      </c>
      <c r="AM223" s="23">
        <v>2806885</v>
      </c>
      <c r="AN223" s="20">
        <v>64</v>
      </c>
      <c r="AO223" s="20" t="s">
        <v>39</v>
      </c>
      <c r="AP223" s="20">
        <v>0.96757446300000005</v>
      </c>
      <c r="AQ223" s="20">
        <v>1</v>
      </c>
      <c r="AR223" s="20">
        <v>2806885</v>
      </c>
      <c r="AS223" s="20" t="s">
        <v>1021</v>
      </c>
      <c r="AT223" s="20">
        <v>1</v>
      </c>
      <c r="AU223" s="20" t="s">
        <v>1022</v>
      </c>
      <c r="AV223" s="20">
        <v>1.7871077259999999</v>
      </c>
      <c r="AW223" s="20">
        <v>1</v>
      </c>
      <c r="AY223" s="20">
        <f t="shared" si="9"/>
        <v>1.7127677841207141</v>
      </c>
      <c r="AZ223" s="20">
        <f t="shared" si="10"/>
        <v>1.5189785856856144</v>
      </c>
      <c r="BA223" s="20">
        <f t="shared" si="11"/>
        <v>5.4392458839971191E-3</v>
      </c>
    </row>
    <row r="224" spans="1:53">
      <c r="A224" s="20">
        <v>79.966175640000003</v>
      </c>
      <c r="B224" s="20">
        <v>13.43886659</v>
      </c>
      <c r="C224" s="20" t="s">
        <v>5849</v>
      </c>
      <c r="D224" s="20">
        <v>1</v>
      </c>
      <c r="E224" s="20" t="s">
        <v>5850</v>
      </c>
      <c r="F224" s="20">
        <v>7</v>
      </c>
      <c r="G224" s="20">
        <v>0</v>
      </c>
      <c r="H224" s="20" t="s">
        <v>5851</v>
      </c>
      <c r="I224" s="20">
        <v>-1.930316573</v>
      </c>
      <c r="J224" s="20">
        <v>37.570198759999997</v>
      </c>
      <c r="L224" s="20" t="s">
        <v>5617</v>
      </c>
      <c r="M224" s="20" t="s">
        <v>5850</v>
      </c>
      <c r="N224" s="20">
        <v>0</v>
      </c>
      <c r="O224" s="20" t="s">
        <v>39</v>
      </c>
      <c r="R224" s="20" t="s">
        <v>5852</v>
      </c>
      <c r="S224" s="20">
        <v>0.02</v>
      </c>
      <c r="T224" s="20">
        <v>0.1</v>
      </c>
      <c r="U224" s="20">
        <v>474496</v>
      </c>
      <c r="V224" s="20" t="s">
        <v>1599</v>
      </c>
      <c r="W224" s="20">
        <v>1.0317885229999999</v>
      </c>
      <c r="X224" s="20">
        <v>0.107873368</v>
      </c>
      <c r="Y224" s="20" t="s">
        <v>41</v>
      </c>
      <c r="Z224" s="20" t="s">
        <v>71</v>
      </c>
      <c r="AA224" s="20">
        <v>12</v>
      </c>
      <c r="AB224" s="21">
        <v>449264.25</v>
      </c>
      <c r="AC224" s="21">
        <v>443353.5625</v>
      </c>
      <c r="AD224" s="21">
        <v>432413.03129999997</v>
      </c>
      <c r="AE224" s="21">
        <v>425388.9375</v>
      </c>
      <c r="AF224" s="22">
        <v>432348.59379999997</v>
      </c>
      <c r="AG224" s="22">
        <v>431678.125</v>
      </c>
      <c r="AH224" s="22">
        <v>418805.875</v>
      </c>
      <c r="AI224" s="22">
        <v>413658.25</v>
      </c>
      <c r="AJ224" s="23">
        <v>372427.1875</v>
      </c>
      <c r="AK224" s="23">
        <v>474495.65629999997</v>
      </c>
      <c r="AL224" s="23">
        <v>404148.25</v>
      </c>
      <c r="AM224" s="23">
        <v>421546.21879999997</v>
      </c>
      <c r="AN224" s="20">
        <v>13</v>
      </c>
      <c r="AO224" s="20" t="s">
        <v>39</v>
      </c>
      <c r="AP224" s="20">
        <v>0.99443654800000003</v>
      </c>
      <c r="AQ224" s="20">
        <v>1</v>
      </c>
      <c r="AR224" s="20">
        <v>474495.65629999997</v>
      </c>
      <c r="AS224" s="20" t="s">
        <v>5853</v>
      </c>
      <c r="AT224" s="20">
        <v>1</v>
      </c>
      <c r="AU224" s="20" t="s">
        <v>5854</v>
      </c>
      <c r="AV224" s="20">
        <v>0.89734341299999998</v>
      </c>
      <c r="AW224" s="20">
        <v>1</v>
      </c>
      <c r="AY224" s="20">
        <f t="shared" si="9"/>
        <v>0.98592769817340997</v>
      </c>
      <c r="AZ224" s="20">
        <f t="shared" si="10"/>
        <v>1.0317885225830066</v>
      </c>
      <c r="BA224" s="20">
        <f t="shared" si="11"/>
        <v>0.79400702726803563</v>
      </c>
    </row>
    <row r="225" spans="1:53">
      <c r="A225" s="20">
        <v>174.13680210000001</v>
      </c>
      <c r="B225" s="20">
        <v>13.992748600000001</v>
      </c>
      <c r="C225" s="20" t="s">
        <v>1784</v>
      </c>
      <c r="D225" s="20">
        <v>1</v>
      </c>
      <c r="E225" s="20" t="s">
        <v>1785</v>
      </c>
      <c r="F225" s="20">
        <v>7</v>
      </c>
      <c r="G225" s="20">
        <v>0</v>
      </c>
      <c r="H225" s="20" t="s">
        <v>1786</v>
      </c>
      <c r="I225" s="20">
        <v>-0.16048252399999999</v>
      </c>
      <c r="J225" s="20">
        <v>17.56294012</v>
      </c>
      <c r="L225" s="20" t="s">
        <v>5628</v>
      </c>
      <c r="M225" s="20" t="s">
        <v>1785</v>
      </c>
      <c r="N225" s="20">
        <v>0</v>
      </c>
      <c r="O225" s="20" t="s">
        <v>39</v>
      </c>
      <c r="Q225" s="20">
        <v>0.1</v>
      </c>
      <c r="R225" s="20" t="s">
        <v>77</v>
      </c>
      <c r="S225" s="20">
        <v>0.8</v>
      </c>
      <c r="T225" s="20">
        <v>0.8</v>
      </c>
      <c r="U225" s="20">
        <v>228727</v>
      </c>
      <c r="V225" s="20" t="s">
        <v>1787</v>
      </c>
      <c r="W225" s="20">
        <v>0.80071631499999996</v>
      </c>
      <c r="X225" s="20">
        <v>0.605365288</v>
      </c>
      <c r="Y225" s="20" t="s">
        <v>41</v>
      </c>
      <c r="Z225" s="20" t="s">
        <v>42</v>
      </c>
      <c r="AA225" s="20">
        <v>12</v>
      </c>
      <c r="AB225" s="21">
        <v>53850.21875</v>
      </c>
      <c r="AC225" s="21">
        <v>228727.4375</v>
      </c>
      <c r="AD225" s="21">
        <v>27573.417969999999</v>
      </c>
      <c r="AE225" s="21">
        <v>161061.25</v>
      </c>
      <c r="AF225" s="22">
        <v>187801.57810000001</v>
      </c>
      <c r="AG225" s="22">
        <v>147722.39060000001</v>
      </c>
      <c r="AH225" s="22">
        <v>174347.17189999999</v>
      </c>
      <c r="AI225" s="22">
        <v>78617.335940000004</v>
      </c>
      <c r="AJ225" s="23">
        <v>161211.20310000001</v>
      </c>
      <c r="AK225" s="23">
        <v>125451.14840000001</v>
      </c>
      <c r="AL225" s="23">
        <v>47893.324220000002</v>
      </c>
      <c r="AM225" s="23">
        <v>39306.714840000001</v>
      </c>
      <c r="AN225" s="20">
        <v>376</v>
      </c>
      <c r="AO225" s="20" t="s">
        <v>39</v>
      </c>
      <c r="AP225" s="20">
        <v>0.98026035</v>
      </c>
      <c r="AQ225" s="20">
        <v>1</v>
      </c>
      <c r="AR225" s="20">
        <v>228727.4375</v>
      </c>
      <c r="AS225" s="20" t="s">
        <v>1788</v>
      </c>
      <c r="AT225" s="20">
        <v>1</v>
      </c>
      <c r="AU225" s="20" t="s">
        <v>1789</v>
      </c>
      <c r="AV225" s="20">
        <v>7.6988534999999997E-2</v>
      </c>
      <c r="AW225" s="20">
        <v>1</v>
      </c>
      <c r="AY225" s="20">
        <f t="shared" si="9"/>
        <v>0.63529262757719984</v>
      </c>
      <c r="AZ225" s="20">
        <f t="shared" si="10"/>
        <v>0.800716314770475</v>
      </c>
      <c r="BA225" s="20">
        <f t="shared" si="11"/>
        <v>0.21200269462062207</v>
      </c>
    </row>
    <row r="226" spans="1:53">
      <c r="A226" s="20">
        <v>324.15311689999999</v>
      </c>
      <c r="B226" s="20">
        <v>14.417526410000001</v>
      </c>
      <c r="C226" s="20" t="s">
        <v>1950</v>
      </c>
      <c r="D226" s="20">
        <v>1</v>
      </c>
      <c r="E226" s="20" t="s">
        <v>1951</v>
      </c>
      <c r="F226" s="20">
        <v>7</v>
      </c>
      <c r="G226" s="20">
        <v>0</v>
      </c>
      <c r="H226" s="20" t="s">
        <v>1952</v>
      </c>
      <c r="I226" s="20">
        <v>-0.47234767700000002</v>
      </c>
      <c r="J226" s="20">
        <v>10.305979389999999</v>
      </c>
      <c r="L226" s="20" t="s">
        <v>5628</v>
      </c>
      <c r="M226" s="20" t="s">
        <v>1951</v>
      </c>
      <c r="N226" s="20">
        <v>0</v>
      </c>
      <c r="O226" s="20" t="s">
        <v>39</v>
      </c>
      <c r="S226" s="20">
        <v>0.23</v>
      </c>
      <c r="T226" s="20">
        <v>0.42</v>
      </c>
      <c r="U226" s="20">
        <v>18218</v>
      </c>
      <c r="V226" s="20" t="s">
        <v>1953</v>
      </c>
      <c r="W226" s="20">
        <v>0.54874656200000005</v>
      </c>
      <c r="X226" s="20">
        <v>5.5051255E-2</v>
      </c>
      <c r="Y226" s="20" t="s">
        <v>41</v>
      </c>
      <c r="Z226" s="20" t="s">
        <v>42</v>
      </c>
      <c r="AA226" s="20">
        <v>12</v>
      </c>
      <c r="AB226" s="21">
        <v>5785.1660160000001</v>
      </c>
      <c r="AC226" s="21">
        <v>7111.6337890000004</v>
      </c>
      <c r="AD226" s="21">
        <v>8989.2910159999992</v>
      </c>
      <c r="AE226" s="21">
        <v>5465.2368159999996</v>
      </c>
      <c r="AF226" s="22">
        <v>18218.292969999999</v>
      </c>
      <c r="AG226" s="22">
        <v>9998.4716800000006</v>
      </c>
      <c r="AH226" s="22">
        <v>10400.356449999999</v>
      </c>
      <c r="AI226" s="22">
        <v>11226.157230000001</v>
      </c>
      <c r="AJ226" s="23">
        <v>9790.9150389999995</v>
      </c>
      <c r="AK226" s="23">
        <v>5755.7275390000004</v>
      </c>
      <c r="AL226" s="23">
        <v>4254.560547</v>
      </c>
      <c r="AM226" s="23">
        <v>4492.9785160000001</v>
      </c>
      <c r="AN226" s="20">
        <v>1071</v>
      </c>
      <c r="AO226" s="20" t="s">
        <v>39</v>
      </c>
      <c r="AP226" s="20">
        <v>0.92702469099999996</v>
      </c>
      <c r="AQ226" s="20">
        <v>1</v>
      </c>
      <c r="AR226" s="20">
        <v>18218.292969999999</v>
      </c>
      <c r="AS226" s="20" t="s">
        <v>1954</v>
      </c>
      <c r="AT226" s="20">
        <v>1</v>
      </c>
      <c r="AU226" s="20" t="s">
        <v>1955</v>
      </c>
      <c r="AV226" s="20">
        <v>1.800657011</v>
      </c>
      <c r="AW226" s="20">
        <v>5.6452112999999998E-2</v>
      </c>
      <c r="AY226" s="20">
        <f t="shared" si="9"/>
        <v>0.48741139136463374</v>
      </c>
      <c r="AZ226" s="20">
        <f t="shared" si="10"/>
        <v>0.54874656229298624</v>
      </c>
      <c r="BA226" s="20">
        <f t="shared" si="11"/>
        <v>3.3265642282331732E-2</v>
      </c>
    </row>
    <row r="227" spans="1:53">
      <c r="A227" s="20">
        <v>127.91228150000001</v>
      </c>
      <c r="B227" s="20">
        <v>9.0339485170000007</v>
      </c>
      <c r="C227" s="20" t="s">
        <v>4372</v>
      </c>
      <c r="D227" s="20">
        <v>1</v>
      </c>
      <c r="E227" s="20" t="s">
        <v>4373</v>
      </c>
      <c r="F227" s="20">
        <v>7</v>
      </c>
      <c r="G227" s="20">
        <v>0</v>
      </c>
      <c r="H227" s="20" t="s">
        <v>4374</v>
      </c>
      <c r="I227" s="20">
        <v>-6.6444710000000004E-2</v>
      </c>
      <c r="J227" s="20">
        <v>30.666444049999999</v>
      </c>
      <c r="L227" s="20" t="s">
        <v>5617</v>
      </c>
      <c r="M227" s="20" t="s">
        <v>4373</v>
      </c>
      <c r="N227" s="20">
        <v>0</v>
      </c>
      <c r="O227" s="20" t="s">
        <v>39</v>
      </c>
      <c r="S227" s="20">
        <v>0.24</v>
      </c>
      <c r="T227" s="20">
        <v>0.24</v>
      </c>
      <c r="U227" s="20">
        <v>2192</v>
      </c>
      <c r="V227" s="20" t="s">
        <v>6074</v>
      </c>
      <c r="W227" s="20">
        <v>0.64314379300000002</v>
      </c>
      <c r="X227" s="20">
        <v>2.7834132000000001E-2</v>
      </c>
      <c r="Y227" s="20" t="s">
        <v>41</v>
      </c>
      <c r="Z227" s="20" t="s">
        <v>71</v>
      </c>
      <c r="AA227" s="20">
        <v>12</v>
      </c>
      <c r="AB227" s="21">
        <v>1241.492798</v>
      </c>
      <c r="AC227" s="21">
        <v>1440.6633300000001</v>
      </c>
      <c r="AD227" s="21">
        <v>970.11022949999995</v>
      </c>
      <c r="AE227" s="21">
        <v>828.38330080000003</v>
      </c>
      <c r="AF227" s="22">
        <v>2192.251953</v>
      </c>
      <c r="AG227" s="22">
        <v>1535.429077</v>
      </c>
      <c r="AH227" s="22">
        <v>1468.2761230000001</v>
      </c>
      <c r="AI227" s="22">
        <v>1770.8358149999999</v>
      </c>
      <c r="AJ227" s="23">
        <v>867.68701169999997</v>
      </c>
      <c r="AK227" s="23">
        <v>751.23883060000003</v>
      </c>
      <c r="AL227" s="23">
        <v>1074.029663</v>
      </c>
      <c r="AM227" s="23">
        <v>849.93768309999996</v>
      </c>
      <c r="AN227" s="20">
        <v>362</v>
      </c>
      <c r="AO227" s="20" t="s">
        <v>39</v>
      </c>
      <c r="AP227" s="20">
        <v>0.95703081700000003</v>
      </c>
      <c r="AQ227" s="20">
        <v>1</v>
      </c>
      <c r="AR227" s="20">
        <v>2192.251953</v>
      </c>
      <c r="AS227" s="20" t="s">
        <v>461</v>
      </c>
      <c r="AT227" s="20">
        <v>1</v>
      </c>
      <c r="AU227" s="20" t="s">
        <v>6075</v>
      </c>
      <c r="AV227" s="20">
        <v>2.121605459</v>
      </c>
      <c r="AW227" s="20">
        <v>1</v>
      </c>
      <c r="AY227" s="20">
        <f t="shared" si="9"/>
        <v>0.5085400419781787</v>
      </c>
      <c r="AZ227" s="20">
        <f t="shared" si="10"/>
        <v>0.64314379354756224</v>
      </c>
      <c r="BA227" s="20">
        <f t="shared" si="11"/>
        <v>2.8992603289381869E-3</v>
      </c>
    </row>
    <row r="228" spans="1:53">
      <c r="A228" s="20">
        <v>148.05244719999999</v>
      </c>
      <c r="B228" s="20">
        <v>4.2686583200000001</v>
      </c>
      <c r="C228" s="20" t="s">
        <v>2398</v>
      </c>
      <c r="D228" s="20">
        <v>7</v>
      </c>
      <c r="E228" s="20" t="s">
        <v>5828</v>
      </c>
      <c r="F228" s="20">
        <v>7</v>
      </c>
      <c r="G228" s="20">
        <v>0</v>
      </c>
      <c r="H228" s="20" t="s">
        <v>5829</v>
      </c>
      <c r="I228" s="20">
        <v>0.11610007999999999</v>
      </c>
      <c r="J228" s="20">
        <v>-47.659892450000001</v>
      </c>
      <c r="K228" s="20">
        <v>0.11610007999999999</v>
      </c>
      <c r="L228" s="20" t="s">
        <v>5628</v>
      </c>
      <c r="M228" s="20" t="s">
        <v>5828</v>
      </c>
      <c r="N228" s="20">
        <v>0</v>
      </c>
      <c r="O228" s="20" t="s">
        <v>39</v>
      </c>
      <c r="S228" s="20">
        <v>0.12</v>
      </c>
      <c r="T228" s="20">
        <v>0.23</v>
      </c>
      <c r="U228" s="20">
        <v>49810</v>
      </c>
      <c r="V228" s="20" t="s">
        <v>5830</v>
      </c>
      <c r="W228" s="20">
        <v>1.0546986629999999</v>
      </c>
      <c r="X228" s="20">
        <v>0.57905418200000003</v>
      </c>
      <c r="Y228" s="20" t="s">
        <v>41</v>
      </c>
      <c r="Z228" s="20" t="s">
        <v>92</v>
      </c>
      <c r="AA228" s="20">
        <v>12</v>
      </c>
      <c r="AB228" s="21">
        <v>32705.125</v>
      </c>
      <c r="AC228" s="21">
        <v>43676.488279999998</v>
      </c>
      <c r="AD228" s="21">
        <v>37064.933590000001</v>
      </c>
      <c r="AE228" s="21">
        <v>37360.023439999997</v>
      </c>
      <c r="AF228" s="22">
        <v>34468.351560000003</v>
      </c>
      <c r="AG228" s="22">
        <v>33082.613279999998</v>
      </c>
      <c r="AH228" s="22">
        <v>32440.765630000002</v>
      </c>
      <c r="AI228" s="22">
        <v>42993.726560000003</v>
      </c>
      <c r="AJ228" s="23">
        <v>33817.9375</v>
      </c>
      <c r="AK228" s="23">
        <v>49809.597659999999</v>
      </c>
      <c r="AL228" s="23">
        <v>34096.148439999997</v>
      </c>
      <c r="AM228" s="23">
        <v>31018.109380000002</v>
      </c>
      <c r="AN228" s="20">
        <v>866</v>
      </c>
      <c r="AO228" s="20" t="s">
        <v>39</v>
      </c>
      <c r="AP228" s="20">
        <v>0.82200780200000001</v>
      </c>
      <c r="AQ228" s="20">
        <v>1</v>
      </c>
      <c r="AR228" s="20">
        <v>49809.597659999999</v>
      </c>
      <c r="AS228" s="20" t="s">
        <v>5831</v>
      </c>
      <c r="AT228" s="20">
        <v>1</v>
      </c>
      <c r="AU228" s="20" t="s">
        <v>5832</v>
      </c>
      <c r="AV228" s="20">
        <v>8.5998851000000001E-2</v>
      </c>
      <c r="AW228" s="20">
        <v>0.16599681399999999</v>
      </c>
      <c r="AY228" s="20">
        <f t="shared" si="9"/>
        <v>1.0402581917739524</v>
      </c>
      <c r="AZ228" s="20">
        <f t="shared" si="10"/>
        <v>1.0546986626644066</v>
      </c>
      <c r="BA228" s="20">
        <f t="shared" si="11"/>
        <v>0.77975530615157784</v>
      </c>
    </row>
    <row r="229" spans="1:53">
      <c r="A229" s="20">
        <v>136.05239760000001</v>
      </c>
      <c r="B229" s="20">
        <v>4.1784916560000003</v>
      </c>
      <c r="C229" s="20" t="s">
        <v>2226</v>
      </c>
      <c r="D229" s="20">
        <v>16</v>
      </c>
      <c r="E229" s="20" t="s">
        <v>5765</v>
      </c>
      <c r="F229" s="20">
        <v>7</v>
      </c>
      <c r="G229" s="20">
        <v>0</v>
      </c>
      <c r="H229" s="20" t="s">
        <v>5766</v>
      </c>
      <c r="I229" s="20">
        <v>-0.23826177900000001</v>
      </c>
      <c r="J229" s="20">
        <v>-41.879237449999998</v>
      </c>
      <c r="K229" s="20">
        <v>-0.23826177900000001</v>
      </c>
      <c r="L229" s="20" t="s">
        <v>5628</v>
      </c>
      <c r="M229" s="20" t="s">
        <v>5765</v>
      </c>
      <c r="N229" s="20">
        <v>0</v>
      </c>
      <c r="O229" s="20" t="s">
        <v>39</v>
      </c>
      <c r="S229" s="20">
        <v>0.25</v>
      </c>
      <c r="T229" s="20">
        <v>0.25</v>
      </c>
      <c r="U229" s="20">
        <v>60467</v>
      </c>
      <c r="V229" s="20" t="s">
        <v>5767</v>
      </c>
      <c r="W229" s="20">
        <v>1.172623604</v>
      </c>
      <c r="X229" s="20">
        <v>0.34608365600000002</v>
      </c>
      <c r="Y229" s="20" t="s">
        <v>41</v>
      </c>
      <c r="Z229" s="20" t="s">
        <v>92</v>
      </c>
      <c r="AA229" s="20">
        <v>12</v>
      </c>
      <c r="AB229" s="21">
        <v>35850.117189999997</v>
      </c>
      <c r="AC229" s="21">
        <v>40576.660159999999</v>
      </c>
      <c r="AD229" s="21">
        <v>39637.738279999998</v>
      </c>
      <c r="AE229" s="21">
        <v>60466.941409999999</v>
      </c>
      <c r="AF229" s="22">
        <v>40327.390630000002</v>
      </c>
      <c r="AG229" s="22">
        <v>29731.261719999999</v>
      </c>
      <c r="AH229" s="22">
        <v>41218.621090000001</v>
      </c>
      <c r="AI229" s="22">
        <v>39266.734380000002</v>
      </c>
      <c r="AJ229" s="23">
        <v>45830.65625</v>
      </c>
      <c r="AK229" s="23">
        <v>42248.246090000001</v>
      </c>
      <c r="AL229" s="23">
        <v>45530.550779999998</v>
      </c>
      <c r="AM229" s="23">
        <v>48653.191409999999</v>
      </c>
      <c r="AN229" s="20">
        <v>800</v>
      </c>
      <c r="AO229" s="20" t="s">
        <v>39</v>
      </c>
      <c r="AP229" s="20">
        <v>0.839126606</v>
      </c>
      <c r="AQ229" s="20">
        <v>1</v>
      </c>
      <c r="AR229" s="20">
        <v>60466.941409999999</v>
      </c>
      <c r="AS229" s="20" t="s">
        <v>5768</v>
      </c>
      <c r="AT229" s="20">
        <v>1</v>
      </c>
      <c r="AU229" s="20" t="s">
        <v>671</v>
      </c>
      <c r="AV229" s="20">
        <v>0.27923435600000002</v>
      </c>
      <c r="AW229" s="20">
        <v>1</v>
      </c>
      <c r="AY229" s="20">
        <f t="shared" si="9"/>
        <v>1.2106934521626713</v>
      </c>
      <c r="AZ229" s="20">
        <f t="shared" si="10"/>
        <v>1.1726236041960052</v>
      </c>
      <c r="BA229" s="20">
        <f t="shared" si="11"/>
        <v>3.7019169931719165E-2</v>
      </c>
    </row>
    <row r="230" spans="1:53">
      <c r="A230" s="20">
        <v>298.17832800000002</v>
      </c>
      <c r="B230" s="20">
        <v>4.1606194600000004</v>
      </c>
      <c r="C230" s="20" t="s">
        <v>5676</v>
      </c>
      <c r="D230" s="20">
        <v>1</v>
      </c>
      <c r="E230" s="20" t="s">
        <v>5677</v>
      </c>
      <c r="F230" s="20">
        <v>7</v>
      </c>
      <c r="G230" s="20">
        <v>0</v>
      </c>
      <c r="H230" s="20" t="s">
        <v>5678</v>
      </c>
      <c r="I230" s="20">
        <v>-1.2307418910000001</v>
      </c>
      <c r="J230" s="20">
        <v>3.8604698590000002</v>
      </c>
      <c r="L230" s="20" t="s">
        <v>5617</v>
      </c>
      <c r="M230" s="20" t="s">
        <v>5677</v>
      </c>
      <c r="N230" s="20">
        <v>0</v>
      </c>
      <c r="O230" s="20" t="s">
        <v>39</v>
      </c>
      <c r="S230" s="20">
        <v>0.75</v>
      </c>
      <c r="T230" s="20">
        <v>0.75</v>
      </c>
      <c r="U230" s="20">
        <v>6174</v>
      </c>
      <c r="V230" s="20" t="s">
        <v>5679</v>
      </c>
      <c r="W230" s="20">
        <v>1.492156687</v>
      </c>
      <c r="X230" s="20">
        <v>0.44789198099999999</v>
      </c>
      <c r="Y230" s="20" t="s">
        <v>424</v>
      </c>
      <c r="Z230" s="20" t="s">
        <v>71</v>
      </c>
      <c r="AA230" s="20">
        <v>12</v>
      </c>
      <c r="AB230" s="21">
        <v>1149.068481</v>
      </c>
      <c r="AC230" s="21">
        <v>1509.786255</v>
      </c>
      <c r="AD230" s="21">
        <v>6174.4121089999999</v>
      </c>
      <c r="AE230" s="21">
        <v>3531.3569339999999</v>
      </c>
      <c r="AF230" s="22">
        <v>2828.2321780000002</v>
      </c>
      <c r="AG230" s="22">
        <v>2192.1540530000002</v>
      </c>
      <c r="AH230" s="22">
        <v>1510.589966</v>
      </c>
      <c r="AI230" s="22">
        <v>1755.434937</v>
      </c>
      <c r="AJ230" s="23">
        <v>2397.1608890000002</v>
      </c>
      <c r="AK230" s="23">
        <v>1119.2250979999999</v>
      </c>
      <c r="AL230" s="23">
        <v>2005.780029</v>
      </c>
      <c r="AM230" s="23">
        <v>2739.399414</v>
      </c>
      <c r="AN230" s="20">
        <v>224</v>
      </c>
      <c r="AO230" s="20" t="s">
        <v>39</v>
      </c>
      <c r="AP230" s="20">
        <v>0.89326960099999997</v>
      </c>
      <c r="AQ230" s="20">
        <v>1</v>
      </c>
      <c r="AR230" s="20">
        <v>6174.4121089999999</v>
      </c>
      <c r="AS230" s="20" t="s">
        <v>2215</v>
      </c>
      <c r="AT230" s="20">
        <v>1</v>
      </c>
      <c r="AU230" s="20" t="s">
        <v>5680</v>
      </c>
      <c r="AV230" s="20">
        <v>0.18371585600000001</v>
      </c>
      <c r="AW230" s="20">
        <v>1</v>
      </c>
      <c r="AY230" s="20">
        <f t="shared" si="9"/>
        <v>0.9970016327215464</v>
      </c>
      <c r="AZ230" s="20">
        <f t="shared" si="10"/>
        <v>1.4921566862965165</v>
      </c>
      <c r="BA230" s="20">
        <f t="shared" si="11"/>
        <v>0.9895095145704812</v>
      </c>
    </row>
    <row r="231" spans="1:53">
      <c r="A231" s="20">
        <v>152.05854729999999</v>
      </c>
      <c r="B231" s="20">
        <v>6.8978485960000002</v>
      </c>
      <c r="C231" s="20" t="s">
        <v>1613</v>
      </c>
      <c r="D231" s="20">
        <v>3</v>
      </c>
      <c r="E231" s="20" t="s">
        <v>1614</v>
      </c>
      <c r="F231" s="20">
        <v>7</v>
      </c>
      <c r="G231" s="20">
        <v>0</v>
      </c>
      <c r="H231" s="20" t="s">
        <v>1615</v>
      </c>
      <c r="I231" s="20">
        <v>-0.21511886399999999</v>
      </c>
      <c r="J231" s="20">
        <v>-16.66731725</v>
      </c>
      <c r="L231" s="20" t="s">
        <v>5628</v>
      </c>
      <c r="M231" s="20" t="s">
        <v>1614</v>
      </c>
      <c r="N231" s="20">
        <v>0</v>
      </c>
      <c r="O231" s="20" t="s">
        <v>39</v>
      </c>
      <c r="S231" s="20">
        <v>0.27</v>
      </c>
      <c r="T231" s="20">
        <v>0.27</v>
      </c>
      <c r="U231" s="20">
        <v>99022</v>
      </c>
      <c r="V231" s="20" t="s">
        <v>1616</v>
      </c>
      <c r="W231" s="20">
        <v>0.91133093099999996</v>
      </c>
      <c r="X231" s="20">
        <v>0.54852934399999997</v>
      </c>
      <c r="Y231" s="20" t="s">
        <v>41</v>
      </c>
      <c r="Z231" s="20" t="s">
        <v>42</v>
      </c>
      <c r="AA231" s="20">
        <v>12</v>
      </c>
      <c r="AB231" s="21">
        <v>56977.367189999997</v>
      </c>
      <c r="AC231" s="21">
        <v>59073.234380000002</v>
      </c>
      <c r="AD231" s="21">
        <v>72079.148440000004</v>
      </c>
      <c r="AE231" s="21">
        <v>99021.726559999996</v>
      </c>
      <c r="AF231" s="22">
        <v>78806.070309999996</v>
      </c>
      <c r="AG231" s="22">
        <v>91912.25</v>
      </c>
      <c r="AH231" s="22">
        <v>70942.078129999994</v>
      </c>
      <c r="AI231" s="22">
        <v>73429.835940000004</v>
      </c>
      <c r="AJ231" s="23">
        <v>71532.71875</v>
      </c>
      <c r="AK231" s="23">
        <v>75831.453129999994</v>
      </c>
      <c r="AL231" s="23">
        <v>62743.609380000002</v>
      </c>
      <c r="AM231" s="23">
        <v>79033.429690000004</v>
      </c>
      <c r="AN231" s="20">
        <v>627</v>
      </c>
      <c r="AO231" s="20" t="s">
        <v>39</v>
      </c>
      <c r="AP231" s="20">
        <v>0.88466478999999998</v>
      </c>
      <c r="AQ231" s="20">
        <v>1</v>
      </c>
      <c r="AR231" s="20">
        <v>99021.726559999996</v>
      </c>
      <c r="AS231" s="20" t="s">
        <v>1617</v>
      </c>
      <c r="AT231" s="20">
        <v>1</v>
      </c>
      <c r="AU231" s="20" t="s">
        <v>134</v>
      </c>
      <c r="AV231" s="20">
        <v>0.105650939</v>
      </c>
      <c r="AW231" s="20">
        <v>1</v>
      </c>
      <c r="AY231" s="20">
        <f t="shared" si="9"/>
        <v>0.91764573890695267</v>
      </c>
      <c r="AZ231" s="20">
        <f t="shared" si="10"/>
        <v>0.91133093075710581</v>
      </c>
      <c r="BA231" s="20">
        <f t="shared" si="11"/>
        <v>0.31076011565536538</v>
      </c>
    </row>
    <row r="232" spans="1:53">
      <c r="A232" s="20">
        <v>182.0943327</v>
      </c>
      <c r="B232" s="20">
        <v>4.5156083420000002</v>
      </c>
      <c r="C232" s="20" t="s">
        <v>1349</v>
      </c>
      <c r="D232" s="20">
        <v>8</v>
      </c>
      <c r="E232" s="20" t="s">
        <v>1350</v>
      </c>
      <c r="F232" s="20">
        <v>7</v>
      </c>
      <c r="G232" s="20">
        <v>0</v>
      </c>
      <c r="H232" s="20" t="s">
        <v>1351</v>
      </c>
      <c r="I232" s="20">
        <v>0.23476272100000001</v>
      </c>
      <c r="J232" s="20">
        <v>-37.340129670000003</v>
      </c>
      <c r="K232" s="20">
        <v>0.20730441299999999</v>
      </c>
      <c r="L232" s="20" t="s">
        <v>5628</v>
      </c>
      <c r="M232" s="20" t="s">
        <v>1350</v>
      </c>
      <c r="N232" s="20">
        <v>0</v>
      </c>
      <c r="O232" s="20" t="s">
        <v>39</v>
      </c>
      <c r="R232" s="20" t="s">
        <v>1352</v>
      </c>
      <c r="S232" s="20">
        <v>7.0000000000000007E-2</v>
      </c>
      <c r="T232" s="20">
        <v>0.11</v>
      </c>
      <c r="U232" s="20">
        <v>214494</v>
      </c>
      <c r="V232" s="20" t="s">
        <v>1353</v>
      </c>
      <c r="W232" s="20">
        <v>1.0527102450000001</v>
      </c>
      <c r="X232" s="20">
        <v>0.47036433799999999</v>
      </c>
      <c r="Y232" s="20" t="s">
        <v>41</v>
      </c>
      <c r="Z232" s="20" t="s">
        <v>42</v>
      </c>
      <c r="AA232" s="20">
        <v>12</v>
      </c>
      <c r="AB232" s="21">
        <v>195209.75</v>
      </c>
      <c r="AC232" s="21">
        <v>192233.25</v>
      </c>
      <c r="AD232" s="21">
        <v>181418.125</v>
      </c>
      <c r="AE232" s="21">
        <v>214494.1563</v>
      </c>
      <c r="AF232" s="22">
        <v>195452.7813</v>
      </c>
      <c r="AG232" s="22">
        <v>187178.67189999999</v>
      </c>
      <c r="AH232" s="22">
        <v>156376.0938</v>
      </c>
      <c r="AI232" s="22">
        <v>205124.35939999999</v>
      </c>
      <c r="AJ232" s="23">
        <v>170248.51560000001</v>
      </c>
      <c r="AK232" s="23">
        <v>176127.42189999999</v>
      </c>
      <c r="AL232" s="23">
        <v>156348.64060000001</v>
      </c>
      <c r="AM232" s="23">
        <v>165495.20310000001</v>
      </c>
      <c r="AN232" s="20">
        <v>391</v>
      </c>
      <c r="AO232" s="20" t="s">
        <v>39</v>
      </c>
      <c r="AP232" s="20">
        <v>0.97269565199999997</v>
      </c>
      <c r="AQ232" s="20">
        <v>1</v>
      </c>
      <c r="AR232" s="20">
        <v>214494.1563</v>
      </c>
      <c r="AS232" s="20" t="s">
        <v>1354</v>
      </c>
      <c r="AT232" s="20">
        <v>1</v>
      </c>
      <c r="AU232" s="20" t="s">
        <v>1355</v>
      </c>
      <c r="AV232" s="20">
        <v>0.151549357</v>
      </c>
      <c r="AW232" s="20">
        <v>1</v>
      </c>
      <c r="AY232" s="20">
        <f t="shared" si="9"/>
        <v>0.89798566014021419</v>
      </c>
      <c r="AZ232" s="20">
        <f t="shared" si="10"/>
        <v>1.0527102447330299</v>
      </c>
      <c r="BA232" s="20">
        <f t="shared" si="11"/>
        <v>0.14529682802227037</v>
      </c>
    </row>
    <row r="233" spans="1:53">
      <c r="A233" s="20">
        <v>83.073512339999994</v>
      </c>
      <c r="B233" s="20">
        <v>22.14229177</v>
      </c>
      <c r="C233" s="20" t="s">
        <v>1647</v>
      </c>
      <c r="D233" s="20">
        <v>4</v>
      </c>
      <c r="E233" s="20" t="s">
        <v>1648</v>
      </c>
      <c r="F233" s="20">
        <v>7</v>
      </c>
      <c r="G233" s="20">
        <v>0</v>
      </c>
      <c r="H233" s="20" t="s">
        <v>1649</v>
      </c>
      <c r="I233" s="20">
        <v>0.14851441000000001</v>
      </c>
      <c r="J233" s="20">
        <v>43.449557970000001</v>
      </c>
      <c r="L233" s="20" t="s">
        <v>5628</v>
      </c>
      <c r="M233" s="20" t="s">
        <v>1648</v>
      </c>
      <c r="N233" s="20">
        <v>0</v>
      </c>
      <c r="O233" s="20" t="s">
        <v>39</v>
      </c>
      <c r="S233" s="20">
        <v>0.18</v>
      </c>
      <c r="T233" s="20">
        <v>0.23</v>
      </c>
      <c r="U233" s="20">
        <v>15136</v>
      </c>
      <c r="V233" s="20" t="s">
        <v>1650</v>
      </c>
      <c r="W233" s="20">
        <v>0.89284197099999996</v>
      </c>
      <c r="X233" s="20">
        <v>0.47711103399999999</v>
      </c>
      <c r="Y233" s="20" t="s">
        <v>41</v>
      </c>
      <c r="Z233" s="20" t="s">
        <v>42</v>
      </c>
      <c r="AA233" s="20">
        <v>12</v>
      </c>
      <c r="AB233" s="21">
        <v>8925.6894530000009</v>
      </c>
      <c r="AC233" s="21">
        <v>12195.204100000001</v>
      </c>
      <c r="AD233" s="21">
        <v>9523.3925780000009</v>
      </c>
      <c r="AE233" s="21">
        <v>12875.561519999999</v>
      </c>
      <c r="AF233" s="22">
        <v>15135.674800000001</v>
      </c>
      <c r="AG233" s="22">
        <v>8855.3046880000002</v>
      </c>
      <c r="AH233" s="22">
        <v>13753.67676</v>
      </c>
      <c r="AI233" s="22">
        <v>10998.40137</v>
      </c>
      <c r="AJ233" s="23">
        <v>12552.936519999999</v>
      </c>
      <c r="AK233" s="23">
        <v>10770.19434</v>
      </c>
      <c r="AL233" s="23">
        <v>9018.0429690000001</v>
      </c>
      <c r="AM233" s="23">
        <v>11769.64453</v>
      </c>
      <c r="AN233" s="20">
        <v>1087</v>
      </c>
      <c r="AO233" s="20" t="s">
        <v>39</v>
      </c>
      <c r="AP233" s="20">
        <v>0.81310426000000002</v>
      </c>
      <c r="AQ233" s="20">
        <v>1</v>
      </c>
      <c r="AR233" s="20">
        <v>15135.674800000001</v>
      </c>
      <c r="AS233" s="20" t="s">
        <v>1651</v>
      </c>
      <c r="AT233" s="20">
        <v>1</v>
      </c>
      <c r="AU233" s="20" t="s">
        <v>1652</v>
      </c>
      <c r="AV233" s="20">
        <v>0.14601192199999999</v>
      </c>
      <c r="AW233" s="20">
        <v>0.23432517</v>
      </c>
      <c r="AY233" s="20">
        <f t="shared" si="9"/>
        <v>0.90496617394618695</v>
      </c>
      <c r="AZ233" s="20">
        <f t="shared" si="10"/>
        <v>0.89284197130318821</v>
      </c>
      <c r="BA233" s="20">
        <f t="shared" si="11"/>
        <v>0.49592187781479224</v>
      </c>
    </row>
    <row r="234" spans="1:53">
      <c r="A234" s="20">
        <v>155.13102660000001</v>
      </c>
      <c r="B234" s="20">
        <v>4.9577152680000003</v>
      </c>
      <c r="C234" s="20" t="s">
        <v>1270</v>
      </c>
      <c r="D234" s="20">
        <v>1</v>
      </c>
      <c r="E234" s="20" t="s">
        <v>1271</v>
      </c>
      <c r="F234" s="20">
        <v>7</v>
      </c>
      <c r="G234" s="20">
        <v>0</v>
      </c>
      <c r="H234" s="20" t="s">
        <v>1272</v>
      </c>
      <c r="I234" s="20">
        <v>0.10691614100000001</v>
      </c>
      <c r="J234" s="20">
        <v>-45.348155869999999</v>
      </c>
      <c r="L234" s="20" t="s">
        <v>5628</v>
      </c>
      <c r="M234" s="20" t="s">
        <v>1271</v>
      </c>
      <c r="N234" s="20">
        <v>0</v>
      </c>
      <c r="O234" s="20" t="s">
        <v>39</v>
      </c>
      <c r="Q234" s="20">
        <v>0</v>
      </c>
      <c r="R234" s="20" t="s">
        <v>77</v>
      </c>
      <c r="S234" s="20">
        <v>0.13</v>
      </c>
      <c r="T234" s="20">
        <v>0.13</v>
      </c>
      <c r="U234" s="20">
        <v>888340</v>
      </c>
      <c r="V234" s="20" t="s">
        <v>1273</v>
      </c>
      <c r="W234" s="20">
        <v>1.1039342400000001</v>
      </c>
      <c r="X234" s="20">
        <v>0.28088544599999998</v>
      </c>
      <c r="Y234" s="20" t="s">
        <v>41</v>
      </c>
      <c r="Z234" s="20" t="s">
        <v>42</v>
      </c>
      <c r="AA234" s="20">
        <v>12</v>
      </c>
      <c r="AB234" s="21">
        <v>657429.5</v>
      </c>
      <c r="AC234" s="21">
        <v>756198.1875</v>
      </c>
      <c r="AD234" s="21">
        <v>888340</v>
      </c>
      <c r="AE234" s="21">
        <v>867012.4375</v>
      </c>
      <c r="AF234" s="22">
        <v>763042.5625</v>
      </c>
      <c r="AG234" s="22">
        <v>682399</v>
      </c>
      <c r="AH234" s="22">
        <v>773396</v>
      </c>
      <c r="AI234" s="22">
        <v>651786.4375</v>
      </c>
      <c r="AJ234" s="23">
        <v>777512.625</v>
      </c>
      <c r="AK234" s="23">
        <v>668889.5625</v>
      </c>
      <c r="AL234" s="23">
        <v>743911.8125</v>
      </c>
      <c r="AM234" s="23">
        <v>757515.625</v>
      </c>
      <c r="AN234" s="20">
        <v>132</v>
      </c>
      <c r="AO234" s="20" t="s">
        <v>39</v>
      </c>
      <c r="AP234" s="20">
        <v>0.99333830499999998</v>
      </c>
      <c r="AQ234" s="20">
        <v>1</v>
      </c>
      <c r="AR234" s="20">
        <v>888340</v>
      </c>
      <c r="AS234" s="20" t="s">
        <v>1274</v>
      </c>
      <c r="AT234" s="20">
        <v>1</v>
      </c>
      <c r="AU234" s="20" t="s">
        <v>1275</v>
      </c>
      <c r="AV234" s="20">
        <v>0.37050839299999999</v>
      </c>
      <c r="AW234" s="20">
        <v>1</v>
      </c>
      <c r="AY234" s="20">
        <f t="shared" si="9"/>
        <v>1.0268950670655579</v>
      </c>
      <c r="AZ234" s="20">
        <f t="shared" si="10"/>
        <v>1.1039342404299552</v>
      </c>
      <c r="BA234" s="20">
        <f t="shared" si="11"/>
        <v>0.63126082829553976</v>
      </c>
    </row>
    <row r="235" spans="1:53">
      <c r="A235" s="20">
        <v>240.1471233</v>
      </c>
      <c r="B235" s="20">
        <v>6.6921944089999998</v>
      </c>
      <c r="C235" s="20" t="s">
        <v>1372</v>
      </c>
      <c r="D235" s="20">
        <v>2</v>
      </c>
      <c r="E235" s="20" t="s">
        <v>1373</v>
      </c>
      <c r="F235" s="20">
        <v>7</v>
      </c>
      <c r="G235" s="20">
        <v>0</v>
      </c>
      <c r="H235" s="20" t="s">
        <v>1374</v>
      </c>
      <c r="I235" s="20">
        <v>-1.1104230530000001</v>
      </c>
      <c r="J235" s="20">
        <v>-14.34645941</v>
      </c>
      <c r="L235" s="20" t="s">
        <v>5628</v>
      </c>
      <c r="M235" s="20" t="s">
        <v>1373</v>
      </c>
      <c r="N235" s="20">
        <v>0</v>
      </c>
      <c r="O235" s="20" t="s">
        <v>39</v>
      </c>
      <c r="S235" s="20">
        <v>0.17</v>
      </c>
      <c r="T235" s="20">
        <v>0.17</v>
      </c>
      <c r="U235" s="20">
        <v>187453</v>
      </c>
      <c r="V235" s="20" t="s">
        <v>1375</v>
      </c>
      <c r="W235" s="20">
        <v>1.0411568769999999</v>
      </c>
      <c r="X235" s="20">
        <v>0.68742106300000005</v>
      </c>
      <c r="Y235" s="20" t="s">
        <v>41</v>
      </c>
      <c r="Z235" s="20" t="s">
        <v>42</v>
      </c>
      <c r="AA235" s="20">
        <v>12</v>
      </c>
      <c r="AB235" s="21">
        <v>125520.4531</v>
      </c>
      <c r="AC235" s="21">
        <v>149749.5</v>
      </c>
      <c r="AD235" s="21">
        <v>142918.9688</v>
      </c>
      <c r="AE235" s="21">
        <v>187452.76560000001</v>
      </c>
      <c r="AF235" s="22">
        <v>151016.98439999999</v>
      </c>
      <c r="AG235" s="22">
        <v>138080.125</v>
      </c>
      <c r="AH235" s="22">
        <v>138276.85939999999</v>
      </c>
      <c r="AI235" s="22">
        <v>154326.73439999999</v>
      </c>
      <c r="AJ235" s="23">
        <v>151857.4063</v>
      </c>
      <c r="AK235" s="23">
        <v>139902.875</v>
      </c>
      <c r="AL235" s="23">
        <v>133163.04689999999</v>
      </c>
      <c r="AM235" s="23">
        <v>144905.5313</v>
      </c>
      <c r="AN235" s="20">
        <v>426</v>
      </c>
      <c r="AO235" s="20" t="s">
        <v>39</v>
      </c>
      <c r="AP235" s="20">
        <v>0.93095403799999998</v>
      </c>
      <c r="AQ235" s="20">
        <v>1</v>
      </c>
      <c r="AR235" s="20">
        <v>187452.76560000001</v>
      </c>
      <c r="AS235" s="20" t="s">
        <v>1376</v>
      </c>
      <c r="AT235" s="20">
        <v>1</v>
      </c>
      <c r="AU235" s="20" t="s">
        <v>1377</v>
      </c>
      <c r="AV235" s="20">
        <v>4.7557958999999997E-2</v>
      </c>
      <c r="AW235" s="20">
        <v>1</v>
      </c>
      <c r="AY235" s="20">
        <f t="shared" si="9"/>
        <v>0.97959114775916289</v>
      </c>
      <c r="AZ235" s="20">
        <f t="shared" si="10"/>
        <v>1.0411568770130379</v>
      </c>
      <c r="BA235" s="20">
        <f t="shared" si="11"/>
        <v>0.62677001329192672</v>
      </c>
    </row>
    <row r="236" spans="1:53">
      <c r="A236" s="20">
        <v>189.09999329999999</v>
      </c>
      <c r="B236" s="20">
        <v>7.2039306219999997</v>
      </c>
      <c r="C236" s="20" t="s">
        <v>1230</v>
      </c>
      <c r="D236" s="20">
        <v>5</v>
      </c>
      <c r="E236" s="20" t="s">
        <v>1231</v>
      </c>
      <c r="F236" s="20">
        <v>7</v>
      </c>
      <c r="G236" s="20">
        <v>0</v>
      </c>
      <c r="H236" s="20" t="s">
        <v>1232</v>
      </c>
      <c r="I236" s="20">
        <v>-0.61699498200000003</v>
      </c>
      <c r="J236" s="20">
        <v>-38.426769090000001</v>
      </c>
      <c r="L236" s="20" t="s">
        <v>5628</v>
      </c>
      <c r="M236" s="20" t="s">
        <v>1231</v>
      </c>
      <c r="N236" s="20">
        <v>0</v>
      </c>
      <c r="O236" s="20" t="s">
        <v>39</v>
      </c>
      <c r="S236" s="20">
        <v>0.11</v>
      </c>
      <c r="T236" s="20">
        <v>0.11</v>
      </c>
      <c r="U236" s="20">
        <v>464068</v>
      </c>
      <c r="V236" s="20" t="s">
        <v>1233</v>
      </c>
      <c r="W236" s="20">
        <v>1.123445158</v>
      </c>
      <c r="X236" s="20">
        <v>0.14863704999999999</v>
      </c>
      <c r="Y236" s="20" t="s">
        <v>41</v>
      </c>
      <c r="Z236" s="20" t="s">
        <v>42</v>
      </c>
      <c r="AA236" s="20">
        <v>12</v>
      </c>
      <c r="AB236" s="21">
        <v>362338.1875</v>
      </c>
      <c r="AC236" s="21">
        <v>444940.5625</v>
      </c>
      <c r="AD236" s="21">
        <v>464068.4375</v>
      </c>
      <c r="AE236" s="21">
        <v>444347.1875</v>
      </c>
      <c r="AF236" s="22">
        <v>356572.125</v>
      </c>
      <c r="AG236" s="22">
        <v>386077.53129999997</v>
      </c>
      <c r="AH236" s="22">
        <v>357523.5</v>
      </c>
      <c r="AI236" s="22">
        <v>426999.1875</v>
      </c>
      <c r="AJ236" s="23">
        <v>433874.09379999997</v>
      </c>
      <c r="AK236" s="23">
        <v>364465.96879999997</v>
      </c>
      <c r="AL236" s="23">
        <v>390034.375</v>
      </c>
      <c r="AM236" s="23">
        <v>335368.28129999997</v>
      </c>
      <c r="AN236" s="20">
        <v>234</v>
      </c>
      <c r="AO236" s="20" t="s">
        <v>39</v>
      </c>
      <c r="AP236" s="20">
        <v>0.89636216999999996</v>
      </c>
      <c r="AQ236" s="20">
        <v>1</v>
      </c>
      <c r="AR236" s="20">
        <v>464068.4375</v>
      </c>
      <c r="AS236" s="20" t="s">
        <v>1234</v>
      </c>
      <c r="AT236" s="20">
        <v>1</v>
      </c>
      <c r="AU236" s="20" t="s">
        <v>1235</v>
      </c>
      <c r="AV236" s="20">
        <v>0.70515001799999999</v>
      </c>
      <c r="AW236" s="20">
        <v>0.86630439000000004</v>
      </c>
      <c r="AY236" s="20">
        <f t="shared" si="9"/>
        <v>0.99775426466179551</v>
      </c>
      <c r="AZ236" s="20">
        <f t="shared" si="10"/>
        <v>1.1234451579517926</v>
      </c>
      <c r="BA236" s="20">
        <f t="shared" si="11"/>
        <v>0.97537383828643487</v>
      </c>
    </row>
    <row r="237" spans="1:53">
      <c r="A237" s="20">
        <v>162.06802350000001</v>
      </c>
      <c r="B237" s="20">
        <v>4.0618263670000001</v>
      </c>
      <c r="C237" s="20" t="s">
        <v>1790</v>
      </c>
      <c r="D237" s="20">
        <v>11</v>
      </c>
      <c r="E237" s="20" t="s">
        <v>1791</v>
      </c>
      <c r="F237" s="20">
        <v>7</v>
      </c>
      <c r="G237" s="20">
        <v>0</v>
      </c>
      <c r="H237" s="20" t="s">
        <v>1792</v>
      </c>
      <c r="I237" s="20">
        <v>-0.348776847</v>
      </c>
      <c r="J237" s="20">
        <v>-38.374744620000001</v>
      </c>
      <c r="K237" s="20">
        <v>-0.348776847</v>
      </c>
      <c r="L237" s="20" t="s">
        <v>5628</v>
      </c>
      <c r="M237" s="20" t="s">
        <v>1791</v>
      </c>
      <c r="N237" s="20">
        <v>0</v>
      </c>
      <c r="O237" s="20" t="s">
        <v>39</v>
      </c>
      <c r="S237" s="20">
        <v>0.15</v>
      </c>
      <c r="T237" s="20">
        <v>0.22</v>
      </c>
      <c r="U237" s="20">
        <v>139870</v>
      </c>
      <c r="V237" s="20" t="s">
        <v>1793</v>
      </c>
      <c r="W237" s="20">
        <v>0.79288965700000003</v>
      </c>
      <c r="X237" s="20">
        <v>0.159437933</v>
      </c>
      <c r="Y237" s="20" t="s">
        <v>41</v>
      </c>
      <c r="Z237" s="20" t="s">
        <v>42</v>
      </c>
      <c r="AA237" s="20">
        <v>12</v>
      </c>
      <c r="AB237" s="21">
        <v>84093.257809999996</v>
      </c>
      <c r="AC237" s="21">
        <v>94519.203129999994</v>
      </c>
      <c r="AD237" s="21">
        <v>84577.398440000004</v>
      </c>
      <c r="AE237" s="21">
        <v>115419.16409999999</v>
      </c>
      <c r="AF237" s="22">
        <v>115145.21090000001</v>
      </c>
      <c r="AG237" s="22">
        <v>139869.8125</v>
      </c>
      <c r="AH237" s="22">
        <v>84545.742190000004</v>
      </c>
      <c r="AI237" s="22">
        <v>137944.54689999999</v>
      </c>
      <c r="AJ237" s="23">
        <v>115988.13280000001</v>
      </c>
      <c r="AK237" s="23">
        <v>96130.8125</v>
      </c>
      <c r="AL237" s="23">
        <v>104740.82030000001</v>
      </c>
      <c r="AM237" s="23">
        <v>98288.328129999994</v>
      </c>
      <c r="AN237" s="20">
        <v>508</v>
      </c>
      <c r="AO237" s="20" t="s">
        <v>39</v>
      </c>
      <c r="AP237" s="20">
        <v>0.897345116</v>
      </c>
      <c r="AQ237" s="20">
        <v>1</v>
      </c>
      <c r="AR237" s="20">
        <v>139869.8125</v>
      </c>
      <c r="AS237" s="20" t="s">
        <v>1794</v>
      </c>
      <c r="AT237" s="20">
        <v>1</v>
      </c>
      <c r="AU237" s="20" t="s">
        <v>1028</v>
      </c>
      <c r="AV237" s="20">
        <v>0.69460685</v>
      </c>
      <c r="AW237" s="20">
        <v>1</v>
      </c>
      <c r="AY237" s="20">
        <f t="shared" si="9"/>
        <v>0.86941041883946391</v>
      </c>
      <c r="AZ237" s="20">
        <f t="shared" si="10"/>
        <v>0.79288965709240955</v>
      </c>
      <c r="BA237" s="20">
        <f t="shared" si="11"/>
        <v>0.29680450136377556</v>
      </c>
    </row>
    <row r="238" spans="1:53">
      <c r="A238" s="20">
        <v>144.11499019999999</v>
      </c>
      <c r="B238" s="20">
        <v>4.328062439</v>
      </c>
      <c r="C238" s="20" t="s">
        <v>1388</v>
      </c>
      <c r="D238" s="20">
        <v>11</v>
      </c>
      <c r="E238" s="20" t="s">
        <v>1389</v>
      </c>
      <c r="F238" s="20">
        <v>7</v>
      </c>
      <c r="G238" s="20">
        <v>0</v>
      </c>
      <c r="H238" s="20" t="s">
        <v>1390</v>
      </c>
      <c r="I238" s="20">
        <v>-0.27599652200000002</v>
      </c>
      <c r="J238" s="20">
        <v>-43.535165069999998</v>
      </c>
      <c r="K238" s="20">
        <v>-0.27599652200000002</v>
      </c>
      <c r="L238" s="20" t="s">
        <v>5617</v>
      </c>
      <c r="M238" s="20" t="s">
        <v>1389</v>
      </c>
      <c r="N238" s="20">
        <v>0</v>
      </c>
      <c r="O238" s="20" t="s">
        <v>39</v>
      </c>
      <c r="Q238" s="20">
        <v>-1.3</v>
      </c>
      <c r="R238" s="20" t="s">
        <v>77</v>
      </c>
      <c r="S238" s="20">
        <v>0.49</v>
      </c>
      <c r="T238" s="20">
        <v>0.49</v>
      </c>
      <c r="U238" s="20">
        <v>150137</v>
      </c>
      <c r="V238" s="20" t="s">
        <v>3322</v>
      </c>
      <c r="W238" s="20">
        <v>1.0632647200000001</v>
      </c>
      <c r="X238" s="20">
        <v>0.83197241600000005</v>
      </c>
      <c r="Y238" s="20" t="s">
        <v>41</v>
      </c>
      <c r="Z238" s="20" t="s">
        <v>71</v>
      </c>
      <c r="AA238" s="20">
        <v>12</v>
      </c>
      <c r="AB238" s="21">
        <v>59896.101560000003</v>
      </c>
      <c r="AC238" s="21">
        <v>58225.042970000002</v>
      </c>
      <c r="AD238" s="21">
        <v>150136.5625</v>
      </c>
      <c r="AE238" s="21">
        <v>138446.01560000001</v>
      </c>
      <c r="AF238" s="22">
        <v>110662.75</v>
      </c>
      <c r="AG238" s="22">
        <v>114426.38280000001</v>
      </c>
      <c r="AH238" s="22">
        <v>72622.882809999996</v>
      </c>
      <c r="AI238" s="22">
        <v>84792.65625</v>
      </c>
      <c r="AJ238" s="23">
        <v>134326.9063</v>
      </c>
      <c r="AK238" s="23">
        <v>92575.429690000004</v>
      </c>
      <c r="AL238" s="23">
        <v>124449.2344</v>
      </c>
      <c r="AM238" s="23">
        <v>128249.82030000001</v>
      </c>
      <c r="AN238" s="20">
        <v>29</v>
      </c>
      <c r="AO238" s="20" t="s">
        <v>39</v>
      </c>
      <c r="AP238" s="20">
        <v>0.88736324700000002</v>
      </c>
      <c r="AQ238" s="20">
        <v>1</v>
      </c>
      <c r="AR238" s="20">
        <v>150136.5625</v>
      </c>
      <c r="AS238" s="20" t="s">
        <v>5822</v>
      </c>
      <c r="AT238" s="20">
        <v>1</v>
      </c>
      <c r="AU238" s="20" t="s">
        <v>5823</v>
      </c>
      <c r="AV238" s="20">
        <v>1.2826870000000001E-2</v>
      </c>
      <c r="AW238" s="20">
        <v>1</v>
      </c>
      <c r="AY238" s="20">
        <f t="shared" si="9"/>
        <v>1.2538445304676913</v>
      </c>
      <c r="AZ238" s="20">
        <f t="shared" si="10"/>
        <v>1.0632647194930394</v>
      </c>
      <c r="BA238" s="20">
        <f t="shared" si="11"/>
        <v>0.1281085488292085</v>
      </c>
    </row>
    <row r="239" spans="1:53">
      <c r="A239" s="20">
        <v>394.14196170000002</v>
      </c>
      <c r="B239" s="20">
        <v>3.7112815010000002</v>
      </c>
      <c r="C239" s="20" t="s">
        <v>6044</v>
      </c>
      <c r="D239" s="20">
        <v>4</v>
      </c>
      <c r="E239" s="20" t="s">
        <v>6045</v>
      </c>
      <c r="F239" s="20">
        <v>7</v>
      </c>
      <c r="G239" s="20">
        <v>0</v>
      </c>
      <c r="H239" s="20" t="s">
        <v>6046</v>
      </c>
      <c r="I239" s="20">
        <v>0.81621608199999995</v>
      </c>
      <c r="J239" s="20">
        <v>-44.93497309</v>
      </c>
      <c r="L239" s="20" t="s">
        <v>6047</v>
      </c>
      <c r="M239" s="20" t="s">
        <v>6045</v>
      </c>
      <c r="N239" s="20">
        <v>0</v>
      </c>
      <c r="O239" s="20" t="s">
        <v>39</v>
      </c>
      <c r="S239" s="20">
        <v>0.68</v>
      </c>
      <c r="T239" s="20">
        <v>0.68</v>
      </c>
      <c r="U239" s="20">
        <v>2451</v>
      </c>
      <c r="V239" s="20" t="s">
        <v>3918</v>
      </c>
      <c r="W239" s="20">
        <v>0.69512198599999997</v>
      </c>
      <c r="X239" s="20">
        <v>0.296326533</v>
      </c>
      <c r="Y239" s="20" t="s">
        <v>41</v>
      </c>
      <c r="Z239" s="20" t="s">
        <v>71</v>
      </c>
      <c r="AA239" s="20">
        <v>9</v>
      </c>
      <c r="AB239" s="21">
        <v>1721.792236</v>
      </c>
      <c r="AC239" s="21">
        <v>1964.0826420000001</v>
      </c>
      <c r="AD239" s="21">
        <v>2136.4411620000001</v>
      </c>
      <c r="AE239" s="21">
        <v>0</v>
      </c>
      <c r="AF239" s="22">
        <v>2416.320557</v>
      </c>
      <c r="AG239" s="22">
        <v>1815.251221</v>
      </c>
      <c r="AH239" s="22">
        <v>1692.9542240000001</v>
      </c>
      <c r="AI239" s="22">
        <v>2451.4370119999999</v>
      </c>
      <c r="AJ239" s="23">
        <v>0</v>
      </c>
      <c r="AK239" s="23">
        <v>1619.2641599999999</v>
      </c>
      <c r="AL239" s="23">
        <v>0</v>
      </c>
      <c r="AM239" s="23">
        <v>1886.5942379999999</v>
      </c>
      <c r="AN239" s="20">
        <v>343</v>
      </c>
      <c r="AO239" s="20" t="s">
        <v>39</v>
      </c>
      <c r="AP239" s="20">
        <v>0.83104067000000004</v>
      </c>
      <c r="AQ239" s="20">
        <v>1</v>
      </c>
      <c r="AR239" s="20">
        <v>2451.4370119999999</v>
      </c>
      <c r="AS239" s="20" t="s">
        <v>6048</v>
      </c>
      <c r="AT239" s="20">
        <v>1</v>
      </c>
      <c r="AU239" s="20" t="s">
        <v>6049</v>
      </c>
      <c r="AV239" s="20">
        <v>0.36154282599999998</v>
      </c>
      <c r="AW239" s="20">
        <v>1</v>
      </c>
      <c r="AY239" s="20">
        <f t="shared" si="9"/>
        <v>0.41856182890733096</v>
      </c>
      <c r="AZ239" s="20">
        <f t="shared" si="10"/>
        <v>0.69512198540851866</v>
      </c>
      <c r="BA239" s="20">
        <f t="shared" si="11"/>
        <v>6.7312307140644151E-2</v>
      </c>
    </row>
    <row r="240" spans="1:53">
      <c r="A240" s="20">
        <v>232.10977819999999</v>
      </c>
      <c r="B240" s="20">
        <v>4.0324708510000002</v>
      </c>
      <c r="C240" s="20" t="s">
        <v>1702</v>
      </c>
      <c r="D240" s="20">
        <v>3</v>
      </c>
      <c r="E240" s="20" t="s">
        <v>1703</v>
      </c>
      <c r="F240" s="20">
        <v>7</v>
      </c>
      <c r="G240" s="20">
        <v>0</v>
      </c>
      <c r="H240" s="20" t="s">
        <v>1704</v>
      </c>
      <c r="I240" s="20">
        <v>-0.74006206100000005</v>
      </c>
      <c r="J240" s="20">
        <v>-43.13935223</v>
      </c>
      <c r="L240" s="20" t="s">
        <v>5628</v>
      </c>
      <c r="M240" s="20" t="s">
        <v>1703</v>
      </c>
      <c r="N240" s="20">
        <v>0</v>
      </c>
      <c r="O240" s="20" t="s">
        <v>39</v>
      </c>
      <c r="P240" s="20" t="s">
        <v>1705</v>
      </c>
      <c r="S240" s="20">
        <v>0.12</v>
      </c>
      <c r="T240" s="20">
        <v>0.18</v>
      </c>
      <c r="U240" s="20">
        <v>95044</v>
      </c>
      <c r="V240" s="20" t="s">
        <v>1706</v>
      </c>
      <c r="W240" s="20">
        <v>0.83447029900000003</v>
      </c>
      <c r="X240" s="20">
        <v>0.15834350899999999</v>
      </c>
      <c r="Y240" s="20" t="s">
        <v>41</v>
      </c>
      <c r="Z240" s="20" t="s">
        <v>42</v>
      </c>
      <c r="AA240" s="20">
        <v>12</v>
      </c>
      <c r="AB240" s="21">
        <v>62088.488279999998</v>
      </c>
      <c r="AC240" s="21">
        <v>77667.882809999996</v>
      </c>
      <c r="AD240" s="21">
        <v>71632.742190000004</v>
      </c>
      <c r="AE240" s="21">
        <v>59778.777340000001</v>
      </c>
      <c r="AF240" s="22">
        <v>67055.6875</v>
      </c>
      <c r="AG240" s="22">
        <v>91042.453129999994</v>
      </c>
      <c r="AH240" s="22">
        <v>71815.484379999994</v>
      </c>
      <c r="AI240" s="22">
        <v>95044.484379999994</v>
      </c>
      <c r="AJ240" s="23">
        <v>69797.1875</v>
      </c>
      <c r="AK240" s="23">
        <v>50141.199220000002</v>
      </c>
      <c r="AL240" s="23">
        <v>46639.921880000002</v>
      </c>
      <c r="AM240" s="23">
        <v>57182.296880000002</v>
      </c>
      <c r="AN240" s="20">
        <v>640</v>
      </c>
      <c r="AO240" s="20" t="s">
        <v>39</v>
      </c>
      <c r="AP240" s="20">
        <v>0.88789654500000004</v>
      </c>
      <c r="AQ240" s="20">
        <v>1</v>
      </c>
      <c r="AR240" s="20">
        <v>95044.484379999994</v>
      </c>
      <c r="AS240" s="20" t="s">
        <v>1707</v>
      </c>
      <c r="AT240" s="20">
        <v>1</v>
      </c>
      <c r="AU240" s="20" t="s">
        <v>1708</v>
      </c>
      <c r="AV240" s="20">
        <v>0.69048512299999998</v>
      </c>
      <c r="AW240" s="20">
        <v>1</v>
      </c>
      <c r="AY240" s="20">
        <f t="shared" si="9"/>
        <v>0.68858292504235596</v>
      </c>
      <c r="AZ240" s="20">
        <f t="shared" si="10"/>
        <v>0.8344702987379724</v>
      </c>
      <c r="BA240" s="20">
        <f t="shared" si="11"/>
        <v>2.6045323251682281E-2</v>
      </c>
    </row>
    <row r="241" spans="1:53">
      <c r="A241" s="20">
        <v>100.05245119999999</v>
      </c>
      <c r="B241" s="20">
        <v>10.59716362</v>
      </c>
      <c r="C241" s="20" t="s">
        <v>1208</v>
      </c>
      <c r="D241" s="20">
        <v>16</v>
      </c>
      <c r="E241" s="20" t="s">
        <v>1999</v>
      </c>
      <c r="F241" s="20">
        <v>7</v>
      </c>
      <c r="G241" s="20">
        <v>0</v>
      </c>
      <c r="H241" s="20" t="s">
        <v>2000</v>
      </c>
      <c r="I241" s="20">
        <v>0.21188828700000001</v>
      </c>
      <c r="J241" s="20">
        <v>21.39826557</v>
      </c>
      <c r="K241" s="20">
        <v>0.21188828700000001</v>
      </c>
      <c r="L241" s="20" t="s">
        <v>5905</v>
      </c>
      <c r="M241" s="20" t="s">
        <v>1999</v>
      </c>
      <c r="N241" s="20">
        <v>0</v>
      </c>
      <c r="O241" s="20" t="s">
        <v>39</v>
      </c>
      <c r="S241" s="20">
        <v>0.77</v>
      </c>
      <c r="T241" s="20">
        <v>0.77</v>
      </c>
      <c r="U241" s="20">
        <v>16632</v>
      </c>
      <c r="V241" s="20" t="s">
        <v>2001</v>
      </c>
      <c r="W241" s="20">
        <v>0.429772027</v>
      </c>
      <c r="X241" s="20">
        <v>4.0181151999999998E-2</v>
      </c>
      <c r="Y241" s="20" t="s">
        <v>41</v>
      </c>
      <c r="Z241" s="20" t="s">
        <v>42</v>
      </c>
      <c r="AA241" s="20">
        <v>11</v>
      </c>
      <c r="AB241" s="21">
        <v>0</v>
      </c>
      <c r="AC241" s="21">
        <v>9317.3564449999994</v>
      </c>
      <c r="AD241" s="21">
        <v>7155.0053710000002</v>
      </c>
      <c r="AE241" s="21">
        <v>4368.470703</v>
      </c>
      <c r="AF241" s="22">
        <v>12825.70996</v>
      </c>
      <c r="AG241" s="22">
        <v>9303.7910159999992</v>
      </c>
      <c r="AH241" s="22">
        <v>9731.4150389999995</v>
      </c>
      <c r="AI241" s="22">
        <v>16631.845700000002</v>
      </c>
      <c r="AJ241" s="23">
        <v>7822.3842770000001</v>
      </c>
      <c r="AK241" s="23">
        <v>7849.1059569999998</v>
      </c>
      <c r="AL241" s="23">
        <v>7684.1259769999997</v>
      </c>
      <c r="AM241" s="23">
        <v>7206.4272460000002</v>
      </c>
      <c r="AN241" s="20">
        <v>1078</v>
      </c>
      <c r="AO241" s="20" t="s">
        <v>39</v>
      </c>
      <c r="AP241" s="20">
        <v>0.81958074400000003</v>
      </c>
      <c r="AQ241" s="20">
        <v>1</v>
      </c>
      <c r="AR241" s="20">
        <v>16631.845700000002</v>
      </c>
      <c r="AS241" s="20" t="s">
        <v>2002</v>
      </c>
      <c r="AT241" s="20">
        <v>1</v>
      </c>
      <c r="AU241" s="20" t="s">
        <v>1213</v>
      </c>
      <c r="AV241" s="20">
        <v>1.7273915120000001</v>
      </c>
      <c r="AW241" s="20">
        <v>0.25172158100000003</v>
      </c>
      <c r="AY241" s="20">
        <f t="shared" si="9"/>
        <v>0.63023928471259683</v>
      </c>
      <c r="AZ241" s="20">
        <f t="shared" si="10"/>
        <v>0.42977202745195309</v>
      </c>
      <c r="BA241" s="20">
        <f t="shared" si="11"/>
        <v>3.8855793146331086E-2</v>
      </c>
    </row>
    <row r="242" spans="1:53">
      <c r="A242" s="20">
        <v>100.06367640000001</v>
      </c>
      <c r="B242" s="20">
        <v>6.9415028469999998</v>
      </c>
      <c r="C242" s="20" t="s">
        <v>1337</v>
      </c>
      <c r="D242" s="20">
        <v>1</v>
      </c>
      <c r="E242" s="20" t="s">
        <v>1338</v>
      </c>
      <c r="F242" s="20">
        <v>7</v>
      </c>
      <c r="G242" s="20">
        <v>0</v>
      </c>
      <c r="H242" s="20" t="s">
        <v>1339</v>
      </c>
      <c r="I242" s="20">
        <v>0.16426982600000001</v>
      </c>
      <c r="J242" s="20">
        <v>-6.6073524709999996</v>
      </c>
      <c r="L242" s="20" t="s">
        <v>5628</v>
      </c>
      <c r="M242" s="20" t="s">
        <v>1338</v>
      </c>
      <c r="N242" s="20">
        <v>0</v>
      </c>
      <c r="O242" s="20" t="s">
        <v>39</v>
      </c>
      <c r="R242" s="20" t="s">
        <v>1442</v>
      </c>
      <c r="S242" s="20">
        <v>0.15</v>
      </c>
      <c r="T242" s="20">
        <v>0.15</v>
      </c>
      <c r="U242" s="20">
        <v>813573</v>
      </c>
      <c r="V242" s="20" t="s">
        <v>1443</v>
      </c>
      <c r="W242" s="20">
        <v>1.0109161790000001</v>
      </c>
      <c r="X242" s="20">
        <v>0.89616646300000002</v>
      </c>
      <c r="Y242" s="20" t="s">
        <v>41</v>
      </c>
      <c r="Z242" s="20" t="s">
        <v>42</v>
      </c>
      <c r="AA242" s="20">
        <v>12</v>
      </c>
      <c r="AB242" s="21">
        <v>589364.5</v>
      </c>
      <c r="AC242" s="21">
        <v>633698.875</v>
      </c>
      <c r="AD242" s="21">
        <v>736739.3125</v>
      </c>
      <c r="AE242" s="21">
        <v>813573.0625</v>
      </c>
      <c r="AF242" s="22">
        <v>718610.3125</v>
      </c>
      <c r="AG242" s="22">
        <v>649825.5625</v>
      </c>
      <c r="AH242" s="22">
        <v>714141.25</v>
      </c>
      <c r="AI242" s="22">
        <v>660850.875</v>
      </c>
      <c r="AJ242" s="23">
        <v>740836.875</v>
      </c>
      <c r="AK242" s="23">
        <v>659690.375</v>
      </c>
      <c r="AL242" s="23">
        <v>659958.6875</v>
      </c>
      <c r="AM242" s="23">
        <v>635908</v>
      </c>
      <c r="AN242" s="20">
        <v>145</v>
      </c>
      <c r="AO242" s="20" t="s">
        <v>39</v>
      </c>
      <c r="AP242" s="20">
        <v>0.97171233999999995</v>
      </c>
      <c r="AQ242" s="20">
        <v>1</v>
      </c>
      <c r="AR242" s="20">
        <v>813573.0625</v>
      </c>
      <c r="AS242" s="20" t="s">
        <v>1444</v>
      </c>
      <c r="AT242" s="20">
        <v>1</v>
      </c>
      <c r="AU242" s="20" t="s">
        <v>1445</v>
      </c>
      <c r="AV242" s="20">
        <v>4.8737429999999998E-3</v>
      </c>
      <c r="AW242" s="20">
        <v>0.82363952200000001</v>
      </c>
      <c r="AY242" s="20">
        <f t="shared" si="9"/>
        <v>0.9828557328641393</v>
      </c>
      <c r="AZ242" s="20">
        <f t="shared" si="10"/>
        <v>1.010916178591164</v>
      </c>
      <c r="BA242" s="20">
        <f t="shared" si="11"/>
        <v>0.69953787525523126</v>
      </c>
    </row>
    <row r="243" spans="1:53">
      <c r="A243" s="20">
        <v>101.1204438</v>
      </c>
      <c r="B243" s="20">
        <v>13.896152750000001</v>
      </c>
      <c r="C243" s="20" t="s">
        <v>1305</v>
      </c>
      <c r="D243" s="20">
        <v>3</v>
      </c>
      <c r="E243" s="20" t="s">
        <v>1306</v>
      </c>
      <c r="F243" s="20">
        <v>7</v>
      </c>
      <c r="G243" s="20">
        <v>0</v>
      </c>
      <c r="H243" s="20" t="s">
        <v>1307</v>
      </c>
      <c r="I243" s="20">
        <v>-6.1445068999999998E-2</v>
      </c>
      <c r="J243" s="20">
        <v>40.875168860000002</v>
      </c>
      <c r="L243" s="20" t="s">
        <v>5628</v>
      </c>
      <c r="M243" s="20" t="s">
        <v>1306</v>
      </c>
      <c r="N243" s="20">
        <v>0</v>
      </c>
      <c r="O243" s="20" t="s">
        <v>39</v>
      </c>
      <c r="Q243" s="20">
        <v>0.7</v>
      </c>
      <c r="R243" s="20" t="s">
        <v>77</v>
      </c>
      <c r="S243" s="20">
        <v>0.15</v>
      </c>
      <c r="T243" s="20">
        <v>0.15</v>
      </c>
      <c r="U243" s="20">
        <v>213016</v>
      </c>
      <c r="V243" s="20" t="s">
        <v>1308</v>
      </c>
      <c r="W243" s="20">
        <v>1.073427382</v>
      </c>
      <c r="X243" s="20">
        <v>0.535159151</v>
      </c>
      <c r="Y243" s="20" t="s">
        <v>41</v>
      </c>
      <c r="Z243" s="20" t="s">
        <v>42</v>
      </c>
      <c r="AA243" s="20">
        <v>12</v>
      </c>
      <c r="AB243" s="21">
        <v>150102.48439999999</v>
      </c>
      <c r="AC243" s="21">
        <v>176076.73439999999</v>
      </c>
      <c r="AD243" s="21">
        <v>200273.3125</v>
      </c>
      <c r="AE243" s="21">
        <v>213016.07810000001</v>
      </c>
      <c r="AF243" s="22">
        <v>195259.8438</v>
      </c>
      <c r="AG243" s="22">
        <v>143445.54689999999</v>
      </c>
      <c r="AH243" s="22">
        <v>194389.70310000001</v>
      </c>
      <c r="AI243" s="22">
        <v>155790.45310000001</v>
      </c>
      <c r="AJ243" s="23">
        <v>177541.51560000001</v>
      </c>
      <c r="AK243" s="23">
        <v>161129.3125</v>
      </c>
      <c r="AL243" s="23">
        <v>143418.4063</v>
      </c>
      <c r="AM243" s="23">
        <v>149580.79689999999</v>
      </c>
      <c r="AN243" s="20">
        <v>392</v>
      </c>
      <c r="AO243" s="20" t="s">
        <v>39</v>
      </c>
      <c r="AP243" s="20">
        <v>0.99219539999999995</v>
      </c>
      <c r="AQ243" s="20">
        <v>1</v>
      </c>
      <c r="AR243" s="20">
        <v>213016.07810000001</v>
      </c>
      <c r="AS243" s="20" t="s">
        <v>1309</v>
      </c>
      <c r="AT243" s="20">
        <v>1</v>
      </c>
      <c r="AU243" s="20" t="s">
        <v>1310</v>
      </c>
      <c r="AV243" s="20">
        <v>0.108153375</v>
      </c>
      <c r="AW243" s="20">
        <v>1</v>
      </c>
      <c r="AY243" s="20">
        <f t="shared" si="9"/>
        <v>0.91694481636685354</v>
      </c>
      <c r="AZ243" s="20">
        <f t="shared" si="10"/>
        <v>1.0734273824260427</v>
      </c>
      <c r="BA243" s="20">
        <f t="shared" si="11"/>
        <v>0.38483687882693274</v>
      </c>
    </row>
    <row r="244" spans="1:53">
      <c r="A244" s="20">
        <v>275.15054279999998</v>
      </c>
      <c r="B244" s="20">
        <v>10.802829150000001</v>
      </c>
      <c r="C244" s="20" t="s">
        <v>1607</v>
      </c>
      <c r="D244" s="20">
        <v>1</v>
      </c>
      <c r="E244" s="20" t="s">
        <v>1608</v>
      </c>
      <c r="F244" s="20">
        <v>7</v>
      </c>
      <c r="G244" s="20">
        <v>0</v>
      </c>
      <c r="H244" s="20" t="s">
        <v>1609</v>
      </c>
      <c r="I244" s="20">
        <v>-0.93468662599999996</v>
      </c>
      <c r="J244" s="20">
        <v>0</v>
      </c>
      <c r="L244" s="20" t="s">
        <v>5688</v>
      </c>
      <c r="M244" s="20" t="s">
        <v>1608</v>
      </c>
      <c r="N244" s="20">
        <v>0</v>
      </c>
      <c r="O244" s="20" t="s">
        <v>39</v>
      </c>
      <c r="S244" s="20">
        <v>0.79</v>
      </c>
      <c r="T244" s="20">
        <v>0.89</v>
      </c>
      <c r="U244" s="20">
        <v>1743771</v>
      </c>
      <c r="V244" s="20" t="s">
        <v>1610</v>
      </c>
      <c r="W244" s="20">
        <v>0.91987948399999997</v>
      </c>
      <c r="X244" s="20">
        <v>0.87317199899999998</v>
      </c>
      <c r="Y244" s="20" t="s">
        <v>424</v>
      </c>
      <c r="Z244" s="20" t="s">
        <v>42</v>
      </c>
      <c r="AA244" s="20">
        <v>12</v>
      </c>
      <c r="AB244" s="21">
        <v>112194.38280000001</v>
      </c>
      <c r="AC244" s="21">
        <v>920265.625</v>
      </c>
      <c r="AD244" s="21">
        <v>533376.25</v>
      </c>
      <c r="AE244" s="21">
        <v>1552942.375</v>
      </c>
      <c r="AF244" s="22">
        <v>1078172.125</v>
      </c>
      <c r="AG244" s="22">
        <v>319550.25</v>
      </c>
      <c r="AH244" s="22">
        <v>500653.28129999997</v>
      </c>
      <c r="AI244" s="22">
        <v>1492045.25</v>
      </c>
      <c r="AJ244" s="23">
        <v>215823.1875</v>
      </c>
      <c r="AK244" s="23">
        <v>1519947</v>
      </c>
      <c r="AL244" s="23">
        <v>224942.375</v>
      </c>
      <c r="AM244" s="23">
        <v>1743770.875</v>
      </c>
      <c r="AN244" s="20">
        <v>91</v>
      </c>
      <c r="AO244" s="20" t="s">
        <v>39</v>
      </c>
      <c r="AP244" s="20">
        <v>0.95335511799999995</v>
      </c>
      <c r="AQ244" s="20">
        <v>1</v>
      </c>
      <c r="AR244" s="20">
        <v>1743770.875</v>
      </c>
      <c r="AS244" s="20" t="s">
        <v>1611</v>
      </c>
      <c r="AT244" s="20">
        <v>1</v>
      </c>
      <c r="AU244" s="20" t="s">
        <v>1612</v>
      </c>
      <c r="AV244" s="20">
        <v>6.9470030000000002E-3</v>
      </c>
      <c r="AW244" s="20">
        <v>0.78700681500000003</v>
      </c>
      <c r="AY244" s="20">
        <f t="shared" si="9"/>
        <v>1.0926323131787019</v>
      </c>
      <c r="AZ244" s="20">
        <f t="shared" si="10"/>
        <v>0.91987948369618622</v>
      </c>
      <c r="BA244" s="20">
        <f t="shared" si="11"/>
        <v>0.87803408631875979</v>
      </c>
    </row>
    <row r="245" spans="1:53">
      <c r="A245" s="20">
        <v>275.15055369999999</v>
      </c>
      <c r="B245" s="20">
        <v>8.8877514309999999</v>
      </c>
      <c r="C245" s="20" t="s">
        <v>1607</v>
      </c>
      <c r="D245" s="20">
        <v>1</v>
      </c>
      <c r="E245" s="20" t="s">
        <v>1608</v>
      </c>
      <c r="F245" s="20">
        <v>7</v>
      </c>
      <c r="G245" s="20">
        <v>0</v>
      </c>
      <c r="H245" s="20" t="s">
        <v>1609</v>
      </c>
      <c r="I245" s="20">
        <v>-0.89506761800000001</v>
      </c>
      <c r="J245" s="20">
        <v>0</v>
      </c>
      <c r="L245" s="20" t="s">
        <v>5594</v>
      </c>
      <c r="M245" s="20" t="s">
        <v>1608</v>
      </c>
      <c r="N245" s="20">
        <v>0</v>
      </c>
      <c r="O245" s="20" t="s">
        <v>39</v>
      </c>
      <c r="S245" s="20">
        <v>0.88</v>
      </c>
      <c r="T245" s="20">
        <v>0.92</v>
      </c>
      <c r="U245" s="20">
        <v>2215700</v>
      </c>
      <c r="V245" s="20" t="s">
        <v>1618</v>
      </c>
      <c r="W245" s="20">
        <v>0.90992753500000001</v>
      </c>
      <c r="X245" s="20">
        <v>0.872921312</v>
      </c>
      <c r="Y245" s="20" t="s">
        <v>424</v>
      </c>
      <c r="Z245" s="20" t="s">
        <v>42</v>
      </c>
      <c r="AA245" s="20">
        <v>12</v>
      </c>
      <c r="AB245" s="21">
        <v>161338.5938</v>
      </c>
      <c r="AC245" s="21">
        <v>1052836</v>
      </c>
      <c r="AD245" s="21">
        <v>496340.53129999997</v>
      </c>
      <c r="AE245" s="21">
        <v>2046468.125</v>
      </c>
      <c r="AF245" s="22">
        <v>1531476.5</v>
      </c>
      <c r="AG245" s="22">
        <v>362205.9375</v>
      </c>
      <c r="AH245" s="22">
        <v>422099.375</v>
      </c>
      <c r="AI245" s="22">
        <v>1813100</v>
      </c>
      <c r="AJ245" s="23">
        <v>261102.3125</v>
      </c>
      <c r="AK245" s="23">
        <v>2215700</v>
      </c>
      <c r="AL245" s="23">
        <v>227899.07810000001</v>
      </c>
      <c r="AM245" s="23">
        <v>1787488.125</v>
      </c>
      <c r="AN245" s="20">
        <v>80</v>
      </c>
      <c r="AO245" s="20" t="s">
        <v>39</v>
      </c>
      <c r="AP245" s="20">
        <v>0.98483857600000002</v>
      </c>
      <c r="AQ245" s="20">
        <v>1</v>
      </c>
      <c r="AR245" s="20">
        <v>2215700</v>
      </c>
      <c r="AS245" s="20" t="s">
        <v>1619</v>
      </c>
      <c r="AT245" s="20">
        <v>1</v>
      </c>
      <c r="AU245" s="20" t="s">
        <v>1612</v>
      </c>
      <c r="AV245" s="20">
        <v>6.9705490000000004E-3</v>
      </c>
      <c r="AW245" s="20">
        <v>1</v>
      </c>
      <c r="AY245" s="20">
        <f t="shared" si="9"/>
        <v>1.0879917904165002</v>
      </c>
      <c r="AZ245" s="20">
        <f t="shared" si="10"/>
        <v>0.90992753503524992</v>
      </c>
      <c r="BA245" s="20">
        <f t="shared" si="11"/>
        <v>0.89118077258982176</v>
      </c>
    </row>
    <row r="246" spans="1:53">
      <c r="A246" s="20">
        <v>290.15577000000002</v>
      </c>
      <c r="B246" s="20">
        <v>8.7532181209999997</v>
      </c>
      <c r="C246" s="20" t="s">
        <v>991</v>
      </c>
      <c r="D246" s="20">
        <v>1</v>
      </c>
      <c r="E246" s="20" t="s">
        <v>992</v>
      </c>
      <c r="F246" s="20">
        <v>7</v>
      </c>
      <c r="G246" s="20">
        <v>0</v>
      </c>
      <c r="H246" s="20" t="s">
        <v>993</v>
      </c>
      <c r="I246" s="20">
        <v>-1.085701756</v>
      </c>
      <c r="J246" s="20">
        <v>0</v>
      </c>
      <c r="L246" s="20" t="s">
        <v>5593</v>
      </c>
      <c r="M246" s="20" t="s">
        <v>992</v>
      </c>
      <c r="N246" s="20">
        <v>0</v>
      </c>
      <c r="O246" s="20" t="s">
        <v>39</v>
      </c>
      <c r="S246" s="20">
        <v>0.67</v>
      </c>
      <c r="T246" s="20">
        <v>1.48</v>
      </c>
      <c r="U246" s="20">
        <v>2279040</v>
      </c>
      <c r="V246" s="20" t="s">
        <v>994</v>
      </c>
      <c r="W246" s="20">
        <v>1.6381315540000001</v>
      </c>
      <c r="X246" s="20">
        <v>0.51717754800000004</v>
      </c>
      <c r="Y246" s="20" t="s">
        <v>424</v>
      </c>
      <c r="Z246" s="20" t="s">
        <v>42</v>
      </c>
      <c r="AA246" s="20">
        <v>12</v>
      </c>
      <c r="AB246" s="21">
        <v>1336896.5</v>
      </c>
      <c r="AC246" s="21">
        <v>1143098.875</v>
      </c>
      <c r="AD246" s="21">
        <v>1948525</v>
      </c>
      <c r="AE246" s="21">
        <v>108744.4219</v>
      </c>
      <c r="AF246" s="22">
        <v>89511.664059999996</v>
      </c>
      <c r="AG246" s="22">
        <v>2224662.75</v>
      </c>
      <c r="AH246" s="22">
        <v>266523.375</v>
      </c>
      <c r="AI246" s="22">
        <v>189082.6875</v>
      </c>
      <c r="AJ246" s="23">
        <v>537455.3125</v>
      </c>
      <c r="AK246" s="23">
        <v>122821.55469999999</v>
      </c>
      <c r="AL246" s="23">
        <v>2279040</v>
      </c>
      <c r="AM246" s="23">
        <v>803138.4375</v>
      </c>
      <c r="AN246" s="20">
        <v>79</v>
      </c>
      <c r="AO246" s="20" t="s">
        <v>39</v>
      </c>
      <c r="AP246" s="20">
        <v>0.98263247600000003</v>
      </c>
      <c r="AQ246" s="20">
        <v>1</v>
      </c>
      <c r="AR246" s="20">
        <v>2279040</v>
      </c>
      <c r="AS246" s="20" t="s">
        <v>995</v>
      </c>
      <c r="AT246" s="20">
        <v>1</v>
      </c>
      <c r="AU246" s="20" t="s">
        <v>996</v>
      </c>
      <c r="AV246" s="20">
        <v>0.11949568200000001</v>
      </c>
      <c r="AW246" s="20">
        <v>1</v>
      </c>
      <c r="AY246" s="20">
        <f t="shared" si="9"/>
        <v>1.3511739779998879</v>
      </c>
      <c r="AZ246" s="20">
        <f t="shared" si="10"/>
        <v>1.6381315542144239</v>
      </c>
      <c r="BA246" s="20">
        <f t="shared" si="11"/>
        <v>0.7381912440599121</v>
      </c>
    </row>
    <row r="247" spans="1:53">
      <c r="A247" s="20">
        <v>166.0054939</v>
      </c>
      <c r="B247" s="20">
        <v>15.418751439999999</v>
      </c>
      <c r="C247" s="20" t="s">
        <v>5859</v>
      </c>
      <c r="D247" s="20">
        <v>1</v>
      </c>
      <c r="E247" s="20" t="s">
        <v>5860</v>
      </c>
      <c r="F247" s="20">
        <v>7</v>
      </c>
      <c r="G247" s="20">
        <v>0</v>
      </c>
      <c r="H247" s="20" t="s">
        <v>5861</v>
      </c>
      <c r="I247" s="20">
        <v>-3.6493978000000003E-2</v>
      </c>
      <c r="J247" s="20">
        <v>45.288440530000003</v>
      </c>
      <c r="L247" s="20" t="s">
        <v>5628</v>
      </c>
      <c r="M247" s="20" t="s">
        <v>5860</v>
      </c>
      <c r="N247" s="20">
        <v>0</v>
      </c>
      <c r="O247" s="20" t="s">
        <v>39</v>
      </c>
      <c r="S247" s="20">
        <v>0.1</v>
      </c>
      <c r="T247" s="20">
        <v>0.52</v>
      </c>
      <c r="U247" s="20">
        <v>53007</v>
      </c>
      <c r="V247" s="20" t="s">
        <v>4068</v>
      </c>
      <c r="W247" s="20">
        <v>1.0243351030000001</v>
      </c>
      <c r="X247" s="20">
        <v>0.88736022699999995</v>
      </c>
      <c r="Y247" s="20" t="s">
        <v>424</v>
      </c>
      <c r="Z247" s="20" t="s">
        <v>42</v>
      </c>
      <c r="AA247" s="20">
        <v>12</v>
      </c>
      <c r="AB247" s="21">
        <v>25506.251950000002</v>
      </c>
      <c r="AC247" s="21">
        <v>26219.310549999998</v>
      </c>
      <c r="AD247" s="21">
        <v>30818.3125</v>
      </c>
      <c r="AE247" s="21">
        <v>24531.257809999999</v>
      </c>
      <c r="AF247" s="22">
        <v>25003.945309999999</v>
      </c>
      <c r="AG247" s="22">
        <v>37502.496090000001</v>
      </c>
      <c r="AH247" s="22">
        <v>22587.847659999999</v>
      </c>
      <c r="AI247" s="22">
        <v>19437.0625</v>
      </c>
      <c r="AJ247" s="23">
        <v>20207.134770000001</v>
      </c>
      <c r="AK247" s="23">
        <v>18902.58008</v>
      </c>
      <c r="AL247" s="23">
        <v>29277.994139999999</v>
      </c>
      <c r="AM247" s="23">
        <v>53006.734380000002</v>
      </c>
      <c r="AN247" s="20">
        <v>837</v>
      </c>
      <c r="AO247" s="20" t="s">
        <v>39</v>
      </c>
      <c r="AP247" s="20">
        <v>0.85040152400000002</v>
      </c>
      <c r="AQ247" s="20">
        <v>1</v>
      </c>
      <c r="AR247" s="20">
        <v>53006.734380000002</v>
      </c>
      <c r="AS247" s="20" t="s">
        <v>5862</v>
      </c>
      <c r="AT247" s="20">
        <v>1</v>
      </c>
      <c r="AU247" s="20" t="s">
        <v>4176</v>
      </c>
      <c r="AV247" s="20">
        <v>5.7434699999999997E-3</v>
      </c>
      <c r="AW247" s="20">
        <v>1</v>
      </c>
      <c r="AY247" s="20">
        <f t="shared" si="9"/>
        <v>1.1613209009387078</v>
      </c>
      <c r="AZ247" s="20">
        <f t="shared" si="10"/>
        <v>1.0243351034119166</v>
      </c>
      <c r="BA247" s="20">
        <f t="shared" si="11"/>
        <v>0.65006755937274063</v>
      </c>
    </row>
    <row r="248" spans="1:53">
      <c r="A248" s="20">
        <v>283.09136319999999</v>
      </c>
      <c r="B248" s="20">
        <v>9.5206473460000005</v>
      </c>
      <c r="C248" s="20" t="s">
        <v>325</v>
      </c>
      <c r="D248" s="20">
        <v>5</v>
      </c>
      <c r="E248" s="20" t="s">
        <v>6111</v>
      </c>
      <c r="F248" s="20">
        <v>7</v>
      </c>
      <c r="G248" s="20">
        <v>0</v>
      </c>
      <c r="H248" s="20" t="s">
        <v>6112</v>
      </c>
      <c r="I248" s="20">
        <v>-1.083757343</v>
      </c>
      <c r="J248" s="20">
        <v>-7.5824546919999998</v>
      </c>
      <c r="L248" s="20" t="s">
        <v>5628</v>
      </c>
      <c r="M248" s="20" t="s">
        <v>6111</v>
      </c>
      <c r="N248" s="20">
        <v>0</v>
      </c>
      <c r="O248" s="20" t="s">
        <v>39</v>
      </c>
      <c r="S248" s="20">
        <v>0.59</v>
      </c>
      <c r="T248" s="20">
        <v>0.59</v>
      </c>
      <c r="U248" s="20">
        <v>49969</v>
      </c>
      <c r="V248" s="20" t="s">
        <v>328</v>
      </c>
      <c r="W248" s="20">
        <v>0.49832213800000003</v>
      </c>
      <c r="X248" s="20">
        <v>0.16877699099999999</v>
      </c>
      <c r="Y248" s="20" t="s">
        <v>41</v>
      </c>
      <c r="Z248" s="20" t="s">
        <v>42</v>
      </c>
      <c r="AA248" s="20">
        <v>12</v>
      </c>
      <c r="AB248" s="21">
        <v>17341.033200000002</v>
      </c>
      <c r="AC248" s="21">
        <v>27238.546880000002</v>
      </c>
      <c r="AD248" s="21">
        <v>14903</v>
      </c>
      <c r="AE248" s="21">
        <v>4413.9555659999996</v>
      </c>
      <c r="AF248" s="22">
        <v>43579.789060000003</v>
      </c>
      <c r="AG248" s="22">
        <v>20224.714840000001</v>
      </c>
      <c r="AH248" s="22">
        <v>49969.039060000003</v>
      </c>
      <c r="AI248" s="22">
        <v>14449.81055</v>
      </c>
      <c r="AJ248" s="23">
        <v>46606.925779999998</v>
      </c>
      <c r="AK248" s="23">
        <v>27494.804690000001</v>
      </c>
      <c r="AL248" s="23">
        <v>16401.916020000001</v>
      </c>
      <c r="AM248" s="23">
        <v>12971.43262</v>
      </c>
      <c r="AN248" s="20">
        <v>864</v>
      </c>
      <c r="AO248" s="20" t="s">
        <v>39</v>
      </c>
      <c r="AP248" s="20">
        <v>0.82605172400000004</v>
      </c>
      <c r="AQ248" s="20">
        <v>1</v>
      </c>
      <c r="AR248" s="20">
        <v>49969.039060000003</v>
      </c>
      <c r="AS248" s="20" t="s">
        <v>329</v>
      </c>
      <c r="AT248" s="20">
        <v>1</v>
      </c>
      <c r="AU248" s="20" t="s">
        <v>330</v>
      </c>
      <c r="AV248" s="20">
        <v>0.66473785799999996</v>
      </c>
      <c r="AW248" s="20">
        <v>1</v>
      </c>
      <c r="AY248" s="20">
        <f t="shared" si="9"/>
        <v>0.80699089734796303</v>
      </c>
      <c r="AZ248" s="20">
        <f t="shared" si="10"/>
        <v>0.49832213787028096</v>
      </c>
      <c r="BA248" s="20">
        <f t="shared" si="11"/>
        <v>0.61051655547571637</v>
      </c>
    </row>
    <row r="249" spans="1:53">
      <c r="A249" s="20">
        <v>266.11553270000002</v>
      </c>
      <c r="B249" s="20">
        <v>4.4127069260000003</v>
      </c>
      <c r="C249" s="20" t="s">
        <v>6023</v>
      </c>
      <c r="D249" s="20">
        <v>1</v>
      </c>
      <c r="E249" s="20" t="s">
        <v>5899</v>
      </c>
      <c r="F249" s="20">
        <v>7</v>
      </c>
      <c r="G249" s="20">
        <v>0</v>
      </c>
      <c r="H249" s="20" t="s">
        <v>6024</v>
      </c>
      <c r="I249" s="20">
        <v>0.40483390200000002</v>
      </c>
      <c r="J249" s="20">
        <v>0</v>
      </c>
      <c r="L249" s="20" t="s">
        <v>5617</v>
      </c>
      <c r="M249" s="20" t="s">
        <v>5899</v>
      </c>
      <c r="N249" s="20">
        <v>0</v>
      </c>
      <c r="O249" s="20" t="s">
        <v>39</v>
      </c>
      <c r="Q249" s="20">
        <v>-18.100000000000001</v>
      </c>
      <c r="R249" s="20" t="s">
        <v>98</v>
      </c>
      <c r="S249" s="20">
        <v>0.18</v>
      </c>
      <c r="T249" s="20">
        <v>0.24</v>
      </c>
      <c r="U249" s="20">
        <v>39759</v>
      </c>
      <c r="V249" s="20" t="s">
        <v>2371</v>
      </c>
      <c r="W249" s="20">
        <v>0.72479464100000002</v>
      </c>
      <c r="X249" s="20">
        <v>5.7389401E-2</v>
      </c>
      <c r="Y249" s="20" t="s">
        <v>424</v>
      </c>
      <c r="Z249" s="20" t="s">
        <v>71</v>
      </c>
      <c r="AA249" s="20">
        <v>12</v>
      </c>
      <c r="AB249" s="21">
        <v>17556.707030000001</v>
      </c>
      <c r="AC249" s="21">
        <v>25585.14258</v>
      </c>
      <c r="AD249" s="21">
        <v>26655.441409999999</v>
      </c>
      <c r="AE249" s="21">
        <v>21228.011719999999</v>
      </c>
      <c r="AF249" s="22">
        <v>39758.546880000002</v>
      </c>
      <c r="AG249" s="22">
        <v>30838.980469999999</v>
      </c>
      <c r="AH249" s="22">
        <v>26514.783200000002</v>
      </c>
      <c r="AI249" s="22">
        <v>28475.404299999998</v>
      </c>
      <c r="AJ249" s="23">
        <v>30816.306639999999</v>
      </c>
      <c r="AK249" s="23">
        <v>18028.707030000001</v>
      </c>
      <c r="AL249" s="23">
        <v>30429.339840000001</v>
      </c>
      <c r="AM249" s="23">
        <v>32895.125</v>
      </c>
      <c r="AN249" s="20">
        <v>85</v>
      </c>
      <c r="AO249" s="20" t="s">
        <v>39</v>
      </c>
      <c r="AP249" s="20">
        <v>0.99086457400000005</v>
      </c>
      <c r="AQ249" s="20">
        <v>1</v>
      </c>
      <c r="AR249" s="20">
        <v>39758.546880000002</v>
      </c>
      <c r="AS249" s="20" t="s">
        <v>6025</v>
      </c>
      <c r="AT249" s="20">
        <v>1</v>
      </c>
      <c r="AU249" s="20" t="s">
        <v>6026</v>
      </c>
      <c r="AV249" s="20">
        <v>1.443396495</v>
      </c>
      <c r="AW249" s="20">
        <v>1</v>
      </c>
      <c r="AY249" s="20">
        <f t="shared" si="9"/>
        <v>0.89315645757209183</v>
      </c>
      <c r="AZ249" s="20">
        <f t="shared" si="10"/>
        <v>0.7247946413287254</v>
      </c>
      <c r="BA249" s="20">
        <f t="shared" si="11"/>
        <v>0.48139766851759846</v>
      </c>
    </row>
    <row r="250" spans="1:53">
      <c r="A250" s="20">
        <v>194.09424809999999</v>
      </c>
      <c r="B250" s="20">
        <v>4.7401805450000003</v>
      </c>
      <c r="C250" s="20" t="s">
        <v>5965</v>
      </c>
      <c r="D250" s="20">
        <v>2</v>
      </c>
      <c r="E250" s="20" t="s">
        <v>5966</v>
      </c>
      <c r="F250" s="20">
        <v>7</v>
      </c>
      <c r="G250" s="20">
        <v>0</v>
      </c>
      <c r="H250" s="20" t="s">
        <v>5967</v>
      </c>
      <c r="I250" s="20">
        <v>-0.24157838300000001</v>
      </c>
      <c r="J250" s="20">
        <v>-23.75999113</v>
      </c>
      <c r="L250" s="20" t="s">
        <v>5617</v>
      </c>
      <c r="M250" s="20" t="s">
        <v>5966</v>
      </c>
      <c r="N250" s="20">
        <v>0</v>
      </c>
      <c r="O250" s="20" t="s">
        <v>39</v>
      </c>
      <c r="S250" s="20">
        <v>0.15</v>
      </c>
      <c r="T250" s="20">
        <v>0.15</v>
      </c>
      <c r="U250" s="20">
        <v>3089</v>
      </c>
      <c r="V250" s="20" t="s">
        <v>5968</v>
      </c>
      <c r="W250" s="20">
        <v>0.83354676500000002</v>
      </c>
      <c r="X250" s="20">
        <v>0.118923098</v>
      </c>
      <c r="Y250" s="20" t="s">
        <v>424</v>
      </c>
      <c r="Z250" s="20" t="s">
        <v>71</v>
      </c>
      <c r="AA250" s="20">
        <v>12</v>
      </c>
      <c r="AB250" s="21">
        <v>2205.1059570000002</v>
      </c>
      <c r="AC250" s="21">
        <v>2040.950439</v>
      </c>
      <c r="AD250" s="21">
        <v>2669.5808109999998</v>
      </c>
      <c r="AE250" s="21">
        <v>1901.9804690000001</v>
      </c>
      <c r="AF250" s="22">
        <v>3089.4978030000002</v>
      </c>
      <c r="AG250" s="22">
        <v>2524.413086</v>
      </c>
      <c r="AH250" s="22">
        <v>2255.0515140000002</v>
      </c>
      <c r="AI250" s="22">
        <v>2709.469482</v>
      </c>
      <c r="AJ250" s="23">
        <v>1997.257202</v>
      </c>
      <c r="AK250" s="23">
        <v>2061.5656739999999</v>
      </c>
      <c r="AL250" s="23">
        <v>2036.695068</v>
      </c>
      <c r="AM250" s="23">
        <v>2203.1247560000002</v>
      </c>
      <c r="AN250" s="20">
        <v>312</v>
      </c>
      <c r="AO250" s="20" t="s">
        <v>39</v>
      </c>
      <c r="AP250" s="20">
        <v>0.950334507</v>
      </c>
      <c r="AQ250" s="20">
        <v>1</v>
      </c>
      <c r="AR250" s="20">
        <v>3089.4978030000002</v>
      </c>
      <c r="AS250" s="20" t="s">
        <v>5969</v>
      </c>
      <c r="AT250" s="20">
        <v>1</v>
      </c>
      <c r="AU250" s="20" t="s">
        <v>5970</v>
      </c>
      <c r="AV250" s="20">
        <v>0.82705337400000001</v>
      </c>
      <c r="AW250" s="20">
        <v>1</v>
      </c>
      <c r="AY250" s="20">
        <f t="shared" si="9"/>
        <v>0.78448703836409861</v>
      </c>
      <c r="AZ250" s="20">
        <f t="shared" si="10"/>
        <v>0.83354676495135349</v>
      </c>
      <c r="BA250" s="20">
        <f t="shared" si="11"/>
        <v>1.9773378466161208E-2</v>
      </c>
    </row>
    <row r="251" spans="1:53">
      <c r="A251" s="20">
        <v>250.09917179999999</v>
      </c>
      <c r="B251" s="20">
        <v>4.0976944389999996</v>
      </c>
      <c r="C251" s="20" t="s">
        <v>1456</v>
      </c>
      <c r="D251" s="20">
        <v>1</v>
      </c>
      <c r="E251" s="20" t="s">
        <v>1457</v>
      </c>
      <c r="F251" s="20">
        <v>7</v>
      </c>
      <c r="G251" s="20">
        <v>0</v>
      </c>
      <c r="H251" s="20" t="s">
        <v>1458</v>
      </c>
      <c r="I251" s="20">
        <v>-0.832342939</v>
      </c>
      <c r="J251" s="20">
        <v>-26.930438259999999</v>
      </c>
      <c r="K251" s="20">
        <v>1.766628511</v>
      </c>
      <c r="L251" s="20" t="s">
        <v>5628</v>
      </c>
      <c r="M251" s="20" t="s">
        <v>1457</v>
      </c>
      <c r="N251" s="20">
        <v>0</v>
      </c>
      <c r="O251" s="20" t="s">
        <v>39</v>
      </c>
      <c r="Q251" s="20">
        <v>0.2</v>
      </c>
      <c r="R251" s="20" t="s">
        <v>1459</v>
      </c>
      <c r="S251" s="20">
        <v>0.12</v>
      </c>
      <c r="T251" s="20">
        <v>0.16</v>
      </c>
      <c r="U251" s="20">
        <v>1860846</v>
      </c>
      <c r="V251" s="20" t="s">
        <v>1460</v>
      </c>
      <c r="W251" s="20">
        <v>1.000102756</v>
      </c>
      <c r="X251" s="20">
        <v>0.99902995800000005</v>
      </c>
      <c r="Y251" s="20" t="s">
        <v>41</v>
      </c>
      <c r="Z251" s="20" t="s">
        <v>42</v>
      </c>
      <c r="AA251" s="20">
        <v>12</v>
      </c>
      <c r="AB251" s="21">
        <v>1380900.625</v>
      </c>
      <c r="AC251" s="21">
        <v>1510242.25</v>
      </c>
      <c r="AD251" s="21">
        <v>1824630.875</v>
      </c>
      <c r="AE251" s="21">
        <v>1673777.375</v>
      </c>
      <c r="AF251" s="22">
        <v>1475089.25</v>
      </c>
      <c r="AG251" s="22">
        <v>1656018.5</v>
      </c>
      <c r="AH251" s="22">
        <v>1443486.25</v>
      </c>
      <c r="AI251" s="22">
        <v>1814300.625</v>
      </c>
      <c r="AJ251" s="23">
        <v>1860846</v>
      </c>
      <c r="AK251" s="23">
        <v>1546710.75</v>
      </c>
      <c r="AL251" s="23">
        <v>1784958.5</v>
      </c>
      <c r="AM251" s="23">
        <v>1282115.125</v>
      </c>
      <c r="AN251" s="20">
        <v>88</v>
      </c>
      <c r="AO251" s="20" t="s">
        <v>39</v>
      </c>
      <c r="AP251" s="20">
        <v>0.97578203600000002</v>
      </c>
      <c r="AQ251" s="20">
        <v>1</v>
      </c>
      <c r="AR251" s="20">
        <v>1860846</v>
      </c>
      <c r="AS251" s="20" t="s">
        <v>1461</v>
      </c>
      <c r="AT251" s="20">
        <v>1</v>
      </c>
      <c r="AU251" s="20" t="s">
        <v>1462</v>
      </c>
      <c r="AV251" s="24">
        <v>4.01911E-7</v>
      </c>
      <c r="AW251" s="20">
        <v>1</v>
      </c>
      <c r="AY251" s="20">
        <f t="shared" si="9"/>
        <v>1.013419496647278</v>
      </c>
      <c r="AZ251" s="20">
        <f t="shared" si="10"/>
        <v>1.0001027564294818</v>
      </c>
      <c r="BA251" s="20">
        <f t="shared" si="11"/>
        <v>0.89553925540142654</v>
      </c>
    </row>
    <row r="252" spans="1:53">
      <c r="A252" s="20">
        <v>416.16314970000002</v>
      </c>
      <c r="B252" s="20">
        <v>3.440020858</v>
      </c>
      <c r="C252" s="20" t="s">
        <v>1897</v>
      </c>
      <c r="D252" s="20">
        <v>1</v>
      </c>
      <c r="E252" s="20" t="s">
        <v>1898</v>
      </c>
      <c r="F252" s="20">
        <v>7</v>
      </c>
      <c r="G252" s="20">
        <v>0</v>
      </c>
      <c r="H252" s="20" t="s">
        <v>1899</v>
      </c>
      <c r="I252" s="20">
        <v>1.849491907</v>
      </c>
      <c r="J252" s="20">
        <v>-16.27836473</v>
      </c>
      <c r="L252" s="20" t="s">
        <v>5628</v>
      </c>
      <c r="M252" s="20" t="s">
        <v>1898</v>
      </c>
      <c r="N252" s="20">
        <v>0</v>
      </c>
      <c r="O252" s="20" t="s">
        <v>39</v>
      </c>
      <c r="S252" s="20">
        <v>0.32</v>
      </c>
      <c r="T252" s="20">
        <v>0.51</v>
      </c>
      <c r="U252" s="20">
        <v>40888</v>
      </c>
      <c r="V252" s="20" t="s">
        <v>1900</v>
      </c>
      <c r="W252" s="20">
        <v>0.62094588100000003</v>
      </c>
      <c r="X252" s="20">
        <v>0.24308737399999999</v>
      </c>
      <c r="Y252" s="20" t="s">
        <v>41</v>
      </c>
      <c r="Z252" s="20" t="s">
        <v>42</v>
      </c>
      <c r="AA252" s="20">
        <v>12</v>
      </c>
      <c r="AB252" s="21">
        <v>9470.4941409999992</v>
      </c>
      <c r="AC252" s="21">
        <v>21825.521479999999</v>
      </c>
      <c r="AD252" s="21">
        <v>20169.535159999999</v>
      </c>
      <c r="AE252" s="21">
        <v>19583.277340000001</v>
      </c>
      <c r="AF252" s="22">
        <v>40887.96875</v>
      </c>
      <c r="AG252" s="22">
        <v>34830.46875</v>
      </c>
      <c r="AH252" s="22">
        <v>31367.095700000002</v>
      </c>
      <c r="AI252" s="22">
        <v>7334.7895509999998</v>
      </c>
      <c r="AJ252" s="23">
        <v>18328.619139999999</v>
      </c>
      <c r="AK252" s="23">
        <v>16748.92383</v>
      </c>
      <c r="AL252" s="23">
        <v>19205.722659999999</v>
      </c>
      <c r="AM252" s="23">
        <v>31553.32617</v>
      </c>
      <c r="AN252" s="20">
        <v>925</v>
      </c>
      <c r="AO252" s="20" t="s">
        <v>39</v>
      </c>
      <c r="AP252" s="20">
        <v>0.88642935199999995</v>
      </c>
      <c r="AQ252" s="20">
        <v>1</v>
      </c>
      <c r="AR252" s="20">
        <v>40887.96875</v>
      </c>
      <c r="AS252" s="20" t="s">
        <v>1901</v>
      </c>
      <c r="AT252" s="20">
        <v>1</v>
      </c>
      <c r="AU252" s="20" t="s">
        <v>1902</v>
      </c>
      <c r="AV252" s="20">
        <v>0.47403015199999998</v>
      </c>
      <c r="AW252" s="20">
        <v>1</v>
      </c>
      <c r="AY252" s="20">
        <f t="shared" si="9"/>
        <v>0.75018659042586744</v>
      </c>
      <c r="AZ252" s="20">
        <f t="shared" si="10"/>
        <v>0.62094588105310211</v>
      </c>
      <c r="BA252" s="20">
        <f t="shared" si="11"/>
        <v>0.4119751793182273</v>
      </c>
    </row>
    <row r="253" spans="1:53">
      <c r="A253" s="20">
        <v>265.10993989999997</v>
      </c>
      <c r="B253" s="20">
        <v>4.8540575429999997</v>
      </c>
      <c r="C253" s="20" t="s">
        <v>1865</v>
      </c>
      <c r="D253" s="20">
        <v>3</v>
      </c>
      <c r="E253" s="20" t="s">
        <v>1866</v>
      </c>
      <c r="F253" s="20">
        <v>7</v>
      </c>
      <c r="G253" s="20">
        <v>0</v>
      </c>
      <c r="H253" s="20" t="s">
        <v>1867</v>
      </c>
      <c r="I253" s="20">
        <v>-1.2827782160000001</v>
      </c>
      <c r="J253" s="20">
        <v>-43.849033110000001</v>
      </c>
      <c r="K253" s="20">
        <v>-5.6873353000000001E-2</v>
      </c>
      <c r="L253" s="20" t="s">
        <v>5905</v>
      </c>
      <c r="M253" s="20" t="s">
        <v>1866</v>
      </c>
      <c r="N253" s="20">
        <v>0</v>
      </c>
      <c r="O253" s="20" t="s">
        <v>39</v>
      </c>
      <c r="S253" s="20">
        <v>0.67</v>
      </c>
      <c r="T253" s="20">
        <v>0.67</v>
      </c>
      <c r="U253" s="20">
        <v>31728</v>
      </c>
      <c r="V253" s="20" t="s">
        <v>1868</v>
      </c>
      <c r="W253" s="20">
        <v>0.69152148000000002</v>
      </c>
      <c r="X253" s="20">
        <v>0.28648467599999999</v>
      </c>
      <c r="Y253" s="20" t="s">
        <v>41</v>
      </c>
      <c r="Z253" s="20" t="s">
        <v>42</v>
      </c>
      <c r="AA253" s="20">
        <v>11</v>
      </c>
      <c r="AB253" s="21">
        <v>0</v>
      </c>
      <c r="AC253" s="21">
        <v>24270.898440000001</v>
      </c>
      <c r="AD253" s="21">
        <v>22704.789059999999</v>
      </c>
      <c r="AE253" s="21">
        <v>25079.460940000001</v>
      </c>
      <c r="AF253" s="22">
        <v>23607.70508</v>
      </c>
      <c r="AG253" s="22">
        <v>28715.699219999999</v>
      </c>
      <c r="AH253" s="22">
        <v>20146.259770000001</v>
      </c>
      <c r="AI253" s="22">
        <v>31728.32617</v>
      </c>
      <c r="AJ253" s="23">
        <v>24620.035159999999</v>
      </c>
      <c r="AK253" s="23">
        <v>25666.242190000001</v>
      </c>
      <c r="AL253" s="23">
        <v>28699.679690000001</v>
      </c>
      <c r="AM253" s="23">
        <v>29249.369139999999</v>
      </c>
      <c r="AN253" s="20">
        <v>986</v>
      </c>
      <c r="AO253" s="20" t="s">
        <v>39</v>
      </c>
      <c r="AP253" s="20">
        <v>0.82375198800000005</v>
      </c>
      <c r="AQ253" s="20">
        <v>1</v>
      </c>
      <c r="AR253" s="20">
        <v>31728.32617</v>
      </c>
      <c r="AS253" s="20" t="s">
        <v>1869</v>
      </c>
      <c r="AT253" s="20">
        <v>1</v>
      </c>
      <c r="AU253" s="20" t="s">
        <v>1870</v>
      </c>
      <c r="AV253" s="20">
        <v>0.37560759100000002</v>
      </c>
      <c r="AW253" s="20">
        <v>1</v>
      </c>
      <c r="AY253" s="20">
        <f t="shared" si="9"/>
        <v>1.0387467736249114</v>
      </c>
      <c r="AZ253" s="20">
        <f t="shared" si="10"/>
        <v>0.6915214801555658</v>
      </c>
      <c r="BA253" s="20">
        <f t="shared" si="11"/>
        <v>0.73281427788243692</v>
      </c>
    </row>
    <row r="254" spans="1:53">
      <c r="A254" s="20">
        <v>418.16312640000001</v>
      </c>
      <c r="B254" s="20">
        <v>4.5850125210000003</v>
      </c>
      <c r="C254" s="20" t="s">
        <v>2754</v>
      </c>
      <c r="D254" s="20">
        <v>3</v>
      </c>
      <c r="E254" s="20" t="s">
        <v>2755</v>
      </c>
      <c r="F254" s="20">
        <v>7</v>
      </c>
      <c r="G254" s="20">
        <v>0</v>
      </c>
      <c r="H254" s="20" t="s">
        <v>2756</v>
      </c>
      <c r="I254" s="20">
        <v>0.85238539800000002</v>
      </c>
      <c r="J254" s="20">
        <v>12.759234960000001</v>
      </c>
      <c r="L254" s="20" t="s">
        <v>5617</v>
      </c>
      <c r="M254" s="20" t="s">
        <v>2755</v>
      </c>
      <c r="N254" s="20">
        <v>0</v>
      </c>
      <c r="O254" s="20" t="s">
        <v>39</v>
      </c>
      <c r="S254" s="20">
        <v>0.15</v>
      </c>
      <c r="T254" s="20">
        <v>0.15</v>
      </c>
      <c r="U254" s="20">
        <v>2174</v>
      </c>
      <c r="V254" s="20" t="s">
        <v>6008</v>
      </c>
      <c r="W254" s="20">
        <v>0.765018957</v>
      </c>
      <c r="X254" s="20">
        <v>1.6895048999999999E-2</v>
      </c>
      <c r="Y254" s="20" t="s">
        <v>41</v>
      </c>
      <c r="Z254" s="20" t="s">
        <v>71</v>
      </c>
      <c r="AA254" s="20">
        <v>12</v>
      </c>
      <c r="AB254" s="21">
        <v>1400.2889399999999</v>
      </c>
      <c r="AC254" s="21">
        <v>1881.9648440000001</v>
      </c>
      <c r="AD254" s="21">
        <v>1437.5936280000001</v>
      </c>
      <c r="AE254" s="21">
        <v>1441.4798579999999</v>
      </c>
      <c r="AF254" s="22">
        <v>2173.564453</v>
      </c>
      <c r="AG254" s="22">
        <v>1922.334106</v>
      </c>
      <c r="AH254" s="22">
        <v>2092.0661620000001</v>
      </c>
      <c r="AI254" s="22">
        <v>1865.8582759999999</v>
      </c>
      <c r="AJ254" s="23">
        <v>1056.022095</v>
      </c>
      <c r="AK254" s="23">
        <v>1432.7022710000001</v>
      </c>
      <c r="AL254" s="23">
        <v>1422.7700199999999</v>
      </c>
      <c r="AM254" s="23">
        <v>1399.2208250000001</v>
      </c>
      <c r="AN254" s="20">
        <v>363</v>
      </c>
      <c r="AO254" s="20" t="s">
        <v>39</v>
      </c>
      <c r="AP254" s="20">
        <v>0.85974713599999997</v>
      </c>
      <c r="AQ254" s="20">
        <v>1</v>
      </c>
      <c r="AR254" s="20">
        <v>2173.564453</v>
      </c>
      <c r="AS254" s="20" t="s">
        <v>6009</v>
      </c>
      <c r="AT254" s="20">
        <v>1</v>
      </c>
      <c r="AU254" s="20" t="s">
        <v>1224</v>
      </c>
      <c r="AV254" s="20">
        <v>3.0726370030000001</v>
      </c>
      <c r="AW254" s="20">
        <v>1</v>
      </c>
      <c r="AY254" s="20">
        <f t="shared" si="9"/>
        <v>0.65940302052555777</v>
      </c>
      <c r="AZ254" s="20">
        <f t="shared" si="10"/>
        <v>0.7650189571207433</v>
      </c>
      <c r="BA254" s="20">
        <f t="shared" si="11"/>
        <v>1.0324732723172515E-3</v>
      </c>
    </row>
    <row r="255" spans="1:53">
      <c r="A255" s="20">
        <v>272.10495400000002</v>
      </c>
      <c r="B255" s="20">
        <v>4.1495069290000002</v>
      </c>
      <c r="C255" s="20" t="s">
        <v>5934</v>
      </c>
      <c r="D255" s="20">
        <v>14</v>
      </c>
      <c r="E255" s="20" t="s">
        <v>5935</v>
      </c>
      <c r="F255" s="20">
        <v>7</v>
      </c>
      <c r="G255" s="20">
        <v>0</v>
      </c>
      <c r="H255" s="20" t="s">
        <v>5936</v>
      </c>
      <c r="I255" s="20">
        <v>0.34561410300000001</v>
      </c>
      <c r="J255" s="20">
        <v>-21.237720970000002</v>
      </c>
      <c r="L255" s="20" t="s">
        <v>5617</v>
      </c>
      <c r="M255" s="20" t="s">
        <v>5935</v>
      </c>
      <c r="N255" s="20">
        <v>0</v>
      </c>
      <c r="O255" s="20" t="s">
        <v>39</v>
      </c>
      <c r="S255" s="20">
        <v>0.24</v>
      </c>
      <c r="T255" s="20">
        <v>0.24</v>
      </c>
      <c r="U255" s="20">
        <v>1982</v>
      </c>
      <c r="V255" s="20" t="s">
        <v>5937</v>
      </c>
      <c r="W255" s="20">
        <v>0.89941025799999996</v>
      </c>
      <c r="X255" s="20">
        <v>0.53253296100000003</v>
      </c>
      <c r="Y255" s="20" t="s">
        <v>41</v>
      </c>
      <c r="Z255" s="20" t="s">
        <v>71</v>
      </c>
      <c r="AA255" s="20">
        <v>12</v>
      </c>
      <c r="AB255" s="21">
        <v>1176.6102289999999</v>
      </c>
      <c r="AC255" s="21">
        <v>1254.369019</v>
      </c>
      <c r="AD255" s="21">
        <v>1554.8942870000001</v>
      </c>
      <c r="AE255" s="21">
        <v>1982.387207</v>
      </c>
      <c r="AF255" s="22">
        <v>1807.5219729999999</v>
      </c>
      <c r="AG255" s="22">
        <v>1975.6721190000001</v>
      </c>
      <c r="AH255" s="22">
        <v>1682.327393</v>
      </c>
      <c r="AI255" s="22">
        <v>1170.227539</v>
      </c>
      <c r="AJ255" s="23">
        <v>1875.3035890000001</v>
      </c>
      <c r="AK255" s="23">
        <v>1317.8114009999999</v>
      </c>
      <c r="AL255" s="23">
        <v>1364.3914789999999</v>
      </c>
      <c r="AM255" s="23">
        <v>1483.318726</v>
      </c>
      <c r="AN255" s="20">
        <v>372</v>
      </c>
      <c r="AO255" s="20" t="s">
        <v>39</v>
      </c>
      <c r="AP255" s="20">
        <v>0.84547481499999999</v>
      </c>
      <c r="AQ255" s="20">
        <v>1</v>
      </c>
      <c r="AR255" s="20">
        <v>1982.387207</v>
      </c>
      <c r="AS255" s="20" t="s">
        <v>5938</v>
      </c>
      <c r="AT255" s="20">
        <v>1</v>
      </c>
      <c r="AU255" s="20" t="s">
        <v>1945</v>
      </c>
      <c r="AV255" s="20">
        <v>0.109608449</v>
      </c>
      <c r="AW255" s="20">
        <v>1</v>
      </c>
      <c r="AY255" s="20">
        <f t="shared" si="9"/>
        <v>0.91034564043210575</v>
      </c>
      <c r="AZ255" s="20">
        <f t="shared" si="10"/>
        <v>0.89941025804534713</v>
      </c>
      <c r="BA255" s="20">
        <f t="shared" si="11"/>
        <v>0.51471680466941883</v>
      </c>
    </row>
    <row r="256" spans="1:53">
      <c r="A256" s="20">
        <v>212.10491759999999</v>
      </c>
      <c r="B256" s="20">
        <v>4.970315255</v>
      </c>
      <c r="C256" s="20" t="s">
        <v>1567</v>
      </c>
      <c r="D256" s="20">
        <v>2</v>
      </c>
      <c r="E256" s="20" t="s">
        <v>1568</v>
      </c>
      <c r="F256" s="20">
        <v>7</v>
      </c>
      <c r="G256" s="20">
        <v>0</v>
      </c>
      <c r="H256" s="20" t="s">
        <v>1569</v>
      </c>
      <c r="I256" s="20">
        <v>0.27141243700000001</v>
      </c>
      <c r="J256" s="20">
        <v>19.52220745</v>
      </c>
      <c r="L256" s="20" t="s">
        <v>5617</v>
      </c>
      <c r="M256" s="20" t="s">
        <v>1568</v>
      </c>
      <c r="N256" s="20">
        <v>0</v>
      </c>
      <c r="O256" s="20" t="s">
        <v>39</v>
      </c>
      <c r="S256" s="20">
        <v>0.4</v>
      </c>
      <c r="T256" s="20">
        <v>0.4</v>
      </c>
      <c r="U256" s="20">
        <v>11753</v>
      </c>
      <c r="V256" s="20" t="s">
        <v>4044</v>
      </c>
      <c r="W256" s="20">
        <v>0.83754793900000002</v>
      </c>
      <c r="X256" s="20">
        <v>0.42787478400000001</v>
      </c>
      <c r="Y256" s="20" t="s">
        <v>424</v>
      </c>
      <c r="Z256" s="20" t="s">
        <v>71</v>
      </c>
      <c r="AA256" s="20">
        <v>12</v>
      </c>
      <c r="AB256" s="21">
        <v>5456.1865230000003</v>
      </c>
      <c r="AC256" s="21">
        <v>7041.951172</v>
      </c>
      <c r="AD256" s="21">
        <v>11753.005859999999</v>
      </c>
      <c r="AE256" s="21">
        <v>5586.9438479999999</v>
      </c>
      <c r="AF256" s="22">
        <v>9246.3105469999991</v>
      </c>
      <c r="AG256" s="22">
        <v>8753.5566409999992</v>
      </c>
      <c r="AH256" s="22">
        <v>6962.7915039999998</v>
      </c>
      <c r="AI256" s="22">
        <v>10662.869140000001</v>
      </c>
      <c r="AJ256" s="23">
        <v>7423.5839839999999</v>
      </c>
      <c r="AK256" s="23">
        <v>4822.2534180000002</v>
      </c>
      <c r="AL256" s="23">
        <v>8639.7568360000005</v>
      </c>
      <c r="AM256" s="23">
        <v>6873.9711909999996</v>
      </c>
      <c r="AN256" s="20">
        <v>164</v>
      </c>
      <c r="AO256" s="20" t="s">
        <v>39</v>
      </c>
      <c r="AP256" s="20">
        <v>0.81743396099999999</v>
      </c>
      <c r="AQ256" s="20">
        <v>1</v>
      </c>
      <c r="AR256" s="20">
        <v>11753.005859999999</v>
      </c>
      <c r="AS256" s="20" t="s">
        <v>5958</v>
      </c>
      <c r="AT256" s="20">
        <v>1</v>
      </c>
      <c r="AU256" s="20" t="s">
        <v>5959</v>
      </c>
      <c r="AV256" s="20">
        <v>0.18956288499999999</v>
      </c>
      <c r="AW256" s="20">
        <v>1</v>
      </c>
      <c r="AY256" s="20">
        <f t="shared" si="9"/>
        <v>0.77920432673745432</v>
      </c>
      <c r="AZ256" s="20">
        <f t="shared" si="10"/>
        <v>0.83754793876200395</v>
      </c>
      <c r="BA256" s="20">
        <f t="shared" si="11"/>
        <v>0.12503625688226272</v>
      </c>
    </row>
    <row r="257" spans="1:53">
      <c r="A257" s="20">
        <v>240.1148451</v>
      </c>
      <c r="B257" s="20">
        <v>4.1604388769999998</v>
      </c>
      <c r="C257" s="20" t="s">
        <v>1880</v>
      </c>
      <c r="D257" s="20">
        <v>4</v>
      </c>
      <c r="E257" s="20" t="s">
        <v>1881</v>
      </c>
      <c r="F257" s="20">
        <v>7</v>
      </c>
      <c r="G257" s="20">
        <v>0</v>
      </c>
      <c r="H257" s="20" t="s">
        <v>1882</v>
      </c>
      <c r="I257" s="20">
        <v>-0.77005795899999996</v>
      </c>
      <c r="J257" s="20">
        <v>-33.087733919999998</v>
      </c>
      <c r="L257" s="20" t="s">
        <v>5628</v>
      </c>
      <c r="M257" s="20" t="s">
        <v>1881</v>
      </c>
      <c r="N257" s="20">
        <v>0</v>
      </c>
      <c r="O257" s="20" t="s">
        <v>39</v>
      </c>
      <c r="Q257" s="20">
        <v>-0.2</v>
      </c>
      <c r="R257" s="20" t="s">
        <v>1883</v>
      </c>
      <c r="S257" s="20">
        <v>0.08</v>
      </c>
      <c r="T257" s="20">
        <v>0.2</v>
      </c>
      <c r="U257" s="20">
        <v>430503</v>
      </c>
      <c r="V257" s="20" t="s">
        <v>1884</v>
      </c>
      <c r="W257" s="20">
        <v>0.67605262499999996</v>
      </c>
      <c r="X257" s="20">
        <v>4.1369717E-2</v>
      </c>
      <c r="Y257" s="20" t="s">
        <v>41</v>
      </c>
      <c r="Z257" s="20" t="s">
        <v>42</v>
      </c>
      <c r="AA257" s="20">
        <v>12</v>
      </c>
      <c r="AB257" s="21">
        <v>253040.4375</v>
      </c>
      <c r="AC257" s="21">
        <v>212625.17189999999</v>
      </c>
      <c r="AD257" s="21">
        <v>218050.35939999999</v>
      </c>
      <c r="AE257" s="21">
        <v>224922.48439999999</v>
      </c>
      <c r="AF257" s="22">
        <v>289185.25</v>
      </c>
      <c r="AG257" s="22">
        <v>332518.4375</v>
      </c>
      <c r="AH257" s="22">
        <v>291828.03129999997</v>
      </c>
      <c r="AI257" s="22">
        <v>430503.375</v>
      </c>
      <c r="AJ257" s="23">
        <v>248604.76560000001</v>
      </c>
      <c r="AK257" s="23">
        <v>274555.84379999997</v>
      </c>
      <c r="AL257" s="23">
        <v>272801.3125</v>
      </c>
      <c r="AM257" s="23">
        <v>314912.3125</v>
      </c>
      <c r="AN257" s="20">
        <v>245</v>
      </c>
      <c r="AO257" s="20" t="s">
        <v>39</v>
      </c>
      <c r="AP257" s="20">
        <v>0.95152199000000004</v>
      </c>
      <c r="AQ257" s="20">
        <v>1</v>
      </c>
      <c r="AR257" s="20">
        <v>430503.375</v>
      </c>
      <c r="AS257" s="20" t="s">
        <v>1885</v>
      </c>
      <c r="AT257" s="20">
        <v>1</v>
      </c>
      <c r="AU257" s="20" t="s">
        <v>1886</v>
      </c>
      <c r="AV257" s="20">
        <v>2.5289801889999999</v>
      </c>
      <c r="AW257" s="20">
        <v>1</v>
      </c>
      <c r="AY257" s="20">
        <f t="shared" si="9"/>
        <v>0.82652174747849583</v>
      </c>
      <c r="AZ257" s="20">
        <f t="shared" si="10"/>
        <v>0.67605262495862362</v>
      </c>
      <c r="BA257" s="20">
        <f t="shared" si="11"/>
        <v>0.15427873428230299</v>
      </c>
    </row>
    <row r="258" spans="1:53">
      <c r="A258" s="20">
        <v>193.07395080000001</v>
      </c>
      <c r="B258" s="20">
        <v>4.9499777480000002</v>
      </c>
      <c r="C258" s="20" t="s">
        <v>4979</v>
      </c>
      <c r="D258" s="20">
        <v>10</v>
      </c>
      <c r="E258" s="20" t="s">
        <v>4980</v>
      </c>
      <c r="F258" s="20">
        <v>7</v>
      </c>
      <c r="G258" s="20">
        <v>0</v>
      </c>
      <c r="H258" s="20" t="s">
        <v>4981</v>
      </c>
      <c r="I258" s="20">
        <v>0.31481303900000002</v>
      </c>
      <c r="J258" s="20">
        <v>-49.625560759999999</v>
      </c>
      <c r="K258" s="20">
        <v>-1.9641027470000001</v>
      </c>
      <c r="L258" s="20" t="s">
        <v>5617</v>
      </c>
      <c r="M258" s="20" t="s">
        <v>4980</v>
      </c>
      <c r="N258" s="20">
        <v>0</v>
      </c>
      <c r="O258" s="20" t="s">
        <v>39</v>
      </c>
      <c r="S258" s="20">
        <v>0.48</v>
      </c>
      <c r="T258" s="20">
        <v>0.48</v>
      </c>
      <c r="U258" s="20">
        <v>19781</v>
      </c>
      <c r="V258" s="20" t="s">
        <v>5716</v>
      </c>
      <c r="W258" s="20">
        <v>1.325573543</v>
      </c>
      <c r="X258" s="20">
        <v>0.39203886399999999</v>
      </c>
      <c r="Y258" s="20" t="s">
        <v>41</v>
      </c>
      <c r="Z258" s="20" t="s">
        <v>71</v>
      </c>
      <c r="AA258" s="20">
        <v>12</v>
      </c>
      <c r="AB258" s="21">
        <v>18737.832030000001</v>
      </c>
      <c r="AC258" s="21">
        <v>9259.1650389999995</v>
      </c>
      <c r="AD258" s="21">
        <v>11685.092769999999</v>
      </c>
      <c r="AE258" s="21">
        <v>5790.1992190000001</v>
      </c>
      <c r="AF258" s="22">
        <v>8956.6689449999994</v>
      </c>
      <c r="AG258" s="22">
        <v>10622.65625</v>
      </c>
      <c r="AH258" s="22">
        <v>6364.6079099999997</v>
      </c>
      <c r="AI258" s="22">
        <v>8359.9267579999996</v>
      </c>
      <c r="AJ258" s="23">
        <v>16640.082030000001</v>
      </c>
      <c r="AK258" s="23">
        <v>11648.141600000001</v>
      </c>
      <c r="AL258" s="23">
        <v>19781.23242</v>
      </c>
      <c r="AM258" s="23">
        <v>11210.308590000001</v>
      </c>
      <c r="AN258" s="20">
        <v>120</v>
      </c>
      <c r="AO258" s="20" t="s">
        <v>39</v>
      </c>
      <c r="AP258" s="20">
        <v>0.88333890500000001</v>
      </c>
      <c r="AQ258" s="20">
        <v>1</v>
      </c>
      <c r="AR258" s="20">
        <v>19781.23242</v>
      </c>
      <c r="AS258" s="20" t="s">
        <v>5717</v>
      </c>
      <c r="AT258" s="20">
        <v>1</v>
      </c>
      <c r="AU258" s="20" t="s">
        <v>1646</v>
      </c>
      <c r="AV258" s="20">
        <v>0.23565587099999999</v>
      </c>
      <c r="AW258" s="20">
        <v>1</v>
      </c>
      <c r="AY258" s="20">
        <f t="shared" ref="AY258:AY321" si="12">(SUM(AJ258:AM258))/(SUM(AF258:AI258))</f>
        <v>1.7280785566623338</v>
      </c>
      <c r="AZ258" s="20">
        <f t="shared" ref="AZ258:AZ321" si="13">(SUM(AB258:AE258))/(SUM(AF258:AI258))</f>
        <v>1.3255735430241256</v>
      </c>
      <c r="BA258" s="20">
        <f t="shared" ref="BA258:BA321" si="14">TTEST(AF258:AI258,AJ258:AM258,2,2)</f>
        <v>3.1756361086895585E-2</v>
      </c>
    </row>
    <row r="259" spans="1:53">
      <c r="A259" s="20">
        <v>214.12066110000001</v>
      </c>
      <c r="B259" s="20">
        <v>4.1808472099999996</v>
      </c>
      <c r="C259" s="20" t="s">
        <v>1738</v>
      </c>
      <c r="D259" s="20">
        <v>1</v>
      </c>
      <c r="E259" s="20" t="s">
        <v>1739</v>
      </c>
      <c r="F259" s="20">
        <v>7</v>
      </c>
      <c r="G259" s="20">
        <v>0</v>
      </c>
      <c r="H259" s="20" t="s">
        <v>1740</v>
      </c>
      <c r="I259" s="20">
        <v>-2.423548432</v>
      </c>
      <c r="J259" s="20">
        <v>4.3256115629999998</v>
      </c>
      <c r="L259" s="20" t="s">
        <v>5628</v>
      </c>
      <c r="M259" s="20" t="s">
        <v>1739</v>
      </c>
      <c r="N259" s="20">
        <v>0</v>
      </c>
      <c r="O259" s="20" t="s">
        <v>39</v>
      </c>
      <c r="R259" s="20" t="s">
        <v>411</v>
      </c>
      <c r="S259" s="20">
        <v>0.05</v>
      </c>
      <c r="T259" s="20">
        <v>0.21</v>
      </c>
      <c r="U259" s="20">
        <v>302329</v>
      </c>
      <c r="V259" s="20" t="s">
        <v>1741</v>
      </c>
      <c r="W259" s="20">
        <v>0.81984129400000005</v>
      </c>
      <c r="X259" s="20">
        <v>0.18286503600000001</v>
      </c>
      <c r="Y259" s="20" t="s">
        <v>424</v>
      </c>
      <c r="Z259" s="20" t="s">
        <v>42</v>
      </c>
      <c r="AA259" s="20">
        <v>12</v>
      </c>
      <c r="AB259" s="21">
        <v>187650.79689999999</v>
      </c>
      <c r="AC259" s="21">
        <v>195050.2188</v>
      </c>
      <c r="AD259" s="21">
        <v>182595.76560000001</v>
      </c>
      <c r="AE259" s="21">
        <v>205694</v>
      </c>
      <c r="AF259" s="22">
        <v>224161.26560000001</v>
      </c>
      <c r="AG259" s="22">
        <v>184302.2813</v>
      </c>
      <c r="AH259" s="22">
        <v>229621.9375</v>
      </c>
      <c r="AI259" s="22">
        <v>302329.1875</v>
      </c>
      <c r="AJ259" s="23">
        <v>213857.20310000001</v>
      </c>
      <c r="AK259" s="23">
        <v>158095.8438</v>
      </c>
      <c r="AL259" s="23">
        <v>173279.29689999999</v>
      </c>
      <c r="AM259" s="23">
        <v>139487.79689999999</v>
      </c>
      <c r="AN259" s="20">
        <v>299</v>
      </c>
      <c r="AO259" s="20" t="s">
        <v>39</v>
      </c>
      <c r="AP259" s="20">
        <v>0.92244965199999995</v>
      </c>
      <c r="AQ259" s="20">
        <v>1</v>
      </c>
      <c r="AR259" s="20">
        <v>302329.1875</v>
      </c>
      <c r="AS259" s="20" t="s">
        <v>1742</v>
      </c>
      <c r="AT259" s="20">
        <v>1</v>
      </c>
      <c r="AU259" s="20" t="s">
        <v>1743</v>
      </c>
      <c r="AV259" s="20">
        <v>0.71269044199999998</v>
      </c>
      <c r="AW259" s="20">
        <v>1</v>
      </c>
      <c r="AY259" s="20">
        <f t="shared" si="12"/>
        <v>0.72810448535070327</v>
      </c>
      <c r="AZ259" s="20">
        <f t="shared" si="13"/>
        <v>0.81984129377979775</v>
      </c>
      <c r="BA259" s="20">
        <f t="shared" si="14"/>
        <v>7.1361169403278468E-2</v>
      </c>
    </row>
    <row r="260" spans="1:53">
      <c r="A260" s="20">
        <v>308.19845520000001</v>
      </c>
      <c r="B260" s="20">
        <v>3.5924055519999998</v>
      </c>
      <c r="C260" s="20" t="s">
        <v>984</v>
      </c>
      <c r="D260" s="20">
        <v>1</v>
      </c>
      <c r="E260" s="20" t="s">
        <v>985</v>
      </c>
      <c r="F260" s="20">
        <v>7</v>
      </c>
      <c r="G260" s="20">
        <v>0</v>
      </c>
      <c r="H260" s="20" t="s">
        <v>986</v>
      </c>
      <c r="I260" s="20">
        <v>-0.98898619799999998</v>
      </c>
      <c r="J260" s="20">
        <v>-20.537464180000001</v>
      </c>
      <c r="K260" s="20">
        <v>-0.98898619799999998</v>
      </c>
      <c r="L260" s="20" t="s">
        <v>5628</v>
      </c>
      <c r="M260" s="20" t="s">
        <v>985</v>
      </c>
      <c r="N260" s="20">
        <v>0</v>
      </c>
      <c r="O260" s="20" t="s">
        <v>39</v>
      </c>
      <c r="Q260" s="20">
        <v>-1.9</v>
      </c>
      <c r="R260" s="20" t="s">
        <v>987</v>
      </c>
      <c r="S260" s="20">
        <v>0.28000000000000003</v>
      </c>
      <c r="T260" s="20">
        <v>0.34</v>
      </c>
      <c r="U260" s="20">
        <v>2623120</v>
      </c>
      <c r="V260" s="20" t="s">
        <v>988</v>
      </c>
      <c r="W260" s="20">
        <v>1.649950617</v>
      </c>
      <c r="X260" s="20">
        <v>6.9200007999999993E-2</v>
      </c>
      <c r="Y260" s="20" t="s">
        <v>41</v>
      </c>
      <c r="Z260" s="20" t="s">
        <v>42</v>
      </c>
      <c r="AA260" s="20">
        <v>12</v>
      </c>
      <c r="AB260" s="21">
        <v>1205460.25</v>
      </c>
      <c r="AC260" s="21">
        <v>2286930</v>
      </c>
      <c r="AD260" s="21">
        <v>1724417.375</v>
      </c>
      <c r="AE260" s="21">
        <v>2339726.75</v>
      </c>
      <c r="AF260" s="22">
        <v>1497438.75</v>
      </c>
      <c r="AG260" s="22">
        <v>761832.9375</v>
      </c>
      <c r="AH260" s="22">
        <v>1459730.375</v>
      </c>
      <c r="AI260" s="22">
        <v>860852.8125</v>
      </c>
      <c r="AJ260" s="23">
        <v>1860386.5</v>
      </c>
      <c r="AK260" s="23">
        <v>2623120</v>
      </c>
      <c r="AL260" s="23">
        <v>2175301.25</v>
      </c>
      <c r="AM260" s="23">
        <v>1915801.5</v>
      </c>
      <c r="AN260" s="20">
        <v>69</v>
      </c>
      <c r="AO260" s="20" t="s">
        <v>39</v>
      </c>
      <c r="AP260" s="20">
        <v>0.96275380200000005</v>
      </c>
      <c r="AQ260" s="20">
        <v>1</v>
      </c>
      <c r="AR260" s="20">
        <v>2623120</v>
      </c>
      <c r="AS260" s="20" t="s">
        <v>989</v>
      </c>
      <c r="AT260" s="20">
        <v>1</v>
      </c>
      <c r="AU260" s="20" t="s">
        <v>990</v>
      </c>
      <c r="AV260" s="20">
        <v>1.271478135</v>
      </c>
      <c r="AW260" s="20">
        <v>1</v>
      </c>
      <c r="AY260" s="20">
        <f t="shared" si="12"/>
        <v>1.8722447509867874</v>
      </c>
      <c r="AZ260" s="20">
        <f t="shared" si="13"/>
        <v>1.6499506166120603</v>
      </c>
      <c r="BA260" s="20">
        <f t="shared" si="14"/>
        <v>8.6108730593424335E-3</v>
      </c>
    </row>
    <row r="261" spans="1:53">
      <c r="A261" s="20">
        <v>214.08413479999999</v>
      </c>
      <c r="B261" s="20">
        <v>4.9550416310000003</v>
      </c>
      <c r="C261" s="20" t="s">
        <v>5993</v>
      </c>
      <c r="D261" s="20">
        <v>1</v>
      </c>
      <c r="E261" s="20" t="s">
        <v>5994</v>
      </c>
      <c r="F261" s="20">
        <v>7</v>
      </c>
      <c r="G261" s="20">
        <v>0</v>
      </c>
      <c r="H261" s="20" t="s">
        <v>5995</v>
      </c>
      <c r="I261" s="20">
        <v>4.5937643E-2</v>
      </c>
      <c r="J261" s="20">
        <v>0</v>
      </c>
      <c r="L261" s="20" t="s">
        <v>5617</v>
      </c>
      <c r="M261" s="20" t="s">
        <v>5994</v>
      </c>
      <c r="N261" s="20">
        <v>0</v>
      </c>
      <c r="O261" s="20" t="s">
        <v>39</v>
      </c>
      <c r="S261" s="20">
        <v>0.31</v>
      </c>
      <c r="T261" s="20">
        <v>0.31</v>
      </c>
      <c r="U261" s="20">
        <v>2521</v>
      </c>
      <c r="V261" s="20" t="s">
        <v>5996</v>
      </c>
      <c r="W261" s="20">
        <v>0.78797886699999997</v>
      </c>
      <c r="X261" s="20">
        <v>0.30180904800000002</v>
      </c>
      <c r="Y261" s="20" t="s">
        <v>424</v>
      </c>
      <c r="Z261" s="20" t="s">
        <v>71</v>
      </c>
      <c r="AA261" s="20">
        <v>12</v>
      </c>
      <c r="AB261" s="21">
        <v>882.90710449999995</v>
      </c>
      <c r="AC261" s="21">
        <v>1586.043457</v>
      </c>
      <c r="AD261" s="21">
        <v>1620.8504640000001</v>
      </c>
      <c r="AE261" s="21">
        <v>2027.2607419999999</v>
      </c>
      <c r="AF261" s="22">
        <v>2521.3022460000002</v>
      </c>
      <c r="AG261" s="22">
        <v>1572.4880370000001</v>
      </c>
      <c r="AH261" s="22">
        <v>1379.80188</v>
      </c>
      <c r="AI261" s="22">
        <v>2289.3847660000001</v>
      </c>
      <c r="AJ261" s="23">
        <v>1797.721436</v>
      </c>
      <c r="AK261" s="23">
        <v>1461.178101</v>
      </c>
      <c r="AL261" s="23">
        <v>1996.2391359999999</v>
      </c>
      <c r="AM261" s="23">
        <v>1513.49585</v>
      </c>
      <c r="AN261" s="20">
        <v>335</v>
      </c>
      <c r="AO261" s="20" t="s">
        <v>39</v>
      </c>
      <c r="AP261" s="20">
        <v>0.84512011300000001</v>
      </c>
      <c r="AQ261" s="20">
        <v>1</v>
      </c>
      <c r="AR261" s="20">
        <v>2521.3022460000002</v>
      </c>
      <c r="AS261" s="20" t="s">
        <v>5997</v>
      </c>
      <c r="AT261" s="20">
        <v>1</v>
      </c>
      <c r="AU261" s="20" t="s">
        <v>4251</v>
      </c>
      <c r="AV261" s="20">
        <v>0.32021574200000003</v>
      </c>
      <c r="AW261" s="20">
        <v>1</v>
      </c>
      <c r="AY261" s="20">
        <f t="shared" si="12"/>
        <v>0.87191222966469806</v>
      </c>
      <c r="AZ261" s="20">
        <f t="shared" si="13"/>
        <v>0.78797886731424027</v>
      </c>
      <c r="BA261" s="20">
        <f t="shared" si="14"/>
        <v>0.4425653065227379</v>
      </c>
    </row>
    <row r="262" spans="1:53">
      <c r="A262" s="20">
        <v>294.18312509999998</v>
      </c>
      <c r="B262" s="20">
        <v>3.8001541350000001</v>
      </c>
      <c r="C262" s="20" t="s">
        <v>2569</v>
      </c>
      <c r="D262" s="20">
        <v>3</v>
      </c>
      <c r="E262" s="20" t="s">
        <v>2570</v>
      </c>
      <c r="F262" s="20">
        <v>7</v>
      </c>
      <c r="G262" s="20">
        <v>0</v>
      </c>
      <c r="H262" s="20" t="s">
        <v>2571</v>
      </c>
      <c r="I262" s="20">
        <v>5.1252211999999998E-2</v>
      </c>
      <c r="J262" s="20">
        <v>-23.87676454</v>
      </c>
      <c r="K262" s="20">
        <v>5.1252211999999998E-2</v>
      </c>
      <c r="L262" s="20" t="s">
        <v>5617</v>
      </c>
      <c r="M262" s="20" t="s">
        <v>2570</v>
      </c>
      <c r="N262" s="20">
        <v>0</v>
      </c>
      <c r="O262" s="20" t="s">
        <v>39</v>
      </c>
      <c r="Q262" s="20">
        <v>-3.3</v>
      </c>
      <c r="R262" s="20" t="s">
        <v>5880</v>
      </c>
      <c r="S262" s="20">
        <v>0.18</v>
      </c>
      <c r="T262" s="20">
        <v>0.3</v>
      </c>
      <c r="U262" s="20">
        <v>61500</v>
      </c>
      <c r="V262" s="20" t="s">
        <v>5881</v>
      </c>
      <c r="W262" s="20">
        <v>0.99871259599999995</v>
      </c>
      <c r="X262" s="20">
        <v>0.98969665200000001</v>
      </c>
      <c r="Y262" s="20" t="s">
        <v>41</v>
      </c>
      <c r="Z262" s="20" t="s">
        <v>71</v>
      </c>
      <c r="AA262" s="20">
        <v>12</v>
      </c>
      <c r="AB262" s="21">
        <v>39957.050779999998</v>
      </c>
      <c r="AC262" s="21">
        <v>41763.230470000002</v>
      </c>
      <c r="AD262" s="21">
        <v>58118.632810000003</v>
      </c>
      <c r="AE262" s="21">
        <v>52027.527340000001</v>
      </c>
      <c r="AF262" s="22">
        <v>47734.898439999997</v>
      </c>
      <c r="AG262" s="22">
        <v>50988.070310000003</v>
      </c>
      <c r="AH262" s="22">
        <v>45342.164060000003</v>
      </c>
      <c r="AI262" s="22">
        <v>48048.636720000002</v>
      </c>
      <c r="AJ262" s="23">
        <v>39778.425779999998</v>
      </c>
      <c r="AK262" s="23">
        <v>29670.089840000001</v>
      </c>
      <c r="AL262" s="23">
        <v>44473.289060000003</v>
      </c>
      <c r="AM262" s="23">
        <v>61500.226560000003</v>
      </c>
      <c r="AN262" s="20">
        <v>55</v>
      </c>
      <c r="AO262" s="20" t="s">
        <v>39</v>
      </c>
      <c r="AP262" s="20">
        <v>0.92175834700000003</v>
      </c>
      <c r="AQ262" s="20">
        <v>1</v>
      </c>
      <c r="AR262" s="20">
        <v>61500.226560000003</v>
      </c>
      <c r="AS262" s="20" t="s">
        <v>5882</v>
      </c>
      <c r="AT262" s="20">
        <v>1</v>
      </c>
      <c r="AU262" s="20" t="s">
        <v>5883</v>
      </c>
      <c r="AV262" s="24">
        <v>4.8140699999999998E-5</v>
      </c>
      <c r="AW262" s="20">
        <v>1</v>
      </c>
      <c r="AY262" s="20">
        <f t="shared" si="12"/>
        <v>0.91311534654264614</v>
      </c>
      <c r="AZ262" s="20">
        <f t="shared" si="13"/>
        <v>0.99871259550731273</v>
      </c>
      <c r="BA262" s="20">
        <f t="shared" si="14"/>
        <v>0.55876436954325182</v>
      </c>
    </row>
    <row r="263" spans="1:53">
      <c r="A263" s="20">
        <v>377.1989284</v>
      </c>
      <c r="B263" s="20">
        <v>3.8898583520000001</v>
      </c>
      <c r="C263" s="20" t="s">
        <v>1404</v>
      </c>
      <c r="D263" s="20">
        <v>2</v>
      </c>
      <c r="E263" s="20" t="s">
        <v>1405</v>
      </c>
      <c r="F263" s="20">
        <v>7</v>
      </c>
      <c r="G263" s="20">
        <v>0</v>
      </c>
      <c r="H263" s="20" t="s">
        <v>1406</v>
      </c>
      <c r="I263" s="20">
        <v>-0.428542166</v>
      </c>
      <c r="J263" s="20">
        <v>-33.63015927</v>
      </c>
      <c r="L263" s="20" t="s">
        <v>5628</v>
      </c>
      <c r="M263" s="20" t="s">
        <v>1405</v>
      </c>
      <c r="N263" s="20">
        <v>0</v>
      </c>
      <c r="O263" s="20" t="s">
        <v>39</v>
      </c>
      <c r="R263" s="20" t="s">
        <v>1407</v>
      </c>
      <c r="S263" s="20">
        <v>0.2</v>
      </c>
      <c r="T263" s="20">
        <v>0.2</v>
      </c>
      <c r="U263" s="20">
        <v>91025</v>
      </c>
      <c r="V263" s="20" t="s">
        <v>1408</v>
      </c>
      <c r="W263" s="20">
        <v>1.0258578890000001</v>
      </c>
      <c r="X263" s="20">
        <v>0.83876894000000002</v>
      </c>
      <c r="Y263" s="20" t="s">
        <v>41</v>
      </c>
      <c r="Z263" s="20" t="s">
        <v>42</v>
      </c>
      <c r="AA263" s="20">
        <v>12</v>
      </c>
      <c r="AB263" s="21">
        <v>62722.347659999999</v>
      </c>
      <c r="AC263" s="21">
        <v>86049.351559999996</v>
      </c>
      <c r="AD263" s="21">
        <v>62929.851560000003</v>
      </c>
      <c r="AE263" s="21">
        <v>91024.65625</v>
      </c>
      <c r="AF263" s="22">
        <v>76358.875</v>
      </c>
      <c r="AG263" s="22">
        <v>70238.0625</v>
      </c>
      <c r="AH263" s="22">
        <v>62845.742189999997</v>
      </c>
      <c r="AI263" s="22">
        <v>85652.976559999996</v>
      </c>
      <c r="AJ263" s="23">
        <v>84730.757809999996</v>
      </c>
      <c r="AK263" s="23">
        <v>86334.515629999994</v>
      </c>
      <c r="AL263" s="23">
        <v>85103.296879999994</v>
      </c>
      <c r="AM263" s="23">
        <v>54310.183590000001</v>
      </c>
      <c r="AN263" s="20">
        <v>660</v>
      </c>
      <c r="AO263" s="20" t="s">
        <v>39</v>
      </c>
      <c r="AP263" s="20">
        <v>0.84630044800000004</v>
      </c>
      <c r="AQ263" s="20">
        <v>1</v>
      </c>
      <c r="AR263" s="20">
        <v>91024.65625</v>
      </c>
      <c r="AS263" s="20" t="s">
        <v>1409</v>
      </c>
      <c r="AT263" s="20">
        <v>1</v>
      </c>
      <c r="AU263" s="20" t="s">
        <v>1410</v>
      </c>
      <c r="AV263" s="20">
        <v>1.1453614000000001E-2</v>
      </c>
      <c r="AW263" s="20">
        <v>1</v>
      </c>
      <c r="AY263" s="20">
        <f t="shared" si="12"/>
        <v>1.0521291904309418</v>
      </c>
      <c r="AZ263" s="20">
        <f t="shared" si="13"/>
        <v>1.0258578891908039</v>
      </c>
      <c r="BA263" s="20">
        <f t="shared" si="14"/>
        <v>0.68903136258309272</v>
      </c>
    </row>
    <row r="264" spans="1:53">
      <c r="A264" s="20">
        <v>393.19358140000003</v>
      </c>
      <c r="B264" s="20">
        <v>3.878926383</v>
      </c>
      <c r="C264" s="20" t="s">
        <v>1830</v>
      </c>
      <c r="D264" s="20">
        <v>2</v>
      </c>
      <c r="E264" s="20" t="s">
        <v>1831</v>
      </c>
      <c r="F264" s="20">
        <v>7</v>
      </c>
      <c r="G264" s="20">
        <v>0</v>
      </c>
      <c r="H264" s="20" t="s">
        <v>1832</v>
      </c>
      <c r="I264" s="20">
        <v>-1.090073844</v>
      </c>
      <c r="J264" s="20">
        <v>-42.229853910000003</v>
      </c>
      <c r="L264" s="20" t="s">
        <v>5628</v>
      </c>
      <c r="M264" s="20" t="s">
        <v>1831</v>
      </c>
      <c r="N264" s="20">
        <v>0</v>
      </c>
      <c r="O264" s="20" t="s">
        <v>39</v>
      </c>
      <c r="S264" s="20">
        <v>0.35</v>
      </c>
      <c r="T264" s="20">
        <v>0.42</v>
      </c>
      <c r="U264" s="20">
        <v>253131</v>
      </c>
      <c r="V264" s="20" t="s">
        <v>1833</v>
      </c>
      <c r="W264" s="20">
        <v>0.75653753099999999</v>
      </c>
      <c r="X264" s="20">
        <v>0.36919365300000001</v>
      </c>
      <c r="Y264" s="20" t="s">
        <v>41</v>
      </c>
      <c r="Z264" s="20" t="s">
        <v>42</v>
      </c>
      <c r="AA264" s="20">
        <v>12</v>
      </c>
      <c r="AB264" s="21">
        <v>160873.8438</v>
      </c>
      <c r="AC264" s="21">
        <v>84995.648440000004</v>
      </c>
      <c r="AD264" s="21">
        <v>146352.42189999999</v>
      </c>
      <c r="AE264" s="21">
        <v>81582.789059999996</v>
      </c>
      <c r="AF264" s="22">
        <v>100654.125</v>
      </c>
      <c r="AG264" s="22">
        <v>156057.82810000001</v>
      </c>
      <c r="AH264" s="22">
        <v>120871.7031</v>
      </c>
      <c r="AI264" s="22">
        <v>248696.8438</v>
      </c>
      <c r="AJ264" s="23">
        <v>170548.60939999999</v>
      </c>
      <c r="AK264" s="23">
        <v>169866.39060000001</v>
      </c>
      <c r="AL264" s="23">
        <v>253130.5313</v>
      </c>
      <c r="AM264" s="23">
        <v>159799.98439999999</v>
      </c>
      <c r="AN264" s="20">
        <v>345</v>
      </c>
      <c r="AO264" s="20" t="s">
        <v>39</v>
      </c>
      <c r="AP264" s="20">
        <v>0.93725962900000004</v>
      </c>
      <c r="AQ264" s="20">
        <v>1</v>
      </c>
      <c r="AR264" s="20">
        <v>253130.5313</v>
      </c>
      <c r="AS264" s="20" t="s">
        <v>1834</v>
      </c>
      <c r="AT264" s="20">
        <v>1</v>
      </c>
      <c r="AU264" s="20" t="s">
        <v>1835</v>
      </c>
      <c r="AV264" s="20">
        <v>0.24291412400000001</v>
      </c>
      <c r="AW264" s="20">
        <v>1</v>
      </c>
      <c r="AY264" s="20">
        <f t="shared" si="12"/>
        <v>1.2028883474736958</v>
      </c>
      <c r="AZ264" s="20">
        <f t="shared" si="13"/>
        <v>0.75653753102643306</v>
      </c>
      <c r="BA264" s="20">
        <f t="shared" si="14"/>
        <v>0.45005769409395868</v>
      </c>
    </row>
    <row r="265" spans="1:53">
      <c r="A265" s="20">
        <v>252.1148206</v>
      </c>
      <c r="B265" s="20">
        <v>4.0197652819999998</v>
      </c>
      <c r="C265" s="20" t="s">
        <v>1772</v>
      </c>
      <c r="D265" s="20">
        <v>2</v>
      </c>
      <c r="E265" s="20" t="s">
        <v>1773</v>
      </c>
      <c r="F265" s="20">
        <v>7</v>
      </c>
      <c r="G265" s="20">
        <v>0</v>
      </c>
      <c r="H265" s="20" t="s">
        <v>1774</v>
      </c>
      <c r="I265" s="20">
        <v>-0.83068925699999996</v>
      </c>
      <c r="J265" s="20">
        <v>-27.226685249999999</v>
      </c>
      <c r="K265" s="20">
        <v>0.83521836800000004</v>
      </c>
      <c r="L265" s="20" t="s">
        <v>5628</v>
      </c>
      <c r="M265" s="20" t="s">
        <v>1773</v>
      </c>
      <c r="N265" s="20">
        <v>0</v>
      </c>
      <c r="O265" s="20" t="s">
        <v>39</v>
      </c>
      <c r="Q265" s="20">
        <v>-2.2000000000000002</v>
      </c>
      <c r="R265" s="20" t="s">
        <v>1459</v>
      </c>
      <c r="S265" s="20">
        <v>0.04</v>
      </c>
      <c r="T265" s="20">
        <v>0.18</v>
      </c>
      <c r="U265" s="20">
        <v>479078</v>
      </c>
      <c r="V265" s="20" t="s">
        <v>1775</v>
      </c>
      <c r="W265" s="20">
        <v>0.807275996</v>
      </c>
      <c r="X265" s="20">
        <v>0.116933668</v>
      </c>
      <c r="Y265" s="20" t="s">
        <v>41</v>
      </c>
      <c r="Z265" s="20" t="s">
        <v>42</v>
      </c>
      <c r="AA265" s="20">
        <v>12</v>
      </c>
      <c r="AB265" s="21">
        <v>300541.15629999997</v>
      </c>
      <c r="AC265" s="21">
        <v>302347.125</v>
      </c>
      <c r="AD265" s="21">
        <v>299031.84379999997</v>
      </c>
      <c r="AE265" s="21">
        <v>328073.8125</v>
      </c>
      <c r="AF265" s="22">
        <v>337032.21879999997</v>
      </c>
      <c r="AG265" s="22">
        <v>373060.5</v>
      </c>
      <c r="AH265" s="22">
        <v>334464.125</v>
      </c>
      <c r="AI265" s="22">
        <v>479078.125</v>
      </c>
      <c r="AJ265" s="23">
        <v>389898.53129999997</v>
      </c>
      <c r="AK265" s="23">
        <v>406408.1875</v>
      </c>
      <c r="AL265" s="23">
        <v>386945.28129999997</v>
      </c>
      <c r="AM265" s="23">
        <v>399040.3125</v>
      </c>
      <c r="AN265" s="20">
        <v>229</v>
      </c>
      <c r="AO265" s="20" t="s">
        <v>39</v>
      </c>
      <c r="AP265" s="20">
        <v>0.95838288199999999</v>
      </c>
      <c r="AQ265" s="20">
        <v>1</v>
      </c>
      <c r="AR265" s="20">
        <v>479078.125</v>
      </c>
      <c r="AS265" s="20" t="s">
        <v>1776</v>
      </c>
      <c r="AT265" s="20">
        <v>1</v>
      </c>
      <c r="AU265" s="20" t="s">
        <v>1777</v>
      </c>
      <c r="AV265" s="20">
        <v>1.12655208</v>
      </c>
      <c r="AW265" s="20">
        <v>1</v>
      </c>
      <c r="AY265" s="20">
        <f t="shared" si="12"/>
        <v>1.0384982919144983</v>
      </c>
      <c r="AZ265" s="20">
        <f t="shared" si="13"/>
        <v>0.80727599640793957</v>
      </c>
      <c r="BA265" s="20">
        <f t="shared" si="14"/>
        <v>0.68285400064235913</v>
      </c>
    </row>
    <row r="266" spans="1:53">
      <c r="A266" s="20">
        <v>160.08474519999999</v>
      </c>
      <c r="B266" s="20">
        <v>6.8136833880000003</v>
      </c>
      <c r="C266" s="20" t="s">
        <v>630</v>
      </c>
      <c r="D266" s="20">
        <v>4</v>
      </c>
      <c r="E266" s="20" t="s">
        <v>5975</v>
      </c>
      <c r="F266" s="20">
        <v>7</v>
      </c>
      <c r="G266" s="20">
        <v>0</v>
      </c>
      <c r="H266" s="20" t="s">
        <v>5976</v>
      </c>
      <c r="I266" s="20">
        <v>-0.28015012500000003</v>
      </c>
      <c r="J266" s="20">
        <v>-39.231250250000002</v>
      </c>
      <c r="K266" s="20">
        <v>-0.28015012500000003</v>
      </c>
      <c r="L266" s="20" t="s">
        <v>5688</v>
      </c>
      <c r="M266" s="20" t="s">
        <v>5975</v>
      </c>
      <c r="N266" s="20">
        <v>0</v>
      </c>
      <c r="O266" s="20" t="s">
        <v>39</v>
      </c>
      <c r="S266" s="20">
        <v>0.22</v>
      </c>
      <c r="T266" s="20">
        <v>0.74</v>
      </c>
      <c r="U266" s="20">
        <v>127171</v>
      </c>
      <c r="V266" s="20" t="s">
        <v>633</v>
      </c>
      <c r="W266" s="20">
        <v>0.82547777700000002</v>
      </c>
      <c r="X266" s="20">
        <v>0.37937052999999998</v>
      </c>
      <c r="Y266" s="20" t="s">
        <v>41</v>
      </c>
      <c r="Z266" s="20" t="s">
        <v>42</v>
      </c>
      <c r="AA266" s="20">
        <v>11</v>
      </c>
      <c r="AB266" s="21">
        <v>73821.382809999996</v>
      </c>
      <c r="AC266" s="21">
        <v>99722.570309999996</v>
      </c>
      <c r="AD266" s="21">
        <v>76904.914059999996</v>
      </c>
      <c r="AE266" s="21">
        <v>58845.570310000003</v>
      </c>
      <c r="AF266" s="22">
        <v>108879.1563</v>
      </c>
      <c r="AG266" s="22">
        <v>73122.914059999996</v>
      </c>
      <c r="AH266" s="22">
        <v>127170.86719999999</v>
      </c>
      <c r="AI266" s="22">
        <v>65512.421880000002</v>
      </c>
      <c r="AJ266" s="23">
        <v>50711.683590000001</v>
      </c>
      <c r="AK266" s="23">
        <v>53217.300779999998</v>
      </c>
      <c r="AL266" s="23">
        <v>0</v>
      </c>
      <c r="AM266" s="23">
        <v>28904.683590000001</v>
      </c>
      <c r="AN266" s="20">
        <v>535</v>
      </c>
      <c r="AO266" s="20" t="s">
        <v>39</v>
      </c>
      <c r="AP266" s="20">
        <v>0.80042455700000004</v>
      </c>
      <c r="AQ266" s="20">
        <v>1</v>
      </c>
      <c r="AR266" s="20">
        <v>127170.86719999999</v>
      </c>
      <c r="AS266" s="20" t="s">
        <v>634</v>
      </c>
      <c r="AT266" s="20">
        <v>1</v>
      </c>
      <c r="AU266" s="20" t="s">
        <v>635</v>
      </c>
      <c r="AV266" s="20">
        <v>0.23413731400000001</v>
      </c>
      <c r="AW266" s="20">
        <v>1</v>
      </c>
      <c r="AY266" s="20">
        <f t="shared" si="12"/>
        <v>0.35452057203017356</v>
      </c>
      <c r="AZ266" s="20">
        <f t="shared" si="13"/>
        <v>0.8254777767465149</v>
      </c>
      <c r="BA266" s="20">
        <f t="shared" si="14"/>
        <v>1.9595847109333261E-2</v>
      </c>
    </row>
    <row r="267" spans="1:53">
      <c r="A267" s="20">
        <v>238.1203883</v>
      </c>
      <c r="B267" s="20">
        <v>4.0380819529999998</v>
      </c>
      <c r="C267" s="20" t="s">
        <v>1134</v>
      </c>
      <c r="D267" s="20">
        <v>1</v>
      </c>
      <c r="E267" s="20" t="s">
        <v>1135</v>
      </c>
      <c r="F267" s="20">
        <v>7</v>
      </c>
      <c r="G267" s="20">
        <v>0</v>
      </c>
      <c r="H267" s="20" t="s">
        <v>1136</v>
      </c>
      <c r="I267" s="20">
        <v>-0.51104747800000005</v>
      </c>
      <c r="J267" s="20">
        <v>0.94307034099999998</v>
      </c>
      <c r="L267" s="20" t="s">
        <v>5628</v>
      </c>
      <c r="M267" s="20" t="s">
        <v>1135</v>
      </c>
      <c r="N267" s="20">
        <v>0</v>
      </c>
      <c r="O267" s="20" t="s">
        <v>39</v>
      </c>
      <c r="S267" s="20">
        <v>0.21</v>
      </c>
      <c r="T267" s="20">
        <v>0.36</v>
      </c>
      <c r="U267" s="20">
        <v>193211</v>
      </c>
      <c r="V267" s="20" t="s">
        <v>1137</v>
      </c>
      <c r="W267" s="20">
        <v>1.1899256570000001</v>
      </c>
      <c r="X267" s="20">
        <v>0.232928463</v>
      </c>
      <c r="Y267" s="20" t="s">
        <v>424</v>
      </c>
      <c r="Z267" s="20" t="s">
        <v>42</v>
      </c>
      <c r="AA267" s="20">
        <v>12</v>
      </c>
      <c r="AB267" s="21">
        <v>131208.4063</v>
      </c>
      <c r="AC267" s="21">
        <v>137942.3438</v>
      </c>
      <c r="AD267" s="21">
        <v>125233.5156</v>
      </c>
      <c r="AE267" s="21">
        <v>193210.85939999999</v>
      </c>
      <c r="AF267" s="22">
        <v>123834.39840000001</v>
      </c>
      <c r="AG267" s="22">
        <v>134482.4688</v>
      </c>
      <c r="AH267" s="22">
        <v>121935.11719999999</v>
      </c>
      <c r="AI267" s="22">
        <v>113556.2813</v>
      </c>
      <c r="AJ267" s="23">
        <v>183254.4375</v>
      </c>
      <c r="AK267" s="23">
        <v>115878.4219</v>
      </c>
      <c r="AL267" s="23">
        <v>75624.953129999994</v>
      </c>
      <c r="AM267" s="23">
        <v>117662.1563</v>
      </c>
      <c r="AN267" s="20">
        <v>418</v>
      </c>
      <c r="AO267" s="20" t="s">
        <v>39</v>
      </c>
      <c r="AP267" s="20">
        <v>0.93726553199999996</v>
      </c>
      <c r="AQ267" s="20">
        <v>1</v>
      </c>
      <c r="AR267" s="20">
        <v>193210.85939999999</v>
      </c>
      <c r="AS267" s="20" t="s">
        <v>1138</v>
      </c>
      <c r="AT267" s="20">
        <v>1</v>
      </c>
      <c r="AU267" s="20" t="s">
        <v>1139</v>
      </c>
      <c r="AV267" s="20">
        <v>0.52147714300000003</v>
      </c>
      <c r="AW267" s="20">
        <v>1</v>
      </c>
      <c r="AY267" s="20">
        <f t="shared" si="12"/>
        <v>0.99718859126824866</v>
      </c>
      <c r="AZ267" s="20">
        <f t="shared" si="13"/>
        <v>1.1899256572124244</v>
      </c>
      <c r="BA267" s="20">
        <f t="shared" si="14"/>
        <v>0.98828996649882273</v>
      </c>
    </row>
    <row r="268" spans="1:53">
      <c r="A268" s="20">
        <v>105.0789915</v>
      </c>
      <c r="B268" s="20">
        <v>8.6389679800000003</v>
      </c>
      <c r="C268" s="20" t="s">
        <v>396</v>
      </c>
      <c r="D268" s="20">
        <v>2</v>
      </c>
      <c r="E268" s="20" t="s">
        <v>1937</v>
      </c>
      <c r="F268" s="20">
        <v>7</v>
      </c>
      <c r="G268" s="20">
        <v>0</v>
      </c>
      <c r="H268" s="20" t="s">
        <v>1938</v>
      </c>
      <c r="I268" s="20">
        <v>0.109460903</v>
      </c>
      <c r="J268" s="20">
        <v>-49.276077860000001</v>
      </c>
      <c r="L268" s="20" t="s">
        <v>5628</v>
      </c>
      <c r="M268" s="20" t="s">
        <v>397</v>
      </c>
      <c r="N268" s="20">
        <v>0</v>
      </c>
      <c r="O268" s="20" t="s">
        <v>39</v>
      </c>
      <c r="S268" s="20">
        <v>0.11</v>
      </c>
      <c r="T268" s="20">
        <v>0.28000000000000003</v>
      </c>
      <c r="U268" s="20">
        <v>160658</v>
      </c>
      <c r="V268" s="20" t="s">
        <v>1939</v>
      </c>
      <c r="W268" s="20">
        <v>0.59443707800000001</v>
      </c>
      <c r="X268" s="20">
        <v>5.8573180000000002E-3</v>
      </c>
      <c r="Y268" s="20" t="s">
        <v>41</v>
      </c>
      <c r="Z268" s="20" t="s">
        <v>42</v>
      </c>
      <c r="AA268" s="20">
        <v>12</v>
      </c>
      <c r="AB268" s="21">
        <v>87716.164059999996</v>
      </c>
      <c r="AC268" s="21">
        <v>78373.867190000004</v>
      </c>
      <c r="AD268" s="21">
        <v>68015.992190000004</v>
      </c>
      <c r="AE268" s="21">
        <v>85876.734379999994</v>
      </c>
      <c r="AF268" s="22">
        <v>160658.04689999999</v>
      </c>
      <c r="AG268" s="22">
        <v>120946.8594</v>
      </c>
      <c r="AH268" s="22">
        <v>119024.7344</v>
      </c>
      <c r="AI268" s="22">
        <v>137665.7813</v>
      </c>
      <c r="AJ268" s="23">
        <v>116729.3125</v>
      </c>
      <c r="AK268" s="23">
        <v>76390.171879999994</v>
      </c>
      <c r="AL268" s="23">
        <v>63698.84375</v>
      </c>
      <c r="AM268" s="23">
        <v>74600.5625</v>
      </c>
      <c r="AN268" s="20">
        <v>471</v>
      </c>
      <c r="AO268" s="20" t="s">
        <v>39</v>
      </c>
      <c r="AP268" s="20">
        <v>0.96149319899999997</v>
      </c>
      <c r="AQ268" s="20">
        <v>1</v>
      </c>
      <c r="AR268" s="20">
        <v>160658.04689999999</v>
      </c>
      <c r="AS268" s="20" t="s">
        <v>1940</v>
      </c>
      <c r="AT268" s="20">
        <v>1</v>
      </c>
      <c r="AU268" s="20" t="s">
        <v>401</v>
      </c>
      <c r="AV268" s="20">
        <v>6.5817133710000002</v>
      </c>
      <c r="AW268" s="20">
        <v>0.92383153900000003</v>
      </c>
      <c r="AY268" s="20">
        <f t="shared" si="12"/>
        <v>0.61568216463486836</v>
      </c>
      <c r="AZ268" s="20">
        <f t="shared" si="13"/>
        <v>0.59443707812176039</v>
      </c>
      <c r="BA268" s="20">
        <f t="shared" si="14"/>
        <v>1.4116389871859205E-2</v>
      </c>
    </row>
    <row r="269" spans="1:53">
      <c r="A269" s="20">
        <v>314.15097589999999</v>
      </c>
      <c r="B269" s="20">
        <v>8.5009194689999994</v>
      </c>
      <c r="C269" s="20" t="s">
        <v>1731</v>
      </c>
      <c r="D269" s="20">
        <v>4</v>
      </c>
      <c r="E269" s="20" t="s">
        <v>1732</v>
      </c>
      <c r="F269" s="20">
        <v>7</v>
      </c>
      <c r="G269" s="20">
        <v>0</v>
      </c>
      <c r="H269" s="20" t="s">
        <v>1733</v>
      </c>
      <c r="I269" s="20">
        <v>-2.6551808889999999</v>
      </c>
      <c r="J269" s="20">
        <v>14.51652734</v>
      </c>
      <c r="K269" s="20">
        <v>-2.6551808889999999</v>
      </c>
      <c r="L269" s="20" t="s">
        <v>5628</v>
      </c>
      <c r="M269" s="20" t="s">
        <v>1732</v>
      </c>
      <c r="N269" s="20">
        <v>0</v>
      </c>
      <c r="O269" s="20" t="s">
        <v>39</v>
      </c>
      <c r="P269" s="20" t="s">
        <v>1734</v>
      </c>
      <c r="S269" s="20">
        <v>0.32</v>
      </c>
      <c r="T269" s="20">
        <v>0.32</v>
      </c>
      <c r="U269" s="20">
        <v>26448</v>
      </c>
      <c r="V269" s="20" t="s">
        <v>1735</v>
      </c>
      <c r="W269" s="20">
        <v>0.82135174499999997</v>
      </c>
      <c r="X269" s="20">
        <v>0.28429662700000002</v>
      </c>
      <c r="Y269" s="20" t="s">
        <v>41</v>
      </c>
      <c r="Z269" s="20" t="s">
        <v>42</v>
      </c>
      <c r="AA269" s="20">
        <v>12</v>
      </c>
      <c r="AB269" s="21">
        <v>13874.431640000001</v>
      </c>
      <c r="AC269" s="21">
        <v>24803.886719999999</v>
      </c>
      <c r="AD269" s="21">
        <v>14020.68555</v>
      </c>
      <c r="AE269" s="21">
        <v>24900.703130000002</v>
      </c>
      <c r="AF269" s="22">
        <v>24685.511719999999</v>
      </c>
      <c r="AG269" s="22">
        <v>20094.984380000002</v>
      </c>
      <c r="AH269" s="22">
        <v>26448.003909999999</v>
      </c>
      <c r="AI269" s="22">
        <v>23249.54492</v>
      </c>
      <c r="AJ269" s="23">
        <v>25115.806639999999</v>
      </c>
      <c r="AK269" s="23">
        <v>22793.45117</v>
      </c>
      <c r="AL269" s="23">
        <v>23394.214840000001</v>
      </c>
      <c r="AM269" s="23">
        <v>18057.800780000001</v>
      </c>
      <c r="AN269" s="20">
        <v>1019</v>
      </c>
      <c r="AO269" s="20" t="s">
        <v>39</v>
      </c>
      <c r="AP269" s="20">
        <v>0.81093549300000001</v>
      </c>
      <c r="AQ269" s="20">
        <v>1</v>
      </c>
      <c r="AR269" s="20">
        <v>26448.003909999999</v>
      </c>
      <c r="AS269" s="20" t="s">
        <v>1736</v>
      </c>
      <c r="AT269" s="20">
        <v>1</v>
      </c>
      <c r="AU269" s="20" t="s">
        <v>1737</v>
      </c>
      <c r="AV269" s="20">
        <v>0.37983893899999999</v>
      </c>
      <c r="AW269" s="20">
        <v>1</v>
      </c>
      <c r="AY269" s="20">
        <f t="shared" si="12"/>
        <v>0.94584168730638862</v>
      </c>
      <c r="AZ269" s="20">
        <f t="shared" si="13"/>
        <v>0.82135174470952088</v>
      </c>
      <c r="BA269" s="20">
        <f t="shared" si="14"/>
        <v>0.55027799287272972</v>
      </c>
    </row>
    <row r="270" spans="1:53">
      <c r="A270" s="20">
        <v>168.11502110000001</v>
      </c>
      <c r="B270" s="20">
        <v>4.393834665</v>
      </c>
      <c r="C270" s="20" t="s">
        <v>1253</v>
      </c>
      <c r="D270" s="20">
        <v>60</v>
      </c>
      <c r="E270" s="20" t="s">
        <v>1254</v>
      </c>
      <c r="F270" s="20">
        <v>7</v>
      </c>
      <c r="G270" s="20">
        <v>0</v>
      </c>
      <c r="H270" s="20" t="s">
        <v>1255</v>
      </c>
      <c r="I270" s="20">
        <v>-5.3205855000000003E-2</v>
      </c>
      <c r="J270" s="20">
        <v>-47.796783079999997</v>
      </c>
      <c r="K270" s="20">
        <v>-5.3205855000000003E-2</v>
      </c>
      <c r="L270" s="20" t="s">
        <v>5628</v>
      </c>
      <c r="M270" s="20" t="s">
        <v>1254</v>
      </c>
      <c r="N270" s="20">
        <v>0</v>
      </c>
      <c r="O270" s="20" t="s">
        <v>39</v>
      </c>
      <c r="R270" s="20" t="s">
        <v>1078</v>
      </c>
      <c r="S270" s="20">
        <v>0.14000000000000001</v>
      </c>
      <c r="T270" s="20">
        <v>0.14000000000000001</v>
      </c>
      <c r="U270" s="20">
        <v>146729</v>
      </c>
      <c r="V270" s="20" t="s">
        <v>1256</v>
      </c>
      <c r="W270" s="20">
        <v>1.1097811769999999</v>
      </c>
      <c r="X270" s="20">
        <v>0.244423997</v>
      </c>
      <c r="Y270" s="20" t="s">
        <v>41</v>
      </c>
      <c r="Z270" s="20" t="s">
        <v>42</v>
      </c>
      <c r="AA270" s="20">
        <v>12</v>
      </c>
      <c r="AB270" s="21">
        <v>110491.2656</v>
      </c>
      <c r="AC270" s="21">
        <v>114432.32030000001</v>
      </c>
      <c r="AD270" s="21">
        <v>136066.8438</v>
      </c>
      <c r="AE270" s="21">
        <v>146728.95310000001</v>
      </c>
      <c r="AF270" s="22">
        <v>118186.36719999999</v>
      </c>
      <c r="AG270" s="22">
        <v>116688.74219999999</v>
      </c>
      <c r="AH270" s="22">
        <v>110159.94530000001</v>
      </c>
      <c r="AI270" s="22">
        <v>112459.9844</v>
      </c>
      <c r="AJ270" s="23">
        <v>122567.46090000001</v>
      </c>
      <c r="AK270" s="23">
        <v>128852.9531</v>
      </c>
      <c r="AL270" s="23">
        <v>104945.25</v>
      </c>
      <c r="AM270" s="23">
        <v>119163.9063</v>
      </c>
      <c r="AN270" s="20">
        <v>495</v>
      </c>
      <c r="AO270" s="20" t="s">
        <v>39</v>
      </c>
      <c r="AP270" s="20">
        <v>0.96800023099999999</v>
      </c>
      <c r="AQ270" s="20">
        <v>1</v>
      </c>
      <c r="AR270" s="20">
        <v>146728.95310000001</v>
      </c>
      <c r="AS270" s="20" t="s">
        <v>1257</v>
      </c>
      <c r="AT270" s="20">
        <v>1</v>
      </c>
      <c r="AU270" s="20" t="s">
        <v>1258</v>
      </c>
      <c r="AV270" s="20">
        <v>0.50143839099999998</v>
      </c>
      <c r="AW270" s="20">
        <v>1</v>
      </c>
      <c r="AY270" s="20">
        <f t="shared" si="12"/>
        <v>1.0394201677803505</v>
      </c>
      <c r="AZ270" s="20">
        <f t="shared" si="13"/>
        <v>1.1097811766413972</v>
      </c>
      <c r="BA270" s="20">
        <f t="shared" si="14"/>
        <v>0.43492901241562176</v>
      </c>
    </row>
    <row r="271" spans="1:53">
      <c r="A271" s="20">
        <v>197.08000139999999</v>
      </c>
      <c r="B271" s="20">
        <v>5.1700652229999999</v>
      </c>
      <c r="C271" s="20" t="s">
        <v>1724</v>
      </c>
      <c r="D271" s="20">
        <v>3</v>
      </c>
      <c r="E271" s="20" t="s">
        <v>1725</v>
      </c>
      <c r="F271" s="20">
        <v>7</v>
      </c>
      <c r="G271" s="20">
        <v>0</v>
      </c>
      <c r="H271" s="20" t="s">
        <v>1726</v>
      </c>
      <c r="I271" s="20">
        <v>-0.19593971600000001</v>
      </c>
      <c r="J271" s="20">
        <v>-17.327419899999999</v>
      </c>
      <c r="L271" s="20" t="s">
        <v>5628</v>
      </c>
      <c r="M271" s="20" t="s">
        <v>1725</v>
      </c>
      <c r="N271" s="20">
        <v>0</v>
      </c>
      <c r="O271" s="20" t="s">
        <v>39</v>
      </c>
      <c r="S271" s="20">
        <v>0.78</v>
      </c>
      <c r="T271" s="20">
        <v>0.78</v>
      </c>
      <c r="U271" s="20">
        <v>789158</v>
      </c>
      <c r="V271" s="20" t="s">
        <v>1728</v>
      </c>
      <c r="W271" s="20">
        <v>0.82657303900000001</v>
      </c>
      <c r="X271" s="20">
        <v>0.64749802700000003</v>
      </c>
      <c r="Y271" s="20" t="s">
        <v>41</v>
      </c>
      <c r="Z271" s="20" t="s">
        <v>42</v>
      </c>
      <c r="AA271" s="20">
        <v>12</v>
      </c>
      <c r="AB271" s="21">
        <v>240889.45310000001</v>
      </c>
      <c r="AC271" s="21">
        <v>789157.5625</v>
      </c>
      <c r="AD271" s="21">
        <v>81140.570309999996</v>
      </c>
      <c r="AE271" s="21">
        <v>464928.1875</v>
      </c>
      <c r="AF271" s="22">
        <v>611207.3125</v>
      </c>
      <c r="AG271" s="22">
        <v>516065.90629999997</v>
      </c>
      <c r="AH271" s="22">
        <v>492858.8125</v>
      </c>
      <c r="AI271" s="22">
        <v>286675.59379999997</v>
      </c>
      <c r="AJ271" s="23">
        <v>560018.875</v>
      </c>
      <c r="AK271" s="23">
        <v>495360.84379999997</v>
      </c>
      <c r="AL271" s="23">
        <v>154249.7813</v>
      </c>
      <c r="AM271" s="23">
        <v>125572.4531</v>
      </c>
      <c r="AN271" s="20">
        <v>149</v>
      </c>
      <c r="AO271" s="20" t="s">
        <v>39</v>
      </c>
      <c r="AP271" s="20">
        <v>0.988568267</v>
      </c>
      <c r="AQ271" s="20">
        <v>1</v>
      </c>
      <c r="AR271" s="20">
        <v>789157.5625</v>
      </c>
      <c r="AS271" s="20" t="s">
        <v>1729</v>
      </c>
      <c r="AT271" s="20">
        <v>1</v>
      </c>
      <c r="AU271" s="20" t="s">
        <v>1730</v>
      </c>
      <c r="AV271" s="20">
        <v>6.0571523000000002E-2</v>
      </c>
      <c r="AW271" s="20">
        <v>0.163554062</v>
      </c>
      <c r="AY271" s="20">
        <f t="shared" si="12"/>
        <v>0.70022897728342004</v>
      </c>
      <c r="AZ271" s="20">
        <f t="shared" si="13"/>
        <v>0.82657303896996059</v>
      </c>
      <c r="BA271" s="20">
        <f t="shared" si="14"/>
        <v>0.32035474793044011</v>
      </c>
    </row>
    <row r="272" spans="1:53">
      <c r="A272" s="20">
        <v>259.12068379999999</v>
      </c>
      <c r="B272" s="20">
        <v>6.7507930759999999</v>
      </c>
      <c r="C272" s="20" t="s">
        <v>1423</v>
      </c>
      <c r="D272" s="20">
        <v>1</v>
      </c>
      <c r="E272" s="20" t="s">
        <v>1424</v>
      </c>
      <c r="F272" s="20">
        <v>7</v>
      </c>
      <c r="G272" s="20">
        <v>0</v>
      </c>
      <c r="H272" s="20" t="s">
        <v>1425</v>
      </c>
      <c r="I272" s="20">
        <v>-0.60267109299999999</v>
      </c>
      <c r="J272" s="20">
        <v>-46.161313270000001</v>
      </c>
      <c r="L272" s="20" t="s">
        <v>5628</v>
      </c>
      <c r="M272" s="20" t="s">
        <v>1424</v>
      </c>
      <c r="N272" s="20">
        <v>0</v>
      </c>
      <c r="O272" s="20" t="s">
        <v>39</v>
      </c>
      <c r="P272" s="20" t="s">
        <v>1426</v>
      </c>
      <c r="S272" s="20">
        <v>0.17</v>
      </c>
      <c r="T272" s="20">
        <v>0.21</v>
      </c>
      <c r="U272" s="20">
        <v>203540</v>
      </c>
      <c r="V272" s="20" t="s">
        <v>1427</v>
      </c>
      <c r="W272" s="20">
        <v>1.0216290050000001</v>
      </c>
      <c r="X272" s="20">
        <v>0.85931225899999997</v>
      </c>
      <c r="Y272" s="20" t="s">
        <v>41</v>
      </c>
      <c r="Z272" s="20" t="s">
        <v>42</v>
      </c>
      <c r="AA272" s="20">
        <v>12</v>
      </c>
      <c r="AB272" s="21">
        <v>139085.54689999999</v>
      </c>
      <c r="AC272" s="21">
        <v>183158.85939999999</v>
      </c>
      <c r="AD272" s="21">
        <v>123617.35159999999</v>
      </c>
      <c r="AE272" s="21">
        <v>166206.92189999999</v>
      </c>
      <c r="AF272" s="22">
        <v>141456.0938</v>
      </c>
      <c r="AG272" s="22">
        <v>135248.75</v>
      </c>
      <c r="AH272" s="22">
        <v>138976.95310000001</v>
      </c>
      <c r="AI272" s="22">
        <v>183428.7188</v>
      </c>
      <c r="AJ272" s="23">
        <v>166731.42189999999</v>
      </c>
      <c r="AK272" s="23">
        <v>203540.01560000001</v>
      </c>
      <c r="AL272" s="23">
        <v>130253.1719</v>
      </c>
      <c r="AM272" s="23">
        <v>134118.54689999999</v>
      </c>
      <c r="AN272" s="20">
        <v>403</v>
      </c>
      <c r="AO272" s="20" t="s">
        <v>39</v>
      </c>
      <c r="AP272" s="20">
        <v>0.87167815000000004</v>
      </c>
      <c r="AQ272" s="20">
        <v>1</v>
      </c>
      <c r="AR272" s="20">
        <v>203540.01560000001</v>
      </c>
      <c r="AS272" s="20" t="s">
        <v>1428</v>
      </c>
      <c r="AT272" s="20">
        <v>1</v>
      </c>
      <c r="AU272" s="20" t="s">
        <v>1429</v>
      </c>
      <c r="AV272" s="20">
        <v>8.5779719999999997E-3</v>
      </c>
      <c r="AW272" s="20">
        <v>1</v>
      </c>
      <c r="AY272" s="20">
        <f t="shared" si="12"/>
        <v>1.0593089916949356</v>
      </c>
      <c r="AZ272" s="20">
        <f t="shared" si="13"/>
        <v>1.0216290046000269</v>
      </c>
      <c r="BA272" s="20">
        <f t="shared" si="14"/>
        <v>0.67918252381702182</v>
      </c>
    </row>
    <row r="273" spans="1:53">
      <c r="A273" s="20">
        <v>130.09938399999999</v>
      </c>
      <c r="B273" s="20">
        <v>4.135029157</v>
      </c>
      <c r="C273" s="20" t="s">
        <v>1029</v>
      </c>
      <c r="D273" s="20">
        <v>14</v>
      </c>
      <c r="E273" s="20" t="s">
        <v>5686</v>
      </c>
      <c r="F273" s="20">
        <v>7</v>
      </c>
      <c r="G273" s="20">
        <v>0</v>
      </c>
      <c r="H273" s="20" t="s">
        <v>5687</v>
      </c>
      <c r="I273" s="20">
        <v>3.0556278999999999E-2</v>
      </c>
      <c r="J273" s="20">
        <v>-38.605804910000003</v>
      </c>
      <c r="K273" s="20">
        <v>3.0556278999999999E-2</v>
      </c>
      <c r="L273" s="20" t="s">
        <v>5688</v>
      </c>
      <c r="M273" s="20" t="s">
        <v>5686</v>
      </c>
      <c r="N273" s="20">
        <v>0</v>
      </c>
      <c r="O273" s="20" t="s">
        <v>39</v>
      </c>
      <c r="Q273" s="20">
        <v>-0.5</v>
      </c>
      <c r="R273" s="20" t="s">
        <v>77</v>
      </c>
      <c r="S273" s="20">
        <v>0.62</v>
      </c>
      <c r="T273" s="20">
        <v>0.9</v>
      </c>
      <c r="U273" s="20">
        <v>1542610</v>
      </c>
      <c r="V273" s="20" t="s">
        <v>1031</v>
      </c>
      <c r="W273" s="20">
        <v>1.4508730949999999</v>
      </c>
      <c r="X273" s="20">
        <v>0.43558222600000002</v>
      </c>
      <c r="Y273" s="20" t="s">
        <v>41</v>
      </c>
      <c r="Z273" s="20" t="s">
        <v>92</v>
      </c>
      <c r="AA273" s="20">
        <v>12</v>
      </c>
      <c r="AB273" s="21">
        <v>325821.125</v>
      </c>
      <c r="AC273" s="21">
        <v>345008.40629999997</v>
      </c>
      <c r="AD273" s="21">
        <v>424697.125</v>
      </c>
      <c r="AE273" s="21">
        <v>1019053.188</v>
      </c>
      <c r="AF273" s="22">
        <v>648994.8125</v>
      </c>
      <c r="AG273" s="22">
        <v>371560.25</v>
      </c>
      <c r="AH273" s="22">
        <v>246708.4375</v>
      </c>
      <c r="AI273" s="22">
        <v>190189.8438</v>
      </c>
      <c r="AJ273" s="23">
        <v>1542610</v>
      </c>
      <c r="AK273" s="23">
        <v>437808.5</v>
      </c>
      <c r="AL273" s="23">
        <v>272285.34379999997</v>
      </c>
      <c r="AM273" s="23">
        <v>375960.375</v>
      </c>
      <c r="AN273" s="20">
        <v>97</v>
      </c>
      <c r="AO273" s="20" t="s">
        <v>39</v>
      </c>
      <c r="AP273" s="20">
        <v>0.94068960700000004</v>
      </c>
      <c r="AQ273" s="20">
        <v>1</v>
      </c>
      <c r="AR273" s="20">
        <v>1542610</v>
      </c>
      <c r="AS273" s="20" t="s">
        <v>1032</v>
      </c>
      <c r="AT273" s="20">
        <v>1</v>
      </c>
      <c r="AU273" s="20" t="s">
        <v>1033</v>
      </c>
      <c r="AV273" s="20">
        <v>0.17936052999999999</v>
      </c>
      <c r="AW273" s="20">
        <v>1</v>
      </c>
      <c r="AY273" s="20">
        <f t="shared" si="12"/>
        <v>1.8036009385702301</v>
      </c>
      <c r="AZ273" s="20">
        <f t="shared" si="13"/>
        <v>1.4508730953861497</v>
      </c>
      <c r="BA273" s="20">
        <f t="shared" si="14"/>
        <v>0.38733675049564936</v>
      </c>
    </row>
    <row r="274" spans="1:53">
      <c r="A274" s="20">
        <v>421.22499820000002</v>
      </c>
      <c r="B274" s="20">
        <v>3.670212491</v>
      </c>
      <c r="C274" s="20" t="s">
        <v>1859</v>
      </c>
      <c r="D274" s="20">
        <v>2</v>
      </c>
      <c r="E274" s="20" t="s">
        <v>1860</v>
      </c>
      <c r="F274" s="20">
        <v>7</v>
      </c>
      <c r="G274" s="20">
        <v>0</v>
      </c>
      <c r="H274" s="20" t="s">
        <v>1861</v>
      </c>
      <c r="I274" s="20">
        <v>-0.74033038299999998</v>
      </c>
      <c r="J274" s="20">
        <v>-8.9855154010000007</v>
      </c>
      <c r="L274" s="20" t="s">
        <v>5628</v>
      </c>
      <c r="M274" s="20" t="s">
        <v>1860</v>
      </c>
      <c r="N274" s="20">
        <v>0</v>
      </c>
      <c r="O274" s="20" t="s">
        <v>39</v>
      </c>
      <c r="S274" s="20">
        <v>0.6</v>
      </c>
      <c r="T274" s="20">
        <v>0.6</v>
      </c>
      <c r="U274" s="20">
        <v>93875</v>
      </c>
      <c r="V274" s="20" t="s">
        <v>1862</v>
      </c>
      <c r="W274" s="20">
        <v>0.70097960999999998</v>
      </c>
      <c r="X274" s="20">
        <v>0.25292013699999999</v>
      </c>
      <c r="Y274" s="20" t="s">
        <v>41</v>
      </c>
      <c r="Z274" s="20" t="s">
        <v>42</v>
      </c>
      <c r="AA274" s="20">
        <v>12</v>
      </c>
      <c r="AB274" s="21">
        <v>78120.359379999994</v>
      </c>
      <c r="AC274" s="21">
        <v>35878.292970000002</v>
      </c>
      <c r="AD274" s="21">
        <v>20048.26367</v>
      </c>
      <c r="AE274" s="21">
        <v>33823.921880000002</v>
      </c>
      <c r="AF274" s="22">
        <v>69732.71875</v>
      </c>
      <c r="AG274" s="22">
        <v>61751.960939999997</v>
      </c>
      <c r="AH274" s="22">
        <v>57075.035159999999</v>
      </c>
      <c r="AI274" s="22">
        <v>50920.628909999999</v>
      </c>
      <c r="AJ274" s="23">
        <v>93874.734379999994</v>
      </c>
      <c r="AK274" s="23">
        <v>35817.660159999999</v>
      </c>
      <c r="AL274" s="23">
        <v>44669.121090000001</v>
      </c>
      <c r="AM274" s="23">
        <v>27743.654299999998</v>
      </c>
      <c r="AN274" s="20">
        <v>647</v>
      </c>
      <c r="AO274" s="20" t="s">
        <v>39</v>
      </c>
      <c r="AP274" s="20">
        <v>0.88548872899999997</v>
      </c>
      <c r="AQ274" s="20">
        <v>1</v>
      </c>
      <c r="AR274" s="20">
        <v>93874.734379999994</v>
      </c>
      <c r="AS274" s="20" t="s">
        <v>1863</v>
      </c>
      <c r="AT274" s="20">
        <v>1</v>
      </c>
      <c r="AU274" s="20" t="s">
        <v>1864</v>
      </c>
      <c r="AV274" s="20">
        <v>0.46234220500000001</v>
      </c>
      <c r="AW274" s="20">
        <v>1</v>
      </c>
      <c r="AY274" s="20">
        <f t="shared" si="12"/>
        <v>0.84393218565171135</v>
      </c>
      <c r="AZ274" s="20">
        <f t="shared" si="13"/>
        <v>0.70097960970122508</v>
      </c>
      <c r="BA274" s="20">
        <f t="shared" si="14"/>
        <v>0.56569976763091934</v>
      </c>
    </row>
    <row r="275" spans="1:53">
      <c r="A275" s="20">
        <v>168.00918139999999</v>
      </c>
      <c r="B275" s="20">
        <v>4.9728444420000004</v>
      </c>
      <c r="C275" s="20" t="s">
        <v>1236</v>
      </c>
      <c r="D275" s="20">
        <v>1</v>
      </c>
      <c r="E275" s="20" t="s">
        <v>1237</v>
      </c>
      <c r="F275" s="20">
        <v>7</v>
      </c>
      <c r="G275" s="20">
        <v>0</v>
      </c>
      <c r="H275" s="20" t="s">
        <v>1238</v>
      </c>
      <c r="I275" s="20">
        <v>0.84133263899999999</v>
      </c>
      <c r="J275" s="20">
        <v>-34.167578399999996</v>
      </c>
      <c r="L275" s="20" t="s">
        <v>5617</v>
      </c>
      <c r="M275" s="20" t="s">
        <v>1237</v>
      </c>
      <c r="N275" s="20">
        <v>0</v>
      </c>
      <c r="O275" s="20" t="s">
        <v>39</v>
      </c>
      <c r="S275" s="20">
        <v>0.23</v>
      </c>
      <c r="T275" s="20">
        <v>0.23</v>
      </c>
      <c r="U275" s="20">
        <v>6168</v>
      </c>
      <c r="V275" s="20" t="s">
        <v>6017</v>
      </c>
      <c r="W275" s="20">
        <v>0.73606106199999999</v>
      </c>
      <c r="X275" s="20">
        <v>0.123291094</v>
      </c>
      <c r="Y275" s="20" t="s">
        <v>41</v>
      </c>
      <c r="Z275" s="20" t="s">
        <v>71</v>
      </c>
      <c r="AA275" s="20">
        <v>12</v>
      </c>
      <c r="AB275" s="21">
        <v>4193.060547</v>
      </c>
      <c r="AC275" s="21">
        <v>4216.4067379999997</v>
      </c>
      <c r="AD275" s="21">
        <v>4324.0200199999999</v>
      </c>
      <c r="AE275" s="21">
        <v>2463.4714359999998</v>
      </c>
      <c r="AF275" s="22">
        <v>6167.8945309999999</v>
      </c>
      <c r="AG275" s="22">
        <v>4718.892578</v>
      </c>
      <c r="AH275" s="22">
        <v>3657.16626</v>
      </c>
      <c r="AI275" s="22">
        <v>6102.3754879999997</v>
      </c>
      <c r="AJ275" s="23">
        <v>3991.8376459999999</v>
      </c>
      <c r="AK275" s="23">
        <v>3233.4960940000001</v>
      </c>
      <c r="AL275" s="23">
        <v>3211.2929690000001</v>
      </c>
      <c r="AM275" s="23">
        <v>3842.4504390000002</v>
      </c>
      <c r="AN275" s="20">
        <v>225</v>
      </c>
      <c r="AO275" s="20" t="s">
        <v>39</v>
      </c>
      <c r="AP275" s="20">
        <v>0.90775743900000005</v>
      </c>
      <c r="AQ275" s="20">
        <v>1</v>
      </c>
      <c r="AR275" s="20">
        <v>6167.8945309999999</v>
      </c>
      <c r="AS275" s="20" t="s">
        <v>3001</v>
      </c>
      <c r="AT275" s="20">
        <v>1</v>
      </c>
      <c r="AU275" s="20" t="s">
        <v>1241</v>
      </c>
      <c r="AV275" s="20">
        <v>0.82539325100000005</v>
      </c>
      <c r="AW275" s="20">
        <v>1</v>
      </c>
      <c r="AY275" s="20">
        <f t="shared" si="12"/>
        <v>0.69160368639380532</v>
      </c>
      <c r="AZ275" s="20">
        <f t="shared" si="13"/>
        <v>0.73606106181184705</v>
      </c>
      <c r="BA275" s="20">
        <f t="shared" si="14"/>
        <v>4.6302741570030108E-2</v>
      </c>
    </row>
    <row r="276" spans="1:53">
      <c r="A276" s="20">
        <v>273.26662010000001</v>
      </c>
      <c r="B276" s="20">
        <v>6.9128306070000001</v>
      </c>
      <c r="C276" s="20" t="s">
        <v>1755</v>
      </c>
      <c r="D276" s="20">
        <v>1</v>
      </c>
      <c r="E276" s="20" t="s">
        <v>1756</v>
      </c>
      <c r="F276" s="20">
        <v>7</v>
      </c>
      <c r="G276" s="20">
        <v>0</v>
      </c>
      <c r="H276" s="20" t="s">
        <v>1757</v>
      </c>
      <c r="I276" s="20">
        <v>-0.58505655899999998</v>
      </c>
      <c r="J276" s="20">
        <v>26.023276620000001</v>
      </c>
      <c r="L276" s="20" t="s">
        <v>5628</v>
      </c>
      <c r="M276" s="20" t="s">
        <v>1756</v>
      </c>
      <c r="N276" s="20">
        <v>0</v>
      </c>
      <c r="O276" s="20" t="s">
        <v>39</v>
      </c>
      <c r="S276" s="20">
        <v>0.28999999999999998</v>
      </c>
      <c r="T276" s="20">
        <v>0.28999999999999998</v>
      </c>
      <c r="U276" s="20">
        <v>88643</v>
      </c>
      <c r="V276" s="20" t="s">
        <v>1758</v>
      </c>
      <c r="W276" s="20">
        <v>0.81539277099999996</v>
      </c>
      <c r="X276" s="20">
        <v>0.32240085600000001</v>
      </c>
      <c r="Y276" s="20" t="s">
        <v>41</v>
      </c>
      <c r="Z276" s="20" t="s">
        <v>42</v>
      </c>
      <c r="AA276" s="20">
        <v>12</v>
      </c>
      <c r="AB276" s="21">
        <v>49435.585939999997</v>
      </c>
      <c r="AC276" s="21">
        <v>26957.04492</v>
      </c>
      <c r="AD276" s="21">
        <v>58177.289060000003</v>
      </c>
      <c r="AE276" s="21">
        <v>44384.726560000003</v>
      </c>
      <c r="AF276" s="22">
        <v>59151.9375</v>
      </c>
      <c r="AG276" s="22">
        <v>41368.375</v>
      </c>
      <c r="AH276" s="22">
        <v>71663.0625</v>
      </c>
      <c r="AI276" s="22">
        <v>47287.109380000002</v>
      </c>
      <c r="AJ276" s="23">
        <v>56544.636720000002</v>
      </c>
      <c r="AK276" s="23">
        <v>51135.585939999997</v>
      </c>
      <c r="AL276" s="23">
        <v>88642.875</v>
      </c>
      <c r="AM276" s="23">
        <v>74990.828129999994</v>
      </c>
      <c r="AN276" s="20">
        <v>672</v>
      </c>
      <c r="AO276" s="20" t="s">
        <v>39</v>
      </c>
      <c r="AP276" s="20">
        <v>0.85749482899999996</v>
      </c>
      <c r="AQ276" s="20">
        <v>1</v>
      </c>
      <c r="AR276" s="20">
        <v>88642.875</v>
      </c>
      <c r="AS276" s="20" t="s">
        <v>1759</v>
      </c>
      <c r="AT276" s="20">
        <v>1</v>
      </c>
      <c r="AU276" s="20" t="s">
        <v>1760</v>
      </c>
      <c r="AV276" s="20">
        <v>0.29061090499999997</v>
      </c>
      <c r="AW276" s="20">
        <v>1</v>
      </c>
      <c r="AY276" s="20">
        <f t="shared" si="12"/>
        <v>1.2362205631270042</v>
      </c>
      <c r="AZ276" s="20">
        <f t="shared" si="13"/>
        <v>0.8153927713129332</v>
      </c>
      <c r="BA276" s="20">
        <f t="shared" si="14"/>
        <v>0.28008191779406821</v>
      </c>
    </row>
    <row r="277" spans="1:53">
      <c r="A277" s="20">
        <v>170.09428969999999</v>
      </c>
      <c r="B277" s="20">
        <v>4.5335611130000002</v>
      </c>
      <c r="C277" s="20" t="s">
        <v>1075</v>
      </c>
      <c r="D277" s="20">
        <v>2</v>
      </c>
      <c r="E277" s="20" t="s">
        <v>1076</v>
      </c>
      <c r="F277" s="20">
        <v>7</v>
      </c>
      <c r="G277" s="20">
        <v>0</v>
      </c>
      <c r="H277" s="20" t="s">
        <v>1077</v>
      </c>
      <c r="I277" s="20">
        <v>-6.0596634000000003E-2</v>
      </c>
      <c r="J277" s="20">
        <v>-21.864443229999999</v>
      </c>
      <c r="L277" s="20" t="s">
        <v>5628</v>
      </c>
      <c r="M277" s="20" t="s">
        <v>1076</v>
      </c>
      <c r="N277" s="20">
        <v>0</v>
      </c>
      <c r="O277" s="20" t="s">
        <v>39</v>
      </c>
      <c r="R277" s="20" t="s">
        <v>1078</v>
      </c>
      <c r="S277" s="20">
        <v>0.22</v>
      </c>
      <c r="T277" s="20">
        <v>0.22</v>
      </c>
      <c r="U277" s="20">
        <v>255276</v>
      </c>
      <c r="V277" s="20" t="s">
        <v>1079</v>
      </c>
      <c r="W277" s="20">
        <v>1.307870447</v>
      </c>
      <c r="X277" s="20">
        <v>0.1281071</v>
      </c>
      <c r="Y277" s="20" t="s">
        <v>41</v>
      </c>
      <c r="Z277" s="20" t="s">
        <v>42</v>
      </c>
      <c r="AA277" s="20">
        <v>12</v>
      </c>
      <c r="AB277" s="21">
        <v>162874.75</v>
      </c>
      <c r="AC277" s="21">
        <v>255276.07810000001</v>
      </c>
      <c r="AD277" s="21">
        <v>192622.04689999999</v>
      </c>
      <c r="AE277" s="21">
        <v>165935.9688</v>
      </c>
      <c r="AF277" s="22">
        <v>137910.57810000001</v>
      </c>
      <c r="AG277" s="22">
        <v>179118.32810000001</v>
      </c>
      <c r="AH277" s="22">
        <v>119200.1406</v>
      </c>
      <c r="AI277" s="22">
        <v>157643.875</v>
      </c>
      <c r="AJ277" s="23">
        <v>106827.2656</v>
      </c>
      <c r="AK277" s="23">
        <v>163970.92189999999</v>
      </c>
      <c r="AL277" s="23">
        <v>171758.39060000001</v>
      </c>
      <c r="AM277" s="23">
        <v>158868.79689999999</v>
      </c>
      <c r="AN277" s="20">
        <v>342</v>
      </c>
      <c r="AO277" s="20" t="s">
        <v>39</v>
      </c>
      <c r="AP277" s="20">
        <v>0.80476663299999995</v>
      </c>
      <c r="AQ277" s="20">
        <v>1</v>
      </c>
      <c r="AR277" s="20">
        <v>255276.07810000001</v>
      </c>
      <c r="AS277" s="20" t="s">
        <v>1080</v>
      </c>
      <c r="AT277" s="20">
        <v>1</v>
      </c>
      <c r="AU277" s="20" t="s">
        <v>1081</v>
      </c>
      <c r="AV277" s="20">
        <v>0.83521120699999996</v>
      </c>
      <c r="AW277" s="20">
        <v>1</v>
      </c>
      <c r="AY277" s="20">
        <f t="shared" si="12"/>
        <v>1.0127172883671962</v>
      </c>
      <c r="AZ277" s="20">
        <f t="shared" si="13"/>
        <v>1.3078704471755223</v>
      </c>
      <c r="BA277" s="20">
        <f t="shared" si="14"/>
        <v>0.92633344632245829</v>
      </c>
    </row>
    <row r="278" spans="1:53">
      <c r="A278" s="20">
        <v>266.1644852</v>
      </c>
      <c r="B278" s="20">
        <v>3.7644777299999999</v>
      </c>
      <c r="C278" s="20" t="s">
        <v>1082</v>
      </c>
      <c r="D278" s="20">
        <v>1</v>
      </c>
      <c r="E278" s="20" t="s">
        <v>1083</v>
      </c>
      <c r="F278" s="20">
        <v>7</v>
      </c>
      <c r="G278" s="20">
        <v>0</v>
      </c>
      <c r="H278" s="20" t="s">
        <v>1084</v>
      </c>
      <c r="I278" s="20">
        <v>-0.80711345599999995</v>
      </c>
      <c r="J278" s="20">
        <v>-19.896832010000001</v>
      </c>
      <c r="L278" s="20" t="s">
        <v>5628</v>
      </c>
      <c r="M278" s="20" t="s">
        <v>1083</v>
      </c>
      <c r="N278" s="20">
        <v>0</v>
      </c>
      <c r="O278" s="20" t="s">
        <v>39</v>
      </c>
      <c r="Q278" s="20">
        <v>-0.6</v>
      </c>
      <c r="R278" s="20" t="s">
        <v>77</v>
      </c>
      <c r="S278" s="20">
        <v>0.27</v>
      </c>
      <c r="T278" s="20">
        <v>0.31</v>
      </c>
      <c r="U278" s="20">
        <v>7929748</v>
      </c>
      <c r="V278" s="20" t="s">
        <v>1085</v>
      </c>
      <c r="W278" s="20">
        <v>1.2805973349999999</v>
      </c>
      <c r="X278" s="20">
        <v>0.24780859399999999</v>
      </c>
      <c r="Y278" s="20" t="s">
        <v>41</v>
      </c>
      <c r="Z278" s="20" t="s">
        <v>42</v>
      </c>
      <c r="AA278" s="20">
        <v>12</v>
      </c>
      <c r="AB278" s="21">
        <v>4969685</v>
      </c>
      <c r="AC278" s="21">
        <v>5837784</v>
      </c>
      <c r="AD278" s="21">
        <v>4349135.5</v>
      </c>
      <c r="AE278" s="21">
        <v>7929747.5</v>
      </c>
      <c r="AF278" s="22">
        <v>5871972</v>
      </c>
      <c r="AG278" s="22">
        <v>5107787</v>
      </c>
      <c r="AH278" s="22">
        <v>3674993.75</v>
      </c>
      <c r="AI278" s="22">
        <v>3373046.75</v>
      </c>
      <c r="AJ278" s="23">
        <v>5575703</v>
      </c>
      <c r="AK278" s="23">
        <v>4347998.5</v>
      </c>
      <c r="AL278" s="23">
        <v>2810672.25</v>
      </c>
      <c r="AM278" s="23">
        <v>3252276</v>
      </c>
      <c r="AN278" s="20">
        <v>26</v>
      </c>
      <c r="AO278" s="20" t="s">
        <v>39</v>
      </c>
      <c r="AP278" s="20">
        <v>0.96866909300000004</v>
      </c>
      <c r="AQ278" s="20">
        <v>1</v>
      </c>
      <c r="AR278" s="20">
        <v>7929747.5</v>
      </c>
      <c r="AS278" s="20" t="s">
        <v>1086</v>
      </c>
      <c r="AT278" s="20">
        <v>1</v>
      </c>
      <c r="AU278" s="20" t="s">
        <v>1087</v>
      </c>
      <c r="AV278" s="20">
        <v>0.41610285000000002</v>
      </c>
      <c r="AW278" s="20">
        <v>1</v>
      </c>
      <c r="AY278" s="20">
        <f t="shared" si="12"/>
        <v>0.88677765414464482</v>
      </c>
      <c r="AZ278" s="20">
        <f t="shared" si="13"/>
        <v>1.2805973352432725</v>
      </c>
      <c r="BA278" s="20">
        <f t="shared" si="14"/>
        <v>0.57259551917410545</v>
      </c>
    </row>
    <row r="279" spans="1:53">
      <c r="A279" s="20">
        <v>230.15176199999999</v>
      </c>
      <c r="B279" s="20">
        <v>3.7727208459999999</v>
      </c>
      <c r="C279" s="20" t="s">
        <v>1168</v>
      </c>
      <c r="D279" s="20">
        <v>2</v>
      </c>
      <c r="E279" s="20" t="s">
        <v>5763</v>
      </c>
      <c r="F279" s="20">
        <v>7</v>
      </c>
      <c r="G279" s="20">
        <v>0</v>
      </c>
      <c r="H279" s="20" t="s">
        <v>5764</v>
      </c>
      <c r="I279" s="20">
        <v>-0.20868233899999999</v>
      </c>
      <c r="J279" s="20">
        <v>-30.627810230000001</v>
      </c>
      <c r="L279" s="20" t="s">
        <v>5628</v>
      </c>
      <c r="M279" s="20" t="s">
        <v>5763</v>
      </c>
      <c r="N279" s="20">
        <v>0</v>
      </c>
      <c r="O279" s="20" t="s">
        <v>39</v>
      </c>
      <c r="S279" s="20">
        <v>0.2</v>
      </c>
      <c r="T279" s="20">
        <v>0.27</v>
      </c>
      <c r="U279" s="20">
        <v>237601</v>
      </c>
      <c r="V279" s="20" t="s">
        <v>1171</v>
      </c>
      <c r="W279" s="20">
        <v>1.1768433469999999</v>
      </c>
      <c r="X279" s="20">
        <v>0.23105495600000001</v>
      </c>
      <c r="Y279" s="20" t="s">
        <v>41</v>
      </c>
      <c r="Z279" s="20" t="s">
        <v>42</v>
      </c>
      <c r="AA279" s="20">
        <v>12</v>
      </c>
      <c r="AB279" s="21">
        <v>155724.57810000001</v>
      </c>
      <c r="AC279" s="21">
        <v>208365.5</v>
      </c>
      <c r="AD279" s="21">
        <v>237600.8125</v>
      </c>
      <c r="AE279" s="21">
        <v>165827.75</v>
      </c>
      <c r="AF279" s="22">
        <v>152626.07810000001</v>
      </c>
      <c r="AG279" s="22">
        <v>174459.75</v>
      </c>
      <c r="AH279" s="22">
        <v>174684.625</v>
      </c>
      <c r="AI279" s="22">
        <v>150413.75</v>
      </c>
      <c r="AJ279" s="23">
        <v>88421.734379999994</v>
      </c>
      <c r="AK279" s="23">
        <v>162271.4688</v>
      </c>
      <c r="AL279" s="23">
        <v>114923.66409999999</v>
      </c>
      <c r="AM279" s="23">
        <v>157284.2188</v>
      </c>
      <c r="AN279" s="20">
        <v>362</v>
      </c>
      <c r="AO279" s="20" t="s">
        <v>39</v>
      </c>
      <c r="AP279" s="20">
        <v>0.91012225000000002</v>
      </c>
      <c r="AQ279" s="20">
        <v>1</v>
      </c>
      <c r="AR279" s="20">
        <v>237600.8125</v>
      </c>
      <c r="AS279" s="20" t="s">
        <v>1172</v>
      </c>
      <c r="AT279" s="20">
        <v>1</v>
      </c>
      <c r="AU279" s="20" t="s">
        <v>1173</v>
      </c>
      <c r="AV279" s="20">
        <v>0.51088531199999998</v>
      </c>
      <c r="AW279" s="20">
        <v>1</v>
      </c>
      <c r="AY279" s="20">
        <f t="shared" si="12"/>
        <v>0.80176901494166231</v>
      </c>
      <c r="AZ279" s="20">
        <f t="shared" si="13"/>
        <v>1.1768433472503406</v>
      </c>
      <c r="BA279" s="20">
        <f t="shared" si="14"/>
        <v>0.13761328555788013</v>
      </c>
    </row>
    <row r="280" spans="1:53">
      <c r="A280" s="20">
        <v>100.05241580000001</v>
      </c>
      <c r="B280" s="20">
        <v>4.2524639129999997</v>
      </c>
      <c r="C280" s="20" t="s">
        <v>1208</v>
      </c>
      <c r="D280" s="20">
        <v>16</v>
      </c>
      <c r="E280" s="20" t="s">
        <v>5784</v>
      </c>
      <c r="F280" s="20">
        <v>7</v>
      </c>
      <c r="G280" s="20">
        <v>0</v>
      </c>
      <c r="H280" s="20" t="s">
        <v>5785</v>
      </c>
      <c r="I280" s="20">
        <v>-0.14175427800000001</v>
      </c>
      <c r="J280" s="20">
        <v>-46.021719259999998</v>
      </c>
      <c r="K280" s="20">
        <v>-0.14175427800000001</v>
      </c>
      <c r="L280" s="20" t="s">
        <v>5628</v>
      </c>
      <c r="M280" s="20" t="s">
        <v>5784</v>
      </c>
      <c r="N280" s="20">
        <v>0</v>
      </c>
      <c r="O280" s="20" t="s">
        <v>39</v>
      </c>
      <c r="S280" s="20">
        <v>0.12</v>
      </c>
      <c r="T280" s="20">
        <v>0.22</v>
      </c>
      <c r="U280" s="20">
        <v>44309</v>
      </c>
      <c r="V280" s="20" t="s">
        <v>1211</v>
      </c>
      <c r="W280" s="20">
        <v>1.142480709</v>
      </c>
      <c r="X280" s="20">
        <v>0.18142260399999999</v>
      </c>
      <c r="Y280" s="20" t="s">
        <v>41</v>
      </c>
      <c r="Z280" s="20" t="s">
        <v>42</v>
      </c>
      <c r="AA280" s="20">
        <v>12</v>
      </c>
      <c r="AB280" s="21">
        <v>34836.542970000002</v>
      </c>
      <c r="AC280" s="21">
        <v>44308.734380000002</v>
      </c>
      <c r="AD280" s="21">
        <v>40515.566409999999</v>
      </c>
      <c r="AE280" s="21">
        <v>34794.441409999999</v>
      </c>
      <c r="AF280" s="22">
        <v>38724.234380000002</v>
      </c>
      <c r="AG280" s="22">
        <v>31528.037110000001</v>
      </c>
      <c r="AH280" s="22">
        <v>35921.296880000002</v>
      </c>
      <c r="AI280" s="22">
        <v>29019.335940000001</v>
      </c>
      <c r="AJ280" s="23">
        <v>33670.398439999997</v>
      </c>
      <c r="AK280" s="23">
        <v>44305.550779999998</v>
      </c>
      <c r="AL280" s="23">
        <v>25794.039059999999</v>
      </c>
      <c r="AM280" s="23">
        <v>33047.542970000002</v>
      </c>
      <c r="AN280" s="20">
        <v>905</v>
      </c>
      <c r="AO280" s="20" t="s">
        <v>39</v>
      </c>
      <c r="AP280" s="20">
        <v>0.862667831</v>
      </c>
      <c r="AQ280" s="20">
        <v>1</v>
      </c>
      <c r="AR280" s="20">
        <v>44308.734380000002</v>
      </c>
      <c r="AS280" s="20" t="s">
        <v>1212</v>
      </c>
      <c r="AT280" s="20">
        <v>1</v>
      </c>
      <c r="AU280" s="20" t="s">
        <v>1213</v>
      </c>
      <c r="AV280" s="20">
        <v>0.57179760899999998</v>
      </c>
      <c r="AW280" s="20">
        <v>0.67060675300000006</v>
      </c>
      <c r="AY280" s="20">
        <f t="shared" si="12"/>
        <v>1.0120171021422451</v>
      </c>
      <c r="AZ280" s="20">
        <f t="shared" si="13"/>
        <v>1.1424807090158444</v>
      </c>
      <c r="BA280" s="20">
        <f t="shared" si="14"/>
        <v>0.92928110066379099</v>
      </c>
    </row>
    <row r="281" spans="1:53">
      <c r="A281" s="20">
        <v>174.08911040000001</v>
      </c>
      <c r="B281" s="20">
        <v>4.9423610690000004</v>
      </c>
      <c r="C281" s="20" t="s">
        <v>940</v>
      </c>
      <c r="D281" s="20">
        <v>3</v>
      </c>
      <c r="E281" s="20" t="s">
        <v>2984</v>
      </c>
      <c r="F281" s="20">
        <v>7</v>
      </c>
      <c r="G281" s="20">
        <v>0</v>
      </c>
      <c r="H281" s="20" t="s">
        <v>2985</v>
      </c>
      <c r="I281" s="20">
        <v>-0.57239565299999995</v>
      </c>
      <c r="J281" s="20">
        <v>-13.015857260000001</v>
      </c>
      <c r="L281" s="20" t="s">
        <v>5617</v>
      </c>
      <c r="M281" s="20" t="s">
        <v>2984</v>
      </c>
      <c r="N281" s="20">
        <v>0</v>
      </c>
      <c r="O281" s="20" t="s">
        <v>39</v>
      </c>
      <c r="S281" s="20">
        <v>0.38</v>
      </c>
      <c r="T281" s="20">
        <v>0.38</v>
      </c>
      <c r="U281" s="20">
        <v>3036</v>
      </c>
      <c r="V281" s="20" t="s">
        <v>5923</v>
      </c>
      <c r="W281" s="20">
        <v>0.93196197000000003</v>
      </c>
      <c r="X281" s="20">
        <v>0.74165494499999995</v>
      </c>
      <c r="Y281" s="20" t="s">
        <v>41</v>
      </c>
      <c r="Z281" s="20" t="s">
        <v>71</v>
      </c>
      <c r="AA281" s="20">
        <v>12</v>
      </c>
      <c r="AB281" s="21">
        <v>953.20758060000003</v>
      </c>
      <c r="AC281" s="21">
        <v>1594.142456</v>
      </c>
      <c r="AD281" s="21">
        <v>2394.6198730000001</v>
      </c>
      <c r="AE281" s="21">
        <v>2346.9748540000001</v>
      </c>
      <c r="AF281" s="22">
        <v>1772.204956</v>
      </c>
      <c r="AG281" s="22">
        <v>1868.882568</v>
      </c>
      <c r="AH281" s="22">
        <v>1753.5239260000001</v>
      </c>
      <c r="AI281" s="22">
        <v>2426.4638669999999</v>
      </c>
      <c r="AJ281" s="23">
        <v>1723.0852050000001</v>
      </c>
      <c r="AK281" s="23">
        <v>1285.8654790000001</v>
      </c>
      <c r="AL281" s="23">
        <v>2458.724365</v>
      </c>
      <c r="AM281" s="23">
        <v>3035.7937010000001</v>
      </c>
      <c r="AN281" s="20">
        <v>316</v>
      </c>
      <c r="AO281" s="20" t="s">
        <v>39</v>
      </c>
      <c r="AP281" s="20">
        <v>0.91837035</v>
      </c>
      <c r="AQ281" s="20">
        <v>1</v>
      </c>
      <c r="AR281" s="20">
        <v>3035.7937010000001</v>
      </c>
      <c r="AS281" s="20" t="s">
        <v>5924</v>
      </c>
      <c r="AT281" s="20">
        <v>1</v>
      </c>
      <c r="AU281" s="20" t="s">
        <v>5925</v>
      </c>
      <c r="AV281" s="20">
        <v>3.0977699000000001E-2</v>
      </c>
      <c r="AW281" s="20">
        <v>1</v>
      </c>
      <c r="AY281" s="20">
        <f t="shared" si="12"/>
        <v>1.087250589636535</v>
      </c>
      <c r="AZ281" s="20">
        <f t="shared" si="13"/>
        <v>0.9319619704667268</v>
      </c>
      <c r="BA281" s="20">
        <f t="shared" si="14"/>
        <v>0.69826017049414646</v>
      </c>
    </row>
    <row r="282" spans="1:53">
      <c r="A282" s="20">
        <v>255.0892599</v>
      </c>
      <c r="B282" s="20">
        <v>4.0737194270000003</v>
      </c>
      <c r="C282" s="20" t="s">
        <v>5906</v>
      </c>
      <c r="D282" s="20">
        <v>4</v>
      </c>
      <c r="E282" s="20" t="s">
        <v>5907</v>
      </c>
      <c r="F282" s="20">
        <v>7</v>
      </c>
      <c r="G282" s="20">
        <v>0</v>
      </c>
      <c r="H282" s="20" t="s">
        <v>5908</v>
      </c>
      <c r="I282" s="20">
        <v>-1.0979901059999999</v>
      </c>
      <c r="J282" s="20">
        <v>-38.751104269999999</v>
      </c>
      <c r="K282" s="20">
        <v>0.17607255199999999</v>
      </c>
      <c r="L282" s="20" t="s">
        <v>5628</v>
      </c>
      <c r="M282" s="20" t="s">
        <v>5907</v>
      </c>
      <c r="N282" s="20">
        <v>0</v>
      </c>
      <c r="O282" s="20" t="s">
        <v>39</v>
      </c>
      <c r="Q282" s="20">
        <v>0.3</v>
      </c>
      <c r="R282" s="20" t="s">
        <v>5909</v>
      </c>
      <c r="S282" s="20">
        <v>0.28000000000000003</v>
      </c>
      <c r="T282" s="20">
        <v>0.55000000000000004</v>
      </c>
      <c r="U282" s="20">
        <v>844455</v>
      </c>
      <c r="V282" s="20" t="s">
        <v>3863</v>
      </c>
      <c r="W282" s="20">
        <v>0.95620454899999996</v>
      </c>
      <c r="X282" s="20">
        <v>0.89314712900000004</v>
      </c>
      <c r="Y282" s="20" t="s">
        <v>41</v>
      </c>
      <c r="Z282" s="20" t="s">
        <v>92</v>
      </c>
      <c r="AA282" s="20">
        <v>12</v>
      </c>
      <c r="AB282" s="21">
        <v>483385.09379999997</v>
      </c>
      <c r="AC282" s="21">
        <v>623244.9375</v>
      </c>
      <c r="AD282" s="21">
        <v>320169.875</v>
      </c>
      <c r="AE282" s="21">
        <v>404184.9375</v>
      </c>
      <c r="AF282" s="22">
        <v>262693.4375</v>
      </c>
      <c r="AG282" s="22">
        <v>500648.5</v>
      </c>
      <c r="AH282" s="22">
        <v>307049.71879999997</v>
      </c>
      <c r="AI282" s="22">
        <v>844454.75</v>
      </c>
      <c r="AJ282" s="23">
        <v>352297.75</v>
      </c>
      <c r="AK282" s="23">
        <v>518814.125</v>
      </c>
      <c r="AL282" s="23">
        <v>590228</v>
      </c>
      <c r="AM282" s="23">
        <v>433948.28129999997</v>
      </c>
      <c r="AN282" s="20">
        <v>135</v>
      </c>
      <c r="AO282" s="20" t="s">
        <v>39</v>
      </c>
      <c r="AP282" s="20">
        <v>0.93067590099999997</v>
      </c>
      <c r="AQ282" s="20">
        <v>1</v>
      </c>
      <c r="AR282" s="20">
        <v>844454.75</v>
      </c>
      <c r="AS282" s="20" t="s">
        <v>5910</v>
      </c>
      <c r="AT282" s="20">
        <v>1</v>
      </c>
      <c r="AU282" s="20" t="s">
        <v>5911</v>
      </c>
      <c r="AV282" s="20">
        <v>5.0673339999999997E-3</v>
      </c>
      <c r="AW282" s="20">
        <v>1</v>
      </c>
      <c r="AY282" s="20">
        <f t="shared" si="12"/>
        <v>0.98978599540117063</v>
      </c>
      <c r="AZ282" s="20">
        <f t="shared" si="13"/>
        <v>0.95620454871780391</v>
      </c>
      <c r="BA282" s="20">
        <f t="shared" si="14"/>
        <v>0.97366717938527092</v>
      </c>
    </row>
    <row r="283" spans="1:53">
      <c r="A283" s="20">
        <v>218.04965100000001</v>
      </c>
      <c r="B283" s="20">
        <v>4.3335208889999999</v>
      </c>
      <c r="C283" s="20" t="s">
        <v>1162</v>
      </c>
      <c r="D283" s="20">
        <v>2</v>
      </c>
      <c r="E283" s="20" t="s">
        <v>1163</v>
      </c>
      <c r="F283" s="20">
        <v>7</v>
      </c>
      <c r="G283" s="20">
        <v>0</v>
      </c>
      <c r="H283" s="20" t="s">
        <v>1164</v>
      </c>
      <c r="I283" s="20">
        <v>-0.86683755399999995</v>
      </c>
      <c r="J283" s="20">
        <v>-29.107269850000002</v>
      </c>
      <c r="K283" s="20">
        <v>-2.907649444</v>
      </c>
      <c r="L283" s="20" t="s">
        <v>5628</v>
      </c>
      <c r="M283" s="20" t="s">
        <v>1163</v>
      </c>
      <c r="N283" s="20">
        <v>0</v>
      </c>
      <c r="O283" s="20" t="s">
        <v>39</v>
      </c>
      <c r="S283" s="20">
        <v>0.15</v>
      </c>
      <c r="T283" s="20">
        <v>0.15</v>
      </c>
      <c r="U283" s="20">
        <v>57843</v>
      </c>
      <c r="V283" s="20" t="s">
        <v>1165</v>
      </c>
      <c r="W283" s="20">
        <v>1.1778435119999999</v>
      </c>
      <c r="X283" s="20">
        <v>0.134289564</v>
      </c>
      <c r="Y283" s="20" t="s">
        <v>41</v>
      </c>
      <c r="Z283" s="20" t="s">
        <v>42</v>
      </c>
      <c r="AA283" s="20">
        <v>12</v>
      </c>
      <c r="AB283" s="21">
        <v>42768.207029999998</v>
      </c>
      <c r="AC283" s="21">
        <v>42781.796880000002</v>
      </c>
      <c r="AD283" s="21">
        <v>47248.976560000003</v>
      </c>
      <c r="AE283" s="21">
        <v>57842.703130000002</v>
      </c>
      <c r="AF283" s="22">
        <v>38024.542970000002</v>
      </c>
      <c r="AG283" s="22">
        <v>38864.78125</v>
      </c>
      <c r="AH283" s="22">
        <v>44279.433590000001</v>
      </c>
      <c r="AI283" s="22">
        <v>40687.789060000003</v>
      </c>
      <c r="AJ283" s="23">
        <v>37864.878909999999</v>
      </c>
      <c r="AK283" s="23">
        <v>45378.425779999998</v>
      </c>
      <c r="AL283" s="23">
        <v>36446.757810000003</v>
      </c>
      <c r="AM283" s="23">
        <v>38533.683590000001</v>
      </c>
      <c r="AN283" s="20">
        <v>811</v>
      </c>
      <c r="AO283" s="20" t="s">
        <v>39</v>
      </c>
      <c r="AP283" s="20">
        <v>0.91710565700000002</v>
      </c>
      <c r="AQ283" s="20">
        <v>1</v>
      </c>
      <c r="AR283" s="20">
        <v>57842.703130000002</v>
      </c>
      <c r="AS283" s="20" t="s">
        <v>1166</v>
      </c>
      <c r="AT283" s="20">
        <v>1</v>
      </c>
      <c r="AU283" s="20" t="s">
        <v>1167</v>
      </c>
      <c r="AV283" s="20">
        <v>0.88929850700000002</v>
      </c>
      <c r="AW283" s="20">
        <v>1</v>
      </c>
      <c r="AY283" s="20">
        <f t="shared" si="12"/>
        <v>0.97755542886431523</v>
      </c>
      <c r="AZ283" s="20">
        <f t="shared" si="13"/>
        <v>1.1778435119656894</v>
      </c>
      <c r="BA283" s="20">
        <f t="shared" si="14"/>
        <v>0.72094096321149415</v>
      </c>
    </row>
    <row r="284" spans="1:53">
      <c r="A284" s="20">
        <v>182.1095602</v>
      </c>
      <c r="B284" s="20">
        <v>3.5499527830000002</v>
      </c>
      <c r="C284" s="20" t="s">
        <v>1810</v>
      </c>
      <c r="D284" s="20">
        <v>1</v>
      </c>
      <c r="E284" s="20" t="s">
        <v>1811</v>
      </c>
      <c r="F284" s="20">
        <v>7</v>
      </c>
      <c r="G284" s="20">
        <v>0</v>
      </c>
      <c r="H284" s="20" t="s">
        <v>1812</v>
      </c>
      <c r="I284" s="20">
        <v>5.5802048999999999E-2</v>
      </c>
      <c r="J284" s="20">
        <v>-42.691227820000002</v>
      </c>
      <c r="L284" s="20" t="s">
        <v>5628</v>
      </c>
      <c r="M284" s="20" t="s">
        <v>1811</v>
      </c>
      <c r="N284" s="20">
        <v>0</v>
      </c>
      <c r="O284" s="20" t="s">
        <v>39</v>
      </c>
      <c r="S284" s="20">
        <v>0.13</v>
      </c>
      <c r="T284" s="20">
        <v>0.27</v>
      </c>
      <c r="U284" s="20">
        <v>36691</v>
      </c>
      <c r="V284" s="20" t="s">
        <v>1813</v>
      </c>
      <c r="W284" s="20">
        <v>0.77602586100000004</v>
      </c>
      <c r="X284" s="20">
        <v>0.20164918000000001</v>
      </c>
      <c r="Y284" s="20" t="s">
        <v>41</v>
      </c>
      <c r="Z284" s="20" t="s">
        <v>42</v>
      </c>
      <c r="AA284" s="20">
        <v>12</v>
      </c>
      <c r="AB284" s="21">
        <v>20151.347659999999</v>
      </c>
      <c r="AC284" s="21">
        <v>17396.980469999999</v>
      </c>
      <c r="AD284" s="21">
        <v>23789.435549999998</v>
      </c>
      <c r="AE284" s="21">
        <v>22445.365229999999</v>
      </c>
      <c r="AF284" s="22">
        <v>20470.400389999999</v>
      </c>
      <c r="AG284" s="22">
        <v>28590.072270000001</v>
      </c>
      <c r="AH284" s="22">
        <v>22213.253909999999</v>
      </c>
      <c r="AI284" s="22">
        <v>36690.625</v>
      </c>
      <c r="AJ284" s="23">
        <v>13806.418949999999</v>
      </c>
      <c r="AK284" s="23">
        <v>15336.23828</v>
      </c>
      <c r="AL284" s="23">
        <v>17895.70117</v>
      </c>
      <c r="AM284" s="23">
        <v>24420.53125</v>
      </c>
      <c r="AN284" s="20">
        <v>957</v>
      </c>
      <c r="AO284" s="20" t="s">
        <v>39</v>
      </c>
      <c r="AP284" s="20">
        <v>0.87961854900000003</v>
      </c>
      <c r="AQ284" s="20">
        <v>1</v>
      </c>
      <c r="AR284" s="20">
        <v>36690.625</v>
      </c>
      <c r="AS284" s="20" t="s">
        <v>1814</v>
      </c>
      <c r="AT284" s="20">
        <v>1</v>
      </c>
      <c r="AU284" s="20" t="s">
        <v>1512</v>
      </c>
      <c r="AV284" s="20">
        <v>0.59089235299999998</v>
      </c>
      <c r="AW284" s="20">
        <v>1</v>
      </c>
      <c r="AY284" s="20">
        <f t="shared" si="12"/>
        <v>0.66187485601364227</v>
      </c>
      <c r="AZ284" s="20">
        <f t="shared" si="13"/>
        <v>0.77602586123696737</v>
      </c>
      <c r="BA284" s="20">
        <f t="shared" si="14"/>
        <v>8.1089317822533605E-2</v>
      </c>
    </row>
    <row r="285" spans="1:53">
      <c r="A285" s="20">
        <v>296.23501440000001</v>
      </c>
      <c r="B285" s="20">
        <v>3.5181097449999998</v>
      </c>
      <c r="C285" s="20" t="s">
        <v>1684</v>
      </c>
      <c r="D285" s="20">
        <v>33</v>
      </c>
      <c r="E285" s="20" t="s">
        <v>1685</v>
      </c>
      <c r="F285" s="20">
        <v>7</v>
      </c>
      <c r="G285" s="20">
        <v>0</v>
      </c>
      <c r="H285" s="20" t="s">
        <v>1686</v>
      </c>
      <c r="I285" s="20">
        <v>-0.423927367</v>
      </c>
      <c r="J285" s="20">
        <v>-29.772194299999999</v>
      </c>
      <c r="L285" s="20" t="s">
        <v>5628</v>
      </c>
      <c r="M285" s="20" t="s">
        <v>1685</v>
      </c>
      <c r="N285" s="20">
        <v>0</v>
      </c>
      <c r="O285" s="20" t="s">
        <v>39</v>
      </c>
      <c r="Q285" s="20">
        <v>-0.3</v>
      </c>
      <c r="R285" s="20" t="s">
        <v>1687</v>
      </c>
      <c r="S285" s="20">
        <v>0.11</v>
      </c>
      <c r="T285" s="20">
        <v>0.17</v>
      </c>
      <c r="U285" s="20">
        <v>854221</v>
      </c>
      <c r="V285" s="20" t="s">
        <v>1688</v>
      </c>
      <c r="W285" s="20">
        <v>0.85122686700000005</v>
      </c>
      <c r="X285" s="20">
        <v>6.3239409999999996E-2</v>
      </c>
      <c r="Y285" s="20" t="s">
        <v>41</v>
      </c>
      <c r="Z285" s="20" t="s">
        <v>92</v>
      </c>
      <c r="AA285" s="20">
        <v>12</v>
      </c>
      <c r="AB285" s="21">
        <v>662438.875</v>
      </c>
      <c r="AC285" s="21">
        <v>708272.75</v>
      </c>
      <c r="AD285" s="21">
        <v>546080.25</v>
      </c>
      <c r="AE285" s="21">
        <v>671607.875</v>
      </c>
      <c r="AF285" s="22">
        <v>773546.125</v>
      </c>
      <c r="AG285" s="22">
        <v>789326.125</v>
      </c>
      <c r="AH285" s="22">
        <v>658500.75</v>
      </c>
      <c r="AI285" s="22">
        <v>819414.1875</v>
      </c>
      <c r="AJ285" s="23">
        <v>784545.25</v>
      </c>
      <c r="AK285" s="23">
        <v>854220.8125</v>
      </c>
      <c r="AL285" s="23">
        <v>707443.25</v>
      </c>
      <c r="AM285" s="23">
        <v>559467.375</v>
      </c>
      <c r="AN285" s="20">
        <v>134</v>
      </c>
      <c r="AO285" s="20" t="s">
        <v>39</v>
      </c>
      <c r="AP285" s="20">
        <v>0.97440241800000005</v>
      </c>
      <c r="AQ285" s="20">
        <v>1</v>
      </c>
      <c r="AR285" s="20">
        <v>854220.8125</v>
      </c>
      <c r="AS285" s="20" t="s">
        <v>1689</v>
      </c>
      <c r="AT285" s="20">
        <v>1</v>
      </c>
      <c r="AU285" s="20" t="s">
        <v>1606</v>
      </c>
      <c r="AV285" s="20">
        <v>1.293817054</v>
      </c>
      <c r="AW285" s="20">
        <v>1</v>
      </c>
      <c r="AY285" s="20">
        <f t="shared" si="12"/>
        <v>0.95556726213678844</v>
      </c>
      <c r="AZ285" s="20">
        <f t="shared" si="13"/>
        <v>0.85122686672725267</v>
      </c>
      <c r="BA285" s="20">
        <f t="shared" si="14"/>
        <v>0.65708375073338243</v>
      </c>
    </row>
    <row r="286" spans="1:53">
      <c r="A286" s="20">
        <v>330.2405928</v>
      </c>
      <c r="B286" s="20">
        <v>3.9725333109999998</v>
      </c>
      <c r="C286" s="20" t="s">
        <v>1778</v>
      </c>
      <c r="D286" s="20">
        <v>10</v>
      </c>
      <c r="E286" s="20" t="s">
        <v>1779</v>
      </c>
      <c r="F286" s="20">
        <v>7</v>
      </c>
      <c r="G286" s="20">
        <v>0</v>
      </c>
      <c r="H286" s="20" t="s">
        <v>1780</v>
      </c>
      <c r="I286" s="20">
        <v>-8.2491072999999998E-2</v>
      </c>
      <c r="J286" s="20">
        <v>-25.291285550000001</v>
      </c>
      <c r="L286" s="20" t="s">
        <v>5617</v>
      </c>
      <c r="M286" s="20" t="s">
        <v>1779</v>
      </c>
      <c r="N286" s="20">
        <v>0</v>
      </c>
      <c r="O286" s="20" t="s">
        <v>39</v>
      </c>
      <c r="S286" s="20">
        <v>0.56999999999999995</v>
      </c>
      <c r="T286" s="20">
        <v>0.56999999999999995</v>
      </c>
      <c r="U286" s="20">
        <v>4854</v>
      </c>
      <c r="V286" s="20" t="s">
        <v>4743</v>
      </c>
      <c r="W286" s="20">
        <v>1.821262097</v>
      </c>
      <c r="X286" s="20">
        <v>0.21266072799999999</v>
      </c>
      <c r="Y286" s="20" t="s">
        <v>41</v>
      </c>
      <c r="Z286" s="20" t="s">
        <v>71</v>
      </c>
      <c r="AA286" s="20">
        <v>12</v>
      </c>
      <c r="AB286" s="21">
        <v>1038.663086</v>
      </c>
      <c r="AC286" s="21">
        <v>1374.998047</v>
      </c>
      <c r="AD286" s="21">
        <v>3126.288818</v>
      </c>
      <c r="AE286" s="21">
        <v>3781.3383789999998</v>
      </c>
      <c r="AF286" s="22">
        <v>1528.5092770000001</v>
      </c>
      <c r="AG286" s="22">
        <v>1019.829712</v>
      </c>
      <c r="AH286" s="22">
        <v>1236.8424070000001</v>
      </c>
      <c r="AI286" s="22">
        <v>1332.8564449999999</v>
      </c>
      <c r="AJ286" s="23">
        <v>4853.7436520000001</v>
      </c>
      <c r="AK286" s="23">
        <v>2075.6564939999998</v>
      </c>
      <c r="AL286" s="23">
        <v>2908.0908199999999</v>
      </c>
      <c r="AM286" s="23">
        <v>3067.570068</v>
      </c>
      <c r="AN286" s="20">
        <v>259</v>
      </c>
      <c r="AO286" s="20" t="s">
        <v>39</v>
      </c>
      <c r="AP286" s="20">
        <v>0.85676639300000001</v>
      </c>
      <c r="AQ286" s="20">
        <v>1</v>
      </c>
      <c r="AR286" s="20">
        <v>4853.7436520000001</v>
      </c>
      <c r="AS286" s="20" t="s">
        <v>5650</v>
      </c>
      <c r="AT286" s="20">
        <v>1</v>
      </c>
      <c r="AU286" s="20" t="s">
        <v>1783</v>
      </c>
      <c r="AV286" s="20">
        <v>0.60735918099999997</v>
      </c>
      <c r="AW286" s="20">
        <v>1</v>
      </c>
      <c r="AY286" s="20">
        <f t="shared" si="12"/>
        <v>2.5214860528421794</v>
      </c>
      <c r="AZ286" s="20">
        <f t="shared" si="13"/>
        <v>1.8212620968388031</v>
      </c>
      <c r="BA286" s="20">
        <f t="shared" si="14"/>
        <v>1.6870477027406527E-2</v>
      </c>
    </row>
    <row r="287" spans="1:53">
      <c r="A287" s="20">
        <v>161.10512370000001</v>
      </c>
      <c r="B287" s="20">
        <v>9.5506040789999993</v>
      </c>
      <c r="C287" s="20" t="s">
        <v>287</v>
      </c>
      <c r="D287" s="20">
        <v>2</v>
      </c>
      <c r="E287" s="20" t="s">
        <v>6060</v>
      </c>
      <c r="F287" s="20">
        <v>7</v>
      </c>
      <c r="G287" s="20">
        <v>0</v>
      </c>
      <c r="H287" s="20" t="s">
        <v>6073</v>
      </c>
      <c r="I287" s="20">
        <v>-0.41157372399999997</v>
      </c>
      <c r="J287" s="20">
        <v>-8.7732276870000003</v>
      </c>
      <c r="L287" s="20" t="s">
        <v>5628</v>
      </c>
      <c r="M287" s="20" t="s">
        <v>6060</v>
      </c>
      <c r="N287" s="20">
        <v>0</v>
      </c>
      <c r="O287" s="20" t="s">
        <v>39</v>
      </c>
      <c r="Q287" s="20">
        <v>0.2</v>
      </c>
      <c r="R287" s="20" t="s">
        <v>290</v>
      </c>
      <c r="S287" s="20">
        <v>0.27</v>
      </c>
      <c r="T287" s="20">
        <v>0.33</v>
      </c>
      <c r="U287" s="20">
        <v>2953681</v>
      </c>
      <c r="V287" s="20" t="s">
        <v>291</v>
      </c>
      <c r="W287" s="20">
        <v>0.64426607000000002</v>
      </c>
      <c r="X287" s="20">
        <v>1.7991641999999999E-2</v>
      </c>
      <c r="Y287" s="20" t="s">
        <v>41</v>
      </c>
      <c r="Z287" s="20" t="s">
        <v>42</v>
      </c>
      <c r="AA287" s="20">
        <v>12</v>
      </c>
      <c r="AB287" s="21">
        <v>1552061.25</v>
      </c>
      <c r="AC287" s="21">
        <v>2334579.75</v>
      </c>
      <c r="AD287" s="21">
        <v>1233064</v>
      </c>
      <c r="AE287" s="21">
        <v>1846256.625</v>
      </c>
      <c r="AF287" s="22">
        <v>2953681</v>
      </c>
      <c r="AG287" s="22">
        <v>2431066</v>
      </c>
      <c r="AH287" s="22">
        <v>2821721</v>
      </c>
      <c r="AI287" s="22">
        <v>2605775.5</v>
      </c>
      <c r="AJ287" s="23">
        <v>2072540.625</v>
      </c>
      <c r="AK287" s="23">
        <v>1755942.125</v>
      </c>
      <c r="AL287" s="23">
        <v>1127305.625</v>
      </c>
      <c r="AM287" s="23">
        <v>1058175.5</v>
      </c>
      <c r="AN287" s="20">
        <v>60</v>
      </c>
      <c r="AO287" s="20" t="s">
        <v>39</v>
      </c>
      <c r="AP287" s="20">
        <v>0.97753277999999999</v>
      </c>
      <c r="AQ287" s="20">
        <v>1</v>
      </c>
      <c r="AR287" s="20">
        <v>2953681</v>
      </c>
      <c r="AS287" s="20" t="s">
        <v>292</v>
      </c>
      <c r="AT287" s="20">
        <v>1</v>
      </c>
      <c r="AU287" s="20" t="s">
        <v>293</v>
      </c>
      <c r="AV287" s="20">
        <v>3.3933082539999999</v>
      </c>
      <c r="AW287" s="20">
        <v>1</v>
      </c>
      <c r="AY287" s="20">
        <f t="shared" si="12"/>
        <v>0.55621794634943245</v>
      </c>
      <c r="AZ287" s="20">
        <f t="shared" si="13"/>
        <v>0.64426606975693801</v>
      </c>
      <c r="BA287" s="20">
        <f t="shared" si="14"/>
        <v>4.5172421899726464E-3</v>
      </c>
    </row>
    <row r="288" spans="1:53">
      <c r="A288" s="20">
        <v>181.0949181</v>
      </c>
      <c r="B288" s="20">
        <v>7.2854305689999999</v>
      </c>
      <c r="C288" s="20" t="s">
        <v>1436</v>
      </c>
      <c r="D288" s="20">
        <v>1</v>
      </c>
      <c r="E288" s="20" t="s">
        <v>1437</v>
      </c>
      <c r="F288" s="20">
        <v>7</v>
      </c>
      <c r="G288" s="20">
        <v>0</v>
      </c>
      <c r="H288" s="20" t="s">
        <v>1438</v>
      </c>
      <c r="I288" s="20">
        <v>1.370214176</v>
      </c>
      <c r="J288" s="20">
        <v>14.378318699999999</v>
      </c>
      <c r="L288" s="20" t="s">
        <v>5628</v>
      </c>
      <c r="M288" s="20" t="s">
        <v>1437</v>
      </c>
      <c r="N288" s="20">
        <v>0</v>
      </c>
      <c r="O288" s="20" t="s">
        <v>39</v>
      </c>
      <c r="R288" s="20" t="s">
        <v>1407</v>
      </c>
      <c r="S288" s="20">
        <v>0.13</v>
      </c>
      <c r="T288" s="20">
        <v>0.13</v>
      </c>
      <c r="U288" s="20">
        <v>111302</v>
      </c>
      <c r="V288" s="20" t="s">
        <v>1439</v>
      </c>
      <c r="W288" s="20">
        <v>1.0136414739999999</v>
      </c>
      <c r="X288" s="20">
        <v>0.86280853000000002</v>
      </c>
      <c r="Y288" s="20" t="s">
        <v>424</v>
      </c>
      <c r="Z288" s="20" t="s">
        <v>42</v>
      </c>
      <c r="AA288" s="20">
        <v>12</v>
      </c>
      <c r="AB288" s="21">
        <v>77425.976559999996</v>
      </c>
      <c r="AC288" s="21">
        <v>98165.804690000004</v>
      </c>
      <c r="AD288" s="21">
        <v>103244.19530000001</v>
      </c>
      <c r="AE288" s="21">
        <v>105481.4844</v>
      </c>
      <c r="AF288" s="22">
        <v>95145.578129999994</v>
      </c>
      <c r="AG288" s="22">
        <v>88922.523440000004</v>
      </c>
      <c r="AH288" s="22">
        <v>102691.52340000001</v>
      </c>
      <c r="AI288" s="22">
        <v>92385.734379999994</v>
      </c>
      <c r="AJ288" s="23">
        <v>87269.734379999994</v>
      </c>
      <c r="AK288" s="23">
        <v>111301.9063</v>
      </c>
      <c r="AL288" s="23">
        <v>90632.359379999994</v>
      </c>
      <c r="AM288" s="23">
        <v>105782.82030000001</v>
      </c>
      <c r="AN288" s="20">
        <v>589</v>
      </c>
      <c r="AO288" s="20" t="s">
        <v>39</v>
      </c>
      <c r="AP288" s="20">
        <v>0.94717164099999995</v>
      </c>
      <c r="AQ288" s="20">
        <v>1</v>
      </c>
      <c r="AR288" s="20">
        <v>111301.9063</v>
      </c>
      <c r="AS288" s="20" t="s">
        <v>1440</v>
      </c>
      <c r="AT288" s="20">
        <v>1</v>
      </c>
      <c r="AU288" s="20" t="s">
        <v>1441</v>
      </c>
      <c r="AV288" s="20">
        <v>8.4325849999999994E-3</v>
      </c>
      <c r="AW288" s="20">
        <v>1</v>
      </c>
      <c r="AY288" s="20">
        <f t="shared" si="12"/>
        <v>1.0417820253349754</v>
      </c>
      <c r="AZ288" s="20">
        <f t="shared" si="13"/>
        <v>1.0136414741007698</v>
      </c>
      <c r="BA288" s="20">
        <f t="shared" si="14"/>
        <v>0.56485248371402519</v>
      </c>
    </row>
    <row r="289" spans="1:53">
      <c r="A289" s="20">
        <v>163.0844424</v>
      </c>
      <c r="B289" s="20">
        <v>7.4214111330000003</v>
      </c>
      <c r="C289" s="20" t="s">
        <v>1417</v>
      </c>
      <c r="D289" s="20">
        <v>9</v>
      </c>
      <c r="E289" s="20" t="s">
        <v>5867</v>
      </c>
      <c r="F289" s="20">
        <v>7</v>
      </c>
      <c r="G289" s="20">
        <v>0</v>
      </c>
      <c r="H289" s="20" t="s">
        <v>5868</v>
      </c>
      <c r="I289" s="20">
        <v>-0.108031458</v>
      </c>
      <c r="J289" s="20">
        <v>-49.458339969999997</v>
      </c>
      <c r="L289" s="20" t="s">
        <v>5628</v>
      </c>
      <c r="M289" s="20" t="s">
        <v>5867</v>
      </c>
      <c r="N289" s="20">
        <v>0</v>
      </c>
      <c r="O289" s="20" t="s">
        <v>39</v>
      </c>
      <c r="S289" s="20">
        <v>0.03</v>
      </c>
      <c r="T289" s="20">
        <v>0.12</v>
      </c>
      <c r="U289" s="20">
        <v>149821</v>
      </c>
      <c r="V289" s="20" t="s">
        <v>1420</v>
      </c>
      <c r="W289" s="20">
        <v>1.02237384</v>
      </c>
      <c r="X289" s="20">
        <v>0.72778153199999995</v>
      </c>
      <c r="Y289" s="20" t="s">
        <v>41</v>
      </c>
      <c r="Z289" s="20" t="s">
        <v>42</v>
      </c>
      <c r="AA289" s="20">
        <v>12</v>
      </c>
      <c r="AB289" s="21">
        <v>120968.71090000001</v>
      </c>
      <c r="AC289" s="21">
        <v>123681.64840000001</v>
      </c>
      <c r="AD289" s="21">
        <v>123119.5156</v>
      </c>
      <c r="AE289" s="21">
        <v>128417.02340000001</v>
      </c>
      <c r="AF289" s="22">
        <v>108616.75</v>
      </c>
      <c r="AG289" s="22">
        <v>109884.75780000001</v>
      </c>
      <c r="AH289" s="22">
        <v>134287.8125</v>
      </c>
      <c r="AI289" s="22">
        <v>132538.92189999999</v>
      </c>
      <c r="AJ289" s="23">
        <v>126446.00780000001</v>
      </c>
      <c r="AK289" s="23">
        <v>135348.625</v>
      </c>
      <c r="AL289" s="23">
        <v>149821.0313</v>
      </c>
      <c r="AM289" s="23">
        <v>134203.79689999999</v>
      </c>
      <c r="AN289" s="20">
        <v>489</v>
      </c>
      <c r="AO289" s="20" t="s">
        <v>39</v>
      </c>
      <c r="AP289" s="20">
        <v>0.95276783899999995</v>
      </c>
      <c r="AQ289" s="20">
        <v>1</v>
      </c>
      <c r="AR289" s="20">
        <v>149821.0313</v>
      </c>
      <c r="AS289" s="20" t="s">
        <v>1421</v>
      </c>
      <c r="AT289" s="20">
        <v>1</v>
      </c>
      <c r="AU289" s="20" t="s">
        <v>1422</v>
      </c>
      <c r="AV289" s="20">
        <v>3.5905573000000003E-2</v>
      </c>
      <c r="AW289" s="20">
        <v>1</v>
      </c>
      <c r="AY289" s="20">
        <f t="shared" si="12"/>
        <v>1.1246398077428843</v>
      </c>
      <c r="AZ289" s="20">
        <f t="shared" si="13"/>
        <v>1.0223738393026081</v>
      </c>
      <c r="BA289" s="20">
        <f t="shared" si="14"/>
        <v>0.12628750117580009</v>
      </c>
    </row>
    <row r="290" spans="1:53">
      <c r="A290" s="20">
        <v>277.22505940000002</v>
      </c>
      <c r="B290" s="20">
        <v>3.6134138739999999</v>
      </c>
      <c r="C290" s="20" t="s">
        <v>1069</v>
      </c>
      <c r="D290" s="20">
        <v>5</v>
      </c>
      <c r="E290" s="20" t="s">
        <v>1070</v>
      </c>
      <c r="F290" s="20">
        <v>7</v>
      </c>
      <c r="G290" s="20">
        <v>0</v>
      </c>
      <c r="H290" s="20" t="s">
        <v>1071</v>
      </c>
      <c r="I290" s="20">
        <v>2.432506278</v>
      </c>
      <c r="J290" s="20">
        <v>-10.698639549999999</v>
      </c>
      <c r="L290" s="20" t="s">
        <v>5628</v>
      </c>
      <c r="M290" s="20" t="s">
        <v>1070</v>
      </c>
      <c r="N290" s="20">
        <v>0</v>
      </c>
      <c r="O290" s="20" t="s">
        <v>39</v>
      </c>
      <c r="S290" s="20">
        <v>0.17</v>
      </c>
      <c r="T290" s="20">
        <v>0.43</v>
      </c>
      <c r="U290" s="20">
        <v>58993</v>
      </c>
      <c r="V290" s="20" t="s">
        <v>1072</v>
      </c>
      <c r="W290" s="20">
        <v>1.313764758</v>
      </c>
      <c r="X290" s="20">
        <v>5.8262841000000003E-2</v>
      </c>
      <c r="Y290" s="20" t="s">
        <v>424</v>
      </c>
      <c r="Z290" s="20" t="s">
        <v>42</v>
      </c>
      <c r="AA290" s="20">
        <v>12</v>
      </c>
      <c r="AB290" s="21">
        <v>30852.746090000001</v>
      </c>
      <c r="AC290" s="21">
        <v>40766.53125</v>
      </c>
      <c r="AD290" s="21">
        <v>37572.574220000002</v>
      </c>
      <c r="AE290" s="21">
        <v>46494.265630000002</v>
      </c>
      <c r="AF290" s="22">
        <v>31541.695309999999</v>
      </c>
      <c r="AG290" s="22">
        <v>24265.660159999999</v>
      </c>
      <c r="AH290" s="22">
        <v>30727.845700000002</v>
      </c>
      <c r="AI290" s="22">
        <v>31968.599610000001</v>
      </c>
      <c r="AJ290" s="23">
        <v>58992.679689999997</v>
      </c>
      <c r="AK290" s="23">
        <v>25306.302729999999</v>
      </c>
      <c r="AL290" s="23">
        <v>31214.917969999999</v>
      </c>
      <c r="AM290" s="23">
        <v>28212.470700000002</v>
      </c>
      <c r="AN290" s="20">
        <v>804</v>
      </c>
      <c r="AO290" s="20" t="s">
        <v>39</v>
      </c>
      <c r="AP290" s="20">
        <v>0.88572657600000004</v>
      </c>
      <c r="AQ290" s="20">
        <v>1</v>
      </c>
      <c r="AR290" s="20">
        <v>58992.679689999997</v>
      </c>
      <c r="AS290" s="20" t="s">
        <v>1073</v>
      </c>
      <c r="AT290" s="20">
        <v>1</v>
      </c>
      <c r="AU290" s="20" t="s">
        <v>1074</v>
      </c>
      <c r="AV290" s="20">
        <v>1.5542807270000001</v>
      </c>
      <c r="AW290" s="20">
        <v>1</v>
      </c>
      <c r="AY290" s="20">
        <f t="shared" si="12"/>
        <v>1.212841867889328</v>
      </c>
      <c r="AZ290" s="20">
        <f t="shared" si="13"/>
        <v>1.3137647583053329</v>
      </c>
      <c r="BA290" s="20">
        <f t="shared" si="14"/>
        <v>0.45991824926512814</v>
      </c>
    </row>
    <row r="291" spans="1:53">
      <c r="A291" s="20">
        <v>379.2567191</v>
      </c>
      <c r="B291" s="20">
        <v>3.4380527710000002</v>
      </c>
      <c r="C291" s="20" t="s">
        <v>1276</v>
      </c>
      <c r="D291" s="20">
        <v>2</v>
      </c>
      <c r="E291" s="20" t="s">
        <v>1277</v>
      </c>
      <c r="F291" s="20">
        <v>7</v>
      </c>
      <c r="G291" s="20">
        <v>0</v>
      </c>
      <c r="H291" s="20" t="s">
        <v>1278</v>
      </c>
      <c r="I291" s="20">
        <v>1.6852578819999999</v>
      </c>
      <c r="J291" s="20">
        <v>-16.344927389999999</v>
      </c>
      <c r="L291" s="20" t="s">
        <v>5628</v>
      </c>
      <c r="M291" s="20" t="s">
        <v>1277</v>
      </c>
      <c r="N291" s="20">
        <v>0</v>
      </c>
      <c r="O291" s="20" t="s">
        <v>39</v>
      </c>
      <c r="S291" s="20">
        <v>0.16</v>
      </c>
      <c r="T291" s="20">
        <v>0.16</v>
      </c>
      <c r="U291" s="20">
        <v>48395</v>
      </c>
      <c r="V291" s="20" t="s">
        <v>1279</v>
      </c>
      <c r="W291" s="20">
        <v>1.0975928269999999</v>
      </c>
      <c r="X291" s="20">
        <v>0.38156710100000002</v>
      </c>
      <c r="Y291" s="20" t="s">
        <v>424</v>
      </c>
      <c r="Z291" s="20" t="s">
        <v>42</v>
      </c>
      <c r="AA291" s="20">
        <v>12</v>
      </c>
      <c r="AB291" s="21">
        <v>33076.625</v>
      </c>
      <c r="AC291" s="21">
        <v>37605.21875</v>
      </c>
      <c r="AD291" s="21">
        <v>48395.429689999997</v>
      </c>
      <c r="AE291" s="21">
        <v>41547.84375</v>
      </c>
      <c r="AF291" s="22">
        <v>33230.425779999998</v>
      </c>
      <c r="AG291" s="22">
        <v>34180.433590000001</v>
      </c>
      <c r="AH291" s="22">
        <v>40830.117189999997</v>
      </c>
      <c r="AI291" s="22">
        <v>38102.105470000002</v>
      </c>
      <c r="AJ291" s="23">
        <v>41302.941409999999</v>
      </c>
      <c r="AK291" s="23">
        <v>33863.578130000002</v>
      </c>
      <c r="AL291" s="23">
        <v>42211.433590000001</v>
      </c>
      <c r="AM291" s="23">
        <v>35201.320310000003</v>
      </c>
      <c r="AN291" s="20">
        <v>872</v>
      </c>
      <c r="AO291" s="20" t="s">
        <v>39</v>
      </c>
      <c r="AP291" s="20">
        <v>0.91030179200000005</v>
      </c>
      <c r="AQ291" s="20">
        <v>1</v>
      </c>
      <c r="AR291" s="20">
        <v>48395.429689999997</v>
      </c>
      <c r="AS291" s="20" t="s">
        <v>1280</v>
      </c>
      <c r="AT291" s="20">
        <v>1</v>
      </c>
      <c r="AU291" s="20" t="s">
        <v>1281</v>
      </c>
      <c r="AV291" s="20">
        <v>0.233479353</v>
      </c>
      <c r="AW291" s="20">
        <v>1</v>
      </c>
      <c r="AY291" s="20">
        <f t="shared" si="12"/>
        <v>1.0426135033067134</v>
      </c>
      <c r="AZ291" s="20">
        <f t="shared" si="13"/>
        <v>1.0975928274974571</v>
      </c>
      <c r="BA291" s="20">
        <f t="shared" si="14"/>
        <v>0.59154858078024963</v>
      </c>
    </row>
    <row r="292" spans="1:53">
      <c r="A292" s="20">
        <v>212.14126970000001</v>
      </c>
      <c r="B292" s="20">
        <v>4.0438152949999999</v>
      </c>
      <c r="C292" s="20" t="s">
        <v>2764</v>
      </c>
      <c r="D292" s="20">
        <v>9</v>
      </c>
      <c r="E292" s="20" t="s">
        <v>2765</v>
      </c>
      <c r="F292" s="20">
        <v>7</v>
      </c>
      <c r="G292" s="20">
        <v>0</v>
      </c>
      <c r="H292" s="20" t="s">
        <v>2766</v>
      </c>
      <c r="I292" s="20">
        <v>0.14002019600000001</v>
      </c>
      <c r="J292" s="20">
        <v>-34.273801710000001</v>
      </c>
      <c r="K292" s="20">
        <v>0.11645099</v>
      </c>
      <c r="L292" s="20" t="s">
        <v>5628</v>
      </c>
      <c r="M292" s="20" t="s">
        <v>2765</v>
      </c>
      <c r="N292" s="20">
        <v>0</v>
      </c>
      <c r="O292" s="20" t="s">
        <v>39</v>
      </c>
      <c r="P292" s="20" t="s">
        <v>5758</v>
      </c>
      <c r="R292" s="20" t="s">
        <v>411</v>
      </c>
      <c r="S292" s="20">
        <v>0.15</v>
      </c>
      <c r="T292" s="20">
        <v>0.15</v>
      </c>
      <c r="U292" s="20">
        <v>114696</v>
      </c>
      <c r="V292" s="20" t="s">
        <v>5759</v>
      </c>
      <c r="W292" s="20">
        <v>1.1824374989999999</v>
      </c>
      <c r="X292" s="20">
        <v>0.12608608499999999</v>
      </c>
      <c r="Y292" s="20" t="s">
        <v>41</v>
      </c>
      <c r="Z292" s="20" t="s">
        <v>92</v>
      </c>
      <c r="AA292" s="20">
        <v>12</v>
      </c>
      <c r="AB292" s="21">
        <v>85711.054690000004</v>
      </c>
      <c r="AC292" s="21">
        <v>107683.96090000001</v>
      </c>
      <c r="AD292" s="21">
        <v>86989.773440000004</v>
      </c>
      <c r="AE292" s="21">
        <v>114696.4844</v>
      </c>
      <c r="AF292" s="22">
        <v>84201.945309999996</v>
      </c>
      <c r="AG292" s="22">
        <v>87551.351559999996</v>
      </c>
      <c r="AH292" s="22">
        <v>75694.875</v>
      </c>
      <c r="AI292" s="22">
        <v>86676.273440000004</v>
      </c>
      <c r="AJ292" s="23">
        <v>91655.976559999996</v>
      </c>
      <c r="AK292" s="23">
        <v>102212.1094</v>
      </c>
      <c r="AL292" s="23">
        <v>94163.921879999994</v>
      </c>
      <c r="AM292" s="23">
        <v>78503.335940000004</v>
      </c>
      <c r="AN292" s="20">
        <v>576</v>
      </c>
      <c r="AO292" s="20" t="s">
        <v>39</v>
      </c>
      <c r="AP292" s="20">
        <v>0.92216436300000004</v>
      </c>
      <c r="AQ292" s="20">
        <v>1</v>
      </c>
      <c r="AR292" s="20">
        <v>114696.4844</v>
      </c>
      <c r="AS292" s="20" t="s">
        <v>5760</v>
      </c>
      <c r="AT292" s="20">
        <v>1</v>
      </c>
      <c r="AU292" s="20" t="s">
        <v>5761</v>
      </c>
      <c r="AV292" s="20">
        <v>0.95394960399999995</v>
      </c>
      <c r="AW292" s="20">
        <v>1</v>
      </c>
      <c r="AY292" s="20">
        <f t="shared" si="12"/>
        <v>1.0970024759485324</v>
      </c>
      <c r="AZ292" s="20">
        <f t="shared" si="13"/>
        <v>1.1824374988889079</v>
      </c>
      <c r="BA292" s="20">
        <f t="shared" si="14"/>
        <v>0.19925549798556874</v>
      </c>
    </row>
    <row r="293" spans="1:53">
      <c r="A293" s="20">
        <v>170.13058770000001</v>
      </c>
      <c r="B293" s="20">
        <v>3.9853291620000002</v>
      </c>
      <c r="C293" s="20" t="s">
        <v>5795</v>
      </c>
      <c r="D293" s="20">
        <v>22</v>
      </c>
      <c r="E293" s="20" t="s">
        <v>5796</v>
      </c>
      <c r="F293" s="20">
        <v>7</v>
      </c>
      <c r="G293" s="20">
        <v>0</v>
      </c>
      <c r="H293" s="20" t="s">
        <v>5797</v>
      </c>
      <c r="I293" s="20">
        <v>-0.54277018099999996</v>
      </c>
      <c r="J293" s="20">
        <v>-47.780556439999998</v>
      </c>
      <c r="K293" s="20">
        <v>-0.54277018099999996</v>
      </c>
      <c r="L293" s="20" t="s">
        <v>5628</v>
      </c>
      <c r="M293" s="20" t="s">
        <v>5796</v>
      </c>
      <c r="N293" s="20">
        <v>0</v>
      </c>
      <c r="O293" s="20" t="s">
        <v>39</v>
      </c>
      <c r="P293" s="20" t="s">
        <v>5798</v>
      </c>
      <c r="S293" s="20">
        <v>0.11</v>
      </c>
      <c r="T293" s="20">
        <v>0.17</v>
      </c>
      <c r="U293" s="20">
        <v>76322</v>
      </c>
      <c r="V293" s="20" t="s">
        <v>5799</v>
      </c>
      <c r="W293" s="20">
        <v>1.106473563</v>
      </c>
      <c r="X293" s="20">
        <v>0.252761234</v>
      </c>
      <c r="Y293" s="20" t="s">
        <v>41</v>
      </c>
      <c r="Z293" s="20" t="s">
        <v>92</v>
      </c>
      <c r="AA293" s="20">
        <v>12</v>
      </c>
      <c r="AB293" s="21">
        <v>49577.152340000001</v>
      </c>
      <c r="AC293" s="21">
        <v>62392.902340000001</v>
      </c>
      <c r="AD293" s="21">
        <v>63748.09375</v>
      </c>
      <c r="AE293" s="21">
        <v>58199.339840000001</v>
      </c>
      <c r="AF293" s="22">
        <v>47146.859380000002</v>
      </c>
      <c r="AG293" s="22">
        <v>61292.886720000002</v>
      </c>
      <c r="AH293" s="22">
        <v>53415.082029999998</v>
      </c>
      <c r="AI293" s="22">
        <v>49553.285159999999</v>
      </c>
      <c r="AJ293" s="23">
        <v>76321.820309999996</v>
      </c>
      <c r="AK293" s="23">
        <v>70718.0625</v>
      </c>
      <c r="AL293" s="23">
        <v>51179.21875</v>
      </c>
      <c r="AM293" s="23">
        <v>62274.742189999997</v>
      </c>
      <c r="AN293" s="20">
        <v>714</v>
      </c>
      <c r="AO293" s="20" t="s">
        <v>39</v>
      </c>
      <c r="AP293" s="20">
        <v>0.87885586800000004</v>
      </c>
      <c r="AQ293" s="20">
        <v>1</v>
      </c>
      <c r="AR293" s="20">
        <v>76321.820309999996</v>
      </c>
      <c r="AS293" s="20" t="s">
        <v>5800</v>
      </c>
      <c r="AT293" s="20">
        <v>1</v>
      </c>
      <c r="AU293" s="20" t="s">
        <v>438</v>
      </c>
      <c r="AV293" s="20">
        <v>0.40017459599999999</v>
      </c>
      <c r="AW293" s="20">
        <v>1</v>
      </c>
      <c r="AY293" s="20">
        <f t="shared" si="12"/>
        <v>1.2321847051946695</v>
      </c>
      <c r="AZ293" s="20">
        <f t="shared" si="13"/>
        <v>1.1064735625785689</v>
      </c>
      <c r="BA293" s="20">
        <f t="shared" si="14"/>
        <v>9.8784801752958729E-2</v>
      </c>
    </row>
    <row r="294" spans="1:53">
      <c r="A294" s="20">
        <v>136.03849439999999</v>
      </c>
      <c r="B294" s="20">
        <v>8.3534014380000006</v>
      </c>
      <c r="C294" s="20" t="s">
        <v>122</v>
      </c>
      <c r="D294" s="20">
        <v>3</v>
      </c>
      <c r="E294" s="20" t="s">
        <v>5928</v>
      </c>
      <c r="F294" s="20">
        <v>7</v>
      </c>
      <c r="G294" s="20">
        <v>0</v>
      </c>
      <c r="H294" s="20" t="s">
        <v>5974</v>
      </c>
      <c r="I294" s="20">
        <v>-0.114933963</v>
      </c>
      <c r="J294" s="20">
        <v>-12.97485992</v>
      </c>
      <c r="L294" s="20" t="s">
        <v>5628</v>
      </c>
      <c r="M294" s="20" t="s">
        <v>5928</v>
      </c>
      <c r="N294" s="20">
        <v>0</v>
      </c>
      <c r="O294" s="20" t="s">
        <v>39</v>
      </c>
      <c r="Q294" s="20">
        <v>0.1</v>
      </c>
      <c r="R294" s="20" t="s">
        <v>125</v>
      </c>
      <c r="S294" s="20">
        <v>0.73</v>
      </c>
      <c r="T294" s="20">
        <v>0.73</v>
      </c>
      <c r="U294" s="20">
        <v>4495348</v>
      </c>
      <c r="V294" s="20" t="s">
        <v>126</v>
      </c>
      <c r="W294" s="20">
        <v>0.82795178899999999</v>
      </c>
      <c r="X294" s="20">
        <v>0.62526073500000001</v>
      </c>
      <c r="Y294" s="20" t="s">
        <v>41</v>
      </c>
      <c r="Z294" s="20" t="s">
        <v>42</v>
      </c>
      <c r="AA294" s="20">
        <v>12</v>
      </c>
      <c r="AB294" s="21">
        <v>1606359.5</v>
      </c>
      <c r="AC294" s="21">
        <v>4495347.5</v>
      </c>
      <c r="AD294" s="21">
        <v>531782.875</v>
      </c>
      <c r="AE294" s="21">
        <v>2582856.5</v>
      </c>
      <c r="AF294" s="22">
        <v>3021871</v>
      </c>
      <c r="AG294" s="22">
        <v>3285669</v>
      </c>
      <c r="AH294" s="22">
        <v>3014684.5</v>
      </c>
      <c r="AI294" s="22">
        <v>1809276.75</v>
      </c>
      <c r="AJ294" s="23">
        <v>3250240.75</v>
      </c>
      <c r="AK294" s="23">
        <v>2948460.75</v>
      </c>
      <c r="AL294" s="23">
        <v>1102411.375</v>
      </c>
      <c r="AM294" s="23">
        <v>816429.5</v>
      </c>
      <c r="AN294" s="20">
        <v>44</v>
      </c>
      <c r="AO294" s="20" t="s">
        <v>39</v>
      </c>
      <c r="AP294" s="20">
        <v>0.96262196300000002</v>
      </c>
      <c r="AQ294" s="20">
        <v>1</v>
      </c>
      <c r="AR294" s="20">
        <v>4495347.5</v>
      </c>
      <c r="AS294" s="20" t="s">
        <v>127</v>
      </c>
      <c r="AT294" s="20">
        <v>1</v>
      </c>
      <c r="AU294" s="20" t="s">
        <v>128</v>
      </c>
      <c r="AV294" s="20">
        <v>7.0040937999999997E-2</v>
      </c>
      <c r="AW294" s="20">
        <v>1</v>
      </c>
      <c r="AY294" s="20">
        <f t="shared" si="12"/>
        <v>0.72924057525484265</v>
      </c>
      <c r="AZ294" s="20">
        <f t="shared" si="13"/>
        <v>0.82795178907247569</v>
      </c>
      <c r="BA294" s="20">
        <f t="shared" si="14"/>
        <v>0.32675353839678595</v>
      </c>
    </row>
    <row r="295" spans="1:53">
      <c r="A295" s="20">
        <v>168.07860629999999</v>
      </c>
      <c r="B295" s="20">
        <v>4.5317791410000003</v>
      </c>
      <c r="C295" s="20" t="s">
        <v>1490</v>
      </c>
      <c r="D295" s="20">
        <v>3</v>
      </c>
      <c r="E295" s="20" t="s">
        <v>1491</v>
      </c>
      <c r="F295" s="20">
        <v>7</v>
      </c>
      <c r="G295" s="20">
        <v>0</v>
      </c>
      <c r="H295" s="20" t="s">
        <v>1492</v>
      </c>
      <c r="I295" s="20">
        <v>-0.20040212700000001</v>
      </c>
      <c r="J295" s="20">
        <v>-31.59395765</v>
      </c>
      <c r="K295" s="20">
        <v>-0.2301501</v>
      </c>
      <c r="L295" s="20" t="s">
        <v>5628</v>
      </c>
      <c r="M295" s="20" t="s">
        <v>1491</v>
      </c>
      <c r="N295" s="20">
        <v>0</v>
      </c>
      <c r="O295" s="20" t="s">
        <v>39</v>
      </c>
      <c r="R295" s="20" t="s">
        <v>1493</v>
      </c>
      <c r="S295" s="20">
        <v>0.13</v>
      </c>
      <c r="T295" s="20">
        <v>0.17</v>
      </c>
      <c r="U295" s="20">
        <v>372793</v>
      </c>
      <c r="V295" s="20" t="s">
        <v>1494</v>
      </c>
      <c r="W295" s="20">
        <v>0.98291903199999997</v>
      </c>
      <c r="X295" s="20">
        <v>0.87986255099999999</v>
      </c>
      <c r="Y295" s="20" t="s">
        <v>41</v>
      </c>
      <c r="Z295" s="20" t="s">
        <v>42</v>
      </c>
      <c r="AA295" s="20">
        <v>12</v>
      </c>
      <c r="AB295" s="21">
        <v>344436.46879999997</v>
      </c>
      <c r="AC295" s="21">
        <v>321476.6875</v>
      </c>
      <c r="AD295" s="21">
        <v>338218.875</v>
      </c>
      <c r="AE295" s="21">
        <v>254502.57810000001</v>
      </c>
      <c r="AF295" s="22">
        <v>256331.625</v>
      </c>
      <c r="AG295" s="22">
        <v>372792.9375</v>
      </c>
      <c r="AH295" s="22">
        <v>291676.6875</v>
      </c>
      <c r="AI295" s="22">
        <v>359705.65629999997</v>
      </c>
      <c r="AJ295" s="23">
        <v>249369.6563</v>
      </c>
      <c r="AK295" s="23">
        <v>276109.5</v>
      </c>
      <c r="AL295" s="23">
        <v>367681.6875</v>
      </c>
      <c r="AM295" s="23">
        <v>319194.21879999997</v>
      </c>
      <c r="AN295" s="20">
        <v>267</v>
      </c>
      <c r="AO295" s="20" t="s">
        <v>39</v>
      </c>
      <c r="AP295" s="20">
        <v>0.81752412900000004</v>
      </c>
      <c r="AQ295" s="20">
        <v>1</v>
      </c>
      <c r="AR295" s="20">
        <v>372792.9375</v>
      </c>
      <c r="AS295" s="20" t="s">
        <v>1495</v>
      </c>
      <c r="AT295" s="20">
        <v>1</v>
      </c>
      <c r="AU295" s="20" t="s">
        <v>1241</v>
      </c>
      <c r="AV295" s="20">
        <v>6.2610979999999997E-3</v>
      </c>
      <c r="AW295" s="20">
        <v>1</v>
      </c>
      <c r="AY295" s="20">
        <f t="shared" si="12"/>
        <v>0.94677744933299635</v>
      </c>
      <c r="AZ295" s="20">
        <f t="shared" si="13"/>
        <v>0.982919032460981</v>
      </c>
      <c r="BA295" s="20">
        <f t="shared" si="14"/>
        <v>0.66906487739096854</v>
      </c>
    </row>
    <row r="296" spans="1:53">
      <c r="A296" s="20">
        <v>143.13099869999999</v>
      </c>
      <c r="B296" s="20">
        <v>4.417130534</v>
      </c>
      <c r="C296" s="20" t="s">
        <v>1574</v>
      </c>
      <c r="D296" s="20">
        <v>6</v>
      </c>
      <c r="E296" s="20" t="s">
        <v>1575</v>
      </c>
      <c r="F296" s="20">
        <v>7</v>
      </c>
      <c r="G296" s="20">
        <v>0</v>
      </c>
      <c r="H296" s="20" t="s">
        <v>1576</v>
      </c>
      <c r="I296" s="20">
        <v>-7.8863581000000002E-2</v>
      </c>
      <c r="J296" s="20">
        <v>-29.820075039999999</v>
      </c>
      <c r="L296" s="20" t="s">
        <v>5628</v>
      </c>
      <c r="M296" s="20" t="s">
        <v>1575</v>
      </c>
      <c r="N296" s="20">
        <v>0</v>
      </c>
      <c r="O296" s="20" t="s">
        <v>39</v>
      </c>
      <c r="S296" s="20">
        <v>0.18</v>
      </c>
      <c r="T296" s="20">
        <v>0.22</v>
      </c>
      <c r="U296" s="20">
        <v>111607</v>
      </c>
      <c r="V296" s="20" t="s">
        <v>1577</v>
      </c>
      <c r="W296" s="20">
        <v>0.93583296999999999</v>
      </c>
      <c r="X296" s="20">
        <v>0.57044840900000005</v>
      </c>
      <c r="Y296" s="20" t="s">
        <v>41</v>
      </c>
      <c r="Z296" s="20" t="s">
        <v>42</v>
      </c>
      <c r="AA296" s="20">
        <v>12</v>
      </c>
      <c r="AB296" s="21">
        <v>81093.75</v>
      </c>
      <c r="AC296" s="21">
        <v>100054.4063</v>
      </c>
      <c r="AD296" s="21">
        <v>111606.8125</v>
      </c>
      <c r="AE296" s="21">
        <v>74972.210940000004</v>
      </c>
      <c r="AF296" s="22">
        <v>107123.85159999999</v>
      </c>
      <c r="AG296" s="22">
        <v>83810.203129999994</v>
      </c>
      <c r="AH296" s="22">
        <v>92358.632809999996</v>
      </c>
      <c r="AI296" s="22">
        <v>109648.35159999999</v>
      </c>
      <c r="AJ296" s="23">
        <v>64821.515630000002</v>
      </c>
      <c r="AK296" s="23">
        <v>46138.890630000002</v>
      </c>
      <c r="AL296" s="23">
        <v>39905.890630000002</v>
      </c>
      <c r="AM296" s="23">
        <v>60394.652340000001</v>
      </c>
      <c r="AN296" s="20">
        <v>587</v>
      </c>
      <c r="AO296" s="20" t="s">
        <v>39</v>
      </c>
      <c r="AP296" s="20">
        <v>0.93887539399999997</v>
      </c>
      <c r="AQ296" s="20">
        <v>1</v>
      </c>
      <c r="AR296" s="20">
        <v>111606.8125</v>
      </c>
      <c r="AS296" s="20" t="s">
        <v>1578</v>
      </c>
      <c r="AT296" s="20">
        <v>1</v>
      </c>
      <c r="AU296" s="20" t="s">
        <v>1579</v>
      </c>
      <c r="AV296" s="20">
        <v>9.0989206000000003E-2</v>
      </c>
      <c r="AW296" s="20">
        <v>1</v>
      </c>
      <c r="AY296" s="20">
        <f t="shared" si="12"/>
        <v>0.5376403281580634</v>
      </c>
      <c r="AZ296" s="20">
        <f t="shared" si="13"/>
        <v>0.93583297011891775</v>
      </c>
      <c r="BA296" s="20">
        <f t="shared" si="14"/>
        <v>1.74358950035897E-3</v>
      </c>
    </row>
    <row r="297" spans="1:53">
      <c r="A297" s="20">
        <v>74.000204460000006</v>
      </c>
      <c r="B297" s="20">
        <v>7.4556444380000002</v>
      </c>
      <c r="C297" s="20" t="s">
        <v>5742</v>
      </c>
      <c r="D297" s="20">
        <v>1</v>
      </c>
      <c r="E297" s="20" t="s">
        <v>5743</v>
      </c>
      <c r="F297" s="20">
        <v>6</v>
      </c>
      <c r="G297" s="20" t="s">
        <v>5</v>
      </c>
      <c r="H297" s="20" t="s">
        <v>5744</v>
      </c>
      <c r="I297" s="20">
        <v>-2.642397356</v>
      </c>
      <c r="J297" s="20">
        <v>-32.216594149999999</v>
      </c>
      <c r="L297" s="20" t="s">
        <v>5617</v>
      </c>
      <c r="M297" s="20" t="s">
        <v>1471</v>
      </c>
      <c r="N297" s="20">
        <v>-72.021353869999999</v>
      </c>
      <c r="O297" s="20" t="s">
        <v>487</v>
      </c>
      <c r="P297" s="20" t="s">
        <v>2952</v>
      </c>
      <c r="S297" s="20">
        <v>0.47</v>
      </c>
      <c r="T297" s="20">
        <v>0.47</v>
      </c>
      <c r="U297" s="20">
        <v>3304</v>
      </c>
      <c r="V297" s="20" t="s">
        <v>5713</v>
      </c>
      <c r="W297" s="20">
        <v>1.235454638</v>
      </c>
      <c r="X297" s="20">
        <v>0.507480406</v>
      </c>
      <c r="Y297" s="20" t="s">
        <v>41</v>
      </c>
      <c r="Z297" s="20" t="s">
        <v>71</v>
      </c>
      <c r="AA297" s="20">
        <v>12</v>
      </c>
      <c r="AB297" s="21">
        <v>1455.9398189999999</v>
      </c>
      <c r="AC297" s="21">
        <v>1209.0251459999999</v>
      </c>
      <c r="AD297" s="21">
        <v>1852.810303</v>
      </c>
      <c r="AE297" s="21">
        <v>3273.9760740000002</v>
      </c>
      <c r="AF297" s="22">
        <v>1250.5551760000001</v>
      </c>
      <c r="AG297" s="22">
        <v>2165.8916020000001</v>
      </c>
      <c r="AH297" s="22">
        <v>1182.580078</v>
      </c>
      <c r="AI297" s="22">
        <v>1707.761841</v>
      </c>
      <c r="AJ297" s="23">
        <v>2677.8833009999998</v>
      </c>
      <c r="AK297" s="23">
        <v>1700.6099850000001</v>
      </c>
      <c r="AL297" s="23">
        <v>2984.8242190000001</v>
      </c>
      <c r="AM297" s="23">
        <v>3303.7490229999999</v>
      </c>
      <c r="AN297" s="20">
        <v>137</v>
      </c>
      <c r="AO297" s="20" t="s">
        <v>487</v>
      </c>
      <c r="AP297" s="20">
        <v>0.83900445099999998</v>
      </c>
      <c r="AR297" s="20">
        <v>3303.7490229999999</v>
      </c>
      <c r="AS297" s="20" t="s">
        <v>3403</v>
      </c>
      <c r="AT297" s="20">
        <v>0.75822968999999996</v>
      </c>
      <c r="AV297" s="20">
        <v>0.12995698899999999</v>
      </c>
      <c r="AW297" s="20">
        <v>1</v>
      </c>
      <c r="AY297" s="20">
        <f t="shared" si="12"/>
        <v>1.6913625999669353</v>
      </c>
      <c r="AZ297" s="20">
        <f t="shared" si="13"/>
        <v>1.2354546372714792</v>
      </c>
      <c r="BA297" s="20">
        <f t="shared" si="14"/>
        <v>3.9227768024680622E-2</v>
      </c>
    </row>
    <row r="298" spans="1:53">
      <c r="A298" s="20">
        <v>176.03208789999999</v>
      </c>
      <c r="B298" s="20">
        <v>13.738150020000001</v>
      </c>
      <c r="C298" s="20" t="s">
        <v>483</v>
      </c>
      <c r="D298" s="20">
        <v>15</v>
      </c>
      <c r="E298" s="20" t="s">
        <v>484</v>
      </c>
      <c r="F298" s="20">
        <v>6</v>
      </c>
      <c r="G298" s="20" t="s">
        <v>5</v>
      </c>
      <c r="H298" s="20" t="s">
        <v>485</v>
      </c>
      <c r="I298" s="20">
        <v>-1.1979406999999999E-2</v>
      </c>
      <c r="J298" s="20">
        <v>20.318972949999999</v>
      </c>
      <c r="L298" s="20" t="s">
        <v>5617</v>
      </c>
      <c r="M298" s="20" t="s">
        <v>563</v>
      </c>
      <c r="N298" s="20">
        <v>44.026238999999997</v>
      </c>
      <c r="O298" s="20" t="s">
        <v>5691</v>
      </c>
      <c r="P298" s="20" t="s">
        <v>3464</v>
      </c>
      <c r="R298" s="20" t="s">
        <v>411</v>
      </c>
      <c r="S298" s="20">
        <v>0.37</v>
      </c>
      <c r="T298" s="20">
        <v>0.37</v>
      </c>
      <c r="U298" s="20">
        <v>15056</v>
      </c>
      <c r="V298" s="20" t="s">
        <v>480</v>
      </c>
      <c r="W298" s="20">
        <v>1.425024616</v>
      </c>
      <c r="X298" s="20">
        <v>0.212150429</v>
      </c>
      <c r="Y298" s="20" t="s">
        <v>41</v>
      </c>
      <c r="Z298" s="20" t="s">
        <v>71</v>
      </c>
      <c r="AA298" s="20">
        <v>12</v>
      </c>
      <c r="AB298" s="21">
        <v>7713.9458009999998</v>
      </c>
      <c r="AC298" s="21">
        <v>15056.094730000001</v>
      </c>
      <c r="AD298" s="21">
        <v>6975.7236329999996</v>
      </c>
      <c r="AE298" s="21">
        <v>13141.402340000001</v>
      </c>
      <c r="AF298" s="22">
        <v>9645.578125</v>
      </c>
      <c r="AG298" s="22">
        <v>7855.6518550000001</v>
      </c>
      <c r="AH298" s="22">
        <v>5955.546875</v>
      </c>
      <c r="AI298" s="22">
        <v>6638.9604490000002</v>
      </c>
      <c r="AJ298" s="23">
        <v>9032.0761719999991</v>
      </c>
      <c r="AK298" s="23">
        <v>4435.8779299999997</v>
      </c>
      <c r="AL298" s="23">
        <v>10103.91992</v>
      </c>
      <c r="AM298" s="23">
        <v>8365.5126949999994</v>
      </c>
      <c r="AN298" s="20">
        <v>53</v>
      </c>
      <c r="AO298" s="20" t="s">
        <v>5691</v>
      </c>
      <c r="AP298" s="20">
        <v>0.96071842900000004</v>
      </c>
      <c r="AR298" s="20">
        <v>15056.094730000001</v>
      </c>
      <c r="AS298" s="20" t="s">
        <v>3944</v>
      </c>
      <c r="AT298" s="20">
        <v>0.92162190399999999</v>
      </c>
      <c r="AV298" s="20">
        <v>0.55202365900000006</v>
      </c>
      <c r="AW298" s="20">
        <v>1</v>
      </c>
      <c r="AY298" s="20">
        <f t="shared" si="12"/>
        <v>1.0611930319033993</v>
      </c>
      <c r="AZ298" s="20">
        <f t="shared" si="13"/>
        <v>1.4250246163033826</v>
      </c>
      <c r="BA298" s="20">
        <f t="shared" si="14"/>
        <v>0.76581427251038314</v>
      </c>
    </row>
    <row r="299" spans="1:53">
      <c r="A299" s="20">
        <v>81.972334919999994</v>
      </c>
      <c r="B299" s="20">
        <v>13.16629189</v>
      </c>
      <c r="C299" s="20" t="s">
        <v>5786</v>
      </c>
      <c r="D299" s="20">
        <v>1</v>
      </c>
      <c r="E299" s="20" t="s">
        <v>5787</v>
      </c>
      <c r="F299" s="20">
        <v>6</v>
      </c>
      <c r="G299" s="20" t="s">
        <v>5</v>
      </c>
      <c r="H299" s="20" t="s">
        <v>5788</v>
      </c>
      <c r="I299" s="20">
        <v>-1.6479204240000001</v>
      </c>
      <c r="J299" s="20">
        <v>16.572363809999999</v>
      </c>
      <c r="L299" s="20" t="s">
        <v>5617</v>
      </c>
      <c r="M299" s="20" t="s">
        <v>1597</v>
      </c>
      <c r="N299" s="20">
        <v>-72.021219810000005</v>
      </c>
      <c r="O299" s="20" t="s">
        <v>487</v>
      </c>
      <c r="P299" s="20" t="s">
        <v>2952</v>
      </c>
      <c r="S299" s="20">
        <v>0.36</v>
      </c>
      <c r="T299" s="20">
        <v>0.36</v>
      </c>
      <c r="U299" s="20">
        <v>56662</v>
      </c>
      <c r="V299" s="20" t="s">
        <v>3749</v>
      </c>
      <c r="W299" s="20">
        <v>1.1347400510000001</v>
      </c>
      <c r="X299" s="20">
        <v>0.5916612</v>
      </c>
      <c r="Y299" s="20" t="s">
        <v>41</v>
      </c>
      <c r="Z299" s="20" t="s">
        <v>71</v>
      </c>
      <c r="AA299" s="20">
        <v>12</v>
      </c>
      <c r="AB299" s="21">
        <v>34642.898439999997</v>
      </c>
      <c r="AC299" s="21">
        <v>56661.777340000001</v>
      </c>
      <c r="AD299" s="21">
        <v>28904.699219999999</v>
      </c>
      <c r="AE299" s="21">
        <v>28689.572270000001</v>
      </c>
      <c r="AF299" s="22">
        <v>43046.8125</v>
      </c>
      <c r="AG299" s="22">
        <v>33798.320310000003</v>
      </c>
      <c r="AH299" s="22">
        <v>24258.708979999999</v>
      </c>
      <c r="AI299" s="22">
        <v>30114.710940000001</v>
      </c>
      <c r="AJ299" s="23">
        <v>35803.980470000002</v>
      </c>
      <c r="AK299" s="23">
        <v>18017.896479999999</v>
      </c>
      <c r="AL299" s="23">
        <v>38712.445310000003</v>
      </c>
      <c r="AM299" s="23">
        <v>33241.382810000003</v>
      </c>
      <c r="AN299" s="20">
        <v>5</v>
      </c>
      <c r="AO299" s="20" t="s">
        <v>487</v>
      </c>
      <c r="AP299" s="20">
        <v>0.97189504999999998</v>
      </c>
      <c r="AR299" s="20">
        <v>56661.777340000001</v>
      </c>
      <c r="AS299" s="20" t="s">
        <v>5789</v>
      </c>
      <c r="AT299" s="20">
        <v>0.89222765800000003</v>
      </c>
      <c r="AV299" s="20">
        <v>8.2239730999999996E-2</v>
      </c>
      <c r="AW299" s="20">
        <v>1</v>
      </c>
      <c r="AY299" s="20">
        <f t="shared" si="12"/>
        <v>0.95852074613870064</v>
      </c>
      <c r="AZ299" s="20">
        <f t="shared" si="13"/>
        <v>1.1347400514040098</v>
      </c>
      <c r="BA299" s="20">
        <f t="shared" si="14"/>
        <v>0.82994087677999695</v>
      </c>
    </row>
    <row r="300" spans="1:53">
      <c r="A300" s="20">
        <v>180.0633473</v>
      </c>
      <c r="B300" s="20">
        <v>12.973775059999999</v>
      </c>
      <c r="C300" s="20" t="s">
        <v>408</v>
      </c>
      <c r="D300" s="20">
        <v>57</v>
      </c>
      <c r="E300" s="20" t="s">
        <v>409</v>
      </c>
      <c r="F300" s="20">
        <v>6</v>
      </c>
      <c r="G300" s="20" t="s">
        <v>5</v>
      </c>
      <c r="H300" s="20" t="s">
        <v>410</v>
      </c>
      <c r="I300" s="20">
        <v>-0.237032942</v>
      </c>
      <c r="J300" s="20">
        <v>-5.3963053719999996</v>
      </c>
      <c r="L300" s="20" t="s">
        <v>5617</v>
      </c>
      <c r="M300" s="20" t="s">
        <v>486</v>
      </c>
      <c r="N300" s="20">
        <v>-35.976779530000002</v>
      </c>
      <c r="O300" s="20" t="s">
        <v>487</v>
      </c>
      <c r="P300" s="20" t="e">
        <f>-HCl</f>
        <v>#NAME?</v>
      </c>
      <c r="Q300" s="20">
        <v>-1.1000000000000001</v>
      </c>
      <c r="R300" s="20" t="s">
        <v>5630</v>
      </c>
      <c r="S300" s="20">
        <v>0.21</v>
      </c>
      <c r="T300" s="20">
        <v>0.41</v>
      </c>
      <c r="U300" s="20">
        <v>95930</v>
      </c>
      <c r="V300" s="20" t="s">
        <v>5622</v>
      </c>
      <c r="W300" s="20">
        <v>2.2279427109999999</v>
      </c>
      <c r="X300" s="20">
        <v>7.2971870000000001E-3</v>
      </c>
      <c r="Y300" s="20" t="s">
        <v>41</v>
      </c>
      <c r="Z300" s="20" t="s">
        <v>71</v>
      </c>
      <c r="AA300" s="20">
        <v>12</v>
      </c>
      <c r="AB300" s="21">
        <v>70706.226559999996</v>
      </c>
      <c r="AC300" s="21">
        <v>50821.238279999998</v>
      </c>
      <c r="AD300" s="21">
        <v>48954.949220000002</v>
      </c>
      <c r="AE300" s="21">
        <v>45499.117189999997</v>
      </c>
      <c r="AF300" s="22">
        <v>25962.859380000002</v>
      </c>
      <c r="AG300" s="22">
        <v>28585.697270000001</v>
      </c>
      <c r="AH300" s="22">
        <v>15707.537109999999</v>
      </c>
      <c r="AI300" s="22">
        <v>26686.04492</v>
      </c>
      <c r="AJ300" s="23">
        <v>95930.210940000004</v>
      </c>
      <c r="AK300" s="23">
        <v>44921.277340000001</v>
      </c>
      <c r="AL300" s="23">
        <v>95533.234379999994</v>
      </c>
      <c r="AM300" s="23">
        <v>46656.074220000002</v>
      </c>
      <c r="AN300" s="20">
        <v>14</v>
      </c>
      <c r="AO300" s="20" t="s">
        <v>487</v>
      </c>
      <c r="AP300" s="20">
        <v>0.95715778900000004</v>
      </c>
      <c r="AQ300" s="20">
        <v>1</v>
      </c>
      <c r="AR300" s="20">
        <v>95930.210940000004</v>
      </c>
      <c r="AS300" s="20" t="s">
        <v>1600</v>
      </c>
      <c r="AT300" s="20">
        <v>0.90337388699999999</v>
      </c>
      <c r="AV300" s="20">
        <v>5.4494821040000003</v>
      </c>
      <c r="AW300" s="20">
        <v>1</v>
      </c>
      <c r="AY300" s="20">
        <f t="shared" si="12"/>
        <v>2.9196879781484926</v>
      </c>
      <c r="AZ300" s="20">
        <f t="shared" si="13"/>
        <v>2.2279427108880037</v>
      </c>
      <c r="BA300" s="20">
        <f t="shared" si="14"/>
        <v>1.9494756261626629E-2</v>
      </c>
    </row>
    <row r="301" spans="1:53">
      <c r="A301" s="20">
        <v>304.24061490000003</v>
      </c>
      <c r="B301" s="20">
        <v>3.7090694850000001</v>
      </c>
      <c r="C301" s="20" t="s">
        <v>4641</v>
      </c>
      <c r="D301" s="20">
        <v>38</v>
      </c>
      <c r="E301" s="20" t="s">
        <v>4642</v>
      </c>
      <c r="F301" s="20">
        <v>6</v>
      </c>
      <c r="G301" s="20" t="s">
        <v>5</v>
      </c>
      <c r="H301" s="20" t="s">
        <v>4643</v>
      </c>
      <c r="I301" s="20">
        <v>1.265079125</v>
      </c>
      <c r="J301" s="20">
        <v>-15.19794446</v>
      </c>
      <c r="L301" s="20" t="s">
        <v>5617</v>
      </c>
      <c r="M301" s="20" t="s">
        <v>892</v>
      </c>
      <c r="N301" s="20">
        <v>48.000160379999997</v>
      </c>
      <c r="O301" s="20" t="s">
        <v>374</v>
      </c>
      <c r="S301" s="20">
        <v>0.31</v>
      </c>
      <c r="T301" s="20">
        <v>0.43</v>
      </c>
      <c r="U301" s="20">
        <v>12257</v>
      </c>
      <c r="V301" s="20" t="s">
        <v>895</v>
      </c>
      <c r="W301" s="20">
        <v>1.439938113</v>
      </c>
      <c r="X301" s="20">
        <v>0.17806460700000001</v>
      </c>
      <c r="Y301" s="20" t="s">
        <v>41</v>
      </c>
      <c r="Z301" s="20" t="s">
        <v>71</v>
      </c>
      <c r="AA301" s="20">
        <v>12</v>
      </c>
      <c r="AB301" s="21">
        <v>2969.7802729999999</v>
      </c>
      <c r="AC301" s="21">
        <v>1444.291504</v>
      </c>
      <c r="AD301" s="21">
        <v>3159.1323240000002</v>
      </c>
      <c r="AE301" s="21">
        <v>2319.0102539999998</v>
      </c>
      <c r="AF301" s="22">
        <v>963.04077150000001</v>
      </c>
      <c r="AG301" s="22">
        <v>2334.1977539999998</v>
      </c>
      <c r="AH301" s="22">
        <v>2052.7189939999998</v>
      </c>
      <c r="AI301" s="22">
        <v>1519.93103</v>
      </c>
      <c r="AJ301" s="23">
        <v>12257.127930000001</v>
      </c>
      <c r="AK301" s="23">
        <v>3782.3239749999998</v>
      </c>
      <c r="AL301" s="23">
        <v>9586.9169920000004</v>
      </c>
      <c r="AM301" s="23">
        <v>7505.0253910000001</v>
      </c>
      <c r="AN301" s="20">
        <v>0</v>
      </c>
      <c r="AO301" s="20" t="s">
        <v>374</v>
      </c>
      <c r="AP301" s="20">
        <v>0.91707107099999996</v>
      </c>
      <c r="AR301" s="20">
        <v>12257.127930000001</v>
      </c>
      <c r="AS301" s="20" t="s">
        <v>3544</v>
      </c>
      <c r="AT301" s="20">
        <v>0.88207383699999997</v>
      </c>
      <c r="AV301" s="20">
        <v>0.59049755000000004</v>
      </c>
      <c r="AW301" s="20">
        <v>1</v>
      </c>
      <c r="AY301" s="20">
        <f t="shared" si="12"/>
        <v>4.8226974934566229</v>
      </c>
      <c r="AZ301" s="20">
        <f t="shared" si="13"/>
        <v>1.4399381130746247</v>
      </c>
      <c r="BA301" s="20">
        <f t="shared" si="14"/>
        <v>1.1087834369845792E-2</v>
      </c>
    </row>
    <row r="302" spans="1:53">
      <c r="A302" s="20">
        <v>265.95950199999999</v>
      </c>
      <c r="B302" s="20">
        <v>13.62141673</v>
      </c>
      <c r="C302" s="20" t="s">
        <v>6140</v>
      </c>
      <c r="D302" s="20">
        <v>3</v>
      </c>
      <c r="E302" s="20" t="s">
        <v>6141</v>
      </c>
      <c r="F302" s="20">
        <v>6</v>
      </c>
      <c r="G302" s="20" t="s">
        <v>5</v>
      </c>
      <c r="H302" s="20" t="s">
        <v>6142</v>
      </c>
      <c r="I302" s="20">
        <v>0.83460783599999999</v>
      </c>
      <c r="J302" s="20">
        <v>-24.069609750000001</v>
      </c>
      <c r="L302" s="20" t="s">
        <v>6047</v>
      </c>
      <c r="M302" s="20" t="s">
        <v>379</v>
      </c>
      <c r="N302" s="20">
        <v>97.977083399999998</v>
      </c>
      <c r="O302" s="20" t="s">
        <v>3320</v>
      </c>
      <c r="P302" s="20" t="s">
        <v>45</v>
      </c>
      <c r="T302" s="20">
        <v>0.28000000000000003</v>
      </c>
      <c r="U302" s="20">
        <v>4177</v>
      </c>
      <c r="V302" s="20" t="s">
        <v>4727</v>
      </c>
      <c r="W302" s="20">
        <v>0.13196533699999999</v>
      </c>
      <c r="X302" s="20">
        <v>4.1663669999999998E-3</v>
      </c>
      <c r="Y302" s="20" t="s">
        <v>41</v>
      </c>
      <c r="Z302" s="20" t="s">
        <v>71</v>
      </c>
      <c r="AA302" s="20">
        <v>6</v>
      </c>
      <c r="AB302" s="21">
        <v>0</v>
      </c>
      <c r="AC302" s="21">
        <v>1571.1877440000001</v>
      </c>
      <c r="AD302" s="21">
        <v>0</v>
      </c>
      <c r="AE302" s="21">
        <v>0</v>
      </c>
      <c r="AF302" s="22">
        <v>4176.7695309999999</v>
      </c>
      <c r="AG302" s="22">
        <v>2877.8046880000002</v>
      </c>
      <c r="AH302" s="22">
        <v>2260.1850589999999</v>
      </c>
      <c r="AI302" s="22">
        <v>2591.3046880000002</v>
      </c>
      <c r="AJ302" s="23">
        <v>0</v>
      </c>
      <c r="AK302" s="23">
        <v>0</v>
      </c>
      <c r="AL302" s="23">
        <v>765.39044190000004</v>
      </c>
      <c r="AM302" s="23">
        <v>0</v>
      </c>
      <c r="AN302" s="20">
        <v>113</v>
      </c>
      <c r="AO302" s="20" t="s">
        <v>3320</v>
      </c>
      <c r="AP302" s="20">
        <v>0.89093984699999995</v>
      </c>
      <c r="AR302" s="20">
        <v>4176.7695309999999</v>
      </c>
      <c r="AS302" s="20" t="s">
        <v>6143</v>
      </c>
      <c r="AT302" s="20">
        <v>0.97634850200000001</v>
      </c>
      <c r="AV302" s="20">
        <v>5.0530096159999998</v>
      </c>
      <c r="AW302" s="20">
        <v>1</v>
      </c>
      <c r="AY302" s="20">
        <f t="shared" si="12"/>
        <v>6.4285765983259968E-2</v>
      </c>
      <c r="AZ302" s="20">
        <f t="shared" si="13"/>
        <v>0.13196533703218977</v>
      </c>
      <c r="BA302" s="20">
        <f t="shared" si="14"/>
        <v>9.3112521589920486E-4</v>
      </c>
    </row>
    <row r="303" spans="1:53">
      <c r="A303" s="20">
        <v>260.02945130000001</v>
      </c>
      <c r="B303" s="20">
        <v>10.49119441</v>
      </c>
      <c r="C303" s="20" t="s">
        <v>535</v>
      </c>
      <c r="D303" s="20">
        <v>46</v>
      </c>
      <c r="E303" s="20" t="s">
        <v>5912</v>
      </c>
      <c r="F303" s="20">
        <v>6</v>
      </c>
      <c r="G303" s="20" t="s">
        <v>5</v>
      </c>
      <c r="H303" s="20" t="s">
        <v>5913</v>
      </c>
      <c r="I303" s="20">
        <v>-1.033320303</v>
      </c>
      <c r="J303" s="20">
        <v>-40.61407947</v>
      </c>
      <c r="L303" s="20" t="s">
        <v>5628</v>
      </c>
      <c r="M303" s="20" t="s">
        <v>5886</v>
      </c>
      <c r="N303" s="20">
        <v>127.97600250000001</v>
      </c>
      <c r="O303" s="20" t="s">
        <v>374</v>
      </c>
      <c r="P303" s="20" t="s">
        <v>538</v>
      </c>
      <c r="S303" s="20">
        <v>0.42</v>
      </c>
      <c r="T303" s="20">
        <v>0.53</v>
      </c>
      <c r="U303" s="20">
        <v>68265</v>
      </c>
      <c r="V303" s="20" t="s">
        <v>209</v>
      </c>
      <c r="W303" s="20">
        <v>0.947765156</v>
      </c>
      <c r="X303" s="20">
        <v>0.82190319300000003</v>
      </c>
      <c r="Y303" s="20" t="s">
        <v>41</v>
      </c>
      <c r="Z303" s="20" t="s">
        <v>42</v>
      </c>
      <c r="AA303" s="20">
        <v>12</v>
      </c>
      <c r="AB303" s="21">
        <v>41357.046880000002</v>
      </c>
      <c r="AC303" s="21">
        <v>56942.746090000001</v>
      </c>
      <c r="AD303" s="21">
        <v>18008.583979999999</v>
      </c>
      <c r="AE303" s="21">
        <v>37586.550779999998</v>
      </c>
      <c r="AF303" s="22">
        <v>48077.972659999999</v>
      </c>
      <c r="AG303" s="22">
        <v>44369.613279999998</v>
      </c>
      <c r="AH303" s="22">
        <v>39423.109380000002</v>
      </c>
      <c r="AI303" s="22">
        <v>30505.95117</v>
      </c>
      <c r="AJ303" s="23">
        <v>45644.582029999998</v>
      </c>
      <c r="AK303" s="23">
        <v>68265.328129999994</v>
      </c>
      <c r="AL303" s="23">
        <v>25714.537110000001</v>
      </c>
      <c r="AM303" s="23">
        <v>21990.251950000002</v>
      </c>
      <c r="AN303" s="20">
        <v>78</v>
      </c>
      <c r="AO303" s="20" t="s">
        <v>374</v>
      </c>
      <c r="AP303" s="20">
        <v>0.91958240499999999</v>
      </c>
      <c r="AR303" s="20">
        <v>68265.328129999994</v>
      </c>
      <c r="AS303" s="20" t="s">
        <v>539</v>
      </c>
      <c r="AT303" s="20">
        <v>0.77810934300000001</v>
      </c>
      <c r="AV303" s="20">
        <v>1.4312612000000001E-2</v>
      </c>
      <c r="AW303" s="20">
        <v>1</v>
      </c>
      <c r="AY303" s="20">
        <f t="shared" si="12"/>
        <v>0.99530753167730357</v>
      </c>
      <c r="AZ303" s="20">
        <f t="shared" si="13"/>
        <v>0.94776515623801627</v>
      </c>
      <c r="BA303" s="20">
        <f t="shared" si="14"/>
        <v>0.98709576483110384</v>
      </c>
    </row>
    <row r="304" spans="1:53">
      <c r="A304" s="20">
        <v>131.06942269999999</v>
      </c>
      <c r="B304" s="20">
        <v>10.33642485</v>
      </c>
      <c r="C304" s="20" t="s">
        <v>2424</v>
      </c>
      <c r="D304" s="20">
        <v>2</v>
      </c>
      <c r="E304" s="20" t="s">
        <v>2425</v>
      </c>
      <c r="F304" s="20">
        <v>6</v>
      </c>
      <c r="G304" s="20" t="s">
        <v>5</v>
      </c>
      <c r="H304" s="20" t="s">
        <v>2426</v>
      </c>
      <c r="I304" s="20">
        <v>-0.43705794799999997</v>
      </c>
      <c r="J304" s="20">
        <v>-25.421058510000002</v>
      </c>
      <c r="L304" s="20" t="s">
        <v>5628</v>
      </c>
      <c r="M304" s="20" t="s">
        <v>6050</v>
      </c>
      <c r="N304" s="20">
        <v>-14.999601589999999</v>
      </c>
      <c r="O304" s="20" t="s">
        <v>487</v>
      </c>
      <c r="Q304" s="20">
        <v>0</v>
      </c>
      <c r="R304" s="20" t="s">
        <v>2427</v>
      </c>
      <c r="S304" s="20">
        <v>0.26</v>
      </c>
      <c r="T304" s="20">
        <v>0.34</v>
      </c>
      <c r="U304" s="20">
        <v>35025420</v>
      </c>
      <c r="V304" s="20" t="s">
        <v>223</v>
      </c>
      <c r="W304" s="20">
        <v>0.50910894799999995</v>
      </c>
      <c r="X304" s="20">
        <v>2.049978E-3</v>
      </c>
      <c r="Y304" s="20" t="s">
        <v>41</v>
      </c>
      <c r="Z304" s="20" t="s">
        <v>42</v>
      </c>
      <c r="AA304" s="20">
        <v>12</v>
      </c>
      <c r="AB304" s="21">
        <v>11882142</v>
      </c>
      <c r="AC304" s="21">
        <v>20923952</v>
      </c>
      <c r="AD304" s="21">
        <v>12972854</v>
      </c>
      <c r="AE304" s="21">
        <v>16007242</v>
      </c>
      <c r="AF304" s="22">
        <v>35025420</v>
      </c>
      <c r="AG304" s="22">
        <v>29361984</v>
      </c>
      <c r="AH304" s="22">
        <v>31664716</v>
      </c>
      <c r="AI304" s="22">
        <v>25309310</v>
      </c>
      <c r="AJ304" s="23">
        <v>25683980</v>
      </c>
      <c r="AK304" s="23">
        <v>17327032</v>
      </c>
      <c r="AL304" s="23">
        <v>15584593</v>
      </c>
      <c r="AM304" s="23">
        <v>11614450</v>
      </c>
      <c r="AN304" s="20">
        <v>3</v>
      </c>
      <c r="AO304" s="20" t="s">
        <v>487</v>
      </c>
      <c r="AP304" s="20">
        <v>0.96981917100000004</v>
      </c>
      <c r="AQ304" s="20">
        <v>1</v>
      </c>
      <c r="AR304" s="20">
        <v>35025420</v>
      </c>
      <c r="AS304" s="20" t="s">
        <v>2428</v>
      </c>
      <c r="AT304" s="20">
        <v>0.794093512</v>
      </c>
      <c r="AV304" s="20">
        <v>6.7143318599999997</v>
      </c>
      <c r="AW304" s="20">
        <v>1</v>
      </c>
      <c r="AY304" s="20">
        <f t="shared" si="12"/>
        <v>0.57852033384906554</v>
      </c>
      <c r="AZ304" s="20">
        <f t="shared" si="13"/>
        <v>0.50910894837016996</v>
      </c>
      <c r="BA304" s="20">
        <f t="shared" si="14"/>
        <v>1.2000032804969458E-2</v>
      </c>
    </row>
    <row r="305" spans="1:53">
      <c r="A305" s="20">
        <v>150.05270569999999</v>
      </c>
      <c r="B305" s="20">
        <v>12.963558369999999</v>
      </c>
      <c r="C305" s="20" t="s">
        <v>2358</v>
      </c>
      <c r="D305" s="20">
        <v>37</v>
      </c>
      <c r="E305" s="20" t="s">
        <v>2359</v>
      </c>
      <c r="F305" s="20">
        <v>6</v>
      </c>
      <c r="G305" s="20" t="s">
        <v>5</v>
      </c>
      <c r="H305" s="20" t="s">
        <v>2360</v>
      </c>
      <c r="I305" s="20">
        <v>-0.82868922899999997</v>
      </c>
      <c r="J305" s="20">
        <v>19.099210159999998</v>
      </c>
      <c r="L305" s="20" t="s">
        <v>5617</v>
      </c>
      <c r="M305" s="20" t="s">
        <v>486</v>
      </c>
      <c r="N305" s="20">
        <v>-65.987421190000006</v>
      </c>
      <c r="O305" s="20" t="s">
        <v>487</v>
      </c>
      <c r="P305" s="20" t="e">
        <f>-H3O2P</f>
        <v>#NAME?</v>
      </c>
      <c r="S305" s="20">
        <v>0.22</v>
      </c>
      <c r="T305" s="20">
        <v>0.35</v>
      </c>
      <c r="U305" s="20">
        <v>3983</v>
      </c>
      <c r="V305" s="20" t="s">
        <v>5622</v>
      </c>
      <c r="W305" s="20">
        <v>2.0131143090000001</v>
      </c>
      <c r="X305" s="20">
        <v>1.1067975000000001E-2</v>
      </c>
      <c r="Y305" s="20" t="s">
        <v>41</v>
      </c>
      <c r="Z305" s="20" t="s">
        <v>71</v>
      </c>
      <c r="AA305" s="20">
        <v>12</v>
      </c>
      <c r="AB305" s="21">
        <v>3275.6821289999998</v>
      </c>
      <c r="AC305" s="21">
        <v>2413.4445799999999</v>
      </c>
      <c r="AD305" s="21">
        <v>2393.1655270000001</v>
      </c>
      <c r="AE305" s="21">
        <v>1975.200928</v>
      </c>
      <c r="AF305" s="22">
        <v>1431.134033</v>
      </c>
      <c r="AG305" s="22">
        <v>1406.582275</v>
      </c>
      <c r="AH305" s="22">
        <v>774.69024660000002</v>
      </c>
      <c r="AI305" s="22">
        <v>1383.5805660000001</v>
      </c>
      <c r="AJ305" s="23">
        <v>3983.1789549999999</v>
      </c>
      <c r="AK305" s="23">
        <v>1969.89978</v>
      </c>
      <c r="AL305" s="23">
        <v>3829.820557</v>
      </c>
      <c r="AM305" s="23">
        <v>2261.6079100000002</v>
      </c>
      <c r="AN305" s="20">
        <v>14</v>
      </c>
      <c r="AO305" s="20" t="s">
        <v>487</v>
      </c>
      <c r="AP305" s="20">
        <v>0.91942903300000001</v>
      </c>
      <c r="AR305" s="20">
        <v>3983.1789549999999</v>
      </c>
      <c r="AS305" s="20" t="s">
        <v>5096</v>
      </c>
      <c r="AT305" s="20">
        <v>0.89947717100000002</v>
      </c>
      <c r="AV305" s="20">
        <v>4.0154505350000003</v>
      </c>
      <c r="AW305" s="20">
        <v>1</v>
      </c>
      <c r="AY305" s="20">
        <f t="shared" si="12"/>
        <v>2.410836319480643</v>
      </c>
      <c r="AZ305" s="20">
        <f t="shared" si="13"/>
        <v>2.013114309788719</v>
      </c>
      <c r="BA305" s="20">
        <f t="shared" si="14"/>
        <v>1.7815409589461376E-2</v>
      </c>
    </row>
    <row r="306" spans="1:53">
      <c r="A306" s="20">
        <v>160.0372332</v>
      </c>
      <c r="B306" s="20">
        <v>7.42236663</v>
      </c>
      <c r="C306" s="20" t="s">
        <v>2120</v>
      </c>
      <c r="D306" s="20">
        <v>5</v>
      </c>
      <c r="E306" s="20" t="s">
        <v>2121</v>
      </c>
      <c r="F306" s="20">
        <v>6</v>
      </c>
      <c r="G306" s="20" t="s">
        <v>5</v>
      </c>
      <c r="H306" s="20" t="s">
        <v>2122</v>
      </c>
      <c r="I306" s="20">
        <v>0.33269585200000001</v>
      </c>
      <c r="J306" s="20">
        <v>-34.386043270000002</v>
      </c>
      <c r="L306" s="20" t="s">
        <v>5617</v>
      </c>
      <c r="M306" s="20" t="s">
        <v>5863</v>
      </c>
      <c r="N306" s="20">
        <v>-98.073462699999993</v>
      </c>
      <c r="O306" s="20" t="s">
        <v>5892</v>
      </c>
      <c r="P306" s="20" t="s">
        <v>5893</v>
      </c>
      <c r="R306" s="20" t="s">
        <v>411</v>
      </c>
      <c r="S306" s="20">
        <v>0.3</v>
      </c>
      <c r="T306" s="20">
        <v>0.3</v>
      </c>
      <c r="U306" s="20">
        <v>4777</v>
      </c>
      <c r="V306" s="20" t="s">
        <v>5865</v>
      </c>
      <c r="W306" s="20">
        <v>0.97301991300000001</v>
      </c>
      <c r="X306" s="20">
        <v>0.89922614700000003</v>
      </c>
      <c r="Y306" s="20" t="s">
        <v>41</v>
      </c>
      <c r="Z306" s="20" t="s">
        <v>71</v>
      </c>
      <c r="AA306" s="20">
        <v>12</v>
      </c>
      <c r="AB306" s="21">
        <v>2317.0583499999998</v>
      </c>
      <c r="AC306" s="21">
        <v>3020.4858399999998</v>
      </c>
      <c r="AD306" s="21">
        <v>3311.0222170000002</v>
      </c>
      <c r="AE306" s="21">
        <v>4720.3012699999999</v>
      </c>
      <c r="AF306" s="22">
        <v>3742.9565429999998</v>
      </c>
      <c r="AG306" s="22">
        <v>4458.2685549999997</v>
      </c>
      <c r="AH306" s="22">
        <v>3410.453125</v>
      </c>
      <c r="AI306" s="22">
        <v>2127.8840329999998</v>
      </c>
      <c r="AJ306" s="23">
        <v>4672.7954099999997</v>
      </c>
      <c r="AK306" s="23">
        <v>2696.469482</v>
      </c>
      <c r="AL306" s="23">
        <v>3815.4172359999998</v>
      </c>
      <c r="AM306" s="23">
        <v>4776.7314450000003</v>
      </c>
      <c r="AN306" s="20">
        <v>89</v>
      </c>
      <c r="AO306" s="20" t="s">
        <v>5892</v>
      </c>
      <c r="AP306" s="20">
        <v>0.85762550900000001</v>
      </c>
      <c r="AR306" s="20">
        <v>4776.7314450000003</v>
      </c>
      <c r="AS306" s="20" t="s">
        <v>3822</v>
      </c>
      <c r="AT306" s="20">
        <v>0.78769715200000001</v>
      </c>
      <c r="AV306" s="20">
        <v>4.3628290000000004E-3</v>
      </c>
      <c r="AW306" s="20">
        <v>1</v>
      </c>
      <c r="AY306" s="20">
        <f t="shared" si="12"/>
        <v>1.1617119436268595</v>
      </c>
      <c r="AZ306" s="20">
        <f t="shared" si="13"/>
        <v>0.9730199134373354</v>
      </c>
      <c r="BA306" s="20">
        <f t="shared" si="14"/>
        <v>0.44874132925931831</v>
      </c>
    </row>
    <row r="307" spans="1:53">
      <c r="A307" s="20">
        <v>226.10644250000001</v>
      </c>
      <c r="B307" s="20">
        <v>10.559936179999999</v>
      </c>
      <c r="C307" s="20" t="s">
        <v>2313</v>
      </c>
      <c r="D307" s="20">
        <v>3</v>
      </c>
      <c r="E307" s="20" t="s">
        <v>2314</v>
      </c>
      <c r="F307" s="20">
        <v>6</v>
      </c>
      <c r="G307" s="20" t="s">
        <v>5</v>
      </c>
      <c r="H307" s="20" t="s">
        <v>2315</v>
      </c>
      <c r="I307" s="20">
        <v>-0.65232672800000002</v>
      </c>
      <c r="J307" s="20">
        <v>-6.9282189399999998</v>
      </c>
      <c r="L307" s="20" t="s">
        <v>5628</v>
      </c>
      <c r="N307" s="20">
        <v>24.061197360000001</v>
      </c>
      <c r="O307" s="20" t="s">
        <v>374</v>
      </c>
      <c r="P307" s="20" t="s">
        <v>2316</v>
      </c>
      <c r="S307" s="20">
        <v>0.74</v>
      </c>
      <c r="T307" s="20">
        <v>0.74</v>
      </c>
      <c r="U307" s="20">
        <v>126421</v>
      </c>
      <c r="V307" s="20" t="s">
        <v>577</v>
      </c>
      <c r="W307" s="20">
        <v>0.79034234800000003</v>
      </c>
      <c r="X307" s="20">
        <v>0.54181802099999998</v>
      </c>
      <c r="Y307" s="20" t="s">
        <v>41</v>
      </c>
      <c r="Z307" s="20" t="s">
        <v>42</v>
      </c>
      <c r="AA307" s="20">
        <v>12</v>
      </c>
      <c r="AB307" s="21">
        <v>37646.570310000003</v>
      </c>
      <c r="AC307" s="21">
        <v>126420.9375</v>
      </c>
      <c r="AD307" s="21">
        <v>18267.041020000001</v>
      </c>
      <c r="AE307" s="21">
        <v>77243.179690000004</v>
      </c>
      <c r="AF307" s="22">
        <v>89093.6875</v>
      </c>
      <c r="AG307" s="22">
        <v>88310.007809999996</v>
      </c>
      <c r="AH307" s="22">
        <v>97667.679690000004</v>
      </c>
      <c r="AI307" s="22">
        <v>53365.699220000002</v>
      </c>
      <c r="AJ307" s="23">
        <v>85320.101559999996</v>
      </c>
      <c r="AK307" s="23">
        <v>89379.59375</v>
      </c>
      <c r="AL307" s="23">
        <v>33013.394529999998</v>
      </c>
      <c r="AM307" s="23">
        <v>32869.253909999999</v>
      </c>
      <c r="AN307" s="20">
        <v>89</v>
      </c>
      <c r="AO307" s="20" t="s">
        <v>374</v>
      </c>
      <c r="AP307" s="20">
        <v>0.94709748000000005</v>
      </c>
      <c r="AR307" s="20">
        <v>126420.9375</v>
      </c>
      <c r="AS307" s="20" t="s">
        <v>2317</v>
      </c>
      <c r="AT307" s="20">
        <v>0.78753809200000002</v>
      </c>
      <c r="AV307" s="20">
        <v>0.110992036</v>
      </c>
      <c r="AW307" s="20">
        <v>1</v>
      </c>
      <c r="AY307" s="20">
        <f t="shared" si="12"/>
        <v>0.73250665845612939</v>
      </c>
      <c r="AZ307" s="20">
        <f t="shared" si="13"/>
        <v>0.79034234833709627</v>
      </c>
      <c r="BA307" s="20">
        <f t="shared" si="14"/>
        <v>0.28090444685124588</v>
      </c>
    </row>
    <row r="308" spans="1:53">
      <c r="A308" s="20">
        <v>410.24354979999998</v>
      </c>
      <c r="B308" s="20">
        <v>4.7847227620000004</v>
      </c>
      <c r="C308" s="20" t="s">
        <v>5643</v>
      </c>
      <c r="D308" s="20">
        <v>3</v>
      </c>
      <c r="E308" s="20" t="s">
        <v>5644</v>
      </c>
      <c r="F308" s="20">
        <v>6</v>
      </c>
      <c r="G308" s="20" t="s">
        <v>5</v>
      </c>
      <c r="H308" s="20" t="s">
        <v>5645</v>
      </c>
      <c r="I308" s="20">
        <v>0.51138259100000005</v>
      </c>
      <c r="J308" s="20">
        <v>16.400589979999999</v>
      </c>
      <c r="L308" s="20" t="s">
        <v>5646</v>
      </c>
      <c r="M308" s="20" t="s">
        <v>1260</v>
      </c>
      <c r="N308" s="20">
        <v>294.15981690000001</v>
      </c>
      <c r="O308" s="20" t="s">
        <v>374</v>
      </c>
      <c r="S308" s="20">
        <v>0.56000000000000005</v>
      </c>
      <c r="T308" s="20">
        <v>0.56000000000000005</v>
      </c>
      <c r="U308" s="20">
        <v>3879</v>
      </c>
      <c r="V308" s="20" t="s">
        <v>1414</v>
      </c>
      <c r="W308" s="20">
        <v>1.9328811130000001</v>
      </c>
      <c r="X308" s="20">
        <v>0.20582452000000001</v>
      </c>
      <c r="Y308" s="20" t="s">
        <v>41</v>
      </c>
      <c r="Z308" s="20" t="s">
        <v>71</v>
      </c>
      <c r="AA308" s="20">
        <v>11</v>
      </c>
      <c r="AB308" s="21">
        <v>699.47607419999997</v>
      </c>
      <c r="AC308" s="21">
        <v>762.99835210000003</v>
      </c>
      <c r="AD308" s="21">
        <v>2275.5891109999998</v>
      </c>
      <c r="AE308" s="21">
        <v>1641.3680420000001</v>
      </c>
      <c r="AF308" s="22">
        <v>741.97979740000005</v>
      </c>
      <c r="AG308" s="22">
        <v>1008.775818</v>
      </c>
      <c r="AH308" s="22">
        <v>1032.3599850000001</v>
      </c>
      <c r="AI308" s="22">
        <v>0</v>
      </c>
      <c r="AJ308" s="23">
        <v>3878.5678710000002</v>
      </c>
      <c r="AK308" s="23">
        <v>1820.114624</v>
      </c>
      <c r="AL308" s="23">
        <v>3402.9033199999999</v>
      </c>
      <c r="AM308" s="23">
        <v>2670.648682</v>
      </c>
      <c r="AN308" s="20">
        <v>35</v>
      </c>
      <c r="AO308" s="20" t="s">
        <v>374</v>
      </c>
      <c r="AP308" s="20">
        <v>0.87953115999999998</v>
      </c>
      <c r="AR308" s="20">
        <v>3878.5678710000002</v>
      </c>
      <c r="AS308" s="20" t="s">
        <v>5647</v>
      </c>
      <c r="AT308" s="20">
        <v>0.76619941400000002</v>
      </c>
      <c r="AV308" s="20">
        <v>0.52515160999999999</v>
      </c>
      <c r="AW308" s="20">
        <v>1</v>
      </c>
      <c r="AY308" s="20">
        <f t="shared" si="12"/>
        <v>4.2298762204875899</v>
      </c>
      <c r="AZ308" s="20">
        <f t="shared" si="13"/>
        <v>1.9328811129968324</v>
      </c>
      <c r="BA308" s="20">
        <f t="shared" si="14"/>
        <v>4.5303706850382333E-3</v>
      </c>
    </row>
    <row r="309" spans="1:53">
      <c r="A309" s="20">
        <v>130.02667020000001</v>
      </c>
      <c r="B309" s="20">
        <v>7.420354165</v>
      </c>
      <c r="C309" s="20" t="s">
        <v>518</v>
      </c>
      <c r="D309" s="20">
        <v>7</v>
      </c>
      <c r="E309" s="20" t="s">
        <v>519</v>
      </c>
      <c r="F309" s="20">
        <v>6</v>
      </c>
      <c r="G309" s="20" t="s">
        <v>5</v>
      </c>
      <c r="H309" s="20" t="s">
        <v>520</v>
      </c>
      <c r="I309" s="20">
        <v>0.46322233600000001</v>
      </c>
      <c r="J309" s="20">
        <v>-13.189921740000001</v>
      </c>
      <c r="L309" s="20" t="s">
        <v>5617</v>
      </c>
      <c r="M309" s="20" t="s">
        <v>1471</v>
      </c>
      <c r="N309" s="20">
        <v>-15.994888100000001</v>
      </c>
      <c r="O309" s="20" t="s">
        <v>776</v>
      </c>
      <c r="S309" s="20">
        <v>0.48</v>
      </c>
      <c r="T309" s="20">
        <v>0.48</v>
      </c>
      <c r="U309" s="20">
        <v>9338</v>
      </c>
      <c r="V309" s="20" t="s">
        <v>5713</v>
      </c>
      <c r="W309" s="20">
        <v>1.3290846039999999</v>
      </c>
      <c r="X309" s="20">
        <v>0.39649800899999998</v>
      </c>
      <c r="Y309" s="20" t="s">
        <v>41</v>
      </c>
      <c r="Z309" s="20" t="s">
        <v>71</v>
      </c>
      <c r="AA309" s="20">
        <v>12</v>
      </c>
      <c r="AB309" s="21">
        <v>3658.3227539999998</v>
      </c>
      <c r="AC309" s="21">
        <v>3549.3576659999999</v>
      </c>
      <c r="AD309" s="21">
        <v>6748</v>
      </c>
      <c r="AE309" s="21">
        <v>9337.6201170000004</v>
      </c>
      <c r="AF309" s="22">
        <v>3865.0971679999998</v>
      </c>
      <c r="AG309" s="22">
        <v>6208.9052730000003</v>
      </c>
      <c r="AH309" s="22">
        <v>4262.2690430000002</v>
      </c>
      <c r="AI309" s="22">
        <v>3189.5507809999999</v>
      </c>
      <c r="AJ309" s="23">
        <v>6282.7890630000002</v>
      </c>
      <c r="AK309" s="23">
        <v>5273.6762699999999</v>
      </c>
      <c r="AL309" s="23">
        <v>6132.3198240000002</v>
      </c>
      <c r="AM309" s="23">
        <v>8200.5009769999997</v>
      </c>
      <c r="AN309" s="20">
        <v>137</v>
      </c>
      <c r="AO309" s="20" t="s">
        <v>776</v>
      </c>
      <c r="AP309" s="20">
        <v>0.81544089900000005</v>
      </c>
      <c r="AR309" s="20">
        <v>9337.6201170000004</v>
      </c>
      <c r="AS309" s="20" t="s">
        <v>3100</v>
      </c>
      <c r="AT309" s="20">
        <v>0.85712452299999997</v>
      </c>
      <c r="AV309" s="20">
        <v>0.221920483</v>
      </c>
      <c r="AW309" s="20">
        <v>1</v>
      </c>
      <c r="AY309" s="20">
        <f t="shared" si="12"/>
        <v>1.4772080728960875</v>
      </c>
      <c r="AZ309" s="20">
        <f t="shared" si="13"/>
        <v>1.3290846035519805</v>
      </c>
      <c r="BA309" s="20">
        <f t="shared" si="14"/>
        <v>5.8183303820200823E-2</v>
      </c>
    </row>
    <row r="310" spans="1:53">
      <c r="A310" s="20">
        <v>109.0197581</v>
      </c>
      <c r="B310" s="20">
        <v>10.47593206</v>
      </c>
      <c r="C310" s="20" t="s">
        <v>2451</v>
      </c>
      <c r="D310" s="20">
        <v>1</v>
      </c>
      <c r="E310" s="20" t="s">
        <v>2452</v>
      </c>
      <c r="F310" s="20">
        <v>6</v>
      </c>
      <c r="G310" s="20" t="s">
        <v>5</v>
      </c>
      <c r="H310" s="20" t="s">
        <v>2453</v>
      </c>
      <c r="I310" s="20">
        <v>7.4715609000000002E-2</v>
      </c>
      <c r="J310" s="20">
        <v>-3.4240607330000001</v>
      </c>
      <c r="L310" s="20" t="s">
        <v>5628</v>
      </c>
      <c r="M310" s="20" t="s">
        <v>352</v>
      </c>
      <c r="N310" s="20">
        <v>-15.994894499999999</v>
      </c>
      <c r="O310" s="20" t="s">
        <v>776</v>
      </c>
      <c r="R310" s="20" t="s">
        <v>2454</v>
      </c>
      <c r="S310" s="20">
        <v>0.12</v>
      </c>
      <c r="T310" s="20">
        <v>0.21</v>
      </c>
      <c r="U310" s="20">
        <v>968251</v>
      </c>
      <c r="V310" s="20" t="s">
        <v>355</v>
      </c>
      <c r="W310" s="20">
        <v>0.44340379000000002</v>
      </c>
      <c r="X310" s="20">
        <v>9.7221199999999997E-4</v>
      </c>
      <c r="Y310" s="20" t="s">
        <v>41</v>
      </c>
      <c r="Z310" s="20" t="s">
        <v>42</v>
      </c>
      <c r="AA310" s="20">
        <v>12</v>
      </c>
      <c r="AB310" s="21">
        <v>366455.71879999997</v>
      </c>
      <c r="AC310" s="21">
        <v>344858.09379999997</v>
      </c>
      <c r="AD310" s="21">
        <v>443944.96879999997</v>
      </c>
      <c r="AE310" s="21">
        <v>350031.40629999997</v>
      </c>
      <c r="AF310" s="22">
        <v>968250.6875</v>
      </c>
      <c r="AG310" s="22">
        <v>725856.25</v>
      </c>
      <c r="AH310" s="22">
        <v>887643.5</v>
      </c>
      <c r="AI310" s="22">
        <v>813101.4375</v>
      </c>
      <c r="AJ310" s="23">
        <v>585094.25</v>
      </c>
      <c r="AK310" s="23">
        <v>357828.5</v>
      </c>
      <c r="AL310" s="23">
        <v>450986.75</v>
      </c>
      <c r="AM310" s="23">
        <v>435414.15629999997</v>
      </c>
      <c r="AN310" s="20">
        <v>46</v>
      </c>
      <c r="AO310" s="20" t="s">
        <v>776</v>
      </c>
      <c r="AP310" s="20">
        <v>0.96332641299999999</v>
      </c>
      <c r="AR310" s="20">
        <v>968250.6875</v>
      </c>
      <c r="AS310" s="20" t="s">
        <v>2455</v>
      </c>
      <c r="AT310" s="20">
        <v>0.95961336600000002</v>
      </c>
      <c r="AV310" s="20">
        <v>17.380311689999999</v>
      </c>
      <c r="AW310" s="20">
        <v>1</v>
      </c>
      <c r="AY310" s="20">
        <f t="shared" si="12"/>
        <v>0.53885227504955568</v>
      </c>
      <c r="AZ310" s="20">
        <f t="shared" si="13"/>
        <v>0.44340378995180751</v>
      </c>
      <c r="BA310" s="20">
        <f t="shared" si="14"/>
        <v>1.3989501288190105E-3</v>
      </c>
    </row>
    <row r="311" spans="1:53">
      <c r="A311" s="20">
        <v>222.0674406</v>
      </c>
      <c r="B311" s="20">
        <v>10.95888514</v>
      </c>
      <c r="C311" s="20" t="s">
        <v>904</v>
      </c>
      <c r="D311" s="20">
        <v>4</v>
      </c>
      <c r="E311" s="20" t="s">
        <v>6135</v>
      </c>
      <c r="F311" s="20">
        <v>6</v>
      </c>
      <c r="G311" s="20" t="s">
        <v>5</v>
      </c>
      <c r="H311" s="20" t="s">
        <v>6136</v>
      </c>
      <c r="I311" s="20">
        <v>4.7822146000000003E-2</v>
      </c>
      <c r="J311" s="20">
        <v>-25.805580110000001</v>
      </c>
      <c r="K311" s="20">
        <v>-2.8792083000000002</v>
      </c>
      <c r="L311" s="20" t="s">
        <v>5594</v>
      </c>
      <c r="M311" s="20" t="s">
        <v>707</v>
      </c>
      <c r="N311" s="20">
        <v>105.0136574</v>
      </c>
      <c r="O311" s="20" t="s">
        <v>374</v>
      </c>
      <c r="S311" s="20">
        <v>1.17</v>
      </c>
      <c r="T311" s="20">
        <v>1.17</v>
      </c>
      <c r="U311" s="20">
        <v>18594</v>
      </c>
      <c r="V311" s="20" t="s">
        <v>709</v>
      </c>
      <c r="W311" s="20">
        <v>0.32128110300000001</v>
      </c>
      <c r="X311" s="20">
        <v>2.8264839E-2</v>
      </c>
      <c r="Y311" s="20" t="s">
        <v>41</v>
      </c>
      <c r="Z311" s="20" t="s">
        <v>42</v>
      </c>
      <c r="AA311" s="20">
        <v>9</v>
      </c>
      <c r="AB311" s="21">
        <v>0</v>
      </c>
      <c r="AC311" s="21">
        <v>10806.53809</v>
      </c>
      <c r="AD311" s="21">
        <v>0</v>
      </c>
      <c r="AE311" s="21">
        <v>8448.3984380000002</v>
      </c>
      <c r="AF311" s="22">
        <v>18593.78125</v>
      </c>
      <c r="AG311" s="22">
        <v>15074.28125</v>
      </c>
      <c r="AH311" s="22">
        <v>16352.14941</v>
      </c>
      <c r="AI311" s="22">
        <v>9911.53125</v>
      </c>
      <c r="AJ311" s="23">
        <v>13904.88574</v>
      </c>
      <c r="AK311" s="23">
        <v>9314.2910159999992</v>
      </c>
      <c r="AL311" s="23">
        <v>5647.376953</v>
      </c>
      <c r="AM311" s="23">
        <v>0</v>
      </c>
      <c r="AN311" s="20">
        <v>425</v>
      </c>
      <c r="AO311" s="20" t="s">
        <v>374</v>
      </c>
      <c r="AP311" s="20">
        <v>0.84855548999999997</v>
      </c>
      <c r="AR311" s="20">
        <v>18593.78125</v>
      </c>
      <c r="AS311" s="20" t="s">
        <v>907</v>
      </c>
      <c r="AT311" s="20">
        <v>0.852322091</v>
      </c>
      <c r="AV311" s="20">
        <v>2.279334929</v>
      </c>
      <c r="AW311" s="20">
        <v>0.35936684600000002</v>
      </c>
      <c r="AY311" s="20">
        <f t="shared" si="12"/>
        <v>0.48165716842132983</v>
      </c>
      <c r="AZ311" s="20">
        <f t="shared" si="13"/>
        <v>0.3212811026803446</v>
      </c>
      <c r="BA311" s="20">
        <f t="shared" si="14"/>
        <v>6.6394207632189631E-2</v>
      </c>
    </row>
    <row r="312" spans="1:53">
      <c r="A312" s="20">
        <v>114.0317211</v>
      </c>
      <c r="B312" s="20">
        <v>12.96611667</v>
      </c>
      <c r="C312" s="20" t="s">
        <v>2337</v>
      </c>
      <c r="D312" s="20">
        <v>6</v>
      </c>
      <c r="E312" s="20" t="s">
        <v>2338</v>
      </c>
      <c r="F312" s="20">
        <v>6</v>
      </c>
      <c r="G312" s="20" t="s">
        <v>5</v>
      </c>
      <c r="H312" s="20" t="s">
        <v>2339</v>
      </c>
      <c r="I312" s="20">
        <v>0.27262753899999997</v>
      </c>
      <c r="J312" s="20">
        <v>28.565782729999999</v>
      </c>
      <c r="L312" s="20" t="s">
        <v>5617</v>
      </c>
      <c r="M312" s="20" t="s">
        <v>486</v>
      </c>
      <c r="N312" s="20">
        <v>-102.00840580000001</v>
      </c>
      <c r="O312" s="20" t="s">
        <v>487</v>
      </c>
      <c r="Q312" s="20">
        <v>-0.6</v>
      </c>
      <c r="R312" s="20" t="s">
        <v>453</v>
      </c>
      <c r="S312" s="20">
        <v>0.18</v>
      </c>
      <c r="T312" s="20">
        <v>0.36</v>
      </c>
      <c r="U312" s="20">
        <v>48993</v>
      </c>
      <c r="V312" s="20" t="s">
        <v>5622</v>
      </c>
      <c r="W312" s="20">
        <v>1.9623405899999999</v>
      </c>
      <c r="X312" s="20">
        <v>6.3403119999999999E-3</v>
      </c>
      <c r="Y312" s="20" t="s">
        <v>41</v>
      </c>
      <c r="Z312" s="20" t="s">
        <v>71</v>
      </c>
      <c r="AA312" s="20">
        <v>12</v>
      </c>
      <c r="AB312" s="21">
        <v>34352.78125</v>
      </c>
      <c r="AC312" s="21">
        <v>24842.509770000001</v>
      </c>
      <c r="AD312" s="21">
        <v>27136.037110000001</v>
      </c>
      <c r="AE312" s="21">
        <v>23225.36133</v>
      </c>
      <c r="AF312" s="22">
        <v>14256.137699999999</v>
      </c>
      <c r="AG312" s="22">
        <v>15677.264649999999</v>
      </c>
      <c r="AH312" s="22">
        <v>10442.55762</v>
      </c>
      <c r="AI312" s="22">
        <v>15453.639649999999</v>
      </c>
      <c r="AJ312" s="23">
        <v>46159.519529999998</v>
      </c>
      <c r="AK312" s="23">
        <v>24141.160159999999</v>
      </c>
      <c r="AL312" s="23">
        <v>48993.101560000003</v>
      </c>
      <c r="AM312" s="23">
        <v>25866.123049999998</v>
      </c>
      <c r="AN312" s="20">
        <v>14</v>
      </c>
      <c r="AO312" s="20" t="s">
        <v>487</v>
      </c>
      <c r="AP312" s="20">
        <v>0.95425790799999999</v>
      </c>
      <c r="AQ312" s="20">
        <v>1</v>
      </c>
      <c r="AR312" s="20">
        <v>48993.101560000003</v>
      </c>
      <c r="AS312" s="20" t="s">
        <v>5639</v>
      </c>
      <c r="AT312" s="20">
        <v>0.88615508200000004</v>
      </c>
      <c r="AV312" s="20">
        <v>6.0124966029999998</v>
      </c>
      <c r="AW312" s="20">
        <v>1</v>
      </c>
      <c r="AY312" s="20">
        <f t="shared" si="12"/>
        <v>2.6000527549547203</v>
      </c>
      <c r="AZ312" s="20">
        <f t="shared" si="13"/>
        <v>1.9623405900398614</v>
      </c>
      <c r="BA312" s="20">
        <f t="shared" si="14"/>
        <v>1.5381624043353869E-2</v>
      </c>
    </row>
    <row r="313" spans="1:53">
      <c r="A313" s="20">
        <v>114.0316948</v>
      </c>
      <c r="B313" s="20">
        <v>9.9270864870000004</v>
      </c>
      <c r="C313" s="20" t="s">
        <v>2337</v>
      </c>
      <c r="D313" s="20">
        <v>6</v>
      </c>
      <c r="E313" s="20" t="s">
        <v>2338</v>
      </c>
      <c r="F313" s="20">
        <v>6</v>
      </c>
      <c r="G313" s="20" t="s">
        <v>5</v>
      </c>
      <c r="H313" s="20" t="s">
        <v>2339</v>
      </c>
      <c r="I313" s="20">
        <v>4.2234346999999998E-2</v>
      </c>
      <c r="J313" s="20">
        <v>6.6972573769999997</v>
      </c>
      <c r="L313" s="20" t="s">
        <v>5905</v>
      </c>
      <c r="N313" s="20">
        <v>-88.013552680000004</v>
      </c>
      <c r="O313" s="20" t="s">
        <v>487</v>
      </c>
      <c r="S313" s="20">
        <v>1.33</v>
      </c>
      <c r="T313" s="20">
        <v>1.33</v>
      </c>
      <c r="U313" s="20">
        <v>24571</v>
      </c>
      <c r="V313" s="20" t="s">
        <v>2208</v>
      </c>
      <c r="W313" s="20">
        <v>0.49922983599999998</v>
      </c>
      <c r="X313" s="20">
        <v>0.27896090200000001</v>
      </c>
      <c r="Y313" s="20" t="s">
        <v>41</v>
      </c>
      <c r="Z313" s="20" t="s">
        <v>42</v>
      </c>
      <c r="AA313" s="20">
        <v>10</v>
      </c>
      <c r="AB313" s="21">
        <v>0</v>
      </c>
      <c r="AC313" s="21">
        <v>22000.212889999999</v>
      </c>
      <c r="AD313" s="21">
        <v>0</v>
      </c>
      <c r="AE313" s="21">
        <v>9346.1455079999996</v>
      </c>
      <c r="AF313" s="22">
        <v>11781.93262</v>
      </c>
      <c r="AG313" s="22">
        <v>19716.376950000002</v>
      </c>
      <c r="AH313" s="22">
        <v>24571.083979999999</v>
      </c>
      <c r="AI313" s="22">
        <v>6720.0395509999998</v>
      </c>
      <c r="AJ313" s="23">
        <v>15200.63574</v>
      </c>
      <c r="AK313" s="23">
        <v>17782.40625</v>
      </c>
      <c r="AL313" s="23">
        <v>3501.4697270000001</v>
      </c>
      <c r="AM313" s="23">
        <v>6986.0395509999998</v>
      </c>
      <c r="AN313" s="20">
        <v>66</v>
      </c>
      <c r="AO313" s="20" t="s">
        <v>487</v>
      </c>
      <c r="AP313" s="20">
        <v>0.86718508000000005</v>
      </c>
      <c r="AR313" s="20">
        <v>24571.083979999999</v>
      </c>
      <c r="AS313" s="20" t="s">
        <v>6110</v>
      </c>
      <c r="AT313" s="20">
        <v>0.85816684899999995</v>
      </c>
      <c r="AV313" s="20">
        <v>0.35888564299999998</v>
      </c>
      <c r="AW313" s="20">
        <v>1</v>
      </c>
      <c r="AY313" s="20">
        <f t="shared" si="12"/>
        <v>0.69232272248859783</v>
      </c>
      <c r="AZ313" s="20">
        <f t="shared" si="13"/>
        <v>0.49922983613465316</v>
      </c>
      <c r="BA313" s="20">
        <f t="shared" si="14"/>
        <v>0.39037248015883524</v>
      </c>
    </row>
    <row r="314" spans="1:53">
      <c r="A314" s="20">
        <v>120.0575118</v>
      </c>
      <c r="B314" s="20">
        <v>4.3614082339999998</v>
      </c>
      <c r="C314" s="20" t="s">
        <v>2065</v>
      </c>
      <c r="D314" s="20">
        <v>8</v>
      </c>
      <c r="E314" s="20" t="s">
        <v>2066</v>
      </c>
      <c r="F314" s="20">
        <v>6</v>
      </c>
      <c r="G314" s="20" t="s">
        <v>5</v>
      </c>
      <c r="H314" s="20" t="s">
        <v>2067</v>
      </c>
      <c r="I314" s="20">
        <v>-6.8106304000000006E-2</v>
      </c>
      <c r="J314" s="20">
        <v>-41.088970629999999</v>
      </c>
      <c r="L314" s="20" t="s">
        <v>5617</v>
      </c>
      <c r="M314" s="20" t="s">
        <v>5899</v>
      </c>
      <c r="N314" s="20">
        <v>-146.0580209</v>
      </c>
      <c r="O314" s="20" t="s">
        <v>487</v>
      </c>
      <c r="P314" s="20" t="s">
        <v>5900</v>
      </c>
      <c r="Q314" s="20">
        <v>-0.9</v>
      </c>
      <c r="R314" s="20" t="s">
        <v>5901</v>
      </c>
      <c r="S314" s="20">
        <v>0.09</v>
      </c>
      <c r="T314" s="20">
        <v>0.24</v>
      </c>
      <c r="U314" s="20">
        <v>25186</v>
      </c>
      <c r="V314" s="20" t="s">
        <v>2371</v>
      </c>
      <c r="W314" s="20">
        <v>0.96439812800000002</v>
      </c>
      <c r="X314" s="20">
        <v>0.58192760700000001</v>
      </c>
      <c r="Y314" s="20" t="s">
        <v>41</v>
      </c>
      <c r="Z314" s="20" t="s">
        <v>71</v>
      </c>
      <c r="AA314" s="20">
        <v>12</v>
      </c>
      <c r="AB314" s="21">
        <v>18281.33008</v>
      </c>
      <c r="AC314" s="21">
        <v>19880.873049999998</v>
      </c>
      <c r="AD314" s="21">
        <v>22686.945309999999</v>
      </c>
      <c r="AE314" s="21">
        <v>20135.304690000001</v>
      </c>
      <c r="AF314" s="22">
        <v>23700.95117</v>
      </c>
      <c r="AG314" s="22">
        <v>20290.621090000001</v>
      </c>
      <c r="AH314" s="22">
        <v>19916.050780000001</v>
      </c>
      <c r="AI314" s="22">
        <v>20066.464840000001</v>
      </c>
      <c r="AJ314" s="23">
        <v>25017.162110000001</v>
      </c>
      <c r="AK314" s="23">
        <v>14289.773440000001</v>
      </c>
      <c r="AL314" s="23">
        <v>25186.158200000002</v>
      </c>
      <c r="AM314" s="23">
        <v>24024.105469999999</v>
      </c>
      <c r="AN314" s="20">
        <v>85</v>
      </c>
      <c r="AO314" s="20" t="s">
        <v>487</v>
      </c>
      <c r="AP314" s="20">
        <v>0.98982047699999998</v>
      </c>
      <c r="AQ314" s="20">
        <v>1</v>
      </c>
      <c r="AR314" s="20">
        <v>25186.158200000002</v>
      </c>
      <c r="AS314" s="20" t="s">
        <v>5902</v>
      </c>
      <c r="AT314" s="20">
        <v>0.76853546800000005</v>
      </c>
      <c r="AV314" s="20">
        <v>8.4603742999999995E-2</v>
      </c>
      <c r="AW314" s="20">
        <v>1</v>
      </c>
      <c r="AY314" s="20">
        <f t="shared" si="12"/>
        <v>1.0541013478645003</v>
      </c>
      <c r="AZ314" s="20">
        <f t="shared" si="13"/>
        <v>0.9643981277382585</v>
      </c>
      <c r="BA314" s="20">
        <f t="shared" si="14"/>
        <v>0.69679799299291512</v>
      </c>
    </row>
    <row r="315" spans="1:53">
      <c r="A315" s="20">
        <v>153.04254449999999</v>
      </c>
      <c r="B315" s="20">
        <v>7.9575999790000003</v>
      </c>
      <c r="C315" s="20" t="s">
        <v>2149</v>
      </c>
      <c r="D315" s="20">
        <v>15</v>
      </c>
      <c r="E315" s="20" t="s">
        <v>2150</v>
      </c>
      <c r="F315" s="20">
        <v>6</v>
      </c>
      <c r="G315" s="20" t="s">
        <v>5</v>
      </c>
      <c r="H315" s="20" t="s">
        <v>2151</v>
      </c>
      <c r="I315" s="20">
        <v>-0.29723662499999998</v>
      </c>
      <c r="J315" s="20">
        <v>-16.640692260000002</v>
      </c>
      <c r="L315" s="20" t="s">
        <v>5628</v>
      </c>
      <c r="M315" s="20" t="s">
        <v>365</v>
      </c>
      <c r="N315" s="20">
        <v>-85.055983370000007</v>
      </c>
      <c r="O315" s="20" t="s">
        <v>487</v>
      </c>
      <c r="S315" s="20">
        <v>0.19</v>
      </c>
      <c r="T315" s="20">
        <v>0.19</v>
      </c>
      <c r="U315" s="20">
        <v>25098</v>
      </c>
      <c r="V315" s="20" t="s">
        <v>367</v>
      </c>
      <c r="W315" s="20">
        <v>0.980958208</v>
      </c>
      <c r="X315" s="20">
        <v>0.87468056000000005</v>
      </c>
      <c r="Y315" s="20" t="s">
        <v>41</v>
      </c>
      <c r="Z315" s="20" t="s">
        <v>42</v>
      </c>
      <c r="AA315" s="20">
        <v>12</v>
      </c>
      <c r="AB315" s="21">
        <v>16700.835940000001</v>
      </c>
      <c r="AC315" s="21">
        <v>18802.382809999999</v>
      </c>
      <c r="AD315" s="21">
        <v>23431.119139999999</v>
      </c>
      <c r="AE315" s="21">
        <v>25097.521479999999</v>
      </c>
      <c r="AF315" s="22">
        <v>24064.777340000001</v>
      </c>
      <c r="AG315" s="22">
        <v>20469.882809999999</v>
      </c>
      <c r="AH315" s="22">
        <v>23555.291020000001</v>
      </c>
      <c r="AI315" s="22">
        <v>17573.085940000001</v>
      </c>
      <c r="AJ315" s="23">
        <v>16540.183590000001</v>
      </c>
      <c r="AK315" s="23">
        <v>18468.29492</v>
      </c>
      <c r="AL315" s="23">
        <v>18816.365229999999</v>
      </c>
      <c r="AM315" s="23">
        <v>20495.306639999999</v>
      </c>
      <c r="AN315" s="20">
        <v>173</v>
      </c>
      <c r="AO315" s="20" t="s">
        <v>487</v>
      </c>
      <c r="AP315" s="20">
        <v>0.85085902999999996</v>
      </c>
      <c r="AR315" s="20">
        <v>25097.521479999999</v>
      </c>
      <c r="AS315" s="20" t="s">
        <v>2152</v>
      </c>
      <c r="AT315" s="20">
        <v>-1.23342E-4</v>
      </c>
      <c r="AV315" s="20">
        <v>6.8091139999999998E-3</v>
      </c>
      <c r="AW315" s="20">
        <v>1</v>
      </c>
      <c r="AY315" s="20">
        <f t="shared" si="12"/>
        <v>0.86758715179063051</v>
      </c>
      <c r="AZ315" s="20">
        <f t="shared" si="13"/>
        <v>0.98095820793856026</v>
      </c>
      <c r="BA315" s="20">
        <f t="shared" si="14"/>
        <v>0.1486361421155879</v>
      </c>
    </row>
    <row r="316" spans="1:53">
      <c r="A316" s="20">
        <v>221.08989819999999</v>
      </c>
      <c r="B316" s="20">
        <v>8.9751402959999993</v>
      </c>
      <c r="C316" s="20" t="s">
        <v>730</v>
      </c>
      <c r="D316" s="20">
        <v>7</v>
      </c>
      <c r="E316" s="20" t="s">
        <v>6038</v>
      </c>
      <c r="F316" s="20">
        <v>6</v>
      </c>
      <c r="G316" s="20" t="s">
        <v>5</v>
      </c>
      <c r="H316" s="20" t="s">
        <v>6039</v>
      </c>
      <c r="I316" s="20">
        <v>-0.18889175599999999</v>
      </c>
      <c r="J316" s="20">
        <v>-19.227989440000002</v>
      </c>
      <c r="L316" s="20" t="s">
        <v>5628</v>
      </c>
      <c r="M316" s="20" t="s">
        <v>532</v>
      </c>
      <c r="N316" s="20">
        <v>17.962908680000002</v>
      </c>
      <c r="O316" s="20" t="s">
        <v>374</v>
      </c>
      <c r="R316" s="20" t="s">
        <v>733</v>
      </c>
      <c r="S316" s="20">
        <v>0.56999999999999995</v>
      </c>
      <c r="T316" s="20">
        <v>0.56999999999999995</v>
      </c>
      <c r="U316" s="20">
        <v>46883</v>
      </c>
      <c r="V316" s="20" t="s">
        <v>533</v>
      </c>
      <c r="W316" s="20">
        <v>0.70789716800000002</v>
      </c>
      <c r="X316" s="20">
        <v>0.26137193600000003</v>
      </c>
      <c r="Y316" s="20" t="s">
        <v>41</v>
      </c>
      <c r="Z316" s="20" t="s">
        <v>42</v>
      </c>
      <c r="AA316" s="20">
        <v>12</v>
      </c>
      <c r="AB316" s="21">
        <v>18896.935549999998</v>
      </c>
      <c r="AC316" s="21">
        <v>46883.402340000001</v>
      </c>
      <c r="AD316" s="21">
        <v>11313.7832</v>
      </c>
      <c r="AE316" s="21">
        <v>31771.333979999999</v>
      </c>
      <c r="AF316" s="22">
        <v>44780.71875</v>
      </c>
      <c r="AG316" s="22">
        <v>40549.355470000002</v>
      </c>
      <c r="AH316" s="22">
        <v>41451.171880000002</v>
      </c>
      <c r="AI316" s="22">
        <v>27005.85742</v>
      </c>
      <c r="AJ316" s="23">
        <v>32445.220700000002</v>
      </c>
      <c r="AK316" s="23">
        <v>39051.5</v>
      </c>
      <c r="AL316" s="23">
        <v>18653.152340000001</v>
      </c>
      <c r="AM316" s="23">
        <v>12873.85938</v>
      </c>
      <c r="AN316" s="20">
        <v>236</v>
      </c>
      <c r="AO316" s="20" t="s">
        <v>374</v>
      </c>
      <c r="AP316" s="20">
        <v>0.87955689800000003</v>
      </c>
      <c r="AR316" s="20">
        <v>46883.402340000001</v>
      </c>
      <c r="AS316" s="20" t="s">
        <v>734</v>
      </c>
      <c r="AT316" s="20">
        <v>0.95296984100000004</v>
      </c>
      <c r="AV316" s="20">
        <v>0.41391977699999999</v>
      </c>
      <c r="AW316" s="20">
        <v>1</v>
      </c>
      <c r="AY316" s="20">
        <f t="shared" si="12"/>
        <v>0.66991139088982044</v>
      </c>
      <c r="AZ316" s="20">
        <f t="shared" si="13"/>
        <v>0.70789716808628267</v>
      </c>
      <c r="BA316" s="20">
        <f t="shared" si="14"/>
        <v>0.1285040343232538</v>
      </c>
    </row>
    <row r="317" spans="1:53">
      <c r="A317" s="20">
        <v>190.09526070000001</v>
      </c>
      <c r="B317" s="20">
        <v>15.54826497</v>
      </c>
      <c r="C317" s="20" t="s">
        <v>2443</v>
      </c>
      <c r="D317" s="20">
        <v>5</v>
      </c>
      <c r="E317" s="20" t="s">
        <v>2444</v>
      </c>
      <c r="F317" s="20">
        <v>6</v>
      </c>
      <c r="G317" s="20" t="s">
        <v>5</v>
      </c>
      <c r="H317" s="20" t="s">
        <v>2445</v>
      </c>
      <c r="I317" s="20">
        <v>-0.52233560000000001</v>
      </c>
      <c r="J317" s="20">
        <v>3.6043185860000002</v>
      </c>
      <c r="L317" s="20" t="s">
        <v>5594</v>
      </c>
      <c r="M317" s="20" t="s">
        <v>5695</v>
      </c>
      <c r="N317" s="20">
        <v>43.989813390000002</v>
      </c>
      <c r="O317" s="20" t="s">
        <v>2178</v>
      </c>
      <c r="P317" s="20" t="s">
        <v>2178</v>
      </c>
      <c r="S317" s="20">
        <v>1.1599999999999999</v>
      </c>
      <c r="T317" s="20">
        <v>1.1599999999999999</v>
      </c>
      <c r="U317" s="20">
        <v>21187</v>
      </c>
      <c r="V317" s="20" t="s">
        <v>174</v>
      </c>
      <c r="W317" s="20">
        <v>0.456898374</v>
      </c>
      <c r="X317" s="20">
        <v>0.15249748699999999</v>
      </c>
      <c r="Y317" s="20" t="s">
        <v>41</v>
      </c>
      <c r="Z317" s="20" t="s">
        <v>42</v>
      </c>
      <c r="AA317" s="20">
        <v>10</v>
      </c>
      <c r="AB317" s="21">
        <v>0</v>
      </c>
      <c r="AC317" s="21">
        <v>15677.775390000001</v>
      </c>
      <c r="AD317" s="21">
        <v>0</v>
      </c>
      <c r="AE317" s="21">
        <v>13762.842769999999</v>
      </c>
      <c r="AF317" s="22">
        <v>21187.20117</v>
      </c>
      <c r="AG317" s="22">
        <v>18353.099610000001</v>
      </c>
      <c r="AH317" s="22">
        <v>17762.324219999999</v>
      </c>
      <c r="AI317" s="22">
        <v>7133.1879879999997</v>
      </c>
      <c r="AJ317" s="23">
        <v>16470.740229999999</v>
      </c>
      <c r="AK317" s="23">
        <v>9651.8798829999996</v>
      </c>
      <c r="AL317" s="23">
        <v>2114.3627929999998</v>
      </c>
      <c r="AM317" s="23">
        <v>2252.8166500000002</v>
      </c>
      <c r="AN317" s="20">
        <v>27</v>
      </c>
      <c r="AO317" s="20" t="s">
        <v>2178</v>
      </c>
      <c r="AP317" s="20">
        <v>0.82496847399999995</v>
      </c>
      <c r="AR317" s="20">
        <v>21187.20117</v>
      </c>
      <c r="AS317" s="20" t="s">
        <v>2446</v>
      </c>
      <c r="AT317" s="20">
        <v>0.93205883899999997</v>
      </c>
      <c r="AV317" s="20">
        <v>0.69030131800000005</v>
      </c>
      <c r="AW317" s="20">
        <v>1</v>
      </c>
      <c r="AY317" s="20">
        <f t="shared" si="12"/>
        <v>0.47318095546770195</v>
      </c>
      <c r="AZ317" s="20">
        <f t="shared" si="13"/>
        <v>0.45689837366501107</v>
      </c>
      <c r="BA317" s="20">
        <f t="shared" si="14"/>
        <v>0.11562797906980671</v>
      </c>
    </row>
    <row r="318" spans="1:53">
      <c r="A318" s="20">
        <v>130.0630654</v>
      </c>
      <c r="B318" s="20">
        <v>7.4111416290000003</v>
      </c>
      <c r="C318" s="20" t="s">
        <v>916</v>
      </c>
      <c r="D318" s="20">
        <v>17</v>
      </c>
      <c r="E318" s="20" t="s">
        <v>917</v>
      </c>
      <c r="F318" s="20">
        <v>6</v>
      </c>
      <c r="G318" s="20" t="s">
        <v>5</v>
      </c>
      <c r="H318" s="20" t="s">
        <v>918</v>
      </c>
      <c r="I318" s="20">
        <v>0.50273997199999998</v>
      </c>
      <c r="J318" s="20">
        <v>-0.37422167000000001</v>
      </c>
      <c r="L318" s="20" t="s">
        <v>5617</v>
      </c>
      <c r="N318" s="20">
        <v>-319.30917679999999</v>
      </c>
      <c r="O318" s="20" t="s">
        <v>487</v>
      </c>
      <c r="S318" s="20">
        <v>0.53</v>
      </c>
      <c r="T318" s="20">
        <v>0.53</v>
      </c>
      <c r="U318" s="20">
        <v>29068</v>
      </c>
      <c r="V318" s="20" t="s">
        <v>488</v>
      </c>
      <c r="W318" s="20">
        <v>1.7898033339999999</v>
      </c>
      <c r="X318" s="20">
        <v>0.196410116</v>
      </c>
      <c r="Y318" s="20" t="s">
        <v>41</v>
      </c>
      <c r="Z318" s="20" t="s">
        <v>71</v>
      </c>
      <c r="AA318" s="20">
        <v>12</v>
      </c>
      <c r="AB318" s="21">
        <v>10241.191409999999</v>
      </c>
      <c r="AC318" s="21">
        <v>10091.284180000001</v>
      </c>
      <c r="AD318" s="21">
        <v>29068.429690000001</v>
      </c>
      <c r="AE318" s="21">
        <v>25374.183590000001</v>
      </c>
      <c r="AF318" s="22">
        <v>7425.0048829999996</v>
      </c>
      <c r="AG318" s="22">
        <v>13582.627930000001</v>
      </c>
      <c r="AH318" s="22">
        <v>10539.200199999999</v>
      </c>
      <c r="AI318" s="22">
        <v>10231.549800000001</v>
      </c>
      <c r="AJ318" s="23">
        <v>19383.652340000001</v>
      </c>
      <c r="AK318" s="23">
        <v>20794.398440000001</v>
      </c>
      <c r="AL318" s="23">
        <v>20823.804690000001</v>
      </c>
      <c r="AM318" s="23">
        <v>27599.171880000002</v>
      </c>
      <c r="AN318" s="20">
        <v>8</v>
      </c>
      <c r="AO318" s="20" t="s">
        <v>487</v>
      </c>
      <c r="AP318" s="20">
        <v>0.80888737899999996</v>
      </c>
      <c r="AR318" s="20">
        <v>29068.429690000001</v>
      </c>
      <c r="AS318" s="20" t="s">
        <v>601</v>
      </c>
      <c r="AT318" s="20">
        <v>0.77713877200000003</v>
      </c>
      <c r="AV318" s="20">
        <v>0.64454531000000004</v>
      </c>
      <c r="AW318" s="20">
        <v>0.63864659999999995</v>
      </c>
      <c r="AY318" s="20">
        <f t="shared" si="12"/>
        <v>2.1207385586603036</v>
      </c>
      <c r="AZ318" s="20">
        <f t="shared" si="13"/>
        <v>1.7898033345305209</v>
      </c>
      <c r="BA318" s="20">
        <f t="shared" si="14"/>
        <v>1.9447869683519342E-3</v>
      </c>
    </row>
    <row r="319" spans="1:53">
      <c r="A319" s="20">
        <v>138.0429121</v>
      </c>
      <c r="B319" s="20">
        <v>6.8283389200000002</v>
      </c>
      <c r="C319" s="20" t="s">
        <v>2076</v>
      </c>
      <c r="D319" s="20">
        <v>3</v>
      </c>
      <c r="E319" s="20" t="s">
        <v>2077</v>
      </c>
      <c r="F319" s="20">
        <v>6</v>
      </c>
      <c r="G319" s="20" t="s">
        <v>5</v>
      </c>
      <c r="H319" s="20" t="s">
        <v>2078</v>
      </c>
      <c r="I319" s="20">
        <v>-0.12933444699999999</v>
      </c>
      <c r="J319" s="20">
        <v>-33.640878950000001</v>
      </c>
      <c r="L319" s="20" t="s">
        <v>5628</v>
      </c>
      <c r="M319" s="20" t="s">
        <v>451</v>
      </c>
      <c r="N319" s="20">
        <v>2.9745039879999999</v>
      </c>
      <c r="O319" s="20" t="s">
        <v>374</v>
      </c>
      <c r="S319" s="20">
        <v>0.54</v>
      </c>
      <c r="T319" s="20">
        <v>0.54</v>
      </c>
      <c r="U319" s="20">
        <v>139350</v>
      </c>
      <c r="V319" s="20" t="s">
        <v>454</v>
      </c>
      <c r="W319" s="20">
        <v>1.5259816690000001</v>
      </c>
      <c r="X319" s="20">
        <v>0.30546583799999999</v>
      </c>
      <c r="Y319" s="20" t="s">
        <v>41</v>
      </c>
      <c r="Z319" s="20" t="s">
        <v>42</v>
      </c>
      <c r="AA319" s="20">
        <v>12</v>
      </c>
      <c r="AB319" s="21">
        <v>32433.765630000002</v>
      </c>
      <c r="AC319" s="21">
        <v>123679.75780000001</v>
      </c>
      <c r="AD319" s="21">
        <v>68240.640629999994</v>
      </c>
      <c r="AE319" s="21">
        <v>139349.67189999999</v>
      </c>
      <c r="AF319" s="22">
        <v>61887.328130000002</v>
      </c>
      <c r="AG319" s="22">
        <v>43519.328130000002</v>
      </c>
      <c r="AH319" s="22">
        <v>46732.222659999999</v>
      </c>
      <c r="AI319" s="22">
        <v>86202.015629999994</v>
      </c>
      <c r="AJ319" s="23">
        <v>38325.210939999997</v>
      </c>
      <c r="AK319" s="23">
        <v>41674.246090000001</v>
      </c>
      <c r="AL319" s="23">
        <v>34946.367189999997</v>
      </c>
      <c r="AM319" s="23">
        <v>40046.019529999998</v>
      </c>
      <c r="AN319" s="20">
        <v>125</v>
      </c>
      <c r="AO319" s="20" t="s">
        <v>374</v>
      </c>
      <c r="AP319" s="20">
        <v>0.85515382100000004</v>
      </c>
      <c r="AR319" s="20">
        <v>139349.67189999999</v>
      </c>
      <c r="AS319" s="20" t="s">
        <v>2079</v>
      </c>
      <c r="AT319" s="20">
        <v>0.83932861400000003</v>
      </c>
      <c r="AV319" s="20">
        <v>0.34705351699999998</v>
      </c>
      <c r="AW319" s="20">
        <v>0.67244449399999995</v>
      </c>
      <c r="AY319" s="20">
        <f t="shared" si="12"/>
        <v>0.65029479746911523</v>
      </c>
      <c r="AZ319" s="20">
        <f t="shared" si="13"/>
        <v>1.5259816685956966</v>
      </c>
      <c r="BA319" s="20">
        <f t="shared" si="14"/>
        <v>7.8546340908099033E-2</v>
      </c>
    </row>
    <row r="320" spans="1:53">
      <c r="A320" s="20">
        <v>121.0197184</v>
      </c>
      <c r="B320" s="20">
        <v>10.44908337</v>
      </c>
      <c r="C320" s="20" t="s">
        <v>2189</v>
      </c>
      <c r="D320" s="20">
        <v>2</v>
      </c>
      <c r="E320" s="20" t="s">
        <v>6034</v>
      </c>
      <c r="F320" s="20">
        <v>6</v>
      </c>
      <c r="G320" s="20" t="s">
        <v>5</v>
      </c>
      <c r="H320" s="20" t="s">
        <v>6035</v>
      </c>
      <c r="I320" s="20">
        <v>-0.26112179200000002</v>
      </c>
      <c r="J320" s="20">
        <v>-11.88306128</v>
      </c>
      <c r="L320" s="20" t="s">
        <v>5628</v>
      </c>
      <c r="M320" s="20" t="s">
        <v>5964</v>
      </c>
      <c r="N320" s="20">
        <v>31.97202347</v>
      </c>
      <c r="O320" s="20" t="s">
        <v>6036</v>
      </c>
      <c r="P320" s="20" t="s">
        <v>6037</v>
      </c>
      <c r="S320" s="20">
        <v>0.51</v>
      </c>
      <c r="T320" s="20">
        <v>0.67</v>
      </c>
      <c r="U320" s="20">
        <v>26991</v>
      </c>
      <c r="V320" s="20" t="s">
        <v>2264</v>
      </c>
      <c r="W320" s="20">
        <v>0.71035689000000002</v>
      </c>
      <c r="X320" s="20">
        <v>0.260913546</v>
      </c>
      <c r="Y320" s="20" t="s">
        <v>41</v>
      </c>
      <c r="Z320" s="20" t="s">
        <v>42</v>
      </c>
      <c r="AA320" s="20">
        <v>12</v>
      </c>
      <c r="AB320" s="21">
        <v>12330.46191</v>
      </c>
      <c r="AC320" s="21">
        <v>24514.914059999999</v>
      </c>
      <c r="AD320" s="21">
        <v>6672.9223629999997</v>
      </c>
      <c r="AE320" s="21">
        <v>14356.78613</v>
      </c>
      <c r="AF320" s="22">
        <v>26990.927729999999</v>
      </c>
      <c r="AG320" s="22">
        <v>17193.103520000001</v>
      </c>
      <c r="AH320" s="22">
        <v>23214.042969999999</v>
      </c>
      <c r="AI320" s="22">
        <v>14075.17578</v>
      </c>
      <c r="AJ320" s="23">
        <v>24582.04883</v>
      </c>
      <c r="AK320" s="23">
        <v>15770.5625</v>
      </c>
      <c r="AL320" s="23">
        <v>6011.7617190000001</v>
      </c>
      <c r="AM320" s="23">
        <v>6284.857422</v>
      </c>
      <c r="AN320" s="20">
        <v>119</v>
      </c>
      <c r="AO320" s="20" t="s">
        <v>6036</v>
      </c>
      <c r="AP320" s="20">
        <v>0.86361186899999998</v>
      </c>
      <c r="AR320" s="20">
        <v>26990.927729999999</v>
      </c>
      <c r="AS320" s="20" t="s">
        <v>4555</v>
      </c>
      <c r="AT320" s="20">
        <v>0.85148468300000002</v>
      </c>
      <c r="AV320" s="20">
        <v>0.38970846199999998</v>
      </c>
      <c r="AW320" s="20">
        <v>1</v>
      </c>
      <c r="AY320" s="20">
        <f t="shared" si="12"/>
        <v>0.64621492908408595</v>
      </c>
      <c r="AZ320" s="20">
        <f t="shared" si="13"/>
        <v>0.71035688969078803</v>
      </c>
      <c r="BA320" s="20">
        <f t="shared" si="14"/>
        <v>0.2229462457469974</v>
      </c>
    </row>
    <row r="321" spans="1:53">
      <c r="A321" s="20">
        <v>182.07905210000001</v>
      </c>
      <c r="B321" s="20">
        <v>9.9791359800000006</v>
      </c>
      <c r="C321" s="20" t="s">
        <v>2219</v>
      </c>
      <c r="D321" s="20">
        <v>6</v>
      </c>
      <c r="E321" s="20" t="s">
        <v>2220</v>
      </c>
      <c r="F321" s="20">
        <v>6</v>
      </c>
      <c r="G321" s="20" t="s">
        <v>5</v>
      </c>
      <c r="H321" s="20" t="s">
        <v>2221</v>
      </c>
      <c r="I321" s="20">
        <v>6.6594815000000002E-2</v>
      </c>
      <c r="J321" s="20">
        <v>-9.222395959</v>
      </c>
      <c r="L321" s="20" t="s">
        <v>5905</v>
      </c>
      <c r="N321" s="20">
        <v>-21.981886119999999</v>
      </c>
      <c r="O321" s="20" t="s">
        <v>2222</v>
      </c>
      <c r="P321" s="20" t="e">
        <f>-Na</f>
        <v>#NAME?</v>
      </c>
      <c r="R321" s="20" t="s">
        <v>2223</v>
      </c>
      <c r="S321" s="20">
        <v>1.1000000000000001</v>
      </c>
      <c r="T321" s="20">
        <v>1.1000000000000001</v>
      </c>
      <c r="U321" s="20">
        <v>1408378</v>
      </c>
      <c r="V321" s="20" t="s">
        <v>2224</v>
      </c>
      <c r="W321" s="20">
        <v>0.91553651000000003</v>
      </c>
      <c r="X321" s="20">
        <v>0.88220287100000006</v>
      </c>
      <c r="Y321" s="20" t="s">
        <v>41</v>
      </c>
      <c r="Z321" s="20" t="s">
        <v>42</v>
      </c>
      <c r="AA321" s="20">
        <v>12</v>
      </c>
      <c r="AB321" s="21">
        <v>197963.10939999999</v>
      </c>
      <c r="AC321" s="21">
        <v>1408378.125</v>
      </c>
      <c r="AD321" s="21">
        <v>130056.85159999999</v>
      </c>
      <c r="AE321" s="21">
        <v>411868.59379999997</v>
      </c>
      <c r="AF321" s="22">
        <v>388816.09379999997</v>
      </c>
      <c r="AG321" s="22">
        <v>850503.3125</v>
      </c>
      <c r="AH321" s="22">
        <v>567132.25</v>
      </c>
      <c r="AI321" s="22">
        <v>540004.9375</v>
      </c>
      <c r="AJ321" s="23">
        <v>508620.28129999997</v>
      </c>
      <c r="AK321" s="23">
        <v>729376.3125</v>
      </c>
      <c r="AL321" s="23">
        <v>263059.5</v>
      </c>
      <c r="AM321" s="23">
        <v>235330.0313</v>
      </c>
      <c r="AN321" s="20">
        <v>51</v>
      </c>
      <c r="AO321" s="20" t="s">
        <v>2222</v>
      </c>
      <c r="AP321" s="20">
        <v>0.95330424499999999</v>
      </c>
      <c r="AR321" s="20">
        <v>1408378.125</v>
      </c>
      <c r="AS321" s="20" t="s">
        <v>2225</v>
      </c>
      <c r="AT321" s="20">
        <v>0.81235825100000003</v>
      </c>
      <c r="AV321" s="20">
        <v>6.3119059999999999E-3</v>
      </c>
      <c r="AW321" s="20">
        <v>1</v>
      </c>
      <c r="AY321" s="20">
        <f t="shared" si="12"/>
        <v>0.74000351410208132</v>
      </c>
      <c r="AZ321" s="20">
        <f t="shared" si="13"/>
        <v>0.91553650959337007</v>
      </c>
      <c r="BA321" s="20">
        <f t="shared" si="14"/>
        <v>0.35080744775723088</v>
      </c>
    </row>
    <row r="322" spans="1:53">
      <c r="A322" s="20">
        <v>161.0840307</v>
      </c>
      <c r="B322" s="20">
        <v>4.7327305260000001</v>
      </c>
      <c r="C322" s="20" t="s">
        <v>2194</v>
      </c>
      <c r="D322" s="20">
        <v>2</v>
      </c>
      <c r="E322" s="20" t="s">
        <v>2195</v>
      </c>
      <c r="F322" s="20">
        <v>6</v>
      </c>
      <c r="G322" s="20" t="s">
        <v>5</v>
      </c>
      <c r="H322" s="20" t="s">
        <v>2196</v>
      </c>
      <c r="I322" s="20">
        <v>-0.18175392400000001</v>
      </c>
      <c r="J322" s="20">
        <v>-40.094358079999999</v>
      </c>
      <c r="L322" s="20" t="s">
        <v>5628</v>
      </c>
      <c r="M322" s="20" t="s">
        <v>1457</v>
      </c>
      <c r="N322" s="20">
        <v>-89.015127430000007</v>
      </c>
      <c r="O322" s="20" t="s">
        <v>487</v>
      </c>
      <c r="S322" s="20">
        <v>0.14000000000000001</v>
      </c>
      <c r="T322" s="20">
        <v>0.14000000000000001</v>
      </c>
      <c r="U322" s="20">
        <v>33138</v>
      </c>
      <c r="V322" s="20" t="s">
        <v>2197</v>
      </c>
      <c r="W322" s="20">
        <v>0.93079874299999998</v>
      </c>
      <c r="X322" s="20">
        <v>0.41062205200000002</v>
      </c>
      <c r="Y322" s="20" t="s">
        <v>41</v>
      </c>
      <c r="Z322" s="20" t="s">
        <v>42</v>
      </c>
      <c r="AA322" s="20">
        <v>12</v>
      </c>
      <c r="AB322" s="21">
        <v>27985.994139999999</v>
      </c>
      <c r="AC322" s="21">
        <v>32175.5625</v>
      </c>
      <c r="AD322" s="21">
        <v>23035.908200000002</v>
      </c>
      <c r="AE322" s="21">
        <v>29718.73242</v>
      </c>
      <c r="AF322" s="22">
        <v>33137.511720000002</v>
      </c>
      <c r="AG322" s="22">
        <v>28751.277340000001</v>
      </c>
      <c r="AH322" s="22">
        <v>27427.773440000001</v>
      </c>
      <c r="AI322" s="22">
        <v>31994.51367</v>
      </c>
      <c r="AJ322" s="23">
        <v>30233.046880000002</v>
      </c>
      <c r="AK322" s="23">
        <v>25261.412110000001</v>
      </c>
      <c r="AL322" s="23">
        <v>27579.38867</v>
      </c>
      <c r="AM322" s="23">
        <v>29491.265630000002</v>
      </c>
      <c r="AN322" s="20">
        <v>108</v>
      </c>
      <c r="AO322" s="20" t="s">
        <v>487</v>
      </c>
      <c r="AP322" s="20">
        <v>0.884014297</v>
      </c>
      <c r="AR322" s="20">
        <v>33137.511720000002</v>
      </c>
      <c r="AS322" s="20" t="s">
        <v>2198</v>
      </c>
      <c r="AT322" s="20">
        <v>-8.8646095999999994E-2</v>
      </c>
      <c r="AV322" s="20">
        <v>0.19903437900000001</v>
      </c>
      <c r="AW322" s="20">
        <v>1</v>
      </c>
      <c r="AY322" s="20">
        <f t="shared" ref="AY322:AY385" si="15">(SUM(AJ322:AM322))/(SUM(AF322:AI322))</f>
        <v>0.92790466331579002</v>
      </c>
      <c r="AZ322" s="20">
        <f t="shared" ref="AZ322:AZ385" si="16">(SUM(AB322:AE322))/(SUM(AF322:AI322))</f>
        <v>0.93079874340381097</v>
      </c>
      <c r="BA322" s="20">
        <f t="shared" ref="BA322:BA385" si="17">TTEST(AF322:AI322,AJ322:AM322,2,2)</f>
        <v>0.25586131048740429</v>
      </c>
    </row>
    <row r="323" spans="1:53">
      <c r="A323" s="20">
        <v>185.00895750000001</v>
      </c>
      <c r="B323" s="20">
        <v>13.23077503</v>
      </c>
      <c r="C323" s="20" t="s">
        <v>6101</v>
      </c>
      <c r="D323" s="20">
        <v>2</v>
      </c>
      <c r="E323" s="20" t="s">
        <v>6102</v>
      </c>
      <c r="F323" s="20">
        <v>6</v>
      </c>
      <c r="G323" s="20" t="s">
        <v>5</v>
      </c>
      <c r="H323" s="20" t="s">
        <v>6103</v>
      </c>
      <c r="I323" s="20">
        <v>0.14853799200000001</v>
      </c>
      <c r="J323" s="20">
        <v>-19.415881299999999</v>
      </c>
      <c r="L323" s="20" t="s">
        <v>5617</v>
      </c>
      <c r="N323" s="20">
        <v>-37.982547529999998</v>
      </c>
      <c r="O323" s="20" t="s">
        <v>487</v>
      </c>
      <c r="S323" s="20">
        <v>0.18</v>
      </c>
      <c r="T323" s="20">
        <v>0.28000000000000003</v>
      </c>
      <c r="U323" s="20">
        <v>2411</v>
      </c>
      <c r="V323" s="20" t="s">
        <v>6104</v>
      </c>
      <c r="W323" s="20">
        <v>0.55486733300000002</v>
      </c>
      <c r="X323" s="20">
        <v>4.1517301999999999E-2</v>
      </c>
      <c r="Y323" s="20" t="s">
        <v>41</v>
      </c>
      <c r="Z323" s="20" t="s">
        <v>71</v>
      </c>
      <c r="AA323" s="20">
        <v>12</v>
      </c>
      <c r="AB323" s="21">
        <v>1286.7219239999999</v>
      </c>
      <c r="AC323" s="21">
        <v>985.09985349999999</v>
      </c>
      <c r="AD323" s="21">
        <v>1083.635986</v>
      </c>
      <c r="AE323" s="21">
        <v>847.81915279999998</v>
      </c>
      <c r="AF323" s="22">
        <v>2411.1066890000002</v>
      </c>
      <c r="AG323" s="22">
        <v>1173.823486</v>
      </c>
      <c r="AH323" s="22">
        <v>2058.5053710000002</v>
      </c>
      <c r="AI323" s="22">
        <v>1931.847168</v>
      </c>
      <c r="AJ323" s="23">
        <v>1419.3740230000001</v>
      </c>
      <c r="AK323" s="23">
        <v>1593.9301760000001</v>
      </c>
      <c r="AL323" s="23">
        <v>1304.7384030000001</v>
      </c>
      <c r="AM323" s="23">
        <v>1396.994019</v>
      </c>
      <c r="AN323" s="20">
        <v>200</v>
      </c>
      <c r="AO323" s="20" t="s">
        <v>487</v>
      </c>
      <c r="AP323" s="20">
        <v>0.89521385600000003</v>
      </c>
      <c r="AR323" s="20">
        <v>2411.1066890000002</v>
      </c>
      <c r="AS323" s="20" t="s">
        <v>6105</v>
      </c>
      <c r="AT323" s="20">
        <v>0.82005043700000002</v>
      </c>
      <c r="AV323" s="20">
        <v>2.3254227009999999</v>
      </c>
      <c r="AW323" s="20">
        <v>1</v>
      </c>
      <c r="AY323" s="20">
        <f t="shared" si="15"/>
        <v>0.7544321230992409</v>
      </c>
      <c r="AZ323" s="20">
        <f t="shared" si="16"/>
        <v>0.55486733300816038</v>
      </c>
      <c r="BA323" s="20">
        <f t="shared" si="17"/>
        <v>0.13270842092673513</v>
      </c>
    </row>
    <row r="324" spans="1:53">
      <c r="A324" s="20">
        <v>175.04795859999999</v>
      </c>
      <c r="B324" s="20">
        <v>9.6392722240000008</v>
      </c>
      <c r="C324" s="20" t="s">
        <v>855</v>
      </c>
      <c r="D324" s="20">
        <v>4</v>
      </c>
      <c r="E324" s="20" t="s">
        <v>856</v>
      </c>
      <c r="F324" s="20">
        <v>6</v>
      </c>
      <c r="G324" s="20" t="s">
        <v>5</v>
      </c>
      <c r="H324" s="20" t="s">
        <v>857</v>
      </c>
      <c r="I324" s="20">
        <v>-0.63628274200000001</v>
      </c>
      <c r="J324" s="20">
        <v>-30.741506229999999</v>
      </c>
      <c r="L324" s="20" t="s">
        <v>5628</v>
      </c>
      <c r="M324" s="20" t="s">
        <v>2468</v>
      </c>
      <c r="N324" s="20">
        <v>63.055418520000003</v>
      </c>
      <c r="O324" s="20" t="s">
        <v>374</v>
      </c>
      <c r="S324" s="20">
        <v>0.18</v>
      </c>
      <c r="T324" s="20">
        <v>0.23</v>
      </c>
      <c r="U324" s="20">
        <v>17940</v>
      </c>
      <c r="V324" s="20" t="s">
        <v>6093</v>
      </c>
      <c r="W324" s="20">
        <v>0.59723447100000004</v>
      </c>
      <c r="X324" s="20">
        <v>1.4606949999999999E-3</v>
      </c>
      <c r="Y324" s="20" t="s">
        <v>41</v>
      </c>
      <c r="Z324" s="20" t="s">
        <v>42</v>
      </c>
      <c r="AA324" s="20">
        <v>12</v>
      </c>
      <c r="AB324" s="21">
        <v>9149.4189449999994</v>
      </c>
      <c r="AC324" s="21">
        <v>12243.0957</v>
      </c>
      <c r="AD324" s="21">
        <v>9691.515625</v>
      </c>
      <c r="AE324" s="21">
        <v>7966.9428710000002</v>
      </c>
      <c r="AF324" s="22">
        <v>17939.742190000001</v>
      </c>
      <c r="AG324" s="22">
        <v>15681.30078</v>
      </c>
      <c r="AH324" s="22">
        <v>17010.400389999999</v>
      </c>
      <c r="AI324" s="22">
        <v>14754.891600000001</v>
      </c>
      <c r="AJ324" s="23">
        <v>10154.688480000001</v>
      </c>
      <c r="AK324" s="23">
        <v>10926.0625</v>
      </c>
      <c r="AL324" s="23">
        <v>6249.8432620000003</v>
      </c>
      <c r="AM324" s="23">
        <v>8447.2871090000008</v>
      </c>
      <c r="AN324" s="20">
        <v>740</v>
      </c>
      <c r="AO324" s="20" t="s">
        <v>374</v>
      </c>
      <c r="AP324" s="20">
        <v>0.89486397500000003</v>
      </c>
      <c r="AR324" s="20">
        <v>17939.742190000001</v>
      </c>
      <c r="AS324" s="20" t="s">
        <v>6094</v>
      </c>
      <c r="AT324" s="20">
        <v>0.882233296</v>
      </c>
      <c r="AV324" s="20">
        <v>8.2759106290000002</v>
      </c>
      <c r="AW324" s="20">
        <v>1</v>
      </c>
      <c r="AY324" s="20">
        <f t="shared" si="15"/>
        <v>0.54717673613128903</v>
      </c>
      <c r="AZ324" s="20">
        <f t="shared" si="16"/>
        <v>0.59723447054937973</v>
      </c>
      <c r="BA324" s="20">
        <f t="shared" si="17"/>
        <v>1.0483636959456308E-3</v>
      </c>
    </row>
    <row r="325" spans="1:53">
      <c r="A325" s="20">
        <v>162.01642290000001</v>
      </c>
      <c r="B325" s="20">
        <v>14.048916630000001</v>
      </c>
      <c r="C325" s="20" t="s">
        <v>2175</v>
      </c>
      <c r="D325" s="20">
        <v>2</v>
      </c>
      <c r="E325" s="20" t="s">
        <v>2176</v>
      </c>
      <c r="F325" s="20">
        <v>6</v>
      </c>
      <c r="G325" s="20" t="s">
        <v>5</v>
      </c>
      <c r="H325" s="20" t="s">
        <v>2177</v>
      </c>
      <c r="I325" s="20">
        <v>-0.10527505700000001</v>
      </c>
      <c r="J325" s="20">
        <v>11.392798000000001</v>
      </c>
      <c r="L325" s="20" t="s">
        <v>5617</v>
      </c>
      <c r="M325" s="20" t="s">
        <v>547</v>
      </c>
      <c r="N325" s="20">
        <v>72.021041150000002</v>
      </c>
      <c r="O325" s="20" t="s">
        <v>374</v>
      </c>
      <c r="P325" s="20" t="s">
        <v>5756</v>
      </c>
      <c r="S325" s="20">
        <v>0.33</v>
      </c>
      <c r="T325" s="20">
        <v>0.33</v>
      </c>
      <c r="U325" s="20">
        <v>5360</v>
      </c>
      <c r="V325" s="20" t="s">
        <v>2691</v>
      </c>
      <c r="W325" s="20">
        <v>1.1890813229999999</v>
      </c>
      <c r="X325" s="20">
        <v>0.43269432099999999</v>
      </c>
      <c r="Y325" s="20" t="s">
        <v>41</v>
      </c>
      <c r="Z325" s="20" t="s">
        <v>71</v>
      </c>
      <c r="AA325" s="20">
        <v>12</v>
      </c>
      <c r="AB325" s="21">
        <v>3542.9223630000001</v>
      </c>
      <c r="AC325" s="21">
        <v>3836.9167480000001</v>
      </c>
      <c r="AD325" s="21">
        <v>2344.9089359999998</v>
      </c>
      <c r="AE325" s="21">
        <v>5359.7158200000003</v>
      </c>
      <c r="AF325" s="22">
        <v>3648.588135</v>
      </c>
      <c r="AG325" s="22">
        <v>3745.0227049999999</v>
      </c>
      <c r="AH325" s="22">
        <v>2437.5563959999999</v>
      </c>
      <c r="AI325" s="22">
        <v>2854.64624</v>
      </c>
      <c r="AJ325" s="23">
        <v>2490.6140140000002</v>
      </c>
      <c r="AK325" s="23">
        <v>1880.338745</v>
      </c>
      <c r="AL325" s="23">
        <v>2731.1865229999999</v>
      </c>
      <c r="AM325" s="23">
        <v>2201.507568</v>
      </c>
      <c r="AN325" s="20">
        <v>41</v>
      </c>
      <c r="AO325" s="20" t="s">
        <v>374</v>
      </c>
      <c r="AP325" s="20">
        <v>0.94521999300000004</v>
      </c>
      <c r="AR325" s="20">
        <v>5359.7158200000003</v>
      </c>
      <c r="AS325" s="20" t="s">
        <v>3718</v>
      </c>
      <c r="AT325" s="20">
        <v>0.81861302300000005</v>
      </c>
      <c r="AV325" s="20">
        <v>0.18568606300000001</v>
      </c>
      <c r="AW325" s="20">
        <v>0.354544252</v>
      </c>
      <c r="AY325" s="20">
        <f t="shared" si="15"/>
        <v>0.73338985060763806</v>
      </c>
      <c r="AZ325" s="20">
        <f t="shared" si="16"/>
        <v>1.1890813226552601</v>
      </c>
      <c r="BA325" s="20">
        <f t="shared" si="17"/>
        <v>5.9866457505487559E-2</v>
      </c>
    </row>
    <row r="326" spans="1:53">
      <c r="A326" s="20">
        <v>131.05823609999999</v>
      </c>
      <c r="B326" s="20">
        <v>10.189958280000001</v>
      </c>
      <c r="C326" s="20" t="s">
        <v>469</v>
      </c>
      <c r="D326" s="20">
        <v>14</v>
      </c>
      <c r="E326" s="20" t="s">
        <v>472</v>
      </c>
      <c r="F326" s="20">
        <v>6</v>
      </c>
      <c r="G326" s="20" t="s">
        <v>5</v>
      </c>
      <c r="H326" s="20" t="s">
        <v>2362</v>
      </c>
      <c r="I326" s="20">
        <v>-2.9676555E-2</v>
      </c>
      <c r="J326" s="20">
        <v>-0.62505323000000002</v>
      </c>
      <c r="L326" s="20" t="s">
        <v>5628</v>
      </c>
      <c r="M326" s="20" t="s">
        <v>6031</v>
      </c>
      <c r="N326" s="20">
        <v>-24.01121461</v>
      </c>
      <c r="O326" s="20" t="s">
        <v>487</v>
      </c>
      <c r="Q326" s="20">
        <v>-0.3</v>
      </c>
      <c r="R326" s="20" t="s">
        <v>77</v>
      </c>
      <c r="S326" s="20">
        <v>0.53</v>
      </c>
      <c r="T326" s="20">
        <v>0.53</v>
      </c>
      <c r="U326" s="20">
        <v>2738938</v>
      </c>
      <c r="V326" s="20" t="s">
        <v>244</v>
      </c>
      <c r="W326" s="20">
        <v>0.71659899500000002</v>
      </c>
      <c r="X326" s="20">
        <v>0.24302241699999999</v>
      </c>
      <c r="Y326" s="20" t="s">
        <v>41</v>
      </c>
      <c r="Z326" s="20" t="s">
        <v>42</v>
      </c>
      <c r="AA326" s="20">
        <v>12</v>
      </c>
      <c r="AB326" s="21">
        <v>707904.875</v>
      </c>
      <c r="AC326" s="21">
        <v>2738937.75</v>
      </c>
      <c r="AD326" s="21">
        <v>1252992.875</v>
      </c>
      <c r="AE326" s="21">
        <v>1827693.5</v>
      </c>
      <c r="AF326" s="22">
        <v>2705837.25</v>
      </c>
      <c r="AG326" s="22">
        <v>2295107.75</v>
      </c>
      <c r="AH326" s="22">
        <v>2325653.25</v>
      </c>
      <c r="AI326" s="22">
        <v>1782441.875</v>
      </c>
      <c r="AJ326" s="23">
        <v>2122431.5</v>
      </c>
      <c r="AK326" s="23">
        <v>2012026.625</v>
      </c>
      <c r="AL326" s="23">
        <v>1180124.875</v>
      </c>
      <c r="AM326" s="23">
        <v>1064205.375</v>
      </c>
      <c r="AN326" s="20">
        <v>16</v>
      </c>
      <c r="AO326" s="20" t="s">
        <v>487</v>
      </c>
      <c r="AP326" s="20">
        <v>0.95674074600000003</v>
      </c>
      <c r="AQ326" s="20">
        <v>1</v>
      </c>
      <c r="AR326" s="20">
        <v>2738937.75</v>
      </c>
      <c r="AS326" s="20" t="s">
        <v>2363</v>
      </c>
      <c r="AT326" s="20">
        <v>0.96753449800000002</v>
      </c>
      <c r="AV326" s="20">
        <v>0.46409986399999997</v>
      </c>
      <c r="AW326" s="20">
        <v>1</v>
      </c>
      <c r="AY326" s="20">
        <f t="shared" si="15"/>
        <v>0.70027009294791087</v>
      </c>
      <c r="AZ326" s="20">
        <f t="shared" si="16"/>
        <v>0.71659899511091463</v>
      </c>
      <c r="BA326" s="20">
        <f t="shared" si="17"/>
        <v>8.6868799241523575E-2</v>
      </c>
    </row>
    <row r="327" spans="1:53">
      <c r="A327" s="20">
        <v>155.03466789999999</v>
      </c>
      <c r="B327" s="20">
        <v>9.9001722549999993</v>
      </c>
      <c r="C327" s="20" t="s">
        <v>2459</v>
      </c>
      <c r="D327" s="20">
        <v>3</v>
      </c>
      <c r="E327" s="20" t="s">
        <v>2460</v>
      </c>
      <c r="F327" s="20">
        <v>6</v>
      </c>
      <c r="G327" s="20" t="s">
        <v>5</v>
      </c>
      <c r="H327" s="20" t="s">
        <v>2461</v>
      </c>
      <c r="I327" s="20">
        <v>-0.52964727599999994</v>
      </c>
      <c r="J327" s="20">
        <v>7.1665088270000004</v>
      </c>
      <c r="L327" s="20" t="s">
        <v>5628</v>
      </c>
      <c r="M327" s="20" t="s">
        <v>6097</v>
      </c>
      <c r="N327" s="20">
        <v>7.98161129</v>
      </c>
      <c r="O327" s="20" t="s">
        <v>374</v>
      </c>
      <c r="S327" s="20">
        <v>0.26</v>
      </c>
      <c r="T327" s="20">
        <v>0.26</v>
      </c>
      <c r="U327" s="20">
        <v>139530</v>
      </c>
      <c r="V327" s="20" t="s">
        <v>348</v>
      </c>
      <c r="W327" s="20">
        <v>0.41341194399999998</v>
      </c>
      <c r="X327" s="20">
        <v>1.727798E-3</v>
      </c>
      <c r="Y327" s="20" t="s">
        <v>41</v>
      </c>
      <c r="Z327" s="20" t="s">
        <v>42</v>
      </c>
      <c r="AA327" s="20">
        <v>12</v>
      </c>
      <c r="AB327" s="21">
        <v>43686.367189999997</v>
      </c>
      <c r="AC327" s="21">
        <v>42411.429689999997</v>
      </c>
      <c r="AD327" s="21">
        <v>68186.203129999994</v>
      </c>
      <c r="AE327" s="21">
        <v>42882.859380000002</v>
      </c>
      <c r="AF327" s="22">
        <v>139530.4688</v>
      </c>
      <c r="AG327" s="22">
        <v>98252.171879999994</v>
      </c>
      <c r="AH327" s="22">
        <v>107166.5</v>
      </c>
      <c r="AI327" s="22">
        <v>131976.75</v>
      </c>
      <c r="AJ327" s="23">
        <v>81625.296879999994</v>
      </c>
      <c r="AK327" s="23">
        <v>54578.519529999998</v>
      </c>
      <c r="AL327" s="23">
        <v>53065.371090000001</v>
      </c>
      <c r="AM327" s="23">
        <v>63774.328130000002</v>
      </c>
      <c r="AN327" s="20">
        <v>15</v>
      </c>
      <c r="AO327" s="20" t="s">
        <v>374</v>
      </c>
      <c r="AP327" s="20">
        <v>0.95820420500000003</v>
      </c>
      <c r="AR327" s="20">
        <v>139530.4688</v>
      </c>
      <c r="AS327" s="20" t="s">
        <v>2462</v>
      </c>
      <c r="AT327" s="20">
        <v>0.91696041500000003</v>
      </c>
      <c r="AV327" s="20">
        <v>8.9642858459999992</v>
      </c>
      <c r="AW327" s="20">
        <v>1</v>
      </c>
      <c r="AY327" s="20">
        <f t="shared" si="15"/>
        <v>0.53057198314230969</v>
      </c>
      <c r="AZ327" s="20">
        <f t="shared" si="16"/>
        <v>0.41341194353881661</v>
      </c>
      <c r="BA327" s="20">
        <f t="shared" si="17"/>
        <v>3.2093840719070836E-3</v>
      </c>
    </row>
    <row r="328" spans="1:53">
      <c r="A328" s="20">
        <v>215.0557182</v>
      </c>
      <c r="B328" s="20">
        <v>10.485115220000001</v>
      </c>
      <c r="C328" s="20" t="s">
        <v>2447</v>
      </c>
      <c r="D328" s="20">
        <v>1</v>
      </c>
      <c r="E328" s="20" t="s">
        <v>2448</v>
      </c>
      <c r="F328" s="20">
        <v>6</v>
      </c>
      <c r="G328" s="20" t="s">
        <v>5</v>
      </c>
      <c r="H328" s="20" t="s">
        <v>2449</v>
      </c>
      <c r="I328" s="20">
        <v>-0.75232109899999999</v>
      </c>
      <c r="J328" s="20">
        <v>7.1072409170000004</v>
      </c>
      <c r="L328" s="20" t="s">
        <v>5628</v>
      </c>
      <c r="M328" s="20" t="s">
        <v>352</v>
      </c>
      <c r="N328" s="20">
        <v>90.041065560000007</v>
      </c>
      <c r="O328" s="20" t="s">
        <v>374</v>
      </c>
      <c r="S328" s="20">
        <v>0.06</v>
      </c>
      <c r="T328" s="20">
        <v>0.27</v>
      </c>
      <c r="U328" s="20">
        <v>220524</v>
      </c>
      <c r="V328" s="20" t="s">
        <v>355</v>
      </c>
      <c r="W328" s="20">
        <v>0.44845311599999998</v>
      </c>
      <c r="X328" s="20">
        <v>2.479137E-2</v>
      </c>
      <c r="Y328" s="20" t="s">
        <v>41</v>
      </c>
      <c r="Z328" s="20" t="s">
        <v>42</v>
      </c>
      <c r="AA328" s="20">
        <v>12</v>
      </c>
      <c r="AB328" s="21">
        <v>75540.382809999996</v>
      </c>
      <c r="AC328" s="21">
        <v>73653.71875</v>
      </c>
      <c r="AD328" s="21">
        <v>69725.195309999996</v>
      </c>
      <c r="AE328" s="21">
        <v>66406.976559999996</v>
      </c>
      <c r="AF328" s="22">
        <v>220524.32810000001</v>
      </c>
      <c r="AG328" s="22">
        <v>141645.4063</v>
      </c>
      <c r="AH328" s="22">
        <v>124691.72659999999</v>
      </c>
      <c r="AI328" s="22">
        <v>149384.0313</v>
      </c>
      <c r="AJ328" s="23">
        <v>106714.9219</v>
      </c>
      <c r="AK328" s="23">
        <v>69445.984379999994</v>
      </c>
      <c r="AL328" s="23">
        <v>77852.515629999994</v>
      </c>
      <c r="AM328" s="23">
        <v>75690.539059999996</v>
      </c>
      <c r="AN328" s="20">
        <v>46</v>
      </c>
      <c r="AO328" s="20" t="s">
        <v>374</v>
      </c>
      <c r="AP328" s="20">
        <v>0.94673482399999997</v>
      </c>
      <c r="AR328" s="20">
        <v>220524.32810000001</v>
      </c>
      <c r="AS328" s="20" t="s">
        <v>2450</v>
      </c>
      <c r="AT328" s="20">
        <v>0.91326695499999999</v>
      </c>
      <c r="AV328" s="20">
        <v>4.2711984940000001</v>
      </c>
      <c r="AW328" s="20">
        <v>1</v>
      </c>
      <c r="AY328" s="20">
        <f t="shared" si="15"/>
        <v>0.51820243123159004</v>
      </c>
      <c r="AZ328" s="20">
        <f t="shared" si="16"/>
        <v>0.4484531157911355</v>
      </c>
      <c r="BA328" s="20">
        <f t="shared" si="17"/>
        <v>1.4916966279560732E-2</v>
      </c>
    </row>
    <row r="329" spans="1:53">
      <c r="A329" s="20">
        <v>240.02359630000001</v>
      </c>
      <c r="B329" s="20">
        <v>10.52985543</v>
      </c>
      <c r="C329" s="20" t="s">
        <v>573</v>
      </c>
      <c r="D329" s="20">
        <v>2</v>
      </c>
      <c r="E329" s="20" t="s">
        <v>5932</v>
      </c>
      <c r="F329" s="20">
        <v>6</v>
      </c>
      <c r="G329" s="20" t="s">
        <v>5</v>
      </c>
      <c r="H329" s="20" t="s">
        <v>5933</v>
      </c>
      <c r="I329" s="20">
        <v>-1.057005773</v>
      </c>
      <c r="J329" s="20">
        <v>-20.461985510000002</v>
      </c>
      <c r="L329" s="20" t="s">
        <v>5628</v>
      </c>
      <c r="N329" s="20">
        <v>37.978351150000002</v>
      </c>
      <c r="O329" s="20" t="s">
        <v>374</v>
      </c>
      <c r="Q329" s="20">
        <v>-0.7</v>
      </c>
      <c r="R329" s="20" t="s">
        <v>576</v>
      </c>
      <c r="S329" s="20">
        <v>0.75</v>
      </c>
      <c r="T329" s="20">
        <v>0.75</v>
      </c>
      <c r="U329" s="20">
        <v>1385066</v>
      </c>
      <c r="V329" s="20" t="s">
        <v>577</v>
      </c>
      <c r="W329" s="20">
        <v>0.91045405000000001</v>
      </c>
      <c r="X329" s="20">
        <v>0.822685314</v>
      </c>
      <c r="Y329" s="20" t="s">
        <v>41</v>
      </c>
      <c r="Z329" s="20" t="s">
        <v>42</v>
      </c>
      <c r="AA329" s="20">
        <v>12</v>
      </c>
      <c r="AB329" s="21">
        <v>478896.1875</v>
      </c>
      <c r="AC329" s="21">
        <v>1385065.625</v>
      </c>
      <c r="AD329" s="21">
        <v>128924.3281</v>
      </c>
      <c r="AE329" s="21">
        <v>858055.1875</v>
      </c>
      <c r="AF329" s="22">
        <v>923159.8125</v>
      </c>
      <c r="AG329" s="22">
        <v>816584.875</v>
      </c>
      <c r="AH329" s="22">
        <v>949706.3125</v>
      </c>
      <c r="AI329" s="22">
        <v>441889.15629999997</v>
      </c>
      <c r="AJ329" s="23">
        <v>975010.75</v>
      </c>
      <c r="AK329" s="23">
        <v>952521.375</v>
      </c>
      <c r="AL329" s="23">
        <v>271316.65629999997</v>
      </c>
      <c r="AM329" s="23">
        <v>232881.7188</v>
      </c>
      <c r="AN329" s="20">
        <v>89</v>
      </c>
      <c r="AO329" s="20" t="s">
        <v>374</v>
      </c>
      <c r="AP329" s="20">
        <v>0.962599871</v>
      </c>
      <c r="AQ329" s="20">
        <v>1</v>
      </c>
      <c r="AR329" s="20">
        <v>1385065.625</v>
      </c>
      <c r="AS329" s="20" t="s">
        <v>578</v>
      </c>
      <c r="AT329" s="20">
        <v>0.77681444600000005</v>
      </c>
      <c r="AV329" s="20">
        <v>1.4262927E-2</v>
      </c>
      <c r="AW329" s="20">
        <v>1</v>
      </c>
      <c r="AY329" s="20">
        <f t="shared" si="15"/>
        <v>0.77657819933984407</v>
      </c>
      <c r="AZ329" s="20">
        <f t="shared" si="16"/>
        <v>0.91045405027752724</v>
      </c>
      <c r="BA329" s="20">
        <f t="shared" si="17"/>
        <v>0.48786136911501543</v>
      </c>
    </row>
    <row r="330" spans="1:53">
      <c r="A330" s="20">
        <v>179.05830420000001</v>
      </c>
      <c r="B330" s="20">
        <v>7.3961236320000001</v>
      </c>
      <c r="C330" s="20" t="s">
        <v>463</v>
      </c>
      <c r="D330" s="20">
        <v>6</v>
      </c>
      <c r="E330" s="20" t="s">
        <v>464</v>
      </c>
      <c r="F330" s="20">
        <v>6</v>
      </c>
      <c r="G330" s="20" t="s">
        <v>5</v>
      </c>
      <c r="H330" s="20" t="s">
        <v>465</v>
      </c>
      <c r="I330" s="20">
        <v>0.35841880799999998</v>
      </c>
      <c r="J330" s="20">
        <v>-13.422829869999999</v>
      </c>
      <c r="L330" s="20" t="s">
        <v>5617</v>
      </c>
      <c r="M330" s="20" t="s">
        <v>5620</v>
      </c>
      <c r="N330" s="20">
        <v>57.021484219999998</v>
      </c>
      <c r="O330" s="20" t="s">
        <v>2329</v>
      </c>
      <c r="P330" s="20" t="s">
        <v>2330</v>
      </c>
      <c r="S330" s="20">
        <v>0.37</v>
      </c>
      <c r="T330" s="20">
        <v>0.42</v>
      </c>
      <c r="U330" s="20">
        <v>30871</v>
      </c>
      <c r="V330" s="20" t="s">
        <v>625</v>
      </c>
      <c r="W330" s="20">
        <v>2.9564221009999998</v>
      </c>
      <c r="X330" s="20">
        <v>3.0512830000000001E-2</v>
      </c>
      <c r="Y330" s="20" t="s">
        <v>41</v>
      </c>
      <c r="Z330" s="20" t="s">
        <v>71</v>
      </c>
      <c r="AA330" s="20">
        <v>12</v>
      </c>
      <c r="AB330" s="21">
        <v>11211.91113</v>
      </c>
      <c r="AC330" s="21">
        <v>5099.5727539999998</v>
      </c>
      <c r="AD330" s="21">
        <v>14168.4668</v>
      </c>
      <c r="AE330" s="21">
        <v>10317.862300000001</v>
      </c>
      <c r="AF330" s="22">
        <v>2736.8857419999999</v>
      </c>
      <c r="AG330" s="22">
        <v>5418.0839839999999</v>
      </c>
      <c r="AH330" s="22">
        <v>3552.015625</v>
      </c>
      <c r="AI330" s="22">
        <v>2092.73999</v>
      </c>
      <c r="AJ330" s="23">
        <v>28590.1875</v>
      </c>
      <c r="AK330" s="23">
        <v>18507.480469999999</v>
      </c>
      <c r="AL330" s="23">
        <v>30870.67383</v>
      </c>
      <c r="AM330" s="23">
        <v>14778.16309</v>
      </c>
      <c r="AN330" s="20">
        <v>4</v>
      </c>
      <c r="AO330" s="20" t="s">
        <v>2329</v>
      </c>
      <c r="AP330" s="20">
        <v>0.84079151900000004</v>
      </c>
      <c r="AR330" s="20">
        <v>30870.67383</v>
      </c>
      <c r="AS330" s="20" t="s">
        <v>5621</v>
      </c>
      <c r="AT330" s="20">
        <v>0.90353218300000004</v>
      </c>
      <c r="AV330" s="20">
        <v>2.787132701</v>
      </c>
      <c r="AW330" s="20">
        <v>1</v>
      </c>
      <c r="AY330" s="20">
        <f t="shared" si="15"/>
        <v>6.720894988717153</v>
      </c>
      <c r="AZ330" s="20">
        <f t="shared" si="16"/>
        <v>2.9564221008650584</v>
      </c>
      <c r="BA330" s="20">
        <f t="shared" si="17"/>
        <v>2.4554882656614959E-3</v>
      </c>
    </row>
    <row r="331" spans="1:53">
      <c r="A331" s="20">
        <v>136.03717889999999</v>
      </c>
      <c r="B331" s="20">
        <v>11.10162498</v>
      </c>
      <c r="C331" s="20" t="s">
        <v>665</v>
      </c>
      <c r="D331" s="20">
        <v>3</v>
      </c>
      <c r="E331" s="20" t="s">
        <v>666</v>
      </c>
      <c r="F331" s="20">
        <v>6</v>
      </c>
      <c r="G331" s="20" t="s">
        <v>5</v>
      </c>
      <c r="H331" s="20" t="s">
        <v>667</v>
      </c>
      <c r="I331" s="20">
        <v>6.5787791999999998E-2</v>
      </c>
      <c r="J331" s="20">
        <v>-14.12870594</v>
      </c>
      <c r="L331" s="20" t="s">
        <v>5617</v>
      </c>
      <c r="M331" s="20" t="s">
        <v>149</v>
      </c>
      <c r="N331" s="20">
        <v>-13.013867530000001</v>
      </c>
      <c r="O331" s="20" t="s">
        <v>487</v>
      </c>
      <c r="S331" s="20">
        <v>0.39</v>
      </c>
      <c r="T331" s="20">
        <v>0.39</v>
      </c>
      <c r="U331" s="20">
        <v>15719</v>
      </c>
      <c r="V331" s="20" t="s">
        <v>3531</v>
      </c>
      <c r="W331" s="20">
        <v>1.231781698</v>
      </c>
      <c r="X331" s="20">
        <v>0.432103075</v>
      </c>
      <c r="Y331" s="20" t="s">
        <v>41</v>
      </c>
      <c r="Z331" s="20" t="s">
        <v>71</v>
      </c>
      <c r="AA331" s="20">
        <v>12</v>
      </c>
      <c r="AB331" s="21">
        <v>14838.900390000001</v>
      </c>
      <c r="AC331" s="21">
        <v>6061.7836909999996</v>
      </c>
      <c r="AD331" s="21">
        <v>9962.4072269999997</v>
      </c>
      <c r="AE331" s="21">
        <v>7816.5302730000003</v>
      </c>
      <c r="AF331" s="22">
        <v>9375.2236329999996</v>
      </c>
      <c r="AG331" s="22">
        <v>9370.7958980000003</v>
      </c>
      <c r="AH331" s="22">
        <v>5897.0810549999997</v>
      </c>
      <c r="AI331" s="22">
        <v>6758.2602539999998</v>
      </c>
      <c r="AJ331" s="23">
        <v>15718.91699</v>
      </c>
      <c r="AK331" s="23">
        <v>8045.4121089999999</v>
      </c>
      <c r="AL331" s="23">
        <v>13926.447270000001</v>
      </c>
      <c r="AM331" s="23">
        <v>7612.9716799999997</v>
      </c>
      <c r="AN331" s="20">
        <v>82</v>
      </c>
      <c r="AO331" s="20" t="s">
        <v>487</v>
      </c>
      <c r="AP331" s="20">
        <v>0.98095448900000004</v>
      </c>
      <c r="AR331" s="20">
        <v>15718.91699</v>
      </c>
      <c r="AS331" s="20" t="s">
        <v>4804</v>
      </c>
      <c r="AT331" s="20">
        <v>0.91283415199999995</v>
      </c>
      <c r="AV331" s="20">
        <v>0.18775006999999999</v>
      </c>
      <c r="AW331" s="20">
        <v>1</v>
      </c>
      <c r="AY331" s="20">
        <f t="shared" si="15"/>
        <v>1.4427319975028192</v>
      </c>
      <c r="AZ331" s="20">
        <f t="shared" si="16"/>
        <v>1.2317816981908865</v>
      </c>
      <c r="BA331" s="20">
        <f t="shared" si="17"/>
        <v>0.17186940308827189</v>
      </c>
    </row>
    <row r="332" spans="1:53">
      <c r="A332" s="20">
        <v>120.0422119</v>
      </c>
      <c r="B332" s="20">
        <v>12.963583290000001</v>
      </c>
      <c r="C332" s="20" t="s">
        <v>2332</v>
      </c>
      <c r="D332" s="20">
        <v>9</v>
      </c>
      <c r="E332" s="20" t="s">
        <v>2333</v>
      </c>
      <c r="F332" s="20">
        <v>6</v>
      </c>
      <c r="G332" s="20" t="s">
        <v>5</v>
      </c>
      <c r="H332" s="20" t="s">
        <v>2334</v>
      </c>
      <c r="I332" s="20">
        <v>-0.40075147700000002</v>
      </c>
      <c r="J332" s="20">
        <v>20.490928060000002</v>
      </c>
      <c r="L332" s="20" t="s">
        <v>5617</v>
      </c>
      <c r="M332" s="20" t="s">
        <v>486</v>
      </c>
      <c r="N332" s="20">
        <v>-95.997914949999995</v>
      </c>
      <c r="O332" s="20" t="s">
        <v>487</v>
      </c>
      <c r="R332" s="20" t="s">
        <v>2068</v>
      </c>
      <c r="S332" s="20">
        <v>0.2</v>
      </c>
      <c r="T332" s="20">
        <v>0.33</v>
      </c>
      <c r="U332" s="20">
        <v>20896</v>
      </c>
      <c r="V332" s="20" t="s">
        <v>5622</v>
      </c>
      <c r="W332" s="20">
        <v>1.9421909989999999</v>
      </c>
      <c r="X332" s="20">
        <v>1.0044239E-2</v>
      </c>
      <c r="Y332" s="20" t="s">
        <v>41</v>
      </c>
      <c r="Z332" s="20" t="s">
        <v>71</v>
      </c>
      <c r="AA332" s="20">
        <v>12</v>
      </c>
      <c r="AB332" s="21">
        <v>17345.04492</v>
      </c>
      <c r="AC332" s="21">
        <v>12896.816409999999</v>
      </c>
      <c r="AD332" s="21">
        <v>13221.89453</v>
      </c>
      <c r="AE332" s="21">
        <v>10697.157230000001</v>
      </c>
      <c r="AF332" s="22">
        <v>6717.2651370000003</v>
      </c>
      <c r="AG332" s="22">
        <v>8359.0625</v>
      </c>
      <c r="AH332" s="22">
        <v>4678.4418949999999</v>
      </c>
      <c r="AI332" s="22">
        <v>8131.732422</v>
      </c>
      <c r="AJ332" s="23">
        <v>20373.453130000002</v>
      </c>
      <c r="AK332" s="23">
        <v>10870.206050000001</v>
      </c>
      <c r="AL332" s="23">
        <v>20895.628909999999</v>
      </c>
      <c r="AM332" s="23">
        <v>11908.31055</v>
      </c>
      <c r="AN332" s="20">
        <v>14</v>
      </c>
      <c r="AO332" s="20" t="s">
        <v>487</v>
      </c>
      <c r="AP332" s="20">
        <v>0.94248788500000003</v>
      </c>
      <c r="AR332" s="20">
        <v>20895.628909999999</v>
      </c>
      <c r="AS332" s="20" t="s">
        <v>5640</v>
      </c>
      <c r="AT332" s="20">
        <v>0.87670147200000004</v>
      </c>
      <c r="AV332" s="20">
        <v>4.0872379289999996</v>
      </c>
      <c r="AW332" s="20">
        <v>1</v>
      </c>
      <c r="AY332" s="20">
        <f t="shared" si="15"/>
        <v>2.2967240116974623</v>
      </c>
      <c r="AZ332" s="20">
        <f t="shared" si="16"/>
        <v>1.9421909990482416</v>
      </c>
      <c r="BA332" s="20">
        <f t="shared" si="17"/>
        <v>1.8198364289617412E-2</v>
      </c>
    </row>
    <row r="333" spans="1:53">
      <c r="A333" s="20">
        <v>214.13176989999999</v>
      </c>
      <c r="B333" s="20">
        <v>7.8168277320000001</v>
      </c>
      <c r="C333" s="20" t="s">
        <v>2242</v>
      </c>
      <c r="D333" s="20">
        <v>2</v>
      </c>
      <c r="E333" s="20" t="s">
        <v>2243</v>
      </c>
      <c r="F333" s="20">
        <v>6</v>
      </c>
      <c r="G333" s="20" t="s">
        <v>5</v>
      </c>
      <c r="H333" s="20" t="s">
        <v>2244</v>
      </c>
      <c r="I333" s="20">
        <v>0.13965449999999999</v>
      </c>
      <c r="J333" s="20">
        <v>3.1490513070000001</v>
      </c>
      <c r="L333" s="20" t="s">
        <v>5628</v>
      </c>
      <c r="M333" s="20" t="s">
        <v>597</v>
      </c>
      <c r="N333" s="20">
        <v>85.089174600000007</v>
      </c>
      <c r="O333" s="20" t="s">
        <v>374</v>
      </c>
      <c r="P333" s="20" t="s">
        <v>2245</v>
      </c>
      <c r="S333" s="20">
        <v>0.41</v>
      </c>
      <c r="T333" s="20">
        <v>0.41</v>
      </c>
      <c r="U333" s="20">
        <v>25133</v>
      </c>
      <c r="V333" s="20" t="s">
        <v>2246</v>
      </c>
      <c r="W333" s="20">
        <v>0.85145576999999995</v>
      </c>
      <c r="X333" s="20">
        <v>0.49703469</v>
      </c>
      <c r="Y333" s="20" t="s">
        <v>41</v>
      </c>
      <c r="Z333" s="20" t="s">
        <v>42</v>
      </c>
      <c r="AA333" s="20">
        <v>12</v>
      </c>
      <c r="AB333" s="21">
        <v>13387.39551</v>
      </c>
      <c r="AC333" s="21">
        <v>25133.421880000002</v>
      </c>
      <c r="AD333" s="21">
        <v>9529.3535159999992</v>
      </c>
      <c r="AE333" s="21">
        <v>20571.332030000001</v>
      </c>
      <c r="AF333" s="22">
        <v>24094.113280000001</v>
      </c>
      <c r="AG333" s="22">
        <v>22693.023440000001</v>
      </c>
      <c r="AH333" s="22">
        <v>19039.242190000001</v>
      </c>
      <c r="AI333" s="22">
        <v>14766.771479999999</v>
      </c>
      <c r="AJ333" s="23">
        <v>22798.01367</v>
      </c>
      <c r="AK333" s="23">
        <v>20550.712889999999</v>
      </c>
      <c r="AL333" s="23">
        <v>14337.009770000001</v>
      </c>
      <c r="AM333" s="23">
        <v>11589.0293</v>
      </c>
      <c r="AN333" s="20">
        <v>24</v>
      </c>
      <c r="AO333" s="20" t="s">
        <v>374</v>
      </c>
      <c r="AP333" s="20">
        <v>0.83788416099999996</v>
      </c>
      <c r="AR333" s="20">
        <v>25133.421880000002</v>
      </c>
      <c r="AS333" s="20" t="s">
        <v>2247</v>
      </c>
      <c r="AT333" s="20">
        <v>0.83656586200000005</v>
      </c>
      <c r="AV333" s="20">
        <v>0.13442480100000001</v>
      </c>
      <c r="AW333" s="20">
        <v>1</v>
      </c>
      <c r="AY333" s="20">
        <f t="shared" si="15"/>
        <v>0.85956145522009042</v>
      </c>
      <c r="AZ333" s="20">
        <f t="shared" si="16"/>
        <v>0.85145577017317553</v>
      </c>
      <c r="BA333" s="20">
        <f t="shared" si="17"/>
        <v>0.43029018014882725</v>
      </c>
    </row>
    <row r="334" spans="1:53">
      <c r="A334" s="20">
        <v>109.05276379999999</v>
      </c>
      <c r="B334" s="20">
        <v>10.473427750000001</v>
      </c>
      <c r="C334" s="20" t="s">
        <v>2261</v>
      </c>
      <c r="D334" s="20">
        <v>7</v>
      </c>
      <c r="E334" s="20" t="s">
        <v>2262</v>
      </c>
      <c r="F334" s="20">
        <v>6</v>
      </c>
      <c r="G334" s="20" t="s">
        <v>5</v>
      </c>
      <c r="H334" s="20" t="s">
        <v>2263</v>
      </c>
      <c r="I334" s="20">
        <v>3.5027283999999999E-2</v>
      </c>
      <c r="J334" s="20">
        <v>25.244540579999999</v>
      </c>
      <c r="L334" s="20" t="s">
        <v>5628</v>
      </c>
      <c r="M334" s="20" t="s">
        <v>5964</v>
      </c>
      <c r="N334" s="20">
        <v>20.00506889</v>
      </c>
      <c r="O334" s="20" t="s">
        <v>374</v>
      </c>
      <c r="S334" s="20">
        <v>0.56999999999999995</v>
      </c>
      <c r="T334" s="20">
        <v>0.75</v>
      </c>
      <c r="U334" s="20">
        <v>229340</v>
      </c>
      <c r="V334" s="20" t="s">
        <v>2264</v>
      </c>
      <c r="W334" s="20">
        <v>0.83434412499999999</v>
      </c>
      <c r="X334" s="20">
        <v>0.622048928</v>
      </c>
      <c r="Y334" s="20" t="s">
        <v>41</v>
      </c>
      <c r="Z334" s="20" t="s">
        <v>42</v>
      </c>
      <c r="AA334" s="20">
        <v>12</v>
      </c>
      <c r="AB334" s="21">
        <v>69819.148440000004</v>
      </c>
      <c r="AC334" s="21">
        <v>158029.0938</v>
      </c>
      <c r="AD334" s="21">
        <v>74318.601559999996</v>
      </c>
      <c r="AE334" s="21">
        <v>229048.95310000001</v>
      </c>
      <c r="AF334" s="22">
        <v>229340.1875</v>
      </c>
      <c r="AG334" s="22">
        <v>110287.9219</v>
      </c>
      <c r="AH334" s="22">
        <v>203516.125</v>
      </c>
      <c r="AI334" s="22">
        <v>93542.453129999994</v>
      </c>
      <c r="AJ334" s="23">
        <v>227049.51560000001</v>
      </c>
      <c r="AK334" s="23">
        <v>117712.58590000001</v>
      </c>
      <c r="AL334" s="23">
        <v>56889.253909999999</v>
      </c>
      <c r="AM334" s="23">
        <v>43021.921880000002</v>
      </c>
      <c r="AN334" s="20">
        <v>119</v>
      </c>
      <c r="AO334" s="20" t="s">
        <v>374</v>
      </c>
      <c r="AP334" s="20">
        <v>0.95591490300000004</v>
      </c>
      <c r="AR334" s="20">
        <v>229340.1875</v>
      </c>
      <c r="AS334" s="20" t="s">
        <v>2265</v>
      </c>
      <c r="AT334" s="20">
        <v>0.78789369799999998</v>
      </c>
      <c r="AV334" s="20">
        <v>6.7557731999999995E-2</v>
      </c>
      <c r="AW334" s="20">
        <v>1</v>
      </c>
      <c r="AY334" s="20">
        <f t="shared" si="15"/>
        <v>0.69841773983855659</v>
      </c>
      <c r="AZ334" s="20">
        <f t="shared" si="16"/>
        <v>0.83434412451881157</v>
      </c>
      <c r="BA334" s="20">
        <f t="shared" si="17"/>
        <v>0.40607351834557648</v>
      </c>
    </row>
    <row r="335" spans="1:53">
      <c r="A335" s="20">
        <v>179.0792859</v>
      </c>
      <c r="B335" s="20">
        <v>9.9058971830000004</v>
      </c>
      <c r="C335" s="20" t="s">
        <v>2278</v>
      </c>
      <c r="D335" s="20">
        <v>10</v>
      </c>
      <c r="E335" s="20" t="s">
        <v>2279</v>
      </c>
      <c r="F335" s="20">
        <v>6</v>
      </c>
      <c r="G335" s="20" t="s">
        <v>5</v>
      </c>
      <c r="H335" s="20" t="s">
        <v>2280</v>
      </c>
      <c r="I335" s="20">
        <v>-0.46983640300000001</v>
      </c>
      <c r="J335" s="20">
        <v>-21.997829020000001</v>
      </c>
      <c r="L335" s="20" t="s">
        <v>5905</v>
      </c>
      <c r="N335" s="20">
        <v>-22.96596164</v>
      </c>
      <c r="O335" s="20" t="s">
        <v>487</v>
      </c>
      <c r="Q335" s="20">
        <v>-0.1</v>
      </c>
      <c r="R335" s="20" t="s">
        <v>2346</v>
      </c>
      <c r="S335" s="20">
        <v>1.1100000000000001</v>
      </c>
      <c r="T335" s="20">
        <v>1.1100000000000001</v>
      </c>
      <c r="U335" s="20">
        <v>2465801</v>
      </c>
      <c r="V335" s="20" t="s">
        <v>2208</v>
      </c>
      <c r="W335" s="20">
        <v>0.743604406</v>
      </c>
      <c r="X335" s="20">
        <v>0.58398952500000001</v>
      </c>
      <c r="Y335" s="20" t="s">
        <v>41</v>
      </c>
      <c r="Z335" s="20" t="s">
        <v>42</v>
      </c>
      <c r="AA335" s="20">
        <v>12</v>
      </c>
      <c r="AB335" s="21">
        <v>372550.3125</v>
      </c>
      <c r="AC335" s="21">
        <v>2465800.75</v>
      </c>
      <c r="AD335" s="21">
        <v>155081.35939999999</v>
      </c>
      <c r="AE335" s="21">
        <v>779753.25</v>
      </c>
      <c r="AF335" s="22">
        <v>1257897.75</v>
      </c>
      <c r="AG335" s="22">
        <v>1574134.625</v>
      </c>
      <c r="AH335" s="22">
        <v>1258287.375</v>
      </c>
      <c r="AI335" s="22">
        <v>983864.375</v>
      </c>
      <c r="AJ335" s="23">
        <v>1505456.125</v>
      </c>
      <c r="AK335" s="23">
        <v>1235653.5</v>
      </c>
      <c r="AL335" s="23">
        <v>578758.9375</v>
      </c>
      <c r="AM335" s="23">
        <v>562823.9375</v>
      </c>
      <c r="AN335" s="20">
        <v>66</v>
      </c>
      <c r="AO335" s="20" t="s">
        <v>487</v>
      </c>
      <c r="AP335" s="20">
        <v>0.97565225600000005</v>
      </c>
      <c r="AQ335" s="20">
        <v>1</v>
      </c>
      <c r="AR335" s="20">
        <v>2465800.75</v>
      </c>
      <c r="AS335" s="20" t="s">
        <v>2347</v>
      </c>
      <c r="AT335" s="20">
        <v>0.88056479700000001</v>
      </c>
      <c r="AV335" s="20">
        <v>9.1552523999999996E-2</v>
      </c>
      <c r="AW335" s="20">
        <v>1</v>
      </c>
      <c r="AY335" s="20">
        <f t="shared" si="15"/>
        <v>0.76518557552343447</v>
      </c>
      <c r="AZ335" s="20">
        <f t="shared" si="16"/>
        <v>0.74360440593984156</v>
      </c>
      <c r="BA335" s="20">
        <f t="shared" si="17"/>
        <v>0.30604950317031565</v>
      </c>
    </row>
    <row r="336" spans="1:53">
      <c r="A336" s="20">
        <v>165.07893530000001</v>
      </c>
      <c r="B336" s="20">
        <v>8.1631986409999993</v>
      </c>
      <c r="C336" s="20" t="s">
        <v>701</v>
      </c>
      <c r="D336" s="20">
        <v>7</v>
      </c>
      <c r="E336" s="20" t="s">
        <v>6010</v>
      </c>
      <c r="F336" s="20">
        <v>6</v>
      </c>
      <c r="G336" s="20" t="s">
        <v>5</v>
      </c>
      <c r="H336" s="20" t="s">
        <v>6011</v>
      </c>
      <c r="I336" s="20">
        <v>-0.27071847700000001</v>
      </c>
      <c r="J336" s="20">
        <v>-8.7806286339999993</v>
      </c>
      <c r="L336" s="20" t="s">
        <v>5628</v>
      </c>
      <c r="M336" s="20" t="s">
        <v>103</v>
      </c>
      <c r="N336" s="20">
        <v>52.020023690000002</v>
      </c>
      <c r="O336" s="20" t="s">
        <v>374</v>
      </c>
      <c r="Q336" s="20">
        <v>0</v>
      </c>
      <c r="R336" s="20" t="s">
        <v>704</v>
      </c>
      <c r="S336" s="20">
        <v>0.74</v>
      </c>
      <c r="T336" s="20">
        <v>0.74</v>
      </c>
      <c r="U336" s="20">
        <v>56206748</v>
      </c>
      <c r="V336" s="20" t="s">
        <v>106</v>
      </c>
      <c r="W336" s="20">
        <v>0.75902974300000003</v>
      </c>
      <c r="X336" s="20">
        <v>0.48713258799999998</v>
      </c>
      <c r="Y336" s="20" t="s">
        <v>41</v>
      </c>
      <c r="Z336" s="20" t="s">
        <v>42</v>
      </c>
      <c r="AA336" s="20">
        <v>12</v>
      </c>
      <c r="AB336" s="21">
        <v>19351042</v>
      </c>
      <c r="AC336" s="21">
        <v>56206748</v>
      </c>
      <c r="AD336" s="21">
        <v>6434111.5</v>
      </c>
      <c r="AE336" s="21">
        <v>33980388</v>
      </c>
      <c r="AF336" s="22">
        <v>46737364</v>
      </c>
      <c r="AG336" s="22">
        <v>42422556</v>
      </c>
      <c r="AH336" s="22">
        <v>43005588</v>
      </c>
      <c r="AI336" s="22">
        <v>20624670</v>
      </c>
      <c r="AJ336" s="23">
        <v>39762288</v>
      </c>
      <c r="AK336" s="23">
        <v>36495788</v>
      </c>
      <c r="AL336" s="23">
        <v>12947126</v>
      </c>
      <c r="AM336" s="23">
        <v>9720250</v>
      </c>
      <c r="AN336" s="20">
        <v>9</v>
      </c>
      <c r="AO336" s="20" t="s">
        <v>374</v>
      </c>
      <c r="AP336" s="20">
        <v>0.97618458799999996</v>
      </c>
      <c r="AQ336" s="20">
        <v>1</v>
      </c>
      <c r="AR336" s="20">
        <v>56206748</v>
      </c>
      <c r="AS336" s="20" t="s">
        <v>705</v>
      </c>
      <c r="AT336" s="20">
        <v>0.98810533499999997</v>
      </c>
      <c r="AV336" s="20">
        <v>0.14198988800000001</v>
      </c>
      <c r="AW336" s="20">
        <v>1</v>
      </c>
      <c r="AY336" s="20">
        <f t="shared" si="15"/>
        <v>0.64745949834550232</v>
      </c>
      <c r="AZ336" s="20">
        <f t="shared" si="16"/>
        <v>0.7590297427364735</v>
      </c>
      <c r="BA336" s="20">
        <f t="shared" si="17"/>
        <v>0.21831311991654234</v>
      </c>
    </row>
    <row r="337" spans="1:53">
      <c r="A337" s="20">
        <v>211.03587479999999</v>
      </c>
      <c r="B337" s="20">
        <v>12.449641590000001</v>
      </c>
      <c r="C337" s="20" t="s">
        <v>2463</v>
      </c>
      <c r="D337" s="20">
        <v>1</v>
      </c>
      <c r="E337" s="20" t="s">
        <v>2464</v>
      </c>
      <c r="F337" s="20">
        <v>6</v>
      </c>
      <c r="G337" s="20" t="s">
        <v>5</v>
      </c>
      <c r="H337" s="20" t="s">
        <v>2465</v>
      </c>
      <c r="I337" s="20">
        <v>0.30684724099999999</v>
      </c>
      <c r="J337" s="20">
        <v>-32.872775830000002</v>
      </c>
      <c r="L337" s="20" t="s">
        <v>5617</v>
      </c>
      <c r="M337" s="20" t="s">
        <v>345</v>
      </c>
      <c r="N337" s="20">
        <v>63.982743939999999</v>
      </c>
      <c r="O337" s="20" t="s">
        <v>374</v>
      </c>
      <c r="S337" s="20">
        <v>0.11</v>
      </c>
      <c r="T337" s="20">
        <v>0.15</v>
      </c>
      <c r="U337" s="20">
        <v>5030</v>
      </c>
      <c r="V337" s="20" t="s">
        <v>1449</v>
      </c>
      <c r="W337" s="20">
        <v>0.526916045</v>
      </c>
      <c r="X337" s="20">
        <v>5.1195950000000002E-3</v>
      </c>
      <c r="Y337" s="20" t="s">
        <v>41</v>
      </c>
      <c r="Z337" s="20" t="s">
        <v>71</v>
      </c>
      <c r="AA337" s="20">
        <v>12</v>
      </c>
      <c r="AB337" s="21">
        <v>2549.048096</v>
      </c>
      <c r="AC337" s="21">
        <v>2165.9946289999998</v>
      </c>
      <c r="AD337" s="21">
        <v>1991.9368899999999</v>
      </c>
      <c r="AE337" s="21">
        <v>2397.1140140000002</v>
      </c>
      <c r="AF337" s="22">
        <v>5029.7265630000002</v>
      </c>
      <c r="AG337" s="22">
        <v>3428.6745609999998</v>
      </c>
      <c r="AH337" s="22">
        <v>4405.4091799999997</v>
      </c>
      <c r="AI337" s="22">
        <v>4414.2622069999998</v>
      </c>
      <c r="AJ337" s="23">
        <v>2583.2604980000001</v>
      </c>
      <c r="AK337" s="23">
        <v>1935.316284</v>
      </c>
      <c r="AL337" s="23">
        <v>2649.0678710000002</v>
      </c>
      <c r="AM337" s="23">
        <v>2451.6594239999999</v>
      </c>
      <c r="AN337" s="20">
        <v>28</v>
      </c>
      <c r="AO337" s="20" t="s">
        <v>374</v>
      </c>
      <c r="AP337" s="20">
        <v>0.94744135799999996</v>
      </c>
      <c r="AR337" s="20">
        <v>5029.7265630000002</v>
      </c>
      <c r="AS337" s="20" t="s">
        <v>6109</v>
      </c>
      <c r="AT337" s="20">
        <v>0.94244554400000002</v>
      </c>
      <c r="AV337" s="20">
        <v>8.3720077859999993</v>
      </c>
      <c r="AW337" s="20">
        <v>1</v>
      </c>
      <c r="AY337" s="20">
        <f t="shared" si="15"/>
        <v>0.55673479034631435</v>
      </c>
      <c r="AZ337" s="20">
        <f t="shared" si="16"/>
        <v>0.52691604478473641</v>
      </c>
      <c r="BA337" s="20">
        <f t="shared" si="17"/>
        <v>2.019628389935634E-3</v>
      </c>
    </row>
    <row r="338" spans="1:53">
      <c r="A338" s="20">
        <v>158.0578984</v>
      </c>
      <c r="B338" s="20">
        <v>7.7399582330000003</v>
      </c>
      <c r="C338" s="20" t="s">
        <v>2210</v>
      </c>
      <c r="D338" s="20">
        <v>5</v>
      </c>
      <c r="E338" s="20" t="s">
        <v>2211</v>
      </c>
      <c r="F338" s="20">
        <v>6</v>
      </c>
      <c r="G338" s="20" t="s">
        <v>5</v>
      </c>
      <c r="H338" s="20" t="s">
        <v>2212</v>
      </c>
      <c r="I338" s="20">
        <v>-7.3146537999999997E-2</v>
      </c>
      <c r="J338" s="20">
        <v>-24.476898769999998</v>
      </c>
      <c r="L338" s="20" t="s">
        <v>5628</v>
      </c>
      <c r="N338" s="20">
        <v>-135.0892705</v>
      </c>
      <c r="O338" s="20" t="s">
        <v>487</v>
      </c>
      <c r="S338" s="20">
        <v>0.77</v>
      </c>
      <c r="T338" s="20">
        <v>0.77</v>
      </c>
      <c r="U338" s="20">
        <v>45052</v>
      </c>
      <c r="V338" s="20" t="s">
        <v>3344</v>
      </c>
      <c r="W338" s="20">
        <v>0.97234792199999998</v>
      </c>
      <c r="X338" s="20">
        <v>0.94663323300000002</v>
      </c>
      <c r="Y338" s="20" t="s">
        <v>41</v>
      </c>
      <c r="Z338" s="20" t="s">
        <v>42</v>
      </c>
      <c r="AA338" s="20">
        <v>12</v>
      </c>
      <c r="AB338" s="21">
        <v>18081.931639999999</v>
      </c>
      <c r="AC338" s="21">
        <v>45052.402340000001</v>
      </c>
      <c r="AD338" s="21">
        <v>5617.4428710000002</v>
      </c>
      <c r="AE338" s="21">
        <v>17933.910159999999</v>
      </c>
      <c r="AF338" s="22">
        <v>24615.6875</v>
      </c>
      <c r="AG338" s="22">
        <v>23420.572270000001</v>
      </c>
      <c r="AH338" s="22">
        <v>24588.175780000001</v>
      </c>
      <c r="AI338" s="22">
        <v>16526.458979999999</v>
      </c>
      <c r="AJ338" s="23">
        <v>30096.238280000001</v>
      </c>
      <c r="AK338" s="23">
        <v>25731.154299999998</v>
      </c>
      <c r="AL338" s="23">
        <v>15443.73926</v>
      </c>
      <c r="AM338" s="23">
        <v>6601.5180659999996</v>
      </c>
      <c r="AN338" s="20">
        <v>457</v>
      </c>
      <c r="AO338" s="20" t="s">
        <v>487</v>
      </c>
      <c r="AP338" s="20">
        <v>0.813236289</v>
      </c>
      <c r="AR338" s="20">
        <v>45052.402340000001</v>
      </c>
      <c r="AS338" s="20" t="s">
        <v>5894</v>
      </c>
      <c r="AT338" s="20">
        <v>0.94314466399999997</v>
      </c>
      <c r="AV338" s="20">
        <v>1.300126E-3</v>
      </c>
      <c r="AW338" s="20">
        <v>1</v>
      </c>
      <c r="AY338" s="20">
        <f t="shared" si="15"/>
        <v>0.8734926364625003</v>
      </c>
      <c r="AZ338" s="20">
        <f t="shared" si="16"/>
        <v>0.97234792166700645</v>
      </c>
      <c r="BA338" s="20">
        <f t="shared" si="17"/>
        <v>0.63379630962449651</v>
      </c>
    </row>
    <row r="339" spans="1:53">
      <c r="A339" s="20">
        <v>174.07924149999999</v>
      </c>
      <c r="B339" s="20">
        <v>9.1018152870000009</v>
      </c>
      <c r="C339" s="20" t="s">
        <v>2416</v>
      </c>
      <c r="D339" s="20">
        <v>4</v>
      </c>
      <c r="E339" s="20" t="s">
        <v>2417</v>
      </c>
      <c r="F339" s="20">
        <v>6</v>
      </c>
      <c r="G339" s="20" t="s">
        <v>5</v>
      </c>
      <c r="H339" s="20" t="s">
        <v>2418</v>
      </c>
      <c r="I339" s="20">
        <v>-0.39368076499999999</v>
      </c>
      <c r="J339" s="20">
        <v>25.56297249</v>
      </c>
      <c r="L339" s="20" t="s">
        <v>5628</v>
      </c>
      <c r="M339" s="20" t="s">
        <v>5953</v>
      </c>
      <c r="N339" s="20">
        <v>-30.01061524</v>
      </c>
      <c r="O339" s="20" t="s">
        <v>487</v>
      </c>
      <c r="P339" s="20" t="e">
        <f>-CH2O</f>
        <v>#NAME?</v>
      </c>
      <c r="S339" s="20">
        <v>0.67</v>
      </c>
      <c r="T339" s="20">
        <v>0.67</v>
      </c>
      <c r="U339" s="20">
        <v>18545</v>
      </c>
      <c r="V339" s="20" t="s">
        <v>195</v>
      </c>
      <c r="W339" s="20">
        <v>0.55928705899999998</v>
      </c>
      <c r="X339" s="20">
        <v>0.113935193</v>
      </c>
      <c r="Y339" s="20" t="s">
        <v>41</v>
      </c>
      <c r="Z339" s="20" t="s">
        <v>42</v>
      </c>
      <c r="AA339" s="20">
        <v>12</v>
      </c>
      <c r="AB339" s="21">
        <v>3302.882568</v>
      </c>
      <c r="AC339" s="21">
        <v>10421.947270000001</v>
      </c>
      <c r="AD339" s="21">
        <v>3522.0961910000001</v>
      </c>
      <c r="AE339" s="21">
        <v>13917.81934</v>
      </c>
      <c r="AF339" s="22">
        <v>18544.757809999999</v>
      </c>
      <c r="AG339" s="22">
        <v>13970.92676</v>
      </c>
      <c r="AH339" s="22">
        <v>14219.579100000001</v>
      </c>
      <c r="AI339" s="22">
        <v>8987.0078130000002</v>
      </c>
      <c r="AJ339" s="23">
        <v>15051.68262</v>
      </c>
      <c r="AK339" s="23">
        <v>15524.784180000001</v>
      </c>
      <c r="AL339" s="23">
        <v>6200.9990230000003</v>
      </c>
      <c r="AM339" s="23">
        <v>3392.7770999999998</v>
      </c>
      <c r="AN339" s="20">
        <v>38</v>
      </c>
      <c r="AO339" s="20" t="s">
        <v>487</v>
      </c>
      <c r="AP339" s="20">
        <v>0.85293352200000006</v>
      </c>
      <c r="AR339" s="20">
        <v>18544.757809999999</v>
      </c>
      <c r="AS339" s="20" t="s">
        <v>2419</v>
      </c>
      <c r="AT339" s="20">
        <v>0.84795991599999998</v>
      </c>
      <c r="AV339" s="20">
        <v>0.87900293600000001</v>
      </c>
      <c r="AW339" s="20">
        <v>1</v>
      </c>
      <c r="AY339" s="20">
        <f t="shared" si="15"/>
        <v>0.7209010303044685</v>
      </c>
      <c r="AZ339" s="20">
        <f t="shared" si="16"/>
        <v>0.55928705954687941</v>
      </c>
      <c r="BA339" s="20">
        <f t="shared" si="17"/>
        <v>0.32785346392313508</v>
      </c>
    </row>
    <row r="340" spans="1:53">
      <c r="A340" s="20">
        <v>188.11597860000001</v>
      </c>
      <c r="B340" s="20">
        <v>9.3141081920000008</v>
      </c>
      <c r="C340" s="20" t="s">
        <v>2353</v>
      </c>
      <c r="D340" s="20">
        <v>7</v>
      </c>
      <c r="E340" s="20" t="s">
        <v>2354</v>
      </c>
      <c r="F340" s="20">
        <v>6</v>
      </c>
      <c r="G340" s="20" t="s">
        <v>5</v>
      </c>
      <c r="H340" s="20" t="s">
        <v>2355</v>
      </c>
      <c r="I340" s="20">
        <v>-0.59244484100000006</v>
      </c>
      <c r="J340" s="20">
        <v>-5.0445113370000003</v>
      </c>
      <c r="L340" s="20" t="s">
        <v>5628</v>
      </c>
      <c r="M340" s="20" t="s">
        <v>5955</v>
      </c>
      <c r="N340" s="20">
        <v>71.037106100000003</v>
      </c>
      <c r="O340" s="20" t="s">
        <v>374</v>
      </c>
      <c r="P340" s="20" t="s">
        <v>2356</v>
      </c>
      <c r="S340" s="20">
        <v>0.56999999999999995</v>
      </c>
      <c r="T340" s="20">
        <v>0.56999999999999995</v>
      </c>
      <c r="U340" s="20">
        <v>62262</v>
      </c>
      <c r="V340" s="20" t="s">
        <v>145</v>
      </c>
      <c r="W340" s="20">
        <v>0.72934643399999999</v>
      </c>
      <c r="X340" s="20">
        <v>0.304736646</v>
      </c>
      <c r="Y340" s="20" t="s">
        <v>41</v>
      </c>
      <c r="Z340" s="20" t="s">
        <v>42</v>
      </c>
      <c r="AA340" s="20">
        <v>12</v>
      </c>
      <c r="AB340" s="21">
        <v>29178.242190000001</v>
      </c>
      <c r="AC340" s="21">
        <v>62261.800779999998</v>
      </c>
      <c r="AD340" s="21">
        <v>12936.085940000001</v>
      </c>
      <c r="AE340" s="21">
        <v>48335.179689999997</v>
      </c>
      <c r="AF340" s="22">
        <v>57713.804689999997</v>
      </c>
      <c r="AG340" s="22">
        <v>55810.867189999997</v>
      </c>
      <c r="AH340" s="22">
        <v>60703.59375</v>
      </c>
      <c r="AI340" s="22">
        <v>35152.765630000002</v>
      </c>
      <c r="AJ340" s="23">
        <v>37196.609380000002</v>
      </c>
      <c r="AK340" s="23">
        <v>45509.496090000001</v>
      </c>
      <c r="AL340" s="23">
        <v>17935.480469999999</v>
      </c>
      <c r="AM340" s="23">
        <v>15466.89453</v>
      </c>
      <c r="AN340" s="20">
        <v>8</v>
      </c>
      <c r="AO340" s="20" t="s">
        <v>374</v>
      </c>
      <c r="AP340" s="20">
        <v>0.92749625700000005</v>
      </c>
      <c r="AR340" s="20">
        <v>62261.800779999998</v>
      </c>
      <c r="AS340" s="20" t="s">
        <v>2357</v>
      </c>
      <c r="AT340" s="20">
        <v>0.943986039</v>
      </c>
      <c r="AV340" s="20">
        <v>0.33311608399999998</v>
      </c>
      <c r="AW340" s="20">
        <v>1</v>
      </c>
      <c r="AY340" s="20">
        <f t="shared" si="15"/>
        <v>0.55453199256537089</v>
      </c>
      <c r="AZ340" s="20">
        <f t="shared" si="16"/>
        <v>0.72934643449324654</v>
      </c>
      <c r="BA340" s="20">
        <f t="shared" si="17"/>
        <v>4.7102884187308916E-2</v>
      </c>
    </row>
    <row r="341" spans="1:53">
      <c r="A341" s="20">
        <v>165.04593499999999</v>
      </c>
      <c r="B341" s="20">
        <v>9.4661930509999994</v>
      </c>
      <c r="C341" s="20" t="s">
        <v>2364</v>
      </c>
      <c r="D341" s="20">
        <v>4</v>
      </c>
      <c r="E341" s="20" t="s">
        <v>2365</v>
      </c>
      <c r="F341" s="20">
        <v>6</v>
      </c>
      <c r="G341" s="20" t="s">
        <v>5</v>
      </c>
      <c r="H341" s="20" t="s">
        <v>2366</v>
      </c>
      <c r="I341" s="20">
        <v>-0.211825663</v>
      </c>
      <c r="J341" s="20">
        <v>-17.51350386</v>
      </c>
      <c r="L341" s="20" t="s">
        <v>5628</v>
      </c>
      <c r="M341" s="20" t="s">
        <v>6016</v>
      </c>
      <c r="N341" s="20">
        <v>49.982638469999998</v>
      </c>
      <c r="O341" s="20" t="s">
        <v>374</v>
      </c>
      <c r="S341" s="20">
        <v>0.6</v>
      </c>
      <c r="T341" s="20">
        <v>0.6</v>
      </c>
      <c r="U341" s="20">
        <v>413735</v>
      </c>
      <c r="V341" s="20" t="s">
        <v>298</v>
      </c>
      <c r="W341" s="20">
        <v>0.70944231300000005</v>
      </c>
      <c r="X341" s="20">
        <v>0.28773108600000002</v>
      </c>
      <c r="Y341" s="20" t="s">
        <v>41</v>
      </c>
      <c r="Z341" s="20" t="s">
        <v>42</v>
      </c>
      <c r="AA341" s="20">
        <v>12</v>
      </c>
      <c r="AB341" s="21">
        <v>167153.10939999999</v>
      </c>
      <c r="AC341" s="21">
        <v>413735.125</v>
      </c>
      <c r="AD341" s="21">
        <v>86001.710940000004</v>
      </c>
      <c r="AE341" s="21">
        <v>295831.875</v>
      </c>
      <c r="AF341" s="22">
        <v>398146.78129999997</v>
      </c>
      <c r="AG341" s="22">
        <v>342383.4375</v>
      </c>
      <c r="AH341" s="22">
        <v>389670.625</v>
      </c>
      <c r="AI341" s="22">
        <v>226811.2813</v>
      </c>
      <c r="AJ341" s="23">
        <v>340895.4375</v>
      </c>
      <c r="AK341" s="23">
        <v>347454.4375</v>
      </c>
      <c r="AL341" s="23">
        <v>139972.5313</v>
      </c>
      <c r="AM341" s="23">
        <v>118436.16409999999</v>
      </c>
      <c r="AN341" s="20">
        <v>10</v>
      </c>
      <c r="AO341" s="20" t="s">
        <v>374</v>
      </c>
      <c r="AP341" s="20">
        <v>0.96459061099999999</v>
      </c>
      <c r="AR341" s="20">
        <v>413735.125</v>
      </c>
      <c r="AS341" s="20" t="s">
        <v>2367</v>
      </c>
      <c r="AT341" s="20">
        <v>0.88448286399999998</v>
      </c>
      <c r="AV341" s="20">
        <v>0.35994015099999999</v>
      </c>
      <c r="AW341" s="20">
        <v>1</v>
      </c>
      <c r="AY341" s="20">
        <f t="shared" si="15"/>
        <v>0.69767878480100709</v>
      </c>
      <c r="AZ341" s="20">
        <f t="shared" si="16"/>
        <v>0.70944231266102786</v>
      </c>
      <c r="BA341" s="20">
        <f t="shared" si="17"/>
        <v>0.2132778725894344</v>
      </c>
    </row>
    <row r="342" spans="1:53">
      <c r="A342" s="20">
        <v>399.33458960000002</v>
      </c>
      <c r="B342" s="20">
        <v>4.3106861329999999</v>
      </c>
      <c r="C342" s="20" t="s">
        <v>2402</v>
      </c>
      <c r="D342" s="20">
        <v>1</v>
      </c>
      <c r="E342" s="20" t="s">
        <v>2403</v>
      </c>
      <c r="F342" s="20">
        <v>6</v>
      </c>
      <c r="G342" s="20" t="s">
        <v>5</v>
      </c>
      <c r="H342" s="20" t="s">
        <v>2404</v>
      </c>
      <c r="I342" s="20">
        <v>-0.67719103999999997</v>
      </c>
      <c r="J342" s="20">
        <v>2.0599603009999998</v>
      </c>
      <c r="L342" s="20" t="s">
        <v>5628</v>
      </c>
      <c r="M342" s="20" t="s">
        <v>2050</v>
      </c>
      <c r="N342" s="20">
        <v>164.268135</v>
      </c>
      <c r="O342" s="20" t="s">
        <v>374</v>
      </c>
      <c r="P342" s="20" t="s">
        <v>2405</v>
      </c>
      <c r="S342" s="20">
        <v>0.16</v>
      </c>
      <c r="T342" s="20">
        <v>0.36</v>
      </c>
      <c r="U342" s="20">
        <v>109325</v>
      </c>
      <c r="V342" s="20" t="s">
        <v>2406</v>
      </c>
      <c r="W342" s="20">
        <v>0.58675523500000004</v>
      </c>
      <c r="X342" s="20">
        <v>7.988315E-2</v>
      </c>
      <c r="Y342" s="20" t="s">
        <v>41</v>
      </c>
      <c r="Z342" s="20" t="s">
        <v>42</v>
      </c>
      <c r="AA342" s="20">
        <v>12</v>
      </c>
      <c r="AB342" s="21">
        <v>48192.898439999997</v>
      </c>
      <c r="AC342" s="21">
        <v>46138.695310000003</v>
      </c>
      <c r="AD342" s="21">
        <v>54752.507810000003</v>
      </c>
      <c r="AE342" s="21">
        <v>36674.070310000003</v>
      </c>
      <c r="AF342" s="22">
        <v>109324.78909999999</v>
      </c>
      <c r="AG342" s="22">
        <v>71250.453129999994</v>
      </c>
      <c r="AH342" s="22">
        <v>48514.773439999997</v>
      </c>
      <c r="AI342" s="22">
        <v>87495.4375</v>
      </c>
      <c r="AJ342" s="23">
        <v>68898.703129999994</v>
      </c>
      <c r="AK342" s="23">
        <v>54338.761720000002</v>
      </c>
      <c r="AL342" s="23">
        <v>39335.058590000001</v>
      </c>
      <c r="AM342" s="23">
        <v>29025.314450000002</v>
      </c>
      <c r="AN342" s="20">
        <v>502</v>
      </c>
      <c r="AO342" s="20" t="s">
        <v>374</v>
      </c>
      <c r="AP342" s="20">
        <v>0.94692912900000004</v>
      </c>
      <c r="AR342" s="20">
        <v>109324.78909999999</v>
      </c>
      <c r="AS342" s="20" t="s">
        <v>2407</v>
      </c>
      <c r="AT342" s="20">
        <v>0.82661764999999998</v>
      </c>
      <c r="AV342" s="20">
        <v>1.493545084</v>
      </c>
      <c r="AW342" s="20">
        <v>1</v>
      </c>
      <c r="AY342" s="20">
        <f t="shared" si="15"/>
        <v>0.60520101593902298</v>
      </c>
      <c r="AZ342" s="20">
        <f t="shared" si="16"/>
        <v>0.58675523467672297</v>
      </c>
      <c r="BA342" s="20">
        <f t="shared" si="17"/>
        <v>9.0850972080569137E-2</v>
      </c>
    </row>
    <row r="343" spans="1:53">
      <c r="A343" s="20">
        <v>123.9924008</v>
      </c>
      <c r="B343" s="20">
        <v>9.9119183349999993</v>
      </c>
      <c r="C343" s="20" t="s">
        <v>2486</v>
      </c>
      <c r="D343" s="20">
        <v>1</v>
      </c>
      <c r="E343" s="20" t="s">
        <v>2487</v>
      </c>
      <c r="F343" s="20">
        <v>6</v>
      </c>
      <c r="G343" s="20" t="s">
        <v>5</v>
      </c>
      <c r="H343" s="20" t="s">
        <v>2488</v>
      </c>
      <c r="I343" s="20">
        <v>-1.2035446080000001</v>
      </c>
      <c r="J343" s="20">
        <v>-2.945672429</v>
      </c>
      <c r="L343" s="20" t="s">
        <v>5905</v>
      </c>
      <c r="M343" s="20" t="s">
        <v>6097</v>
      </c>
      <c r="N343" s="20">
        <v>-23.060655830000002</v>
      </c>
      <c r="O343" s="20" t="s">
        <v>487</v>
      </c>
      <c r="S343" s="20">
        <v>1.18</v>
      </c>
      <c r="T343" s="20">
        <v>1.18</v>
      </c>
      <c r="U343" s="20">
        <v>29092</v>
      </c>
      <c r="V343" s="20" t="s">
        <v>348</v>
      </c>
      <c r="W343" s="20">
        <v>0.236100334</v>
      </c>
      <c r="X343" s="20">
        <v>9.8417709999999992E-3</v>
      </c>
      <c r="Y343" s="20" t="s">
        <v>41</v>
      </c>
      <c r="Z343" s="20" t="s">
        <v>42</v>
      </c>
      <c r="AA343" s="20">
        <v>10</v>
      </c>
      <c r="AB343" s="21">
        <v>0</v>
      </c>
      <c r="AC343" s="21">
        <v>8473.9892579999996</v>
      </c>
      <c r="AD343" s="21">
        <v>11752.44434</v>
      </c>
      <c r="AE343" s="21">
        <v>0</v>
      </c>
      <c r="AF343" s="22">
        <v>29091.556639999999</v>
      </c>
      <c r="AG343" s="22">
        <v>17394.996090000001</v>
      </c>
      <c r="AH343" s="22">
        <v>15024.47363</v>
      </c>
      <c r="AI343" s="22">
        <v>24157.779299999998</v>
      </c>
      <c r="AJ343" s="23">
        <v>8490.3105469999991</v>
      </c>
      <c r="AK343" s="23">
        <v>9070.9111329999996</v>
      </c>
      <c r="AL343" s="23">
        <v>9664.2548829999996</v>
      </c>
      <c r="AM343" s="23">
        <v>10315.284180000001</v>
      </c>
      <c r="AN343" s="20">
        <v>15</v>
      </c>
      <c r="AO343" s="20" t="s">
        <v>487</v>
      </c>
      <c r="AP343" s="20">
        <v>0.90089542600000005</v>
      </c>
      <c r="AR343" s="20">
        <v>29091.556639999999</v>
      </c>
      <c r="AS343" s="20" t="s">
        <v>2489</v>
      </c>
      <c r="AT343" s="20">
        <v>0.82186517400000003</v>
      </c>
      <c r="AV343" s="20">
        <v>3.474673213</v>
      </c>
      <c r="AW343" s="20">
        <v>1</v>
      </c>
      <c r="AY343" s="20">
        <f t="shared" si="15"/>
        <v>0.43820805547343261</v>
      </c>
      <c r="AZ343" s="20">
        <f t="shared" si="16"/>
        <v>0.23610033362988755</v>
      </c>
      <c r="BA343" s="20">
        <f t="shared" si="17"/>
        <v>9.8104965070138755E-3</v>
      </c>
    </row>
    <row r="344" spans="1:53">
      <c r="A344" s="20">
        <v>145.0738537</v>
      </c>
      <c r="B344" s="20">
        <v>9.6117861429999998</v>
      </c>
      <c r="C344" s="20" t="s">
        <v>579</v>
      </c>
      <c r="D344" s="20">
        <v>9</v>
      </c>
      <c r="E344" s="20" t="s">
        <v>2275</v>
      </c>
      <c r="F344" s="20">
        <v>6</v>
      </c>
      <c r="G344" s="20" t="s">
        <v>5</v>
      </c>
      <c r="H344" s="20" t="s">
        <v>2276</v>
      </c>
      <c r="I344" s="20">
        <v>-0.250503898</v>
      </c>
      <c r="J344" s="20">
        <v>-4.0419534830000003</v>
      </c>
      <c r="L344" s="20" t="s">
        <v>5628</v>
      </c>
      <c r="M344" s="20" t="s">
        <v>5977</v>
      </c>
      <c r="N344" s="20">
        <v>-36.000010500000002</v>
      </c>
      <c r="O344" s="20" t="s">
        <v>487</v>
      </c>
      <c r="S344" s="20">
        <v>0.65</v>
      </c>
      <c r="T344" s="20">
        <v>0.65</v>
      </c>
      <c r="U344" s="20">
        <v>96645</v>
      </c>
      <c r="V344" s="20" t="s">
        <v>251</v>
      </c>
      <c r="W344" s="20">
        <v>0.82220483</v>
      </c>
      <c r="X344" s="20">
        <v>0.56819450800000004</v>
      </c>
      <c r="Y344" s="20" t="s">
        <v>41</v>
      </c>
      <c r="Z344" s="20" t="s">
        <v>42</v>
      </c>
      <c r="AA344" s="20">
        <v>12</v>
      </c>
      <c r="AB344" s="21">
        <v>32927.761720000002</v>
      </c>
      <c r="AC344" s="21">
        <v>96644.632809999996</v>
      </c>
      <c r="AD344" s="21">
        <v>19306.273440000001</v>
      </c>
      <c r="AE344" s="21">
        <v>60577.871090000001</v>
      </c>
      <c r="AF344" s="22">
        <v>69121.390629999994</v>
      </c>
      <c r="AG344" s="22">
        <v>61094.738279999998</v>
      </c>
      <c r="AH344" s="22">
        <v>76488.085940000004</v>
      </c>
      <c r="AI344" s="22">
        <v>48045.613279999998</v>
      </c>
      <c r="AJ344" s="23">
        <v>65596.976559999996</v>
      </c>
      <c r="AK344" s="23">
        <v>75513.421879999994</v>
      </c>
      <c r="AL344" s="23">
        <v>31182.914059999999</v>
      </c>
      <c r="AM344" s="23">
        <v>22344.57617</v>
      </c>
      <c r="AN344" s="20">
        <v>19</v>
      </c>
      <c r="AO344" s="20" t="s">
        <v>487</v>
      </c>
      <c r="AP344" s="20">
        <v>0.95387097099999996</v>
      </c>
      <c r="AR344" s="20">
        <v>96644.632809999996</v>
      </c>
      <c r="AS344" s="20" t="s">
        <v>2277</v>
      </c>
      <c r="AT344" s="20">
        <v>0.94576219100000003</v>
      </c>
      <c r="AV344" s="20">
        <v>9.7538612999999996E-2</v>
      </c>
      <c r="AW344" s="20">
        <v>8.6634473000000004E-2</v>
      </c>
      <c r="AY344" s="20">
        <f t="shared" si="15"/>
        <v>0.76403540720221974</v>
      </c>
      <c r="AZ344" s="20">
        <f t="shared" si="16"/>
        <v>0.82220482972460873</v>
      </c>
      <c r="BA344" s="20">
        <f t="shared" si="17"/>
        <v>0.3334839182239861</v>
      </c>
    </row>
    <row r="345" spans="1:53">
      <c r="A345" s="20">
        <v>156.05350899999999</v>
      </c>
      <c r="B345" s="20">
        <v>8.3218805949999997</v>
      </c>
      <c r="C345" s="20" t="s">
        <v>2377</v>
      </c>
      <c r="D345" s="20">
        <v>4</v>
      </c>
      <c r="E345" s="20" t="s">
        <v>2378</v>
      </c>
      <c r="F345" s="20">
        <v>6</v>
      </c>
      <c r="G345" s="20" t="s">
        <v>5</v>
      </c>
      <c r="H345" s="20" t="s">
        <v>2379</v>
      </c>
      <c r="I345" s="20">
        <v>0.121653998</v>
      </c>
      <c r="J345" s="20">
        <v>-16.044131839999999</v>
      </c>
      <c r="L345" s="20" t="s">
        <v>5628</v>
      </c>
      <c r="M345" s="20" t="s">
        <v>5928</v>
      </c>
      <c r="N345" s="20">
        <v>20.015014619999999</v>
      </c>
      <c r="O345" s="20" t="s">
        <v>374</v>
      </c>
      <c r="S345" s="20">
        <v>0.48</v>
      </c>
      <c r="T345" s="20">
        <v>0.48</v>
      </c>
      <c r="U345" s="20">
        <v>32926</v>
      </c>
      <c r="V345" s="20" t="s">
        <v>126</v>
      </c>
      <c r="W345" s="20">
        <v>0.680062893</v>
      </c>
      <c r="X345" s="20">
        <v>0.17962841099999999</v>
      </c>
      <c r="Y345" s="20" t="s">
        <v>41</v>
      </c>
      <c r="Z345" s="20" t="s">
        <v>42</v>
      </c>
      <c r="AA345" s="20">
        <v>12</v>
      </c>
      <c r="AB345" s="21">
        <v>16426.154299999998</v>
      </c>
      <c r="AC345" s="21">
        <v>25780.78125</v>
      </c>
      <c r="AD345" s="21">
        <v>6369.955078</v>
      </c>
      <c r="AE345" s="21">
        <v>19086.722659999999</v>
      </c>
      <c r="AF345" s="22">
        <v>32925.703130000002</v>
      </c>
      <c r="AG345" s="22">
        <v>25120.314450000002</v>
      </c>
      <c r="AH345" s="22">
        <v>24735.871090000001</v>
      </c>
      <c r="AI345" s="22">
        <v>16714.222659999999</v>
      </c>
      <c r="AJ345" s="23">
        <v>28233.414059999999</v>
      </c>
      <c r="AK345" s="23">
        <v>19936.714840000001</v>
      </c>
      <c r="AL345" s="23">
        <v>11770.77637</v>
      </c>
      <c r="AM345" s="23">
        <v>12368.27637</v>
      </c>
      <c r="AN345" s="20">
        <v>44</v>
      </c>
      <c r="AO345" s="20" t="s">
        <v>374</v>
      </c>
      <c r="AP345" s="20">
        <v>0.81123996499999995</v>
      </c>
      <c r="AR345" s="20">
        <v>32925.703130000002</v>
      </c>
      <c r="AS345" s="20" t="s">
        <v>2380</v>
      </c>
      <c r="AT345" s="20">
        <v>0.864448946</v>
      </c>
      <c r="AV345" s="20">
        <v>0.58236617199999996</v>
      </c>
      <c r="AW345" s="20">
        <v>1</v>
      </c>
      <c r="AY345" s="20">
        <f t="shared" si="15"/>
        <v>0.7267538466922715</v>
      </c>
      <c r="AZ345" s="20">
        <f t="shared" si="16"/>
        <v>0.68006289274541831</v>
      </c>
      <c r="BA345" s="20">
        <f t="shared" si="17"/>
        <v>0.22991112859649418</v>
      </c>
    </row>
    <row r="346" spans="1:53">
      <c r="A346" s="20">
        <v>113.04769140000001</v>
      </c>
      <c r="B346" s="20">
        <v>7.5224430929999997</v>
      </c>
      <c r="C346" s="20" t="s">
        <v>2381</v>
      </c>
      <c r="D346" s="20">
        <v>6</v>
      </c>
      <c r="E346" s="20" t="s">
        <v>2382</v>
      </c>
      <c r="F346" s="20">
        <v>6</v>
      </c>
      <c r="G346" s="20" t="s">
        <v>5</v>
      </c>
      <c r="H346" s="20" t="s">
        <v>2383</v>
      </c>
      <c r="I346" s="20">
        <v>0.100722465</v>
      </c>
      <c r="J346" s="20">
        <v>-25.97490693</v>
      </c>
      <c r="L346" s="20" t="s">
        <v>5628</v>
      </c>
      <c r="M346" s="20" t="s">
        <v>754</v>
      </c>
      <c r="N346" s="20">
        <v>-118.0991411</v>
      </c>
      <c r="O346" s="20" t="s">
        <v>487</v>
      </c>
      <c r="S346" s="20">
        <v>0.33</v>
      </c>
      <c r="T346" s="20">
        <v>0.33</v>
      </c>
      <c r="U346" s="20">
        <v>208275</v>
      </c>
      <c r="V346" s="20" t="s">
        <v>756</v>
      </c>
      <c r="W346" s="20">
        <v>0.63448632000000005</v>
      </c>
      <c r="X346" s="20">
        <v>3.6380152999999998E-2</v>
      </c>
      <c r="Y346" s="20" t="s">
        <v>41</v>
      </c>
      <c r="Z346" s="20" t="s">
        <v>42</v>
      </c>
      <c r="AA346" s="20">
        <v>12</v>
      </c>
      <c r="AB346" s="21">
        <v>134796.5625</v>
      </c>
      <c r="AC346" s="21">
        <v>155262.14060000001</v>
      </c>
      <c r="AD346" s="21">
        <v>70877.710940000004</v>
      </c>
      <c r="AE346" s="21">
        <v>94963.867190000004</v>
      </c>
      <c r="AF346" s="22">
        <v>208275.0625</v>
      </c>
      <c r="AG346" s="22">
        <v>201158.7813</v>
      </c>
      <c r="AH346" s="22">
        <v>150794.0625</v>
      </c>
      <c r="AI346" s="22">
        <v>158306.54689999999</v>
      </c>
      <c r="AJ346" s="23">
        <v>152661.48439999999</v>
      </c>
      <c r="AK346" s="23">
        <v>124096.58590000001</v>
      </c>
      <c r="AL346" s="23">
        <v>100563.6875</v>
      </c>
      <c r="AM346" s="23">
        <v>101856.39840000001</v>
      </c>
      <c r="AN346" s="20">
        <v>159</v>
      </c>
      <c r="AO346" s="20" t="s">
        <v>487</v>
      </c>
      <c r="AP346" s="20">
        <v>0.96198216199999997</v>
      </c>
      <c r="AR346" s="20">
        <v>208275.0625</v>
      </c>
      <c r="AS346" s="20" t="s">
        <v>2389</v>
      </c>
      <c r="AT346" s="20">
        <v>0.86184675799999999</v>
      </c>
      <c r="AV346" s="20">
        <v>1.867008929</v>
      </c>
      <c r="AW346" s="20">
        <v>1</v>
      </c>
      <c r="AY346" s="20">
        <f t="shared" si="15"/>
        <v>0.66688264434081845</v>
      </c>
      <c r="AZ346" s="20">
        <f t="shared" si="16"/>
        <v>0.63448632031441754</v>
      </c>
      <c r="BA346" s="20">
        <f t="shared" si="17"/>
        <v>2.0091146402714921E-2</v>
      </c>
    </row>
    <row r="347" spans="1:53">
      <c r="A347" s="20">
        <v>162.0528511</v>
      </c>
      <c r="B347" s="20">
        <v>7.4296222260000002</v>
      </c>
      <c r="C347" s="20" t="s">
        <v>2158</v>
      </c>
      <c r="D347" s="20">
        <v>25</v>
      </c>
      <c r="E347" s="20" t="s">
        <v>2159</v>
      </c>
      <c r="F347" s="20">
        <v>6</v>
      </c>
      <c r="G347" s="20" t="s">
        <v>5</v>
      </c>
      <c r="H347" s="20" t="s">
        <v>2160</v>
      </c>
      <c r="I347" s="20">
        <v>0.19178277199999999</v>
      </c>
      <c r="J347" s="20">
        <v>-29.75899785</v>
      </c>
      <c r="L347" s="20" t="s">
        <v>5617</v>
      </c>
      <c r="N347" s="20">
        <v>-287.31939110000002</v>
      </c>
      <c r="O347" s="20" t="s">
        <v>487</v>
      </c>
      <c r="S347" s="20">
        <v>0.19</v>
      </c>
      <c r="T347" s="20">
        <v>0.19</v>
      </c>
      <c r="U347" s="20">
        <v>3776</v>
      </c>
      <c r="V347" s="20" t="s">
        <v>488</v>
      </c>
      <c r="W347" s="20">
        <v>1.242663176</v>
      </c>
      <c r="X347" s="20">
        <v>0.154874822</v>
      </c>
      <c r="Y347" s="20" t="s">
        <v>41</v>
      </c>
      <c r="Z347" s="20" t="s">
        <v>71</v>
      </c>
      <c r="AA347" s="20">
        <v>12</v>
      </c>
      <c r="AB347" s="21">
        <v>2679.7941890000002</v>
      </c>
      <c r="AC347" s="21">
        <v>1793.165039</v>
      </c>
      <c r="AD347" s="21">
        <v>2814.9277339999999</v>
      </c>
      <c r="AE347" s="21">
        <v>2519.4545899999998</v>
      </c>
      <c r="AF347" s="22">
        <v>1469.9300539999999</v>
      </c>
      <c r="AG347" s="22">
        <v>2250.9182129999999</v>
      </c>
      <c r="AH347" s="22">
        <v>2240.4721679999998</v>
      </c>
      <c r="AI347" s="22">
        <v>1930.875732</v>
      </c>
      <c r="AJ347" s="23">
        <v>3336.1376949999999</v>
      </c>
      <c r="AK347" s="23">
        <v>2810.4252929999998</v>
      </c>
      <c r="AL347" s="23">
        <v>3775.899414</v>
      </c>
      <c r="AM347" s="23">
        <v>3277.414307</v>
      </c>
      <c r="AN347" s="20">
        <v>8</v>
      </c>
      <c r="AO347" s="20" t="s">
        <v>487</v>
      </c>
      <c r="AP347" s="20">
        <v>0.80430248500000001</v>
      </c>
      <c r="AR347" s="20">
        <v>3775.899414</v>
      </c>
      <c r="AS347" s="20" t="s">
        <v>5741</v>
      </c>
      <c r="AT347" s="20">
        <v>0.88216645000000005</v>
      </c>
      <c r="AV347" s="20">
        <v>0.67037719100000004</v>
      </c>
      <c r="AW347" s="20">
        <v>0.15787933300000001</v>
      </c>
      <c r="AY347" s="20">
        <f t="shared" si="15"/>
        <v>1.6725226324445972</v>
      </c>
      <c r="AZ347" s="20">
        <f t="shared" si="16"/>
        <v>1.2426631756833268</v>
      </c>
      <c r="BA347" s="20">
        <f t="shared" si="17"/>
        <v>2.6474758943729609E-3</v>
      </c>
    </row>
    <row r="348" spans="1:53">
      <c r="A348" s="20">
        <v>174.05285119999999</v>
      </c>
      <c r="B348" s="20">
        <v>7.4202097150000004</v>
      </c>
      <c r="C348" s="20" t="s">
        <v>2115</v>
      </c>
      <c r="D348" s="20">
        <v>6</v>
      </c>
      <c r="E348" s="20" t="s">
        <v>2116</v>
      </c>
      <c r="F348" s="20">
        <v>6</v>
      </c>
      <c r="G348" s="20" t="s">
        <v>5</v>
      </c>
      <c r="H348" s="20" t="s">
        <v>2117</v>
      </c>
      <c r="I348" s="20">
        <v>0.17943899399999999</v>
      </c>
      <c r="J348" s="20">
        <v>-26.005150239999999</v>
      </c>
      <c r="L348" s="20" t="s">
        <v>5617</v>
      </c>
      <c r="M348" s="20" t="s">
        <v>5863</v>
      </c>
      <c r="N348" s="20">
        <v>-84.057844709999998</v>
      </c>
      <c r="O348" s="20" t="s">
        <v>487</v>
      </c>
      <c r="P348" s="20" t="s">
        <v>5864</v>
      </c>
      <c r="R348" s="20" t="s">
        <v>411</v>
      </c>
      <c r="S348" s="20">
        <v>0.43</v>
      </c>
      <c r="T348" s="20">
        <v>0.43</v>
      </c>
      <c r="U348" s="20">
        <v>4291</v>
      </c>
      <c r="V348" s="20" t="s">
        <v>5865</v>
      </c>
      <c r="W348" s="20">
        <v>1.0237716969999999</v>
      </c>
      <c r="X348" s="20">
        <v>0.92694796000000002</v>
      </c>
      <c r="Y348" s="20" t="s">
        <v>41</v>
      </c>
      <c r="Z348" s="20" t="s">
        <v>71</v>
      </c>
      <c r="AA348" s="20">
        <v>12</v>
      </c>
      <c r="AB348" s="21">
        <v>1396.1370850000001</v>
      </c>
      <c r="AC348" s="21">
        <v>1799.455933</v>
      </c>
      <c r="AD348" s="21">
        <v>2396.8303219999998</v>
      </c>
      <c r="AE348" s="21">
        <v>3669.7687989999999</v>
      </c>
      <c r="AF348" s="22">
        <v>1906.7871090000001</v>
      </c>
      <c r="AG348" s="22">
        <v>2171.6564939999998</v>
      </c>
      <c r="AH348" s="22">
        <v>2983.0935060000002</v>
      </c>
      <c r="AI348" s="22">
        <v>1985.5894780000001</v>
      </c>
      <c r="AJ348" s="23">
        <v>2797.40625</v>
      </c>
      <c r="AK348" s="23">
        <v>2012.7202150000001</v>
      </c>
      <c r="AL348" s="23">
        <v>3116.4013669999999</v>
      </c>
      <c r="AM348" s="23">
        <v>4290.8242190000001</v>
      </c>
      <c r="AN348" s="20">
        <v>89</v>
      </c>
      <c r="AO348" s="20" t="s">
        <v>487</v>
      </c>
      <c r="AP348" s="20">
        <v>0.84833104599999998</v>
      </c>
      <c r="AR348" s="20">
        <v>4290.8242190000001</v>
      </c>
      <c r="AS348" s="20" t="s">
        <v>5866</v>
      </c>
      <c r="AT348" s="20">
        <v>0.83027083499999998</v>
      </c>
      <c r="AV348" s="20">
        <v>2.3547920000000001E-3</v>
      </c>
      <c r="AW348" s="20">
        <v>1</v>
      </c>
      <c r="AY348" s="20">
        <f t="shared" si="15"/>
        <v>1.3504124136557745</v>
      </c>
      <c r="AZ348" s="20">
        <f t="shared" si="16"/>
        <v>1.0237716970058792</v>
      </c>
      <c r="BA348" s="20">
        <f t="shared" si="17"/>
        <v>0.187878739594635</v>
      </c>
    </row>
    <row r="349" spans="1:53">
      <c r="A349" s="20">
        <v>338.05190240000002</v>
      </c>
      <c r="B349" s="20">
        <v>9.9674277409999998</v>
      </c>
      <c r="C349" s="20" t="s">
        <v>6137</v>
      </c>
      <c r="D349" s="20">
        <v>1</v>
      </c>
      <c r="E349" s="20" t="s">
        <v>6138</v>
      </c>
      <c r="F349" s="20">
        <v>6</v>
      </c>
      <c r="G349" s="20" t="s">
        <v>5</v>
      </c>
      <c r="H349" s="20" t="s">
        <v>6139</v>
      </c>
      <c r="I349" s="20">
        <v>1.131228903</v>
      </c>
      <c r="J349" s="20">
        <v>-35.703336649999997</v>
      </c>
      <c r="L349" s="20" t="s">
        <v>6047</v>
      </c>
      <c r="M349" s="20" t="s">
        <v>6089</v>
      </c>
      <c r="N349" s="20">
        <v>226.02459569999999</v>
      </c>
      <c r="O349" s="20" t="s">
        <v>374</v>
      </c>
      <c r="T349" s="20">
        <v>0.14000000000000001</v>
      </c>
      <c r="U349" s="20">
        <v>1737</v>
      </c>
      <c r="V349" s="20" t="s">
        <v>4512</v>
      </c>
      <c r="W349" s="20">
        <v>0.136623725</v>
      </c>
      <c r="X349" s="20">
        <v>1.8726300000000001E-4</v>
      </c>
      <c r="Y349" s="20" t="s">
        <v>41</v>
      </c>
      <c r="Z349" s="20" t="s">
        <v>71</v>
      </c>
      <c r="AA349" s="20">
        <v>6</v>
      </c>
      <c r="AB349" s="21">
        <v>389.0995178</v>
      </c>
      <c r="AC349" s="21">
        <v>412.43313599999999</v>
      </c>
      <c r="AD349" s="21">
        <v>0</v>
      </c>
      <c r="AE349" s="21">
        <v>0</v>
      </c>
      <c r="AF349" s="22">
        <v>1286.8548579999999</v>
      </c>
      <c r="AG349" s="22">
        <v>1737.4097899999999</v>
      </c>
      <c r="AH349" s="22">
        <v>1490.106323</v>
      </c>
      <c r="AI349" s="22">
        <v>1352.3454589999999</v>
      </c>
      <c r="AJ349" s="23">
        <v>0</v>
      </c>
      <c r="AK349" s="23">
        <v>0</v>
      </c>
      <c r="AL349" s="23">
        <v>0</v>
      </c>
      <c r="AM349" s="23">
        <v>0</v>
      </c>
      <c r="AN349" s="20">
        <v>248</v>
      </c>
      <c r="AO349" s="20" t="s">
        <v>374</v>
      </c>
      <c r="AP349" s="20">
        <v>0.93333940800000004</v>
      </c>
      <c r="AR349" s="20">
        <v>1737.4097899999999</v>
      </c>
      <c r="AS349" s="20" t="s">
        <v>5495</v>
      </c>
      <c r="AT349" s="20">
        <v>0.782385777</v>
      </c>
      <c r="AV349" s="20">
        <v>17.171905389999999</v>
      </c>
      <c r="AW349" s="20">
        <v>1</v>
      </c>
      <c r="AY349" s="20">
        <f t="shared" si="15"/>
        <v>0</v>
      </c>
      <c r="AZ349" s="20">
        <f t="shared" si="16"/>
        <v>0.13662372527523031</v>
      </c>
      <c r="BA349" s="20">
        <f t="shared" si="17"/>
        <v>6.1940645644913989E-6</v>
      </c>
    </row>
    <row r="350" spans="1:53">
      <c r="A350" s="20">
        <v>258.08501269999999</v>
      </c>
      <c r="B350" s="20">
        <v>9.0551207649999998</v>
      </c>
      <c r="C350" s="20" t="s">
        <v>2322</v>
      </c>
      <c r="D350" s="20">
        <v>3</v>
      </c>
      <c r="E350" s="20" t="s">
        <v>2323</v>
      </c>
      <c r="F350" s="20">
        <v>6</v>
      </c>
      <c r="G350" s="20" t="s">
        <v>5</v>
      </c>
      <c r="H350" s="20" t="s">
        <v>2324</v>
      </c>
      <c r="I350" s="20">
        <v>-0.68706591400000006</v>
      </c>
      <c r="J350" s="20">
        <v>-11.079596799999999</v>
      </c>
      <c r="L350" s="20" t="s">
        <v>5628</v>
      </c>
      <c r="M350" s="20" t="s">
        <v>5953</v>
      </c>
      <c r="N350" s="20">
        <v>53.995155969999999</v>
      </c>
      <c r="O350" s="20" t="s">
        <v>374</v>
      </c>
      <c r="S350" s="20">
        <v>0.78</v>
      </c>
      <c r="T350" s="20">
        <v>0.78</v>
      </c>
      <c r="U350" s="20">
        <v>62240</v>
      </c>
      <c r="V350" s="20" t="s">
        <v>195</v>
      </c>
      <c r="W350" s="20">
        <v>0.76973188299999995</v>
      </c>
      <c r="X350" s="20">
        <v>0.51420391499999996</v>
      </c>
      <c r="Y350" s="20" t="s">
        <v>41</v>
      </c>
      <c r="Z350" s="20" t="s">
        <v>42</v>
      </c>
      <c r="AA350" s="20">
        <v>12</v>
      </c>
      <c r="AB350" s="21">
        <v>21870.533200000002</v>
      </c>
      <c r="AC350" s="21">
        <v>62240</v>
      </c>
      <c r="AD350" s="21">
        <v>4892.8657229999999</v>
      </c>
      <c r="AE350" s="21">
        <v>36075.925779999998</v>
      </c>
      <c r="AF350" s="22">
        <v>48105.59375</v>
      </c>
      <c r="AG350" s="22">
        <v>43013.097659999999</v>
      </c>
      <c r="AH350" s="22">
        <v>44956.949220000002</v>
      </c>
      <c r="AI350" s="22">
        <v>26421.623049999998</v>
      </c>
      <c r="AJ350" s="23">
        <v>44148.964840000001</v>
      </c>
      <c r="AK350" s="23">
        <v>49402.757810000003</v>
      </c>
      <c r="AL350" s="23">
        <v>18559.654299999998</v>
      </c>
      <c r="AM350" s="23">
        <v>13194.456050000001</v>
      </c>
      <c r="AN350" s="20">
        <v>38</v>
      </c>
      <c r="AO350" s="20" t="s">
        <v>374</v>
      </c>
      <c r="AP350" s="20">
        <v>0.89083084899999998</v>
      </c>
      <c r="AR350" s="20">
        <v>62240</v>
      </c>
      <c r="AS350" s="20" t="s">
        <v>2325</v>
      </c>
      <c r="AT350" s="20">
        <v>0.97879613399999998</v>
      </c>
      <c r="AV350" s="20">
        <v>0.12815158099999999</v>
      </c>
      <c r="AW350" s="20">
        <v>0.215455021</v>
      </c>
      <c r="AY350" s="20">
        <f t="shared" si="15"/>
        <v>0.77112580336589709</v>
      </c>
      <c r="AZ350" s="20">
        <f t="shared" si="16"/>
        <v>0.76973188268150894</v>
      </c>
      <c r="BA350" s="20">
        <f t="shared" si="17"/>
        <v>0.40007526594495768</v>
      </c>
    </row>
    <row r="351" spans="1:53">
      <c r="A351" s="20">
        <v>190.0113388</v>
      </c>
      <c r="B351" s="20">
        <v>13.72651681</v>
      </c>
      <c r="C351" s="20" t="s">
        <v>2184</v>
      </c>
      <c r="D351" s="20">
        <v>1</v>
      </c>
      <c r="E351" s="20" t="s">
        <v>2185</v>
      </c>
      <c r="F351" s="20">
        <v>6</v>
      </c>
      <c r="G351" s="20" t="s">
        <v>5</v>
      </c>
      <c r="H351" s="20" t="s">
        <v>2186</v>
      </c>
      <c r="I351" s="20">
        <v>-0.11172491499999999</v>
      </c>
      <c r="J351" s="20">
        <v>-2.5757330380000001</v>
      </c>
      <c r="L351" s="20" t="s">
        <v>5617</v>
      </c>
      <c r="M351" s="20" t="s">
        <v>563</v>
      </c>
      <c r="N351" s="20">
        <v>58.005489879999999</v>
      </c>
      <c r="O351" s="20" t="s">
        <v>2706</v>
      </c>
      <c r="P351" s="20" t="s">
        <v>3522</v>
      </c>
      <c r="S351" s="20">
        <v>0.48</v>
      </c>
      <c r="T351" s="20">
        <v>0.48</v>
      </c>
      <c r="U351" s="20">
        <v>7219</v>
      </c>
      <c r="V351" s="20" t="s">
        <v>480</v>
      </c>
      <c r="W351" s="20">
        <v>1.286996697</v>
      </c>
      <c r="X351" s="20">
        <v>0.427019696</v>
      </c>
      <c r="Y351" s="20" t="s">
        <v>41</v>
      </c>
      <c r="Z351" s="20" t="s">
        <v>71</v>
      </c>
      <c r="AA351" s="20">
        <v>12</v>
      </c>
      <c r="AB351" s="21">
        <v>3864.8527829999998</v>
      </c>
      <c r="AC351" s="21">
        <v>7218.9467770000001</v>
      </c>
      <c r="AD351" s="21">
        <v>2069.3271479999999</v>
      </c>
      <c r="AE351" s="21">
        <v>4821.5253910000001</v>
      </c>
      <c r="AF351" s="22">
        <v>4350.7548829999996</v>
      </c>
      <c r="AG351" s="22">
        <v>3438.9516600000002</v>
      </c>
      <c r="AH351" s="22">
        <v>2867.1015630000002</v>
      </c>
      <c r="AI351" s="22">
        <v>3309.5463869999999</v>
      </c>
      <c r="AJ351" s="23">
        <v>2925.9152829999998</v>
      </c>
      <c r="AK351" s="23">
        <v>1812.4803469999999</v>
      </c>
      <c r="AL351" s="23">
        <v>3071.4392090000001</v>
      </c>
      <c r="AM351" s="23">
        <v>3153.7495119999999</v>
      </c>
      <c r="AN351" s="20">
        <v>53</v>
      </c>
      <c r="AO351" s="20" t="s">
        <v>2706</v>
      </c>
      <c r="AP351" s="20">
        <v>0.91581924299999995</v>
      </c>
      <c r="AR351" s="20">
        <v>7218.9467770000001</v>
      </c>
      <c r="AS351" s="20" t="s">
        <v>5725</v>
      </c>
      <c r="AT351" s="20">
        <v>0.95918021399999998</v>
      </c>
      <c r="AV351" s="20">
        <v>0.201212485</v>
      </c>
      <c r="AW351" s="20">
        <v>1</v>
      </c>
      <c r="AY351" s="20">
        <f t="shared" si="15"/>
        <v>0.78499971889550679</v>
      </c>
      <c r="AZ351" s="20">
        <f t="shared" si="16"/>
        <v>1.286996696812255</v>
      </c>
      <c r="BA351" s="20">
        <f t="shared" si="17"/>
        <v>0.14003964559708043</v>
      </c>
    </row>
    <row r="352" spans="1:53">
      <c r="A352" s="20">
        <v>119.0582199</v>
      </c>
      <c r="B352" s="20">
        <v>10.141544509999999</v>
      </c>
      <c r="C352" s="20" t="s">
        <v>758</v>
      </c>
      <c r="D352" s="20">
        <v>11</v>
      </c>
      <c r="E352" s="20" t="s">
        <v>2233</v>
      </c>
      <c r="F352" s="20">
        <v>6</v>
      </c>
      <c r="G352" s="20" t="s">
        <v>5</v>
      </c>
      <c r="H352" s="20" t="s">
        <v>2234</v>
      </c>
      <c r="I352" s="20">
        <v>-0.169115351</v>
      </c>
      <c r="J352" s="20">
        <v>-21.697728489999999</v>
      </c>
      <c r="L352" s="20" t="s">
        <v>5628</v>
      </c>
      <c r="M352" s="20" t="s">
        <v>6031</v>
      </c>
      <c r="N352" s="20">
        <v>-36.011230849999997</v>
      </c>
      <c r="O352" s="20" t="s">
        <v>487</v>
      </c>
      <c r="Q352" s="20">
        <v>0.2</v>
      </c>
      <c r="R352" s="20" t="s">
        <v>761</v>
      </c>
      <c r="S352" s="20">
        <v>0.65</v>
      </c>
      <c r="T352" s="20">
        <v>0.65</v>
      </c>
      <c r="U352" s="20">
        <v>23302366</v>
      </c>
      <c r="V352" s="20" t="s">
        <v>244</v>
      </c>
      <c r="W352" s="20">
        <v>0.68505927</v>
      </c>
      <c r="X352" s="20">
        <v>0.256921907</v>
      </c>
      <c r="Y352" s="20" t="s">
        <v>41</v>
      </c>
      <c r="Z352" s="20" t="s">
        <v>42</v>
      </c>
      <c r="AA352" s="20">
        <v>12</v>
      </c>
      <c r="AB352" s="21">
        <v>5253340.5</v>
      </c>
      <c r="AC352" s="21">
        <v>23302366</v>
      </c>
      <c r="AD352" s="21">
        <v>6996300</v>
      </c>
      <c r="AE352" s="21">
        <v>16916620</v>
      </c>
      <c r="AF352" s="22">
        <v>20863052</v>
      </c>
      <c r="AG352" s="22">
        <v>21432624</v>
      </c>
      <c r="AH352" s="22">
        <v>19392930</v>
      </c>
      <c r="AI352" s="22">
        <v>14901302</v>
      </c>
      <c r="AJ352" s="23">
        <v>18712702</v>
      </c>
      <c r="AK352" s="23">
        <v>17661556</v>
      </c>
      <c r="AL352" s="23">
        <v>8505565</v>
      </c>
      <c r="AM352" s="23">
        <v>7541424</v>
      </c>
      <c r="AN352" s="20">
        <v>16</v>
      </c>
      <c r="AO352" s="20" t="s">
        <v>487</v>
      </c>
      <c r="AP352" s="20">
        <v>0.96406280799999999</v>
      </c>
      <c r="AQ352" s="20">
        <v>1</v>
      </c>
      <c r="AR352" s="20">
        <v>23302366</v>
      </c>
      <c r="AS352" s="20" t="s">
        <v>762</v>
      </c>
      <c r="AT352" s="20">
        <v>0.97205175600000004</v>
      </c>
      <c r="AV352" s="20">
        <v>0.447595254</v>
      </c>
      <c r="AW352" s="20">
        <v>1</v>
      </c>
      <c r="AY352" s="20">
        <f t="shared" si="15"/>
        <v>0.68444065763860173</v>
      </c>
      <c r="AZ352" s="20">
        <f t="shared" si="16"/>
        <v>0.68505927047203141</v>
      </c>
      <c r="BA352" s="20">
        <f t="shared" si="17"/>
        <v>0.1167103066364519</v>
      </c>
    </row>
    <row r="353" spans="1:53">
      <c r="A353" s="20">
        <v>204.0271319</v>
      </c>
      <c r="B353" s="20">
        <v>13.04481676</v>
      </c>
      <c r="C353" s="20" t="s">
        <v>2109</v>
      </c>
      <c r="D353" s="20">
        <v>1</v>
      </c>
      <c r="E353" s="20" t="s">
        <v>2110</v>
      </c>
      <c r="F353" s="20">
        <v>6</v>
      </c>
      <c r="G353" s="20" t="s">
        <v>5</v>
      </c>
      <c r="H353" s="20" t="s">
        <v>2111</v>
      </c>
      <c r="I353" s="20">
        <v>0.59724684500000003</v>
      </c>
      <c r="J353" s="20">
        <v>1.6526939730000001</v>
      </c>
      <c r="L353" s="20" t="s">
        <v>5617</v>
      </c>
      <c r="M353" s="20" t="s">
        <v>685</v>
      </c>
      <c r="N353" s="20">
        <v>70.005628790000003</v>
      </c>
      <c r="O353" s="20" t="s">
        <v>374</v>
      </c>
      <c r="P353" s="20" t="s">
        <v>5812</v>
      </c>
      <c r="S353" s="20">
        <v>0.52</v>
      </c>
      <c r="T353" s="20">
        <v>0.52</v>
      </c>
      <c r="U353" s="20">
        <v>3374</v>
      </c>
      <c r="V353" s="20" t="s">
        <v>3999</v>
      </c>
      <c r="W353" s="20">
        <v>1.0919654889999999</v>
      </c>
      <c r="X353" s="20">
        <v>0.77960484200000002</v>
      </c>
      <c r="Y353" s="20" t="s">
        <v>41</v>
      </c>
      <c r="Z353" s="20" t="s">
        <v>71</v>
      </c>
      <c r="AA353" s="20">
        <v>12</v>
      </c>
      <c r="AB353" s="21">
        <v>1291.154663</v>
      </c>
      <c r="AC353" s="21">
        <v>3374.0329590000001</v>
      </c>
      <c r="AD353" s="21">
        <v>1126.4373780000001</v>
      </c>
      <c r="AE353" s="21">
        <v>2127.446289</v>
      </c>
      <c r="AF353" s="22">
        <v>2238.5986330000001</v>
      </c>
      <c r="AG353" s="22">
        <v>1822.3289789999999</v>
      </c>
      <c r="AH353" s="22">
        <v>1219.3967290000001</v>
      </c>
      <c r="AI353" s="22">
        <v>1971.8016359999999</v>
      </c>
      <c r="AJ353" s="23">
        <v>997.99346920000005</v>
      </c>
      <c r="AK353" s="23">
        <v>914.68011469999999</v>
      </c>
      <c r="AL353" s="23">
        <v>1332.908936</v>
      </c>
      <c r="AM353" s="23">
        <v>1381.9882809999999</v>
      </c>
      <c r="AN353" s="20">
        <v>19</v>
      </c>
      <c r="AO353" s="20" t="s">
        <v>374</v>
      </c>
      <c r="AP353" s="20">
        <v>0.85012832000000005</v>
      </c>
      <c r="AR353" s="20">
        <v>3374.0329590000001</v>
      </c>
      <c r="AS353" s="20" t="s">
        <v>4599</v>
      </c>
      <c r="AT353" s="20">
        <v>0.89723305399999997</v>
      </c>
      <c r="AV353" s="20">
        <v>2.237836E-2</v>
      </c>
      <c r="AW353" s="20">
        <v>1</v>
      </c>
      <c r="AY353" s="20">
        <f t="shared" si="15"/>
        <v>0.63809851284661434</v>
      </c>
      <c r="AZ353" s="20">
        <f t="shared" si="16"/>
        <v>1.0919654890324859</v>
      </c>
      <c r="BA353" s="20">
        <f t="shared" si="17"/>
        <v>3.6997753727050851E-2</v>
      </c>
    </row>
    <row r="354" spans="1:53">
      <c r="A354" s="20">
        <v>145.1102405</v>
      </c>
      <c r="B354" s="20">
        <v>9.5506040789999993</v>
      </c>
      <c r="C354" s="20" t="s">
        <v>301</v>
      </c>
      <c r="D354" s="20">
        <v>6</v>
      </c>
      <c r="E354" s="20" t="s">
        <v>6071</v>
      </c>
      <c r="F354" s="20">
        <v>6</v>
      </c>
      <c r="G354" s="20" t="s">
        <v>5</v>
      </c>
      <c r="H354" s="20" t="s">
        <v>6072</v>
      </c>
      <c r="I354" s="20">
        <v>-0.27244578400000002</v>
      </c>
      <c r="J354" s="20">
        <v>5.1177771869999997</v>
      </c>
      <c r="L354" s="20" t="s">
        <v>5628</v>
      </c>
      <c r="M354" s="20" t="s">
        <v>6060</v>
      </c>
      <c r="N354" s="20">
        <v>-15.994883229999999</v>
      </c>
      <c r="O354" s="20" t="s">
        <v>776</v>
      </c>
      <c r="Q354" s="20">
        <v>1.1000000000000001</v>
      </c>
      <c r="R354" s="20" t="s">
        <v>77</v>
      </c>
      <c r="S354" s="20">
        <v>0.04</v>
      </c>
      <c r="T354" s="20">
        <v>0.13</v>
      </c>
      <c r="U354" s="20">
        <v>631377</v>
      </c>
      <c r="V354" s="20" t="s">
        <v>291</v>
      </c>
      <c r="W354" s="20">
        <v>0.64813047899999998</v>
      </c>
      <c r="X354" s="20">
        <v>2.7683080000000001E-3</v>
      </c>
      <c r="Y354" s="20" t="s">
        <v>41</v>
      </c>
      <c r="Z354" s="20" t="s">
        <v>42</v>
      </c>
      <c r="AA354" s="20">
        <v>12</v>
      </c>
      <c r="AB354" s="21">
        <v>365422.09379999997</v>
      </c>
      <c r="AC354" s="21">
        <v>397690.5</v>
      </c>
      <c r="AD354" s="21">
        <v>393227.6875</v>
      </c>
      <c r="AE354" s="21">
        <v>388042.96879999997</v>
      </c>
      <c r="AF354" s="22">
        <v>628570.5625</v>
      </c>
      <c r="AG354" s="22">
        <v>518995.8125</v>
      </c>
      <c r="AH354" s="22">
        <v>631376.875</v>
      </c>
      <c r="AI354" s="22">
        <v>603884.4375</v>
      </c>
      <c r="AJ354" s="23">
        <v>410240.28129999997</v>
      </c>
      <c r="AK354" s="23">
        <v>319733.46879999997</v>
      </c>
      <c r="AL354" s="23">
        <v>319471.9375</v>
      </c>
      <c r="AM354" s="23">
        <v>322954.15629999997</v>
      </c>
      <c r="AN354" s="20">
        <v>60</v>
      </c>
      <c r="AO354" s="20" t="s">
        <v>776</v>
      </c>
      <c r="AP354" s="20">
        <v>0.97655535000000004</v>
      </c>
      <c r="AQ354" s="20">
        <v>1</v>
      </c>
      <c r="AR354" s="20">
        <v>631376.875</v>
      </c>
      <c r="AS354" s="20" t="s">
        <v>777</v>
      </c>
      <c r="AT354" s="20">
        <v>0.88571093400000001</v>
      </c>
      <c r="AV354" s="20">
        <v>14.77641811</v>
      </c>
      <c r="AW354" s="20">
        <v>1</v>
      </c>
      <c r="AY354" s="20">
        <f t="shared" si="15"/>
        <v>0.57595429627556727</v>
      </c>
      <c r="AZ354" s="20">
        <f t="shared" si="16"/>
        <v>0.64813047884311181</v>
      </c>
      <c r="BA354" s="20">
        <f t="shared" si="17"/>
        <v>3.3393702853022796E-4</v>
      </c>
    </row>
    <row r="355" spans="1:53">
      <c r="A355" s="20">
        <v>229.0883599</v>
      </c>
      <c r="B355" s="20">
        <v>10.529835930000001</v>
      </c>
      <c r="C355" s="20" t="s">
        <v>2438</v>
      </c>
      <c r="D355" s="20">
        <v>2</v>
      </c>
      <c r="E355" s="20" t="s">
        <v>2439</v>
      </c>
      <c r="F355" s="20">
        <v>6</v>
      </c>
      <c r="G355" s="20" t="s">
        <v>5</v>
      </c>
      <c r="H355" s="20" t="s">
        <v>2440</v>
      </c>
      <c r="I355" s="20">
        <v>-0.60261525699999996</v>
      </c>
      <c r="J355" s="20">
        <v>7.1207236360000001</v>
      </c>
      <c r="L355" s="20" t="s">
        <v>5628</v>
      </c>
      <c r="M355" s="20" t="s">
        <v>862</v>
      </c>
      <c r="N355" s="20">
        <v>-277.90738449999998</v>
      </c>
      <c r="O355" s="20" t="s">
        <v>487</v>
      </c>
      <c r="S355" s="20">
        <v>0.19</v>
      </c>
      <c r="T355" s="20">
        <v>0.19</v>
      </c>
      <c r="U355" s="20">
        <v>39907</v>
      </c>
      <c r="V355" s="20" t="s">
        <v>2441</v>
      </c>
      <c r="W355" s="20">
        <v>0.463495461</v>
      </c>
      <c r="X355" s="20">
        <v>6.7999499999999997E-4</v>
      </c>
      <c r="Y355" s="20" t="s">
        <v>41</v>
      </c>
      <c r="Z355" s="20" t="s">
        <v>42</v>
      </c>
      <c r="AA355" s="20">
        <v>12</v>
      </c>
      <c r="AB355" s="21">
        <v>21158.708979999999</v>
      </c>
      <c r="AC355" s="21">
        <v>20784.04883</v>
      </c>
      <c r="AD355" s="21">
        <v>13611.714840000001</v>
      </c>
      <c r="AE355" s="21">
        <v>17371.244139999999</v>
      </c>
      <c r="AF355" s="22">
        <v>39684.394529999998</v>
      </c>
      <c r="AG355" s="22">
        <v>37849.625</v>
      </c>
      <c r="AH355" s="22">
        <v>39897.082029999998</v>
      </c>
      <c r="AI355" s="22">
        <v>39907.476560000003</v>
      </c>
      <c r="AJ355" s="23">
        <v>23632.9375</v>
      </c>
      <c r="AK355" s="23">
        <v>20044.183590000001</v>
      </c>
      <c r="AL355" s="23">
        <v>19343.814450000002</v>
      </c>
      <c r="AM355" s="23">
        <v>24044.85742</v>
      </c>
      <c r="AN355" s="20">
        <v>541</v>
      </c>
      <c r="AO355" s="20" t="s">
        <v>487</v>
      </c>
      <c r="AP355" s="20">
        <v>0.90924266300000001</v>
      </c>
      <c r="AR355" s="20">
        <v>39907.476560000003</v>
      </c>
      <c r="AS355" s="20" t="s">
        <v>2442</v>
      </c>
      <c r="AT355" s="20">
        <v>0.79349874600000003</v>
      </c>
      <c r="AV355" s="20">
        <v>33.285598100000001</v>
      </c>
      <c r="AW355" s="20">
        <v>1</v>
      </c>
      <c r="AY355" s="20">
        <f t="shared" si="15"/>
        <v>0.55336583055680155</v>
      </c>
      <c r="AZ355" s="20">
        <f t="shared" si="16"/>
        <v>0.4634954609439812</v>
      </c>
      <c r="BA355" s="20">
        <f t="shared" si="17"/>
        <v>1.0478719410392908E-5</v>
      </c>
    </row>
    <row r="356" spans="1:53">
      <c r="A356" s="20">
        <v>166.0628778</v>
      </c>
      <c r="B356" s="20">
        <v>4.9601347179999999</v>
      </c>
      <c r="C356" s="20" t="s">
        <v>2309</v>
      </c>
      <c r="D356" s="20">
        <v>17</v>
      </c>
      <c r="E356" s="20" t="s">
        <v>5769</v>
      </c>
      <c r="F356" s="20">
        <v>6</v>
      </c>
      <c r="G356" s="20" t="s">
        <v>5</v>
      </c>
      <c r="H356" s="20" t="s">
        <v>5770</v>
      </c>
      <c r="I356" s="20">
        <v>-0.73567167300000003</v>
      </c>
      <c r="J356" s="20">
        <v>-28.87060726</v>
      </c>
      <c r="L356" s="20" t="s">
        <v>5617</v>
      </c>
      <c r="M356" s="20" t="s">
        <v>2373</v>
      </c>
      <c r="N356" s="20">
        <v>30.010426469999999</v>
      </c>
      <c r="O356" s="20" t="s">
        <v>374</v>
      </c>
      <c r="P356" s="20" t="s">
        <v>2103</v>
      </c>
      <c r="S356" s="20">
        <v>0.24</v>
      </c>
      <c r="T356" s="20">
        <v>0.24</v>
      </c>
      <c r="U356" s="20">
        <v>2920</v>
      </c>
      <c r="V356" s="20" t="s">
        <v>4785</v>
      </c>
      <c r="W356" s="20">
        <v>1.1680879040000001</v>
      </c>
      <c r="X356" s="20">
        <v>0.35585984599999998</v>
      </c>
      <c r="Y356" s="20" t="s">
        <v>41</v>
      </c>
      <c r="Z356" s="20" t="s">
        <v>71</v>
      </c>
      <c r="AA356" s="20">
        <v>12</v>
      </c>
      <c r="AB356" s="21">
        <v>1643.3344729999999</v>
      </c>
      <c r="AC356" s="21">
        <v>2090.638672</v>
      </c>
      <c r="AD356" s="21">
        <v>2842.0715329999998</v>
      </c>
      <c r="AE356" s="21">
        <v>2744.3447270000001</v>
      </c>
      <c r="AF356" s="22">
        <v>2256.6870119999999</v>
      </c>
      <c r="AG356" s="22">
        <v>2141.3879390000002</v>
      </c>
      <c r="AH356" s="22">
        <v>1506.8758539999999</v>
      </c>
      <c r="AI356" s="22">
        <v>2074.2341310000002</v>
      </c>
      <c r="AJ356" s="23">
        <v>2624.3745119999999</v>
      </c>
      <c r="AK356" s="23">
        <v>1940.1000979999999</v>
      </c>
      <c r="AL356" s="23">
        <v>2919.8210450000001</v>
      </c>
      <c r="AM356" s="23">
        <v>2263.20874</v>
      </c>
      <c r="AN356" s="20">
        <v>100</v>
      </c>
      <c r="AO356" s="20" t="s">
        <v>374</v>
      </c>
      <c r="AP356" s="20">
        <v>0.83096174499999997</v>
      </c>
      <c r="AR356" s="20">
        <v>2919.8210450000001</v>
      </c>
      <c r="AS356" s="20" t="s">
        <v>5771</v>
      </c>
      <c r="AT356" s="20">
        <v>0.78340055500000005</v>
      </c>
      <c r="AV356" s="20">
        <v>0.26001563700000002</v>
      </c>
      <c r="AW356" s="20">
        <v>0.47487396300000001</v>
      </c>
      <c r="AY356" s="20">
        <f t="shared" si="15"/>
        <v>1.2216165527160303</v>
      </c>
      <c r="AZ356" s="20">
        <f t="shared" si="16"/>
        <v>1.1680879036841012</v>
      </c>
      <c r="BA356" s="20">
        <f t="shared" si="17"/>
        <v>0.15365560206632206</v>
      </c>
    </row>
    <row r="357" spans="1:53">
      <c r="A357" s="20">
        <v>138.03163760000001</v>
      </c>
      <c r="B357" s="20">
        <v>4.775379139</v>
      </c>
      <c r="C357" s="20" t="s">
        <v>2342</v>
      </c>
      <c r="D357" s="20">
        <v>7</v>
      </c>
      <c r="E357" s="20" t="s">
        <v>2343</v>
      </c>
      <c r="F357" s="20">
        <v>6</v>
      </c>
      <c r="G357" s="20" t="s">
        <v>5</v>
      </c>
      <c r="H357" s="20" t="s">
        <v>2344</v>
      </c>
      <c r="I357" s="20">
        <v>-0.45231398299999998</v>
      </c>
      <c r="J357" s="20">
        <v>-43.084855490000002</v>
      </c>
      <c r="L357" s="20" t="s">
        <v>5617</v>
      </c>
      <c r="M357" s="20" t="s">
        <v>1260</v>
      </c>
      <c r="N357" s="20">
        <v>21.947904659999999</v>
      </c>
      <c r="O357" s="20" t="s">
        <v>374</v>
      </c>
      <c r="S357" s="20">
        <v>0.51</v>
      </c>
      <c r="T357" s="20">
        <v>0.51</v>
      </c>
      <c r="U357" s="20">
        <v>8019</v>
      </c>
      <c r="V357" s="20" t="s">
        <v>1414</v>
      </c>
      <c r="W357" s="20">
        <v>1.4631678450000001</v>
      </c>
      <c r="X357" s="20">
        <v>0.305414984</v>
      </c>
      <c r="Y357" s="20" t="s">
        <v>41</v>
      </c>
      <c r="Z357" s="20" t="s">
        <v>71</v>
      </c>
      <c r="AA357" s="20">
        <v>12</v>
      </c>
      <c r="AB357" s="21">
        <v>2778.930664</v>
      </c>
      <c r="AC357" s="21">
        <v>3065.7192380000001</v>
      </c>
      <c r="AD357" s="21">
        <v>6608.7016599999997</v>
      </c>
      <c r="AE357" s="21">
        <v>8018.7724609999996</v>
      </c>
      <c r="AF357" s="22">
        <v>3594.6196289999998</v>
      </c>
      <c r="AG357" s="22">
        <v>3158.4860840000001</v>
      </c>
      <c r="AH357" s="22">
        <v>2823.8188479999999</v>
      </c>
      <c r="AI357" s="22">
        <v>4414.7197269999997</v>
      </c>
      <c r="AJ357" s="23">
        <v>5867.0131840000004</v>
      </c>
      <c r="AK357" s="23">
        <v>4333.1669920000004</v>
      </c>
      <c r="AL357" s="23">
        <v>5860.5317379999997</v>
      </c>
      <c r="AM357" s="23">
        <v>6295.169922</v>
      </c>
      <c r="AN357" s="20">
        <v>35</v>
      </c>
      <c r="AO357" s="20" t="s">
        <v>374</v>
      </c>
      <c r="AP357" s="20">
        <v>0.95416749099999998</v>
      </c>
      <c r="AR357" s="20">
        <v>8018.7724609999996</v>
      </c>
      <c r="AS357" s="20" t="s">
        <v>5681</v>
      </c>
      <c r="AT357" s="20">
        <v>0.88387113799999995</v>
      </c>
      <c r="AV357" s="20">
        <v>0.36221842999999998</v>
      </c>
      <c r="AW357" s="20">
        <v>1</v>
      </c>
      <c r="AY357" s="20">
        <f t="shared" si="15"/>
        <v>1.5978023294355495</v>
      </c>
      <c r="AZ357" s="20">
        <f t="shared" si="16"/>
        <v>1.4631678451515535</v>
      </c>
      <c r="BA357" s="20">
        <f t="shared" si="17"/>
        <v>9.0372077332326519E-3</v>
      </c>
    </row>
    <row r="358" spans="1:53">
      <c r="A358" s="20">
        <v>150.0679954</v>
      </c>
      <c r="B358" s="20">
        <v>4.8208527879999998</v>
      </c>
      <c r="C358" s="20" t="s">
        <v>2163</v>
      </c>
      <c r="D358" s="20">
        <v>10</v>
      </c>
      <c r="E358" s="20" t="s">
        <v>2164</v>
      </c>
      <c r="F358" s="20">
        <v>6</v>
      </c>
      <c r="G358" s="20" t="s">
        <v>5</v>
      </c>
      <c r="H358" s="20" t="s">
        <v>2165</v>
      </c>
      <c r="I358" s="20">
        <v>-0.56369501799999999</v>
      </c>
      <c r="J358" s="20">
        <v>-49.00540823</v>
      </c>
      <c r="L358" s="20" t="s">
        <v>5617</v>
      </c>
      <c r="M358" s="20" t="s">
        <v>1260</v>
      </c>
      <c r="N358" s="20">
        <v>33.9842625</v>
      </c>
      <c r="O358" s="20" t="s">
        <v>5802</v>
      </c>
      <c r="Q358" s="20">
        <v>-1.4</v>
      </c>
      <c r="R358" s="20" t="s">
        <v>77</v>
      </c>
      <c r="S358" s="20">
        <v>0.28000000000000003</v>
      </c>
      <c r="T358" s="20">
        <v>0.28000000000000003</v>
      </c>
      <c r="U358" s="20">
        <v>25618</v>
      </c>
      <c r="V358" s="20" t="s">
        <v>1414</v>
      </c>
      <c r="W358" s="20">
        <v>1.099805001</v>
      </c>
      <c r="X358" s="20">
        <v>0.583708004</v>
      </c>
      <c r="Y358" s="20" t="s">
        <v>41</v>
      </c>
      <c r="Z358" s="20" t="s">
        <v>71</v>
      </c>
      <c r="AA358" s="20">
        <v>12</v>
      </c>
      <c r="AB358" s="21">
        <v>14466.787109999999</v>
      </c>
      <c r="AC358" s="21">
        <v>15181.784180000001</v>
      </c>
      <c r="AD358" s="21">
        <v>22481.886719999999</v>
      </c>
      <c r="AE358" s="21">
        <v>25617.623049999998</v>
      </c>
      <c r="AF358" s="22">
        <v>19907.683590000001</v>
      </c>
      <c r="AG358" s="22">
        <v>15710.124019999999</v>
      </c>
      <c r="AH358" s="22">
        <v>15798.56738</v>
      </c>
      <c r="AI358" s="22">
        <v>19276.230469999999</v>
      </c>
      <c r="AJ358" s="23">
        <v>22648.646479999999</v>
      </c>
      <c r="AK358" s="23">
        <v>19311.207030000001</v>
      </c>
      <c r="AL358" s="23">
        <v>22478.865229999999</v>
      </c>
      <c r="AM358" s="23">
        <v>23639.216799999998</v>
      </c>
      <c r="AN358" s="20">
        <v>35</v>
      </c>
      <c r="AO358" s="20" t="s">
        <v>5802</v>
      </c>
      <c r="AP358" s="20">
        <v>0.96909995699999996</v>
      </c>
      <c r="AQ358" s="20">
        <v>1</v>
      </c>
      <c r="AR358" s="20">
        <v>25617.623049999998</v>
      </c>
      <c r="AS358" s="20" t="s">
        <v>5803</v>
      </c>
      <c r="AT358" s="20">
        <v>0.89645492500000001</v>
      </c>
      <c r="AV358" s="20">
        <v>8.8713393000000001E-2</v>
      </c>
      <c r="AW358" s="20">
        <v>1</v>
      </c>
      <c r="AY358" s="20">
        <f t="shared" si="15"/>
        <v>1.2459285517470018</v>
      </c>
      <c r="AZ358" s="20">
        <f t="shared" si="16"/>
        <v>1.0998050015852392</v>
      </c>
      <c r="BA358" s="20">
        <f t="shared" si="17"/>
        <v>2.4579029161750539E-2</v>
      </c>
    </row>
    <row r="359" spans="1:53">
      <c r="A359" s="20">
        <v>124.0636688</v>
      </c>
      <c r="B359" s="20">
        <v>6.7957069819999996</v>
      </c>
      <c r="C359" s="20" t="s">
        <v>2071</v>
      </c>
      <c r="D359" s="20">
        <v>2</v>
      </c>
      <c r="E359" s="20" t="s">
        <v>2072</v>
      </c>
      <c r="F359" s="20">
        <v>6</v>
      </c>
      <c r="G359" s="20" t="s">
        <v>5</v>
      </c>
      <c r="H359" s="20" t="s">
        <v>2073</v>
      </c>
      <c r="I359" s="20">
        <v>7.0624233999999994E-2</v>
      </c>
      <c r="J359" s="20">
        <v>-5.4774205999999999E-2</v>
      </c>
      <c r="L359" s="20" t="s">
        <v>5628</v>
      </c>
      <c r="M359" s="20" t="s">
        <v>451</v>
      </c>
      <c r="N359" s="20">
        <v>-11.0047394</v>
      </c>
      <c r="O359" s="20" t="s">
        <v>487</v>
      </c>
      <c r="R359" s="20" t="s">
        <v>2074</v>
      </c>
      <c r="S359" s="20">
        <v>0.25</v>
      </c>
      <c r="T359" s="20">
        <v>0.25</v>
      </c>
      <c r="U359" s="20">
        <v>610853</v>
      </c>
      <c r="V359" s="20" t="s">
        <v>454</v>
      </c>
      <c r="W359" s="20">
        <v>1.548179459</v>
      </c>
      <c r="X359" s="20">
        <v>5.8516618999999999E-2</v>
      </c>
      <c r="Y359" s="20" t="s">
        <v>41</v>
      </c>
      <c r="Z359" s="20" t="s">
        <v>42</v>
      </c>
      <c r="AA359" s="20">
        <v>12</v>
      </c>
      <c r="AB359" s="21">
        <v>334850.53129999997</v>
      </c>
      <c r="AC359" s="21">
        <v>610852.75</v>
      </c>
      <c r="AD359" s="21">
        <v>579695.625</v>
      </c>
      <c r="AE359" s="21">
        <v>607786.625</v>
      </c>
      <c r="AF359" s="22">
        <v>298826.71879999997</v>
      </c>
      <c r="AG359" s="22">
        <v>378135.625</v>
      </c>
      <c r="AH359" s="22">
        <v>293997.53129999997</v>
      </c>
      <c r="AI359" s="22">
        <v>406907.21879999997</v>
      </c>
      <c r="AJ359" s="23">
        <v>267485.09379999997</v>
      </c>
      <c r="AK359" s="23">
        <v>311628.6875</v>
      </c>
      <c r="AL359" s="23">
        <v>263960.34379999997</v>
      </c>
      <c r="AM359" s="23">
        <v>285345.03129999997</v>
      </c>
      <c r="AN359" s="20">
        <v>125</v>
      </c>
      <c r="AO359" s="20" t="s">
        <v>487</v>
      </c>
      <c r="AP359" s="20">
        <v>0.85839777799999994</v>
      </c>
      <c r="AR359" s="20">
        <v>610852.75</v>
      </c>
      <c r="AS359" s="20" t="s">
        <v>2075</v>
      </c>
      <c r="AT359" s="20">
        <v>0.85185466399999998</v>
      </c>
      <c r="AV359" s="20">
        <v>1.7044276330000001</v>
      </c>
      <c r="AW359" s="20">
        <v>1</v>
      </c>
      <c r="AY359" s="20">
        <f t="shared" si="15"/>
        <v>0.81896081370667817</v>
      </c>
      <c r="AZ359" s="20">
        <f t="shared" si="16"/>
        <v>1.5481794584861595</v>
      </c>
      <c r="BA359" s="20">
        <f t="shared" si="17"/>
        <v>8.605256533313943E-2</v>
      </c>
    </row>
    <row r="360" spans="1:53">
      <c r="A360" s="20">
        <v>140.05853920000001</v>
      </c>
      <c r="B360" s="20">
        <v>7.4809027779999999</v>
      </c>
      <c r="C360" s="20" t="s">
        <v>2257</v>
      </c>
      <c r="D360" s="20">
        <v>7</v>
      </c>
      <c r="E360" s="20" t="s">
        <v>2258</v>
      </c>
      <c r="F360" s="20">
        <v>6</v>
      </c>
      <c r="G360" s="20" t="s">
        <v>5</v>
      </c>
      <c r="H360" s="20" t="s">
        <v>2259</v>
      </c>
      <c r="I360" s="20">
        <v>-0.29108380900000003</v>
      </c>
      <c r="J360" s="20">
        <v>-15.66937066</v>
      </c>
      <c r="L360" s="20" t="s">
        <v>5628</v>
      </c>
      <c r="M360" s="20" t="s">
        <v>754</v>
      </c>
      <c r="N360" s="20">
        <v>-91.088293289999996</v>
      </c>
      <c r="O360" s="20" t="s">
        <v>487</v>
      </c>
      <c r="Q360" s="20">
        <v>0.5</v>
      </c>
      <c r="R360" s="20" t="s">
        <v>77</v>
      </c>
      <c r="S360" s="20">
        <v>0.7</v>
      </c>
      <c r="T360" s="20">
        <v>0.7</v>
      </c>
      <c r="U360" s="20">
        <v>577792</v>
      </c>
      <c r="V360" s="20" t="s">
        <v>756</v>
      </c>
      <c r="W360" s="20">
        <v>0.83868779599999999</v>
      </c>
      <c r="X360" s="20">
        <v>0.64765485700000003</v>
      </c>
      <c r="Y360" s="20" t="s">
        <v>41</v>
      </c>
      <c r="Z360" s="20" t="s">
        <v>42</v>
      </c>
      <c r="AA360" s="20">
        <v>12</v>
      </c>
      <c r="AB360" s="21">
        <v>223353.5938</v>
      </c>
      <c r="AC360" s="21">
        <v>577792.3125</v>
      </c>
      <c r="AD360" s="21">
        <v>76436.8125</v>
      </c>
      <c r="AE360" s="21">
        <v>340985.6875</v>
      </c>
      <c r="AF360" s="22">
        <v>454528.96879999997</v>
      </c>
      <c r="AG360" s="22">
        <v>431591</v>
      </c>
      <c r="AH360" s="22">
        <v>361485.78129999997</v>
      </c>
      <c r="AI360" s="22">
        <v>205340.64060000001</v>
      </c>
      <c r="AJ360" s="23">
        <v>385087.3125</v>
      </c>
      <c r="AK360" s="23">
        <v>361245.96879999997</v>
      </c>
      <c r="AL360" s="23">
        <v>151672.29689999999</v>
      </c>
      <c r="AM360" s="23">
        <v>111238.5469</v>
      </c>
      <c r="AN360" s="20">
        <v>159</v>
      </c>
      <c r="AO360" s="20" t="s">
        <v>487</v>
      </c>
      <c r="AP360" s="20">
        <v>0.98245788899999997</v>
      </c>
      <c r="AQ360" s="20">
        <v>1</v>
      </c>
      <c r="AR360" s="20">
        <v>577792.3125</v>
      </c>
      <c r="AS360" s="20" t="s">
        <v>2260</v>
      </c>
      <c r="AT360" s="20">
        <v>0.89276924899999999</v>
      </c>
      <c r="AV360" s="20">
        <v>5.9689691000000003E-2</v>
      </c>
      <c r="AW360" s="20">
        <v>1</v>
      </c>
      <c r="AY360" s="20">
        <f t="shared" si="15"/>
        <v>0.69461896981193272</v>
      </c>
      <c r="AZ360" s="20">
        <f t="shared" si="16"/>
        <v>0.83868779612227717</v>
      </c>
      <c r="BA360" s="20">
        <f t="shared" si="17"/>
        <v>0.26444807049665325</v>
      </c>
    </row>
    <row r="361" spans="1:53">
      <c r="A361" s="20">
        <v>111.0320035</v>
      </c>
      <c r="B361" s="20">
        <v>7.6000611620000003</v>
      </c>
      <c r="C361" s="20" t="s">
        <v>2125</v>
      </c>
      <c r="D361" s="20">
        <v>7</v>
      </c>
      <c r="E361" s="20" t="s">
        <v>2126</v>
      </c>
      <c r="F361" s="20">
        <v>6</v>
      </c>
      <c r="G361" s="20" t="s">
        <v>5</v>
      </c>
      <c r="H361" s="20" t="s">
        <v>2127</v>
      </c>
      <c r="I361" s="20">
        <v>-0.23861127300000001</v>
      </c>
      <c r="J361" s="20">
        <v>-25.890662979999998</v>
      </c>
      <c r="L361" s="20" t="s">
        <v>5628</v>
      </c>
      <c r="N361" s="20">
        <v>-192.26033039999999</v>
      </c>
      <c r="O361" s="20" t="s">
        <v>487</v>
      </c>
      <c r="S361" s="20">
        <v>0.06</v>
      </c>
      <c r="T361" s="20">
        <v>0.12</v>
      </c>
      <c r="U361" s="20">
        <v>176672</v>
      </c>
      <c r="V361" s="20" t="s">
        <v>2128</v>
      </c>
      <c r="W361" s="20">
        <v>1.0413099960000001</v>
      </c>
      <c r="X361" s="20">
        <v>0.57934500799999999</v>
      </c>
      <c r="Y361" s="20" t="s">
        <v>41</v>
      </c>
      <c r="Z361" s="20" t="s">
        <v>42</v>
      </c>
      <c r="AA361" s="20">
        <v>12</v>
      </c>
      <c r="AB361" s="21">
        <v>153975.0625</v>
      </c>
      <c r="AC361" s="21">
        <v>176314.23439999999</v>
      </c>
      <c r="AD361" s="21">
        <v>164159.89060000001</v>
      </c>
      <c r="AE361" s="21">
        <v>161973.3125</v>
      </c>
      <c r="AF361" s="22">
        <v>161345.5313</v>
      </c>
      <c r="AG361" s="22">
        <v>129176.14840000001</v>
      </c>
      <c r="AH361" s="22">
        <v>165826.89060000001</v>
      </c>
      <c r="AI361" s="22">
        <v>174032.875</v>
      </c>
      <c r="AJ361" s="23">
        <v>176672</v>
      </c>
      <c r="AK361" s="23">
        <v>143088.32810000001</v>
      </c>
      <c r="AL361" s="23">
        <v>146148</v>
      </c>
      <c r="AM361" s="23">
        <v>166703.9375</v>
      </c>
      <c r="AN361" s="20">
        <v>47</v>
      </c>
      <c r="AO361" s="20" t="s">
        <v>487</v>
      </c>
      <c r="AP361" s="20">
        <v>0.96603908599999999</v>
      </c>
      <c r="AR361" s="20">
        <v>176672</v>
      </c>
      <c r="AS361" s="20" t="s">
        <v>2129</v>
      </c>
      <c r="AT361" s="20">
        <v>0.190509858</v>
      </c>
      <c r="AV361" s="20">
        <v>8.9802375000000004E-2</v>
      </c>
      <c r="AW361" s="20">
        <v>1</v>
      </c>
      <c r="AY361" s="20">
        <f t="shared" si="15"/>
        <v>1.003538841945036</v>
      </c>
      <c r="AZ361" s="20">
        <f t="shared" si="16"/>
        <v>1.0413099955497691</v>
      </c>
      <c r="BA361" s="20">
        <f t="shared" si="17"/>
        <v>0.96649588464518632</v>
      </c>
    </row>
    <row r="362" spans="1:53">
      <c r="A362" s="20">
        <v>84.021114470000001</v>
      </c>
      <c r="B362" s="20">
        <v>9.919170888</v>
      </c>
      <c r="C362" s="20" t="s">
        <v>2205</v>
      </c>
      <c r="D362" s="20">
        <v>2</v>
      </c>
      <c r="E362" s="20" t="s">
        <v>2206</v>
      </c>
      <c r="F362" s="20">
        <v>6</v>
      </c>
      <c r="G362" s="20" t="s">
        <v>5</v>
      </c>
      <c r="H362" s="20" t="s">
        <v>2207</v>
      </c>
      <c r="I362" s="20">
        <v>-0.18487690200000001</v>
      </c>
      <c r="J362" s="20">
        <v>3.9657141970000001</v>
      </c>
      <c r="L362" s="20" t="s">
        <v>5905</v>
      </c>
      <c r="N362" s="20">
        <v>-118.02413300000001</v>
      </c>
      <c r="O362" s="20" t="s">
        <v>487</v>
      </c>
      <c r="S362" s="20">
        <v>1.08</v>
      </c>
      <c r="T362" s="20">
        <v>1.08</v>
      </c>
      <c r="U362" s="20">
        <v>323163</v>
      </c>
      <c r="V362" s="20" t="s">
        <v>2208</v>
      </c>
      <c r="W362" s="20">
        <v>0.927606967</v>
      </c>
      <c r="X362" s="20">
        <v>0.89529151900000004</v>
      </c>
      <c r="Y362" s="20" t="s">
        <v>41</v>
      </c>
      <c r="Z362" s="20" t="s">
        <v>42</v>
      </c>
      <c r="AA362" s="20">
        <v>12</v>
      </c>
      <c r="AB362" s="21">
        <v>47822.699220000002</v>
      </c>
      <c r="AC362" s="21">
        <v>323162.5625</v>
      </c>
      <c r="AD362" s="21">
        <v>24248.777340000001</v>
      </c>
      <c r="AE362" s="21">
        <v>107115.69530000001</v>
      </c>
      <c r="AF362" s="22">
        <v>141674.9688</v>
      </c>
      <c r="AG362" s="22">
        <v>154494.9063</v>
      </c>
      <c r="AH362" s="22">
        <v>131892.3125</v>
      </c>
      <c r="AI362" s="22">
        <v>113492.32030000001</v>
      </c>
      <c r="AJ362" s="23">
        <v>141441.5</v>
      </c>
      <c r="AK362" s="23">
        <v>132969.25</v>
      </c>
      <c r="AL362" s="23">
        <v>72831.929690000004</v>
      </c>
      <c r="AM362" s="23">
        <v>74224.664059999996</v>
      </c>
      <c r="AN362" s="20">
        <v>66</v>
      </c>
      <c r="AO362" s="20" t="s">
        <v>487</v>
      </c>
      <c r="AP362" s="20">
        <v>0.95832770300000003</v>
      </c>
      <c r="AR362" s="20">
        <v>323162.5625</v>
      </c>
      <c r="AS362" s="20" t="s">
        <v>2209</v>
      </c>
      <c r="AT362" s="20">
        <v>0.75106424299999996</v>
      </c>
      <c r="AV362" s="20">
        <v>5.0925759999999997E-3</v>
      </c>
      <c r="AW362" s="20">
        <v>1</v>
      </c>
      <c r="AY362" s="20">
        <f t="shared" si="15"/>
        <v>0.77825470493142956</v>
      </c>
      <c r="AZ362" s="20">
        <f t="shared" si="16"/>
        <v>0.92760696667076903</v>
      </c>
      <c r="BA362" s="20">
        <f t="shared" si="17"/>
        <v>0.19129556678720758</v>
      </c>
    </row>
    <row r="363" spans="1:53">
      <c r="A363" s="20">
        <v>84.032282620000004</v>
      </c>
      <c r="B363" s="20">
        <v>7.3311805300000001</v>
      </c>
      <c r="C363" s="20" t="s">
        <v>5707</v>
      </c>
      <c r="D363" s="20">
        <v>1</v>
      </c>
      <c r="E363" s="20" t="s">
        <v>5708</v>
      </c>
      <c r="F363" s="20">
        <v>6</v>
      </c>
      <c r="G363" s="20" t="s">
        <v>5</v>
      </c>
      <c r="H363" s="20" t="s">
        <v>5709</v>
      </c>
      <c r="I363" s="20">
        <v>-0.92081581999999995</v>
      </c>
      <c r="J363" s="20">
        <v>-19.18819749</v>
      </c>
      <c r="L363" s="20" t="s">
        <v>5617</v>
      </c>
      <c r="M363" s="20" t="s">
        <v>5620</v>
      </c>
      <c r="N363" s="20">
        <v>-38.004537339999999</v>
      </c>
      <c r="O363" s="20" t="s">
        <v>487</v>
      </c>
      <c r="S363" s="20">
        <v>0.24</v>
      </c>
      <c r="T363" s="20">
        <v>0.24</v>
      </c>
      <c r="U363" s="20">
        <v>2186</v>
      </c>
      <c r="V363" s="20" t="s">
        <v>625</v>
      </c>
      <c r="W363" s="20">
        <v>1.3533812970000001</v>
      </c>
      <c r="X363" s="20">
        <v>0.114254515</v>
      </c>
      <c r="Y363" s="20" t="s">
        <v>41</v>
      </c>
      <c r="Z363" s="20" t="s">
        <v>71</v>
      </c>
      <c r="AA363" s="20">
        <v>12</v>
      </c>
      <c r="AB363" s="21">
        <v>1359.330322</v>
      </c>
      <c r="AC363" s="21">
        <v>1329.8093260000001</v>
      </c>
      <c r="AD363" s="21">
        <v>2172.0217290000001</v>
      </c>
      <c r="AE363" s="21">
        <v>1736.474976</v>
      </c>
      <c r="AF363" s="22">
        <v>1334.190552</v>
      </c>
      <c r="AG363" s="22">
        <v>1272.6995850000001</v>
      </c>
      <c r="AH363" s="22">
        <v>1147.591187</v>
      </c>
      <c r="AI363" s="22">
        <v>1120.446655</v>
      </c>
      <c r="AJ363" s="23">
        <v>2182.1921390000002</v>
      </c>
      <c r="AK363" s="23">
        <v>2008.758789</v>
      </c>
      <c r="AL363" s="23">
        <v>2185.5017090000001</v>
      </c>
      <c r="AM363" s="23">
        <v>2075.4089359999998</v>
      </c>
      <c r="AN363" s="20">
        <v>4</v>
      </c>
      <c r="AO363" s="20" t="s">
        <v>487</v>
      </c>
      <c r="AP363" s="20">
        <v>0.83147301600000001</v>
      </c>
      <c r="AR363" s="20">
        <v>2185.5017090000001</v>
      </c>
      <c r="AS363" s="20" t="s">
        <v>5710</v>
      </c>
      <c r="AT363" s="20">
        <v>0.81011448900000005</v>
      </c>
      <c r="AV363" s="20">
        <v>1.117459497</v>
      </c>
      <c r="AW363" s="20">
        <v>1</v>
      </c>
      <c r="AY363" s="20">
        <f t="shared" si="15"/>
        <v>1.733740807948047</v>
      </c>
      <c r="AZ363" s="20">
        <f t="shared" si="16"/>
        <v>1.3533812974101376</v>
      </c>
      <c r="BA363" s="20">
        <f t="shared" si="17"/>
        <v>1.0605996356072248E-5</v>
      </c>
    </row>
    <row r="364" spans="1:53">
      <c r="A364" s="20">
        <v>142.07421110000001</v>
      </c>
      <c r="B364" s="20">
        <v>9.2770791799999994</v>
      </c>
      <c r="C364" s="20" t="s">
        <v>2237</v>
      </c>
      <c r="D364" s="20">
        <v>1</v>
      </c>
      <c r="E364" s="20" t="s">
        <v>2238</v>
      </c>
      <c r="F364" s="20">
        <v>6</v>
      </c>
      <c r="G364" s="20" t="s">
        <v>5</v>
      </c>
      <c r="H364" s="20" t="s">
        <v>2239</v>
      </c>
      <c r="I364" s="20">
        <v>-0.13302327899999999</v>
      </c>
      <c r="J364" s="20">
        <v>-27.817994769999999</v>
      </c>
      <c r="L364" s="20" t="s">
        <v>5628</v>
      </c>
      <c r="M364" s="20" t="s">
        <v>5955</v>
      </c>
      <c r="N364" s="20">
        <v>24.995338650000001</v>
      </c>
      <c r="O364" s="20" t="s">
        <v>2240</v>
      </c>
      <c r="S364" s="20">
        <v>0.4</v>
      </c>
      <c r="T364" s="20">
        <v>0.4</v>
      </c>
      <c r="U364" s="20">
        <v>50673</v>
      </c>
      <c r="V364" s="20" t="s">
        <v>145</v>
      </c>
      <c r="W364" s="20">
        <v>0.87137297899999999</v>
      </c>
      <c r="X364" s="20">
        <v>0.58332757099999999</v>
      </c>
      <c r="Y364" s="20" t="s">
        <v>41</v>
      </c>
      <c r="Z364" s="20" t="s">
        <v>42</v>
      </c>
      <c r="AA364" s="20">
        <v>12</v>
      </c>
      <c r="AB364" s="21">
        <v>22584.824219999999</v>
      </c>
      <c r="AC364" s="21">
        <v>43430.96875</v>
      </c>
      <c r="AD364" s="21">
        <v>20696.162110000001</v>
      </c>
      <c r="AE364" s="21">
        <v>45295.007810000003</v>
      </c>
      <c r="AF364" s="22">
        <v>50672.726560000003</v>
      </c>
      <c r="AG364" s="22">
        <v>34405.398439999997</v>
      </c>
      <c r="AH364" s="22">
        <v>40405.171880000002</v>
      </c>
      <c r="AI364" s="22">
        <v>26009.76758</v>
      </c>
      <c r="AJ364" s="23">
        <v>37964.671880000002</v>
      </c>
      <c r="AK364" s="23">
        <v>36026.722659999999</v>
      </c>
      <c r="AL364" s="23">
        <v>25062.220700000002</v>
      </c>
      <c r="AM364" s="23">
        <v>19196.230469999999</v>
      </c>
      <c r="AN364" s="20">
        <v>8</v>
      </c>
      <c r="AO364" s="20" t="s">
        <v>2240</v>
      </c>
      <c r="AP364" s="20">
        <v>0.88048958799999999</v>
      </c>
      <c r="AR364" s="20">
        <v>50672.726560000003</v>
      </c>
      <c r="AS364" s="20" t="s">
        <v>2241</v>
      </c>
      <c r="AT364" s="20">
        <v>0.89846584200000001</v>
      </c>
      <c r="AV364" s="20">
        <v>8.4470886999999995E-2</v>
      </c>
      <c r="AW364" s="20">
        <v>1</v>
      </c>
      <c r="AY364" s="20">
        <f t="shared" si="15"/>
        <v>0.7805627678831627</v>
      </c>
      <c r="AZ364" s="20">
        <f t="shared" si="16"/>
        <v>0.87137297909010802</v>
      </c>
      <c r="BA364" s="20">
        <f t="shared" si="17"/>
        <v>0.27063503628536906</v>
      </c>
    </row>
    <row r="365" spans="1:53">
      <c r="A365" s="20">
        <v>228.20917750000001</v>
      </c>
      <c r="B365" s="20">
        <v>3.7968860840000001</v>
      </c>
      <c r="C365" s="20" t="s">
        <v>822</v>
      </c>
      <c r="D365" s="20">
        <v>15</v>
      </c>
      <c r="E365" s="20" t="s">
        <v>823</v>
      </c>
      <c r="F365" s="20">
        <v>6</v>
      </c>
      <c r="G365" s="20" t="s">
        <v>5</v>
      </c>
      <c r="H365" s="20" t="s">
        <v>824</v>
      </c>
      <c r="I365" s="20">
        <v>1.0843761199999999</v>
      </c>
      <c r="J365" s="20">
        <v>-22.04045168</v>
      </c>
      <c r="L365" s="20" t="s">
        <v>5596</v>
      </c>
      <c r="M365" s="20" t="s">
        <v>892</v>
      </c>
      <c r="N365" s="20">
        <v>-28.03127705</v>
      </c>
      <c r="O365" s="20" t="s">
        <v>5610</v>
      </c>
      <c r="P365" s="20" t="s">
        <v>5611</v>
      </c>
      <c r="Q365" s="20">
        <v>-2.8</v>
      </c>
      <c r="R365" s="20" t="s">
        <v>77</v>
      </c>
      <c r="S365" s="20">
        <v>1.03</v>
      </c>
      <c r="T365" s="20">
        <v>1.03</v>
      </c>
      <c r="U365" s="20">
        <v>352712</v>
      </c>
      <c r="V365" s="20" t="s">
        <v>895</v>
      </c>
      <c r="W365" s="20">
        <v>8.4362261590000003</v>
      </c>
      <c r="X365" s="20">
        <v>0.18662600500000001</v>
      </c>
      <c r="Y365" s="20" t="s">
        <v>41</v>
      </c>
      <c r="Z365" s="20" t="s">
        <v>71</v>
      </c>
      <c r="AA365" s="20">
        <v>12</v>
      </c>
      <c r="AB365" s="21">
        <v>17635.244139999999</v>
      </c>
      <c r="AC365" s="21">
        <v>14993.63184</v>
      </c>
      <c r="AD365" s="21">
        <v>254057.9688</v>
      </c>
      <c r="AE365" s="21">
        <v>298936.8125</v>
      </c>
      <c r="AF365" s="22">
        <v>17281.759770000001</v>
      </c>
      <c r="AG365" s="22">
        <v>22660.908200000002</v>
      </c>
      <c r="AH365" s="22">
        <v>16685.037110000001</v>
      </c>
      <c r="AI365" s="22">
        <v>12790.023440000001</v>
      </c>
      <c r="AJ365" s="23">
        <v>352711.9375</v>
      </c>
      <c r="AK365" s="23">
        <v>156363.57810000001</v>
      </c>
      <c r="AL365" s="23">
        <v>297091.59379999997</v>
      </c>
      <c r="AM365" s="23">
        <v>249472.85939999999</v>
      </c>
      <c r="AN365" s="20">
        <v>0</v>
      </c>
      <c r="AO365" s="20" t="s">
        <v>5610</v>
      </c>
      <c r="AP365" s="20">
        <v>0.94701479099999997</v>
      </c>
      <c r="AQ365" s="20">
        <v>1</v>
      </c>
      <c r="AR365" s="20">
        <v>352711.9375</v>
      </c>
      <c r="AS365" s="20" t="s">
        <v>5612</v>
      </c>
      <c r="AT365" s="20">
        <v>0.96659697499999997</v>
      </c>
      <c r="AV365" s="20">
        <v>0.72667790799999998</v>
      </c>
      <c r="AW365" s="20">
        <v>1</v>
      </c>
      <c r="AY365" s="20">
        <f t="shared" si="15"/>
        <v>15.207065850560905</v>
      </c>
      <c r="AZ365" s="20">
        <f t="shared" si="16"/>
        <v>8.4362261595937316</v>
      </c>
      <c r="BA365" s="20">
        <f t="shared" si="17"/>
        <v>1.0343211666878768E-3</v>
      </c>
    </row>
    <row r="366" spans="1:53">
      <c r="A366" s="20">
        <v>254.22433509999999</v>
      </c>
      <c r="B366" s="20">
        <v>3.6420653029999999</v>
      </c>
      <c r="C366" s="20" t="s">
        <v>2434</v>
      </c>
      <c r="D366" s="20">
        <v>19</v>
      </c>
      <c r="E366" s="20" t="s">
        <v>2435</v>
      </c>
      <c r="F366" s="20">
        <v>6</v>
      </c>
      <c r="G366" s="20" t="s">
        <v>5</v>
      </c>
      <c r="H366" s="20" t="s">
        <v>2436</v>
      </c>
      <c r="I366" s="20">
        <v>-0.96347311099999999</v>
      </c>
      <c r="J366" s="20">
        <v>-22.42314914</v>
      </c>
      <c r="L366" s="20" t="s">
        <v>5628</v>
      </c>
      <c r="M366" s="20" t="s">
        <v>2681</v>
      </c>
      <c r="N366" s="20">
        <v>-103.93231590000001</v>
      </c>
      <c r="O366" s="20" t="s">
        <v>487</v>
      </c>
      <c r="S366" s="20">
        <v>0.14000000000000001</v>
      </c>
      <c r="T366" s="20">
        <v>0.38</v>
      </c>
      <c r="U366" s="20">
        <v>179192</v>
      </c>
      <c r="V366" s="20" t="s">
        <v>2682</v>
      </c>
      <c r="W366" s="20">
        <v>0.89808202400000003</v>
      </c>
      <c r="X366" s="20">
        <v>0.63895753200000005</v>
      </c>
      <c r="Y366" s="20" t="s">
        <v>41</v>
      </c>
      <c r="Z366" s="20" t="s">
        <v>42</v>
      </c>
      <c r="AA366" s="20">
        <v>12</v>
      </c>
      <c r="AB366" s="21">
        <v>119864.2344</v>
      </c>
      <c r="AC366" s="21">
        <v>106796.0469</v>
      </c>
      <c r="AD366" s="21">
        <v>98910.359379999994</v>
      </c>
      <c r="AE366" s="21">
        <v>86422.382809999996</v>
      </c>
      <c r="AF366" s="22">
        <v>91848.601559999996</v>
      </c>
      <c r="AG366" s="22">
        <v>102159.08590000001</v>
      </c>
      <c r="AH366" s="22">
        <v>85547.546879999994</v>
      </c>
      <c r="AI366" s="22">
        <v>179192.42189999999</v>
      </c>
      <c r="AJ366" s="23">
        <v>82683.757809999996</v>
      </c>
      <c r="AK366" s="23">
        <v>85320.796879999994</v>
      </c>
      <c r="AL366" s="23">
        <v>88300.53125</v>
      </c>
      <c r="AM366" s="23">
        <v>107777.0781</v>
      </c>
      <c r="AN366" s="20">
        <v>131</v>
      </c>
      <c r="AO366" s="20" t="s">
        <v>487</v>
      </c>
      <c r="AP366" s="20">
        <v>0.947184158</v>
      </c>
      <c r="AR366" s="20">
        <v>179192.42189999999</v>
      </c>
      <c r="AS366" s="20" t="s">
        <v>5939</v>
      </c>
      <c r="AT366" s="20">
        <v>0.44192692500000003</v>
      </c>
      <c r="AV366" s="20">
        <v>6.5277472000000003E-2</v>
      </c>
      <c r="AW366" s="20">
        <v>1</v>
      </c>
      <c r="AY366" s="20">
        <f t="shared" si="15"/>
        <v>0.79364364937381959</v>
      </c>
      <c r="AZ366" s="20">
        <f t="shared" si="16"/>
        <v>0.89808202371383972</v>
      </c>
      <c r="BA366" s="20">
        <f t="shared" si="17"/>
        <v>0.33351729258918222</v>
      </c>
    </row>
    <row r="367" spans="1:53">
      <c r="A367" s="20">
        <v>166.06302930000001</v>
      </c>
      <c r="B367" s="20">
        <v>7.4249569360000001</v>
      </c>
      <c r="C367" s="20" t="s">
        <v>2309</v>
      </c>
      <c r="D367" s="20">
        <v>17</v>
      </c>
      <c r="E367" s="20" t="s">
        <v>2310</v>
      </c>
      <c r="F367" s="20">
        <v>6</v>
      </c>
      <c r="G367" s="20" t="s">
        <v>5</v>
      </c>
      <c r="H367" s="20" t="s">
        <v>2311</v>
      </c>
      <c r="I367" s="20">
        <v>0.17626747700000001</v>
      </c>
      <c r="J367" s="20">
        <v>-2.733841569</v>
      </c>
      <c r="L367" s="20" t="s">
        <v>5617</v>
      </c>
      <c r="M367" s="20" t="s">
        <v>5775</v>
      </c>
      <c r="N367" s="20">
        <v>90.047186980000006</v>
      </c>
      <c r="O367" s="20" t="s">
        <v>374</v>
      </c>
      <c r="S367" s="20">
        <v>0.24</v>
      </c>
      <c r="T367" s="20">
        <v>0.24</v>
      </c>
      <c r="U367" s="20">
        <v>6149</v>
      </c>
      <c r="V367" s="20" t="s">
        <v>722</v>
      </c>
      <c r="W367" s="20">
        <v>1.161667282</v>
      </c>
      <c r="X367" s="20">
        <v>0.366939774</v>
      </c>
      <c r="Y367" s="20" t="s">
        <v>41</v>
      </c>
      <c r="Z367" s="20" t="s">
        <v>71</v>
      </c>
      <c r="AA367" s="20">
        <v>12</v>
      </c>
      <c r="AB367" s="21">
        <v>3893.6696780000002</v>
      </c>
      <c r="AC367" s="21">
        <v>3997.5639649999998</v>
      </c>
      <c r="AD367" s="21">
        <v>6148.8398440000001</v>
      </c>
      <c r="AE367" s="21">
        <v>5805.1362300000001</v>
      </c>
      <c r="AF367" s="22">
        <v>3970.171143</v>
      </c>
      <c r="AG367" s="22">
        <v>4222.2265630000002</v>
      </c>
      <c r="AH367" s="22">
        <v>5305.9868159999996</v>
      </c>
      <c r="AI367" s="22">
        <v>3585.000732</v>
      </c>
      <c r="AJ367" s="23">
        <v>5577.6225590000004</v>
      </c>
      <c r="AK367" s="23">
        <v>4354.8413090000004</v>
      </c>
      <c r="AL367" s="23">
        <v>5581.1625979999999</v>
      </c>
      <c r="AM367" s="23">
        <v>5099.2368159999996</v>
      </c>
      <c r="AN367" s="20">
        <v>6</v>
      </c>
      <c r="AO367" s="20" t="s">
        <v>374</v>
      </c>
      <c r="AP367" s="20">
        <v>0.81569637399999995</v>
      </c>
      <c r="AR367" s="20">
        <v>6148.8398440000001</v>
      </c>
      <c r="AS367" s="20" t="s">
        <v>5776</v>
      </c>
      <c r="AT367" s="20">
        <v>0.76178801600000001</v>
      </c>
      <c r="AV367" s="20">
        <v>0.24550064499999999</v>
      </c>
      <c r="AW367" s="20">
        <v>1</v>
      </c>
      <c r="AY367" s="20">
        <f t="shared" si="15"/>
        <v>1.2066029639631051</v>
      </c>
      <c r="AZ367" s="20">
        <f t="shared" si="16"/>
        <v>1.1616672820952352</v>
      </c>
      <c r="BA367" s="20">
        <f t="shared" si="17"/>
        <v>0.10887633912777364</v>
      </c>
    </row>
    <row r="368" spans="1:53">
      <c r="A368" s="20">
        <v>203.0793304</v>
      </c>
      <c r="B368" s="20">
        <v>10.48325144</v>
      </c>
      <c r="C368" s="20" t="s">
        <v>2139</v>
      </c>
      <c r="D368" s="20">
        <v>2</v>
      </c>
      <c r="E368" s="20" t="s">
        <v>2140</v>
      </c>
      <c r="F368" s="20">
        <v>6</v>
      </c>
      <c r="G368" s="20" t="s">
        <v>5</v>
      </c>
      <c r="H368" s="20" t="s">
        <v>2141</v>
      </c>
      <c r="I368" s="20">
        <v>-0.19475677399999999</v>
      </c>
      <c r="J368" s="20">
        <v>-2.6840907610000002</v>
      </c>
      <c r="L368" s="20" t="s">
        <v>5628</v>
      </c>
      <c r="M368" s="20" t="s">
        <v>5886</v>
      </c>
      <c r="N368" s="20">
        <v>71.025881679999998</v>
      </c>
      <c r="O368" s="20" t="s">
        <v>374</v>
      </c>
      <c r="S368" s="20">
        <v>0.59</v>
      </c>
      <c r="T368" s="20">
        <v>0.75</v>
      </c>
      <c r="U368" s="20">
        <v>117485</v>
      </c>
      <c r="V368" s="20" t="s">
        <v>209</v>
      </c>
      <c r="W368" s="20">
        <v>0.99311874700000002</v>
      </c>
      <c r="X368" s="20">
        <v>0.98422825700000005</v>
      </c>
      <c r="Y368" s="20" t="s">
        <v>41</v>
      </c>
      <c r="Z368" s="20" t="s">
        <v>42</v>
      </c>
      <c r="AA368" s="20">
        <v>12</v>
      </c>
      <c r="AB368" s="21">
        <v>44309.191409999999</v>
      </c>
      <c r="AC368" s="21">
        <v>114974.63280000001</v>
      </c>
      <c r="AD368" s="21">
        <v>29950.21875</v>
      </c>
      <c r="AE368" s="21">
        <v>110991.42969999999</v>
      </c>
      <c r="AF368" s="22">
        <v>104835.7656</v>
      </c>
      <c r="AG368" s="22">
        <v>69577.921879999994</v>
      </c>
      <c r="AH368" s="22">
        <v>78279.484379999994</v>
      </c>
      <c r="AI368" s="22">
        <v>49612.542970000002</v>
      </c>
      <c r="AJ368" s="23">
        <v>117485.36719999999</v>
      </c>
      <c r="AK368" s="23">
        <v>74529.359379999994</v>
      </c>
      <c r="AL368" s="23">
        <v>26057.371090000001</v>
      </c>
      <c r="AM368" s="23">
        <v>22733.0625</v>
      </c>
      <c r="AN368" s="20">
        <v>78</v>
      </c>
      <c r="AO368" s="20" t="s">
        <v>374</v>
      </c>
      <c r="AP368" s="20">
        <v>0.936862898</v>
      </c>
      <c r="AR368" s="20">
        <v>117485.36719999999</v>
      </c>
      <c r="AS368" s="20" t="s">
        <v>2142</v>
      </c>
      <c r="AT368" s="20">
        <v>0.83705358900000004</v>
      </c>
      <c r="AV368" s="20">
        <v>1.09083E-4</v>
      </c>
      <c r="AW368" s="20">
        <v>1</v>
      </c>
      <c r="AY368" s="20">
        <f t="shared" si="15"/>
        <v>0.79656171999730629</v>
      </c>
      <c r="AZ368" s="20">
        <f t="shared" si="16"/>
        <v>0.99311874679190282</v>
      </c>
      <c r="BA368" s="20">
        <f t="shared" si="17"/>
        <v>0.5643922576681657</v>
      </c>
    </row>
    <row r="369" spans="1:53">
      <c r="A369" s="20">
        <v>169.0502894</v>
      </c>
      <c r="B369" s="20">
        <v>9.4643222379999994</v>
      </c>
      <c r="C369" s="20" t="s">
        <v>2476</v>
      </c>
      <c r="D369" s="20">
        <v>1</v>
      </c>
      <c r="E369" s="20" t="s">
        <v>2477</v>
      </c>
      <c r="F369" s="20">
        <v>6</v>
      </c>
      <c r="G369" s="20" t="s">
        <v>5</v>
      </c>
      <c r="H369" s="20" t="s">
        <v>2478</v>
      </c>
      <c r="I369" s="20">
        <v>-0.65399976599999998</v>
      </c>
      <c r="J369" s="20">
        <v>3.079532318</v>
      </c>
      <c r="L369" s="20" t="s">
        <v>5628</v>
      </c>
      <c r="M369" s="20" t="s">
        <v>6016</v>
      </c>
      <c r="N369" s="20">
        <v>53.986992880000003</v>
      </c>
      <c r="O369" s="20" t="s">
        <v>374</v>
      </c>
      <c r="S369" s="20">
        <v>0.2</v>
      </c>
      <c r="T369" s="20">
        <v>0.2</v>
      </c>
      <c r="U369" s="20">
        <v>81739</v>
      </c>
      <c r="V369" s="20" t="s">
        <v>298</v>
      </c>
      <c r="W369" s="20">
        <v>0.36293436600000001</v>
      </c>
      <c r="X369" s="20">
        <v>3.77513E-4</v>
      </c>
      <c r="Y369" s="20" t="s">
        <v>41</v>
      </c>
      <c r="Z369" s="20" t="s">
        <v>42</v>
      </c>
      <c r="AA369" s="20">
        <v>12</v>
      </c>
      <c r="AB369" s="21">
        <v>31841.23633</v>
      </c>
      <c r="AC369" s="21">
        <v>27436.349610000001</v>
      </c>
      <c r="AD369" s="21">
        <v>24766.474610000001</v>
      </c>
      <c r="AE369" s="21">
        <v>19266.08008</v>
      </c>
      <c r="AF369" s="22">
        <v>81739.21875</v>
      </c>
      <c r="AG369" s="22">
        <v>61288.46875</v>
      </c>
      <c r="AH369" s="22">
        <v>66917.429690000004</v>
      </c>
      <c r="AI369" s="22">
        <v>74707.289059999996</v>
      </c>
      <c r="AJ369" s="23">
        <v>42161.574220000002</v>
      </c>
      <c r="AK369" s="23">
        <v>29766.166020000001</v>
      </c>
      <c r="AL369" s="23">
        <v>32982.351560000003</v>
      </c>
      <c r="AM369" s="23">
        <v>31920.537110000001</v>
      </c>
      <c r="AN369" s="20">
        <v>10</v>
      </c>
      <c r="AO369" s="20" t="s">
        <v>374</v>
      </c>
      <c r="AP369" s="20">
        <v>0.95027386800000002</v>
      </c>
      <c r="AR369" s="20">
        <v>81739.21875</v>
      </c>
      <c r="AS369" s="20" t="s">
        <v>2479</v>
      </c>
      <c r="AT369" s="20">
        <v>0.76682091200000002</v>
      </c>
      <c r="AV369" s="20">
        <v>19.09663244</v>
      </c>
      <c r="AW369" s="20">
        <v>1</v>
      </c>
      <c r="AY369" s="20">
        <f t="shared" si="15"/>
        <v>0.48069373701280632</v>
      </c>
      <c r="AZ369" s="20">
        <f t="shared" si="16"/>
        <v>0.36293436613097313</v>
      </c>
      <c r="BA369" s="20">
        <f t="shared" si="17"/>
        <v>4.0723796802560804E-4</v>
      </c>
    </row>
    <row r="370" spans="1:53">
      <c r="A370" s="20">
        <v>139.9779182</v>
      </c>
      <c r="B370" s="20">
        <v>14.05404163</v>
      </c>
      <c r="C370" s="20" t="s">
        <v>2167</v>
      </c>
      <c r="D370" s="20">
        <v>1</v>
      </c>
      <c r="E370" s="20" t="s">
        <v>2168</v>
      </c>
      <c r="F370" s="20">
        <v>6</v>
      </c>
      <c r="G370" s="20" t="s">
        <v>5</v>
      </c>
      <c r="H370" s="20" t="s">
        <v>2169</v>
      </c>
      <c r="I370" s="20">
        <v>-0.226826997</v>
      </c>
      <c r="J370" s="20">
        <v>16.098928650000001</v>
      </c>
      <c r="L370" s="20" t="s">
        <v>5617</v>
      </c>
      <c r="M370" s="20" t="s">
        <v>547</v>
      </c>
      <c r="N370" s="20">
        <v>49.982536459999999</v>
      </c>
      <c r="O370" s="20" t="s">
        <v>374</v>
      </c>
      <c r="S370" s="20">
        <v>0.31</v>
      </c>
      <c r="T370" s="20">
        <v>0.31</v>
      </c>
      <c r="U370" s="20">
        <v>29319</v>
      </c>
      <c r="V370" s="20" t="s">
        <v>2691</v>
      </c>
      <c r="W370" s="20">
        <v>1.276142753</v>
      </c>
      <c r="X370" s="20">
        <v>0.29923102200000001</v>
      </c>
      <c r="Y370" s="20" t="s">
        <v>41</v>
      </c>
      <c r="Z370" s="20" t="s">
        <v>71</v>
      </c>
      <c r="AA370" s="20">
        <v>12</v>
      </c>
      <c r="AB370" s="21">
        <v>16570.654299999998</v>
      </c>
      <c r="AC370" s="21">
        <v>22682.707030000001</v>
      </c>
      <c r="AD370" s="21">
        <v>14873.233399999999</v>
      </c>
      <c r="AE370" s="21">
        <v>29319.283200000002</v>
      </c>
      <c r="AF370" s="22">
        <v>21990.382809999999</v>
      </c>
      <c r="AG370" s="22">
        <v>16062.89258</v>
      </c>
      <c r="AH370" s="22">
        <v>11640.66699</v>
      </c>
      <c r="AI370" s="22">
        <v>15695.19824</v>
      </c>
      <c r="AJ370" s="23">
        <v>10855.358399999999</v>
      </c>
      <c r="AK370" s="23">
        <v>10901.73047</v>
      </c>
      <c r="AL370" s="23">
        <v>10969.69824</v>
      </c>
      <c r="AM370" s="23">
        <v>16882.453130000002</v>
      </c>
      <c r="AN370" s="20">
        <v>41</v>
      </c>
      <c r="AO370" s="20" t="s">
        <v>374</v>
      </c>
      <c r="AP370" s="20">
        <v>0.96222997799999999</v>
      </c>
      <c r="AR370" s="20">
        <v>29319.283200000002</v>
      </c>
      <c r="AS370" s="20" t="s">
        <v>5728</v>
      </c>
      <c r="AT370" s="20">
        <v>0.76190872600000004</v>
      </c>
      <c r="AV370" s="20">
        <v>0.33292716700000002</v>
      </c>
      <c r="AW370" s="20">
        <v>1</v>
      </c>
      <c r="AY370" s="20">
        <f t="shared" si="15"/>
        <v>0.7586770489659328</v>
      </c>
      <c r="AZ370" s="20">
        <f t="shared" si="16"/>
        <v>1.2761427530441829</v>
      </c>
      <c r="BA370" s="20">
        <f t="shared" si="17"/>
        <v>0.18033297723716121</v>
      </c>
    </row>
    <row r="371" spans="1:53">
      <c r="A371" s="20">
        <v>174.0640578</v>
      </c>
      <c r="B371" s="20">
        <v>7.9212083599999996</v>
      </c>
      <c r="C371" s="20" t="s">
        <v>828</v>
      </c>
      <c r="D371" s="20">
        <v>4</v>
      </c>
      <c r="E371" s="20" t="s">
        <v>2456</v>
      </c>
      <c r="F371" s="20">
        <v>6</v>
      </c>
      <c r="G371" s="20" t="s">
        <v>5</v>
      </c>
      <c r="H371" s="20" t="s">
        <v>2457</v>
      </c>
      <c r="I371" s="20">
        <v>-1.2789182E-2</v>
      </c>
      <c r="J371" s="20">
        <v>-27.730412940000001</v>
      </c>
      <c r="L371" s="20" t="s">
        <v>5628</v>
      </c>
      <c r="M371" s="20" t="s">
        <v>1968</v>
      </c>
      <c r="N371" s="20">
        <v>-43.067263099999998</v>
      </c>
      <c r="O371" s="20" t="s">
        <v>487</v>
      </c>
      <c r="S371" s="20">
        <v>0.34</v>
      </c>
      <c r="T371" s="20">
        <v>0.34</v>
      </c>
      <c r="U371" s="20">
        <v>27253</v>
      </c>
      <c r="V371" s="20" t="s">
        <v>1969</v>
      </c>
      <c r="W371" s="20">
        <v>0.41672705500000001</v>
      </c>
      <c r="X371" s="20">
        <v>4.9799830000000003E-3</v>
      </c>
      <c r="Y371" s="20" t="s">
        <v>41</v>
      </c>
      <c r="Z371" s="20" t="s">
        <v>42</v>
      </c>
      <c r="AA371" s="20">
        <v>12</v>
      </c>
      <c r="AB371" s="21">
        <v>12220.405269999999</v>
      </c>
      <c r="AC371" s="21">
        <v>10940.782230000001</v>
      </c>
      <c r="AD371" s="21">
        <v>5973.9672849999997</v>
      </c>
      <c r="AE371" s="21">
        <v>6903.1127930000002</v>
      </c>
      <c r="AF371" s="22">
        <v>27252.902340000001</v>
      </c>
      <c r="AG371" s="22">
        <v>19714.171880000002</v>
      </c>
      <c r="AH371" s="22">
        <v>16693.91992</v>
      </c>
      <c r="AI371" s="22">
        <v>22818.314450000002</v>
      </c>
      <c r="AJ371" s="23">
        <v>15643.497069999999</v>
      </c>
      <c r="AK371" s="23">
        <v>12749.108399999999</v>
      </c>
      <c r="AL371" s="23">
        <v>12031.48438</v>
      </c>
      <c r="AM371" s="23">
        <v>7738.4975590000004</v>
      </c>
      <c r="AN371" s="20">
        <v>82</v>
      </c>
      <c r="AO371" s="20" t="s">
        <v>487</v>
      </c>
      <c r="AP371" s="20">
        <v>0.889355962</v>
      </c>
      <c r="AR371" s="20">
        <v>27252.902340000001</v>
      </c>
      <c r="AS371" s="20" t="s">
        <v>2458</v>
      </c>
      <c r="AT371" s="20">
        <v>0.90653445200000005</v>
      </c>
      <c r="AV371" s="20">
        <v>5.3749710129999997</v>
      </c>
      <c r="AW371" s="20">
        <v>0.67482976400000005</v>
      </c>
      <c r="AY371" s="20">
        <f t="shared" si="15"/>
        <v>0.55692613868295038</v>
      </c>
      <c r="AZ371" s="20">
        <f t="shared" si="16"/>
        <v>0.41672705489423018</v>
      </c>
      <c r="BA371" s="20">
        <f t="shared" si="17"/>
        <v>1.3802197652931055E-2</v>
      </c>
    </row>
    <row r="372" spans="1:53">
      <c r="A372" s="20">
        <v>302.24563640000002</v>
      </c>
      <c r="B372" s="20">
        <v>3.9451227590000002</v>
      </c>
      <c r="C372" s="20" t="s">
        <v>5605</v>
      </c>
      <c r="D372" s="20">
        <v>2</v>
      </c>
      <c r="E372" s="20" t="s">
        <v>5606</v>
      </c>
      <c r="F372" s="20">
        <v>5</v>
      </c>
      <c r="G372" s="20">
        <v>0</v>
      </c>
      <c r="H372" s="20">
        <v>0</v>
      </c>
      <c r="I372" s="20">
        <v>-0.210349596</v>
      </c>
      <c r="J372" s="20">
        <v>-5.9681489809999997</v>
      </c>
      <c r="L372" s="20" t="s">
        <v>5602</v>
      </c>
      <c r="M372" s="20" t="s">
        <v>3092</v>
      </c>
      <c r="N372" s="20">
        <v>116.0836279</v>
      </c>
      <c r="O372" s="20" t="s">
        <v>374</v>
      </c>
      <c r="P372" s="20" t="s">
        <v>1259</v>
      </c>
      <c r="S372" s="20">
        <v>1.0900000000000001</v>
      </c>
      <c r="T372" s="20">
        <v>1.0900000000000001</v>
      </c>
      <c r="U372" s="20">
        <v>16613</v>
      </c>
      <c r="V372" s="20" t="s">
        <v>943</v>
      </c>
      <c r="W372" s="20">
        <v>14.0299747</v>
      </c>
      <c r="X372" s="20">
        <v>0.18739307699999999</v>
      </c>
      <c r="Y372" s="20" t="s">
        <v>41</v>
      </c>
      <c r="Z372" s="20" t="s">
        <v>71</v>
      </c>
      <c r="AA372" s="20">
        <v>11</v>
      </c>
      <c r="AB372" s="21">
        <v>289.70840449999997</v>
      </c>
      <c r="AC372" s="21">
        <v>329.26483150000001</v>
      </c>
      <c r="AD372" s="21">
        <v>6129.7377930000002</v>
      </c>
      <c r="AE372" s="21">
        <v>8532.2353519999997</v>
      </c>
      <c r="AF372" s="22">
        <v>251.88131709999999</v>
      </c>
      <c r="AG372" s="22">
        <v>499.05392460000002</v>
      </c>
      <c r="AH372" s="22">
        <v>338.22897339999997</v>
      </c>
      <c r="AI372" s="22">
        <v>0</v>
      </c>
      <c r="AJ372" s="23">
        <v>16613.332030000001</v>
      </c>
      <c r="AK372" s="23">
        <v>4177.5571289999998</v>
      </c>
      <c r="AL372" s="23">
        <v>14260.73633</v>
      </c>
      <c r="AM372" s="23">
        <v>7235.2568359999996</v>
      </c>
      <c r="AN372" s="20">
        <v>111</v>
      </c>
      <c r="AO372" s="20" t="s">
        <v>374</v>
      </c>
      <c r="AP372" s="20">
        <v>0.894124378</v>
      </c>
      <c r="AR372" s="20">
        <v>16613.332030000001</v>
      </c>
      <c r="AS372" s="20" t="s">
        <v>5607</v>
      </c>
      <c r="AT372" s="20">
        <v>0.77106488799999995</v>
      </c>
      <c r="AV372" s="20">
        <v>0.721804</v>
      </c>
      <c r="AW372" s="20">
        <v>1</v>
      </c>
      <c r="AY372" s="20">
        <f t="shared" si="15"/>
        <v>38.825074987537569</v>
      </c>
      <c r="AZ372" s="20">
        <f t="shared" si="16"/>
        <v>14.029974699083372</v>
      </c>
      <c r="BA372" s="20">
        <f t="shared" si="17"/>
        <v>1.2394368646988979E-2</v>
      </c>
    </row>
    <row r="373" spans="1:53">
      <c r="A373" s="20">
        <v>270.25576430000001</v>
      </c>
      <c r="B373" s="20">
        <v>3.7622944509999998</v>
      </c>
      <c r="C373" s="20" t="s">
        <v>3509</v>
      </c>
      <c r="D373" s="20">
        <v>18</v>
      </c>
      <c r="E373" s="20" t="s">
        <v>3510</v>
      </c>
      <c r="F373" s="20">
        <v>5</v>
      </c>
      <c r="G373" s="20">
        <v>0</v>
      </c>
      <c r="H373" s="20">
        <v>0</v>
      </c>
      <c r="I373" s="20">
        <v>-0.42828127199999999</v>
      </c>
      <c r="J373" s="20">
        <v>-11.78109411</v>
      </c>
      <c r="L373" s="20" t="s">
        <v>5596</v>
      </c>
      <c r="M373" s="20" t="s">
        <v>892</v>
      </c>
      <c r="N373" s="20">
        <v>14.015309739999999</v>
      </c>
      <c r="O373" s="20" t="s">
        <v>2511</v>
      </c>
      <c r="R373" s="20" t="s">
        <v>1442</v>
      </c>
      <c r="S373" s="20">
        <v>0.94</v>
      </c>
      <c r="T373" s="20">
        <v>0.94</v>
      </c>
      <c r="U373" s="20">
        <v>52749</v>
      </c>
      <c r="V373" s="20" t="s">
        <v>895</v>
      </c>
      <c r="W373" s="20">
        <v>5.8669328839999997</v>
      </c>
      <c r="X373" s="20">
        <v>0.174389247</v>
      </c>
      <c r="Y373" s="20" t="s">
        <v>41</v>
      </c>
      <c r="Z373" s="20" t="s">
        <v>71</v>
      </c>
      <c r="AA373" s="20">
        <v>12</v>
      </c>
      <c r="AB373" s="21">
        <v>2236.8706050000001</v>
      </c>
      <c r="AC373" s="21">
        <v>1779.2966309999999</v>
      </c>
      <c r="AD373" s="21">
        <v>15916.56445</v>
      </c>
      <c r="AE373" s="21">
        <v>19884.740229999999</v>
      </c>
      <c r="AF373" s="22">
        <v>1294.388672</v>
      </c>
      <c r="AG373" s="22">
        <v>2153.3869629999999</v>
      </c>
      <c r="AH373" s="22">
        <v>2208.4624020000001</v>
      </c>
      <c r="AI373" s="22">
        <v>1130.5230710000001</v>
      </c>
      <c r="AJ373" s="23">
        <v>52748.578130000002</v>
      </c>
      <c r="AK373" s="23">
        <v>11214.99805</v>
      </c>
      <c r="AL373" s="23">
        <v>31851.716799999998</v>
      </c>
      <c r="AM373" s="23">
        <v>22852.26367</v>
      </c>
      <c r="AN373" s="20">
        <v>0</v>
      </c>
      <c r="AO373" s="20" t="s">
        <v>2511</v>
      </c>
      <c r="AP373" s="20">
        <v>0.97066284599999997</v>
      </c>
      <c r="AR373" s="20">
        <v>52748.578130000002</v>
      </c>
      <c r="AS373" s="20" t="s">
        <v>3512</v>
      </c>
      <c r="AT373" s="20">
        <v>0.98221527200000003</v>
      </c>
      <c r="AV373" s="20">
        <v>0.78227225199999995</v>
      </c>
      <c r="AW373" s="20">
        <v>1</v>
      </c>
      <c r="AY373" s="20">
        <f t="shared" si="15"/>
        <v>17.485153044523514</v>
      </c>
      <c r="AZ373" s="20">
        <f t="shared" si="16"/>
        <v>5.8669328833549965</v>
      </c>
      <c r="BA373" s="20">
        <f t="shared" si="17"/>
        <v>1.8953668721618241E-2</v>
      </c>
    </row>
    <row r="374" spans="1:53">
      <c r="A374" s="20">
        <v>272.23537240000002</v>
      </c>
      <c r="B374" s="20">
        <v>3.8605305570000001</v>
      </c>
      <c r="C374" s="20" t="s">
        <v>1941</v>
      </c>
      <c r="D374" s="20">
        <v>18</v>
      </c>
      <c r="E374" s="20" t="s">
        <v>1942</v>
      </c>
      <c r="F374" s="20">
        <v>5</v>
      </c>
      <c r="G374" s="20">
        <v>0</v>
      </c>
      <c r="H374" s="20">
        <v>0</v>
      </c>
      <c r="I374" s="20">
        <v>0.85376105000000002</v>
      </c>
      <c r="J374" s="20">
        <v>-17.62095472</v>
      </c>
      <c r="L374" s="20" t="s">
        <v>5596</v>
      </c>
      <c r="M374" s="20" t="s">
        <v>477</v>
      </c>
      <c r="N374" s="20">
        <v>72.057641820000001</v>
      </c>
      <c r="O374" s="20" t="s">
        <v>374</v>
      </c>
      <c r="P374" s="20" t="s">
        <v>2080</v>
      </c>
      <c r="Q374" s="20">
        <v>-4.3</v>
      </c>
      <c r="R374" s="20" t="s">
        <v>453</v>
      </c>
      <c r="S374" s="20">
        <v>0.88</v>
      </c>
      <c r="T374" s="20">
        <v>0.88</v>
      </c>
      <c r="U374" s="20">
        <v>131498</v>
      </c>
      <c r="V374" s="20" t="s">
        <v>2156</v>
      </c>
      <c r="W374" s="20">
        <v>3.9155555350000002</v>
      </c>
      <c r="X374" s="20">
        <v>0.189637476</v>
      </c>
      <c r="Y374" s="20" t="s">
        <v>41</v>
      </c>
      <c r="Z374" s="20" t="s">
        <v>71</v>
      </c>
      <c r="AA374" s="20">
        <v>12</v>
      </c>
      <c r="AB374" s="21">
        <v>14497.375</v>
      </c>
      <c r="AC374" s="21">
        <v>15899.512699999999</v>
      </c>
      <c r="AD374" s="21">
        <v>95934.179690000004</v>
      </c>
      <c r="AE374" s="21">
        <v>118651.85159999999</v>
      </c>
      <c r="AF374" s="22">
        <v>16016.875</v>
      </c>
      <c r="AG374" s="22">
        <v>14775.73633</v>
      </c>
      <c r="AH374" s="22">
        <v>14140.06445</v>
      </c>
      <c r="AI374" s="22">
        <v>17633.904299999998</v>
      </c>
      <c r="AJ374" s="23">
        <v>131498.35939999999</v>
      </c>
      <c r="AK374" s="23">
        <v>62813.335939999997</v>
      </c>
      <c r="AL374" s="23">
        <v>108377.16409999999</v>
      </c>
      <c r="AM374" s="23">
        <v>106191.7031</v>
      </c>
      <c r="AN374" s="20">
        <v>27</v>
      </c>
      <c r="AO374" s="20" t="s">
        <v>374</v>
      </c>
      <c r="AP374" s="20">
        <v>0.95010260800000002</v>
      </c>
      <c r="AQ374" s="20">
        <v>1</v>
      </c>
      <c r="AR374" s="20">
        <v>131498.35939999999</v>
      </c>
      <c r="AS374" s="20" t="s">
        <v>5616</v>
      </c>
      <c r="AT374" s="20">
        <v>0.88434100100000002</v>
      </c>
      <c r="AV374" s="20">
        <v>0.71325055100000001</v>
      </c>
      <c r="AW374" s="20">
        <v>1</v>
      </c>
      <c r="AY374" s="20">
        <f t="shared" si="15"/>
        <v>6.5351272519161157</v>
      </c>
      <c r="AZ374" s="20">
        <f t="shared" si="16"/>
        <v>3.9155555358268832</v>
      </c>
      <c r="BA374" s="20">
        <f t="shared" si="17"/>
        <v>9.3670999715625989E-4</v>
      </c>
    </row>
    <row r="375" spans="1:53">
      <c r="A375" s="20">
        <v>128.0836807</v>
      </c>
      <c r="B375" s="20">
        <v>4.5295263500000003</v>
      </c>
      <c r="C375" s="20" t="s">
        <v>2490</v>
      </c>
      <c r="D375" s="20">
        <v>23</v>
      </c>
      <c r="E375" s="20" t="s">
        <v>5627</v>
      </c>
      <c r="F375" s="20">
        <v>5</v>
      </c>
      <c r="G375" s="20">
        <v>0</v>
      </c>
      <c r="H375" s="20">
        <v>0</v>
      </c>
      <c r="I375" s="20">
        <v>-0.38471143800000002</v>
      </c>
      <c r="J375" s="20">
        <v>-27.795024940000001</v>
      </c>
      <c r="L375" s="20" t="s">
        <v>5628</v>
      </c>
      <c r="M375" s="20" t="s">
        <v>1621</v>
      </c>
      <c r="N375" s="20">
        <v>-110.0478382</v>
      </c>
      <c r="O375" s="20" t="s">
        <v>487</v>
      </c>
      <c r="P375" s="20" t="s">
        <v>2493</v>
      </c>
      <c r="R375" s="20" t="s">
        <v>411</v>
      </c>
      <c r="S375" s="20">
        <v>0.14000000000000001</v>
      </c>
      <c r="T375" s="20">
        <v>0.45</v>
      </c>
      <c r="U375" s="20">
        <v>153828</v>
      </c>
      <c r="V375" s="20" t="s">
        <v>2494</v>
      </c>
      <c r="W375" s="20">
        <v>2.3607846760000002</v>
      </c>
      <c r="X375" s="20">
        <v>3.6583060000000001E-3</v>
      </c>
      <c r="Y375" s="20" t="s">
        <v>41</v>
      </c>
      <c r="Z375" s="20" t="s">
        <v>42</v>
      </c>
      <c r="AA375" s="20">
        <v>12</v>
      </c>
      <c r="AB375" s="21">
        <v>136610.70310000001</v>
      </c>
      <c r="AC375" s="21">
        <v>109985.5781</v>
      </c>
      <c r="AD375" s="21">
        <v>143867.82810000001</v>
      </c>
      <c r="AE375" s="21">
        <v>153828.39060000001</v>
      </c>
      <c r="AF375" s="22">
        <v>52230.144529999998</v>
      </c>
      <c r="AG375" s="22">
        <v>95785.578129999994</v>
      </c>
      <c r="AH375" s="22">
        <v>37051.175779999998</v>
      </c>
      <c r="AI375" s="22">
        <v>45488.859380000002</v>
      </c>
      <c r="AJ375" s="23">
        <v>49425.476560000003</v>
      </c>
      <c r="AK375" s="23">
        <v>85377.851559999996</v>
      </c>
      <c r="AL375" s="23">
        <v>108655.24219999999</v>
      </c>
      <c r="AM375" s="23">
        <v>78054.953129999994</v>
      </c>
      <c r="AN375" s="20">
        <v>122</v>
      </c>
      <c r="AO375" s="20" t="s">
        <v>487</v>
      </c>
      <c r="AP375" s="20">
        <v>0.84551748500000001</v>
      </c>
      <c r="AR375" s="20">
        <v>153828.39060000001</v>
      </c>
      <c r="AS375" s="20" t="s">
        <v>2495</v>
      </c>
      <c r="AT375" s="20">
        <v>0.87345656699999996</v>
      </c>
      <c r="AV375" s="20">
        <v>5.9290723190000003</v>
      </c>
      <c r="AW375" s="20">
        <v>1</v>
      </c>
      <c r="AY375" s="20">
        <f t="shared" si="15"/>
        <v>1.3945152638565319</v>
      </c>
      <c r="AZ375" s="20">
        <f t="shared" si="16"/>
        <v>2.3607846754577317</v>
      </c>
      <c r="BA375" s="20">
        <f t="shared" si="17"/>
        <v>0.25093951943025694</v>
      </c>
    </row>
    <row r="376" spans="1:53">
      <c r="A376" s="20">
        <v>401.27750680000003</v>
      </c>
      <c r="B376" s="20">
        <v>3.6017083269999999</v>
      </c>
      <c r="C376" s="20" t="s">
        <v>2496</v>
      </c>
      <c r="D376" s="20">
        <v>2</v>
      </c>
      <c r="E376" s="20" t="s">
        <v>2497</v>
      </c>
      <c r="F376" s="20">
        <v>5</v>
      </c>
      <c r="G376" s="20">
        <v>0</v>
      </c>
      <c r="H376" s="20">
        <v>0</v>
      </c>
      <c r="I376" s="20">
        <v>-0.58108070499999998</v>
      </c>
      <c r="J376" s="20">
        <v>-11.05840997</v>
      </c>
      <c r="L376" s="20" t="s">
        <v>5628</v>
      </c>
      <c r="N376" s="20">
        <v>30.010702250000001</v>
      </c>
      <c r="O376" s="20" t="s">
        <v>374</v>
      </c>
      <c r="P376" s="20" t="s">
        <v>2498</v>
      </c>
      <c r="S376" s="20">
        <v>0.17</v>
      </c>
      <c r="T376" s="20">
        <v>0.33</v>
      </c>
      <c r="U376" s="20">
        <v>50993</v>
      </c>
      <c r="V376" s="20" t="s">
        <v>2499</v>
      </c>
      <c r="W376" s="20">
        <v>2.2823760499999999</v>
      </c>
      <c r="X376" s="20">
        <v>2.2299300000000002E-3</v>
      </c>
      <c r="Y376" s="20" t="s">
        <v>41</v>
      </c>
      <c r="Z376" s="20" t="s">
        <v>42</v>
      </c>
      <c r="AA376" s="20">
        <v>12</v>
      </c>
      <c r="AB376" s="21">
        <v>48035.035159999999</v>
      </c>
      <c r="AC376" s="21">
        <v>50992.8125</v>
      </c>
      <c r="AD376" s="21">
        <v>34116.925779999998</v>
      </c>
      <c r="AE376" s="21">
        <v>42991.515630000002</v>
      </c>
      <c r="AF376" s="22">
        <v>18385.220700000002</v>
      </c>
      <c r="AG376" s="22">
        <v>16656.416020000001</v>
      </c>
      <c r="AH376" s="22">
        <v>27614.369139999999</v>
      </c>
      <c r="AI376" s="22">
        <v>14516.329100000001</v>
      </c>
      <c r="AJ376" s="23">
        <v>21494.345700000002</v>
      </c>
      <c r="AK376" s="23">
        <v>28814.056639999999</v>
      </c>
      <c r="AL376" s="23">
        <v>38766.277340000001</v>
      </c>
      <c r="AM376" s="23">
        <v>47208.636720000002</v>
      </c>
      <c r="AN376" s="20">
        <v>853</v>
      </c>
      <c r="AO376" s="20" t="s">
        <v>374</v>
      </c>
      <c r="AP376" s="20">
        <v>0.88411883300000005</v>
      </c>
      <c r="AR376" s="20">
        <v>50992.8125</v>
      </c>
      <c r="AS376" s="20" t="s">
        <v>2500</v>
      </c>
      <c r="AT376" s="20">
        <v>0.76377319300000002</v>
      </c>
      <c r="AV376" s="20">
        <v>6.9636271589999996</v>
      </c>
      <c r="AW376" s="20">
        <v>1</v>
      </c>
      <c r="AY376" s="20">
        <f t="shared" si="15"/>
        <v>1.7659607742935137</v>
      </c>
      <c r="AZ376" s="20">
        <f t="shared" si="16"/>
        <v>2.28237605044988</v>
      </c>
      <c r="BA376" s="20">
        <f t="shared" si="17"/>
        <v>5.8171994448840261E-2</v>
      </c>
    </row>
    <row r="377" spans="1:53">
      <c r="A377" s="20">
        <v>252.20880600000001</v>
      </c>
      <c r="B377" s="20">
        <v>3.9225166740000001</v>
      </c>
      <c r="C377" s="20" t="s">
        <v>5634</v>
      </c>
      <c r="D377" s="20">
        <v>16</v>
      </c>
      <c r="E377" s="20" t="s">
        <v>5635</v>
      </c>
      <c r="F377" s="20">
        <v>5</v>
      </c>
      <c r="G377" s="20">
        <v>0</v>
      </c>
      <c r="H377" s="20">
        <v>0</v>
      </c>
      <c r="I377" s="20">
        <v>-0.49163963399999999</v>
      </c>
      <c r="J377" s="20">
        <v>-17.310694770000001</v>
      </c>
      <c r="L377" s="20" t="s">
        <v>5617</v>
      </c>
      <c r="M377" s="20" t="s">
        <v>3092</v>
      </c>
      <c r="N377" s="20">
        <v>66.046797530000006</v>
      </c>
      <c r="O377" s="20" t="s">
        <v>374</v>
      </c>
      <c r="S377" s="20">
        <v>0.56999999999999995</v>
      </c>
      <c r="T377" s="20">
        <v>0.56999999999999995</v>
      </c>
      <c r="U377" s="20">
        <v>2812</v>
      </c>
      <c r="V377" s="20" t="s">
        <v>943</v>
      </c>
      <c r="W377" s="20">
        <v>2.1333934569999999</v>
      </c>
      <c r="X377" s="20">
        <v>0.16040141999999999</v>
      </c>
      <c r="Y377" s="20" t="s">
        <v>41</v>
      </c>
      <c r="Z377" s="20" t="s">
        <v>71</v>
      </c>
      <c r="AA377" s="20">
        <v>12</v>
      </c>
      <c r="AB377" s="21">
        <v>744.65002440000001</v>
      </c>
      <c r="AC377" s="21">
        <v>853.36224370000002</v>
      </c>
      <c r="AD377" s="21">
        <v>1663.133789</v>
      </c>
      <c r="AE377" s="21">
        <v>2536.5339359999998</v>
      </c>
      <c r="AF377" s="22">
        <v>700.9063721</v>
      </c>
      <c r="AG377" s="22">
        <v>858.63610840000001</v>
      </c>
      <c r="AH377" s="22">
        <v>738.77667240000005</v>
      </c>
      <c r="AI377" s="22">
        <v>419.26675419999998</v>
      </c>
      <c r="AJ377" s="23">
        <v>2812.04126</v>
      </c>
      <c r="AK377" s="23">
        <v>1661.55603</v>
      </c>
      <c r="AL377" s="23">
        <v>2753.2885740000002</v>
      </c>
      <c r="AM377" s="23">
        <v>2045.3602289999999</v>
      </c>
      <c r="AN377" s="20">
        <v>111</v>
      </c>
      <c r="AO377" s="20" t="s">
        <v>374</v>
      </c>
      <c r="AP377" s="20">
        <v>0.88865287999999998</v>
      </c>
      <c r="AR377" s="20">
        <v>2812.04126</v>
      </c>
      <c r="AS377" s="20" t="s">
        <v>2848</v>
      </c>
      <c r="AT377" s="20">
        <v>0.848318248</v>
      </c>
      <c r="AV377" s="20">
        <v>0.81474931900000003</v>
      </c>
      <c r="AW377" s="20">
        <v>1</v>
      </c>
      <c r="AY377" s="20">
        <f t="shared" si="15"/>
        <v>3.4119422200325702</v>
      </c>
      <c r="AZ377" s="20">
        <f t="shared" si="16"/>
        <v>2.1333934570211399</v>
      </c>
      <c r="BA377" s="20">
        <f t="shared" si="17"/>
        <v>1.4336276846416895E-3</v>
      </c>
    </row>
    <row r="378" spans="1:53">
      <c r="A378" s="20">
        <v>286.21454360000001</v>
      </c>
      <c r="B378" s="20">
        <v>3.9697638620000002</v>
      </c>
      <c r="C378" s="20" t="s">
        <v>3404</v>
      </c>
      <c r="D378" s="20">
        <v>5</v>
      </c>
      <c r="E378" s="20" t="s">
        <v>3405</v>
      </c>
      <c r="F378" s="20">
        <v>5</v>
      </c>
      <c r="G378" s="20">
        <v>0</v>
      </c>
      <c r="H378" s="20">
        <v>0</v>
      </c>
      <c r="I378" s="20">
        <v>0.46683630999999998</v>
      </c>
      <c r="J378" s="20">
        <v>-27.088142730000001</v>
      </c>
      <c r="L378" s="20" t="s">
        <v>5617</v>
      </c>
      <c r="M378" s="20" t="s">
        <v>3092</v>
      </c>
      <c r="N378" s="20">
        <v>100.0525351</v>
      </c>
      <c r="O378" s="20" t="s">
        <v>374</v>
      </c>
      <c r="P378" s="20" t="s">
        <v>1208</v>
      </c>
      <c r="S378" s="20">
        <v>0.69</v>
      </c>
      <c r="T378" s="20">
        <v>0.69</v>
      </c>
      <c r="U378" s="20">
        <v>15385</v>
      </c>
      <c r="V378" s="20" t="s">
        <v>943</v>
      </c>
      <c r="W378" s="20">
        <v>2.0548599439999999</v>
      </c>
      <c r="X378" s="20">
        <v>0.23186999799999999</v>
      </c>
      <c r="Y378" s="20" t="s">
        <v>41</v>
      </c>
      <c r="Z378" s="20" t="s">
        <v>71</v>
      </c>
      <c r="AA378" s="20">
        <v>12</v>
      </c>
      <c r="AB378" s="21">
        <v>3072.3991700000001</v>
      </c>
      <c r="AC378" s="21">
        <v>3883.680664</v>
      </c>
      <c r="AD378" s="21">
        <v>14253.202149999999</v>
      </c>
      <c r="AE378" s="21">
        <v>12676.726559999999</v>
      </c>
      <c r="AF378" s="22">
        <v>5426.5942379999997</v>
      </c>
      <c r="AG378" s="22">
        <v>3089.366211</v>
      </c>
      <c r="AH378" s="22">
        <v>3376.4313959999999</v>
      </c>
      <c r="AI378" s="22">
        <v>4598.2739259999998</v>
      </c>
      <c r="AJ378" s="23">
        <v>15384.56738</v>
      </c>
      <c r="AK378" s="23">
        <v>7773.3129879999997</v>
      </c>
      <c r="AL378" s="23">
        <v>12197.47559</v>
      </c>
      <c r="AM378" s="23">
        <v>13191.36328</v>
      </c>
      <c r="AN378" s="20">
        <v>111</v>
      </c>
      <c r="AO378" s="20" t="s">
        <v>374</v>
      </c>
      <c r="AP378" s="20">
        <v>0.95554892400000002</v>
      </c>
      <c r="AR378" s="20">
        <v>15384.56738</v>
      </c>
      <c r="AS378" s="20" t="s">
        <v>5636</v>
      </c>
      <c r="AT378" s="20">
        <v>0.960562464</v>
      </c>
      <c r="AV378" s="20">
        <v>0.54106773100000005</v>
      </c>
      <c r="AW378" s="20">
        <v>1</v>
      </c>
      <c r="AY378" s="20">
        <f t="shared" si="15"/>
        <v>2.9438907993255694</v>
      </c>
      <c r="AZ378" s="20">
        <f t="shared" si="16"/>
        <v>2.0548599440776329</v>
      </c>
      <c r="BA378" s="20">
        <f t="shared" si="17"/>
        <v>3.1806175828495622E-3</v>
      </c>
    </row>
    <row r="379" spans="1:53">
      <c r="A379" s="20">
        <v>228.17294509999999</v>
      </c>
      <c r="B379" s="20">
        <v>3.946963904</v>
      </c>
      <c r="C379" s="20" t="s">
        <v>3457</v>
      </c>
      <c r="D379" s="20">
        <v>4</v>
      </c>
      <c r="E379" s="20" t="s">
        <v>3458</v>
      </c>
      <c r="F379" s="20">
        <v>5</v>
      </c>
      <c r="G379" s="20">
        <v>0</v>
      </c>
      <c r="H379" s="20">
        <v>0</v>
      </c>
      <c r="I379" s="20">
        <v>1.7755914800000001</v>
      </c>
      <c r="J379" s="20">
        <v>-23.395199210000001</v>
      </c>
      <c r="L379" s="20" t="s">
        <v>5617</v>
      </c>
      <c r="M379" s="20" t="s">
        <v>3092</v>
      </c>
      <c r="N379" s="20">
        <v>42.01093667</v>
      </c>
      <c r="O379" s="20" t="s">
        <v>5648</v>
      </c>
      <c r="P379" s="20" t="s">
        <v>3186</v>
      </c>
      <c r="S379" s="20">
        <v>0.49</v>
      </c>
      <c r="T379" s="20">
        <v>0.49</v>
      </c>
      <c r="U379" s="20">
        <v>6791</v>
      </c>
      <c r="V379" s="20" t="s">
        <v>943</v>
      </c>
      <c r="W379" s="20">
        <v>1.8285048800000001</v>
      </c>
      <c r="X379" s="20">
        <v>0.16138876999999999</v>
      </c>
      <c r="Y379" s="20" t="s">
        <v>41</v>
      </c>
      <c r="Z379" s="20" t="s">
        <v>71</v>
      </c>
      <c r="AA379" s="20">
        <v>12</v>
      </c>
      <c r="AB379" s="21">
        <v>2097.6870119999999</v>
      </c>
      <c r="AC379" s="21">
        <v>2500.4853520000001</v>
      </c>
      <c r="AD379" s="21">
        <v>5336.0654299999997</v>
      </c>
      <c r="AE379" s="21">
        <v>5917.7890630000002</v>
      </c>
      <c r="AF379" s="22">
        <v>2140.1999510000001</v>
      </c>
      <c r="AG379" s="22">
        <v>2218.3295899999998</v>
      </c>
      <c r="AH379" s="22">
        <v>1935.2540280000001</v>
      </c>
      <c r="AI379" s="22">
        <v>2375.6091310000002</v>
      </c>
      <c r="AJ379" s="23">
        <v>6791.2436520000001</v>
      </c>
      <c r="AK379" s="23">
        <v>3256.0402829999998</v>
      </c>
      <c r="AL379" s="23">
        <v>6548.7407229999999</v>
      </c>
      <c r="AM379" s="23">
        <v>5962.701172</v>
      </c>
      <c r="AN379" s="20">
        <v>111</v>
      </c>
      <c r="AO379" s="20" t="s">
        <v>5648</v>
      </c>
      <c r="AP379" s="20">
        <v>0.93263783899999997</v>
      </c>
      <c r="AR379" s="20">
        <v>6791.2436520000001</v>
      </c>
      <c r="AS379" s="20" t="s">
        <v>5649</v>
      </c>
      <c r="AT379" s="20">
        <v>0.91579858599999997</v>
      </c>
      <c r="AV379" s="20">
        <v>0.846635205</v>
      </c>
      <c r="AW379" s="20">
        <v>1</v>
      </c>
      <c r="AY379" s="20">
        <f t="shared" si="15"/>
        <v>2.6021114293276852</v>
      </c>
      <c r="AZ379" s="20">
        <f t="shared" si="16"/>
        <v>1.8285048798170143</v>
      </c>
      <c r="BA379" s="20">
        <f t="shared" si="17"/>
        <v>5.4256582007872148E-3</v>
      </c>
    </row>
    <row r="380" spans="1:53">
      <c r="A380" s="20">
        <v>357.25108360000002</v>
      </c>
      <c r="B380" s="20">
        <v>3.6001263940000001</v>
      </c>
      <c r="C380" s="20" t="s">
        <v>2509</v>
      </c>
      <c r="D380" s="20">
        <v>1</v>
      </c>
      <c r="E380" s="20" t="s">
        <v>2510</v>
      </c>
      <c r="F380" s="20">
        <v>5</v>
      </c>
      <c r="G380" s="20">
        <v>0</v>
      </c>
      <c r="H380" s="20">
        <v>0</v>
      </c>
      <c r="I380" s="20">
        <v>-1.221578923</v>
      </c>
      <c r="J380" s="20">
        <v>-11.10029244</v>
      </c>
      <c r="L380" s="20" t="s">
        <v>5628</v>
      </c>
      <c r="N380" s="20">
        <v>-14.01572099</v>
      </c>
      <c r="O380" s="20" t="s">
        <v>2511</v>
      </c>
      <c r="P380" s="20" t="s">
        <v>2512</v>
      </c>
      <c r="S380" s="20">
        <v>0.12</v>
      </c>
      <c r="T380" s="20">
        <v>0.17</v>
      </c>
      <c r="U380" s="20">
        <v>31892</v>
      </c>
      <c r="V380" s="20" t="s">
        <v>2499</v>
      </c>
      <c r="W380" s="20">
        <v>1.804395755</v>
      </c>
      <c r="X380" s="20">
        <v>1.478933E-3</v>
      </c>
      <c r="Y380" s="20" t="s">
        <v>41</v>
      </c>
      <c r="Z380" s="20" t="s">
        <v>42</v>
      </c>
      <c r="AA380" s="20">
        <v>12</v>
      </c>
      <c r="AB380" s="21">
        <v>24021.523440000001</v>
      </c>
      <c r="AC380" s="21">
        <v>27786.628909999999</v>
      </c>
      <c r="AD380" s="21">
        <v>26179.859380000002</v>
      </c>
      <c r="AE380" s="21">
        <v>31891.63867</v>
      </c>
      <c r="AF380" s="22">
        <v>14046.153319999999</v>
      </c>
      <c r="AG380" s="22">
        <v>12877.492190000001</v>
      </c>
      <c r="AH380" s="22">
        <v>16491.322270000001</v>
      </c>
      <c r="AI380" s="22">
        <v>17480.570309999999</v>
      </c>
      <c r="AJ380" s="23">
        <v>21519.443360000001</v>
      </c>
      <c r="AK380" s="23">
        <v>19505.873049999998</v>
      </c>
      <c r="AL380" s="23">
        <v>26645.792969999999</v>
      </c>
      <c r="AM380" s="23">
        <v>18723.285159999999</v>
      </c>
      <c r="AN380" s="20">
        <v>853</v>
      </c>
      <c r="AO380" s="20" t="s">
        <v>2511</v>
      </c>
      <c r="AP380" s="20">
        <v>0.92756881199999996</v>
      </c>
      <c r="AR380" s="20">
        <v>31891.63867</v>
      </c>
      <c r="AS380" s="20" t="s">
        <v>2513</v>
      </c>
      <c r="AT380" s="20">
        <v>0.82010838100000005</v>
      </c>
      <c r="AV380" s="20">
        <v>9.6133116770000004</v>
      </c>
      <c r="AW380" s="20">
        <v>1</v>
      </c>
      <c r="AY380" s="20">
        <f t="shared" si="15"/>
        <v>1.4187311131451732</v>
      </c>
      <c r="AZ380" s="20">
        <f t="shared" si="16"/>
        <v>1.8043957545395917</v>
      </c>
      <c r="BA380" s="20">
        <f t="shared" si="17"/>
        <v>2.1924603307794322E-2</v>
      </c>
    </row>
    <row r="381" spans="1:53">
      <c r="A381" s="20">
        <v>100.0161236</v>
      </c>
      <c r="B381" s="20">
        <v>7.4086763590000002</v>
      </c>
      <c r="C381" s="20" t="s">
        <v>2943</v>
      </c>
      <c r="D381" s="20">
        <v>1</v>
      </c>
      <c r="E381" s="20" t="s">
        <v>2944</v>
      </c>
      <c r="F381" s="20">
        <v>5</v>
      </c>
      <c r="G381" s="20">
        <v>0</v>
      </c>
      <c r="H381" s="20">
        <v>0</v>
      </c>
      <c r="I381" s="20">
        <v>0.83618110700000003</v>
      </c>
      <c r="J381" s="20">
        <v>-13.79784162</v>
      </c>
      <c r="L381" s="20" t="s">
        <v>5617</v>
      </c>
      <c r="N381" s="20">
        <v>-349.35611849999998</v>
      </c>
      <c r="O381" s="20" t="s">
        <v>487</v>
      </c>
      <c r="R381" s="20" t="s">
        <v>1442</v>
      </c>
      <c r="S381" s="20">
        <v>0.53</v>
      </c>
      <c r="T381" s="20">
        <v>0.53</v>
      </c>
      <c r="U381" s="20">
        <v>20558</v>
      </c>
      <c r="V381" s="20" t="s">
        <v>488</v>
      </c>
      <c r="W381" s="20">
        <v>1.789558999</v>
      </c>
      <c r="X381" s="20">
        <v>0.19594982499999999</v>
      </c>
      <c r="Y381" s="20" t="s">
        <v>41</v>
      </c>
      <c r="Z381" s="20" t="s">
        <v>71</v>
      </c>
      <c r="AA381" s="20">
        <v>12</v>
      </c>
      <c r="AB381" s="21">
        <v>6651.1484380000002</v>
      </c>
      <c r="AC381" s="21">
        <v>8245.0214840000008</v>
      </c>
      <c r="AD381" s="21">
        <v>19589.8125</v>
      </c>
      <c r="AE381" s="21">
        <v>20557.628909999999</v>
      </c>
      <c r="AF381" s="22">
        <v>6406.9936520000001</v>
      </c>
      <c r="AG381" s="22">
        <v>9636.8544920000004</v>
      </c>
      <c r="AH381" s="22">
        <v>7291.3183589999999</v>
      </c>
      <c r="AI381" s="22">
        <v>7423.0322269999997</v>
      </c>
      <c r="AJ381" s="23">
        <v>14821.378909999999</v>
      </c>
      <c r="AK381" s="23">
        <v>15499.20703</v>
      </c>
      <c r="AL381" s="23">
        <v>17218.958979999999</v>
      </c>
      <c r="AM381" s="23">
        <v>19969.98242</v>
      </c>
      <c r="AN381" s="20">
        <v>8</v>
      </c>
      <c r="AO381" s="20" t="s">
        <v>487</v>
      </c>
      <c r="AP381" s="20">
        <v>0.85346214200000003</v>
      </c>
      <c r="AR381" s="20">
        <v>20557.628909999999</v>
      </c>
      <c r="AS381" s="20" t="s">
        <v>5652</v>
      </c>
      <c r="AT381" s="20">
        <v>0.80019846400000005</v>
      </c>
      <c r="AV381" s="20">
        <v>0.66292667199999999</v>
      </c>
      <c r="AW381" s="20">
        <v>1</v>
      </c>
      <c r="AY381" s="20">
        <f t="shared" si="15"/>
        <v>2.1948465816418112</v>
      </c>
      <c r="AZ381" s="20">
        <f t="shared" si="16"/>
        <v>1.789558999055209</v>
      </c>
      <c r="BA381" s="20">
        <f t="shared" si="17"/>
        <v>4.6937181628151493E-4</v>
      </c>
    </row>
    <row r="382" spans="1:53">
      <c r="A382" s="20">
        <v>210.1045445</v>
      </c>
      <c r="B382" s="20">
        <v>4.1217652640000004</v>
      </c>
      <c r="C382" s="20" t="s">
        <v>3411</v>
      </c>
      <c r="D382" s="20">
        <v>3</v>
      </c>
      <c r="E382" s="20" t="s">
        <v>3412</v>
      </c>
      <c r="F382" s="20">
        <v>5</v>
      </c>
      <c r="G382" s="20">
        <v>0</v>
      </c>
      <c r="H382" s="20">
        <v>0</v>
      </c>
      <c r="I382" s="20">
        <v>0.35456599300000002</v>
      </c>
      <c r="J382" s="20">
        <v>-24.329946400000001</v>
      </c>
      <c r="L382" s="20" t="s">
        <v>5617</v>
      </c>
      <c r="M382" s="20" t="s">
        <v>1962</v>
      </c>
      <c r="N382" s="20">
        <v>7.9475668979999998</v>
      </c>
      <c r="O382" s="20" t="s">
        <v>374</v>
      </c>
      <c r="Q382" s="20">
        <v>-2.4</v>
      </c>
      <c r="R382" s="20" t="s">
        <v>77</v>
      </c>
      <c r="S382" s="20">
        <v>0.38</v>
      </c>
      <c r="T382" s="20">
        <v>0.38</v>
      </c>
      <c r="U382" s="20">
        <v>27274</v>
      </c>
      <c r="V382" s="20" t="s">
        <v>3912</v>
      </c>
      <c r="W382" s="20">
        <v>1.658873617</v>
      </c>
      <c r="X382" s="20">
        <v>0.124971204</v>
      </c>
      <c r="Y382" s="20" t="s">
        <v>41</v>
      </c>
      <c r="Z382" s="20" t="s">
        <v>71</v>
      </c>
      <c r="AA382" s="20">
        <v>12</v>
      </c>
      <c r="AB382" s="21">
        <v>12602.907230000001</v>
      </c>
      <c r="AC382" s="21">
        <v>14229.38574</v>
      </c>
      <c r="AD382" s="21">
        <v>27273.65625</v>
      </c>
      <c r="AE382" s="21">
        <v>25564.40625</v>
      </c>
      <c r="AF382" s="22">
        <v>13058.00195</v>
      </c>
      <c r="AG382" s="22">
        <v>10015.871090000001</v>
      </c>
      <c r="AH382" s="22">
        <v>9712.5507809999999</v>
      </c>
      <c r="AI382" s="22">
        <v>15240.35449</v>
      </c>
      <c r="AJ382" s="23">
        <v>22580.259770000001</v>
      </c>
      <c r="AK382" s="23">
        <v>18495.792969999999</v>
      </c>
      <c r="AL382" s="23">
        <v>20684.439450000002</v>
      </c>
      <c r="AM382" s="23">
        <v>20010.306639999999</v>
      </c>
      <c r="AN382" s="20">
        <v>9</v>
      </c>
      <c r="AO382" s="20" t="s">
        <v>374</v>
      </c>
      <c r="AP382" s="20">
        <v>0.94627815800000004</v>
      </c>
      <c r="AQ382" s="20">
        <v>1</v>
      </c>
      <c r="AR382" s="20">
        <v>27273.65625</v>
      </c>
      <c r="AS382" s="20" t="s">
        <v>5666</v>
      </c>
      <c r="AT382" s="20">
        <v>0.96783947100000001</v>
      </c>
      <c r="AV382" s="20">
        <v>0.97456469999999995</v>
      </c>
      <c r="AW382" s="20">
        <v>1</v>
      </c>
      <c r="AY382" s="20">
        <f t="shared" si="15"/>
        <v>1.7026084552348855</v>
      </c>
      <c r="AZ382" s="20">
        <f t="shared" si="16"/>
        <v>1.6588736174242278</v>
      </c>
      <c r="BA382" s="20">
        <f t="shared" si="17"/>
        <v>1.6793973522607683E-3</v>
      </c>
    </row>
    <row r="383" spans="1:53">
      <c r="A383" s="20">
        <v>156.1150815</v>
      </c>
      <c r="B383" s="20">
        <v>4.1036944499999999</v>
      </c>
      <c r="C383" s="20" t="s">
        <v>2946</v>
      </c>
      <c r="D383" s="20">
        <v>13</v>
      </c>
      <c r="E383" s="20" t="s">
        <v>2947</v>
      </c>
      <c r="F383" s="20">
        <v>5</v>
      </c>
      <c r="G383" s="20">
        <v>0</v>
      </c>
      <c r="H383" s="20">
        <v>0</v>
      </c>
      <c r="I383" s="20">
        <v>0.32988553999999998</v>
      </c>
      <c r="J383" s="20">
        <v>-37.13642566</v>
      </c>
      <c r="L383" s="20" t="s">
        <v>5617</v>
      </c>
      <c r="M383" s="20" t="s">
        <v>1962</v>
      </c>
      <c r="N383" s="20">
        <v>-46.041896100000002</v>
      </c>
      <c r="O383" s="20" t="s">
        <v>487</v>
      </c>
      <c r="P383" s="20" t="s">
        <v>2948</v>
      </c>
      <c r="S383" s="20">
        <v>0.49</v>
      </c>
      <c r="T383" s="20">
        <v>0.49</v>
      </c>
      <c r="U383" s="20">
        <v>4607</v>
      </c>
      <c r="V383" s="20" t="s">
        <v>3912</v>
      </c>
      <c r="W383" s="20">
        <v>1.4550463629999999</v>
      </c>
      <c r="X383" s="20">
        <v>0.29438202099999999</v>
      </c>
      <c r="Y383" s="20" t="s">
        <v>41</v>
      </c>
      <c r="Z383" s="20" t="s">
        <v>71</v>
      </c>
      <c r="AA383" s="20">
        <v>12</v>
      </c>
      <c r="AB383" s="21">
        <v>1867.1218260000001</v>
      </c>
      <c r="AC383" s="21">
        <v>1825.3950199999999</v>
      </c>
      <c r="AD383" s="21">
        <v>4583.0932620000003</v>
      </c>
      <c r="AE383" s="21">
        <v>4607.2133789999998</v>
      </c>
      <c r="AF383" s="22">
        <v>2224.4106449999999</v>
      </c>
      <c r="AG383" s="22">
        <v>2170.6479490000002</v>
      </c>
      <c r="AH383" s="22">
        <v>2015.6889650000001</v>
      </c>
      <c r="AI383" s="22">
        <v>2443.1445309999999</v>
      </c>
      <c r="AJ383" s="23">
        <v>3554.845703</v>
      </c>
      <c r="AK383" s="23">
        <v>3740.8129880000001</v>
      </c>
      <c r="AL383" s="23">
        <v>4519.6020509999998</v>
      </c>
      <c r="AM383" s="23">
        <v>3769.641357</v>
      </c>
      <c r="AN383" s="20">
        <v>9</v>
      </c>
      <c r="AO383" s="20" t="s">
        <v>487</v>
      </c>
      <c r="AP383" s="20">
        <v>0.81236766400000004</v>
      </c>
      <c r="AR383" s="20">
        <v>4607.2133789999998</v>
      </c>
      <c r="AS383" s="20" t="s">
        <v>5684</v>
      </c>
      <c r="AT383" s="20">
        <v>0.95516891599999998</v>
      </c>
      <c r="AV383" s="20">
        <v>0.39777710500000002</v>
      </c>
      <c r="AW383" s="20">
        <v>1</v>
      </c>
      <c r="AY383" s="20">
        <f t="shared" si="15"/>
        <v>1.7602317648079668</v>
      </c>
      <c r="AZ383" s="20">
        <f t="shared" si="16"/>
        <v>1.4550463633445978</v>
      </c>
      <c r="BA383" s="20">
        <f t="shared" si="17"/>
        <v>3.3911943310659028E-4</v>
      </c>
    </row>
    <row r="384" spans="1:53">
      <c r="A384" s="20">
        <v>174.1255141</v>
      </c>
      <c r="B384" s="20">
        <v>4.8840888979999999</v>
      </c>
      <c r="C384" s="20" t="s">
        <v>3401</v>
      </c>
      <c r="D384" s="20">
        <v>8</v>
      </c>
      <c r="E384" s="20" t="s">
        <v>3402</v>
      </c>
      <c r="F384" s="20">
        <v>5</v>
      </c>
      <c r="G384" s="20">
        <v>0</v>
      </c>
      <c r="H384" s="20">
        <v>0</v>
      </c>
      <c r="I384" s="20">
        <v>-0.43612282400000002</v>
      </c>
      <c r="J384" s="20">
        <v>-31.664743269999999</v>
      </c>
      <c r="L384" s="20" t="s">
        <v>5617</v>
      </c>
      <c r="M384" s="20" t="s">
        <v>1260</v>
      </c>
      <c r="N384" s="20">
        <v>58.041781159999999</v>
      </c>
      <c r="O384" s="20" t="s">
        <v>2083</v>
      </c>
      <c r="P384" s="20" t="s">
        <v>2904</v>
      </c>
      <c r="S384" s="20">
        <v>0.53</v>
      </c>
      <c r="T384" s="20">
        <v>0.53</v>
      </c>
      <c r="U384" s="20">
        <v>5781</v>
      </c>
      <c r="V384" s="20" t="s">
        <v>1414</v>
      </c>
      <c r="W384" s="20">
        <v>1.452881638</v>
      </c>
      <c r="X384" s="20">
        <v>0.32321290200000002</v>
      </c>
      <c r="Y384" s="20" t="s">
        <v>41</v>
      </c>
      <c r="Z384" s="20" t="s">
        <v>71</v>
      </c>
      <c r="AA384" s="20">
        <v>12</v>
      </c>
      <c r="AB384" s="21">
        <v>1957.2368160000001</v>
      </c>
      <c r="AC384" s="21">
        <v>2052.2685550000001</v>
      </c>
      <c r="AD384" s="21">
        <v>4342.7695309999999</v>
      </c>
      <c r="AE384" s="21">
        <v>5780.5297849999997</v>
      </c>
      <c r="AF384" s="22">
        <v>2810.7285160000001</v>
      </c>
      <c r="AG384" s="22">
        <v>2406.1689449999999</v>
      </c>
      <c r="AH384" s="22">
        <v>2050.6967770000001</v>
      </c>
      <c r="AI384" s="22">
        <v>2459.8359380000002</v>
      </c>
      <c r="AJ384" s="23">
        <v>3710.8154300000001</v>
      </c>
      <c r="AK384" s="23">
        <v>3228.8576659999999</v>
      </c>
      <c r="AL384" s="23">
        <v>3482.7036130000001</v>
      </c>
      <c r="AM384" s="23">
        <v>5073.1518550000001</v>
      </c>
      <c r="AN384" s="20">
        <v>35</v>
      </c>
      <c r="AO384" s="20" t="s">
        <v>2083</v>
      </c>
      <c r="AP384" s="20">
        <v>0.94083681200000002</v>
      </c>
      <c r="AR384" s="20">
        <v>5780.5297849999997</v>
      </c>
      <c r="AS384" s="20" t="s">
        <v>5685</v>
      </c>
      <c r="AT384" s="20">
        <v>0.79023149000000004</v>
      </c>
      <c r="AV384" s="20">
        <v>0.34094254000000002</v>
      </c>
      <c r="AW384" s="20">
        <v>1</v>
      </c>
      <c r="AY384" s="20">
        <f t="shared" si="15"/>
        <v>1.5929724792300579</v>
      </c>
      <c r="AZ384" s="20">
        <f t="shared" si="16"/>
        <v>1.4528816379344625</v>
      </c>
      <c r="BA384" s="20">
        <f t="shared" si="17"/>
        <v>1.6893499759005257E-2</v>
      </c>
    </row>
    <row r="385" spans="1:53">
      <c r="A385" s="20">
        <v>174.1044545</v>
      </c>
      <c r="B385" s="20">
        <v>3.916434754</v>
      </c>
      <c r="C385" s="20" t="s">
        <v>2557</v>
      </c>
      <c r="D385" s="20">
        <v>1</v>
      </c>
      <c r="E385" s="20" t="s">
        <v>2558</v>
      </c>
      <c r="F385" s="20">
        <v>5</v>
      </c>
      <c r="G385" s="20">
        <v>0</v>
      </c>
      <c r="H385" s="20">
        <v>0</v>
      </c>
      <c r="I385" s="20">
        <v>-8.9151301000000002E-2</v>
      </c>
      <c r="J385" s="20">
        <v>-34.019439050000003</v>
      </c>
      <c r="L385" s="20" t="s">
        <v>5628</v>
      </c>
      <c r="M385" s="20" t="s">
        <v>1057</v>
      </c>
      <c r="N385" s="20">
        <v>-182.057592</v>
      </c>
      <c r="O385" s="20" t="s">
        <v>487</v>
      </c>
      <c r="P385" s="20" t="s">
        <v>2559</v>
      </c>
      <c r="S385" s="20">
        <v>0.2</v>
      </c>
      <c r="T385" s="20">
        <v>0.27</v>
      </c>
      <c r="U385" s="20">
        <v>87115</v>
      </c>
      <c r="V385" s="20" t="s">
        <v>1060</v>
      </c>
      <c r="W385" s="20">
        <v>1.4401089419999999</v>
      </c>
      <c r="X385" s="20">
        <v>5.1792167E-2</v>
      </c>
      <c r="Y385" s="20" t="s">
        <v>41</v>
      </c>
      <c r="Z385" s="20" t="s">
        <v>42</v>
      </c>
      <c r="AA385" s="20">
        <v>12</v>
      </c>
      <c r="AB385" s="21">
        <v>87114.757809999996</v>
      </c>
      <c r="AC385" s="21">
        <v>58968.117189999997</v>
      </c>
      <c r="AD385" s="21">
        <v>62705.265630000002</v>
      </c>
      <c r="AE385" s="21">
        <v>59540.996090000001</v>
      </c>
      <c r="AF385" s="22">
        <v>47332.144529999998</v>
      </c>
      <c r="AG385" s="22">
        <v>49942.957029999998</v>
      </c>
      <c r="AH385" s="22">
        <v>46927.617189999997</v>
      </c>
      <c r="AI385" s="22">
        <v>42122.863279999998</v>
      </c>
      <c r="AJ385" s="23">
        <v>60940.3125</v>
      </c>
      <c r="AK385" s="23">
        <v>42175.222659999999</v>
      </c>
      <c r="AL385" s="23">
        <v>38519.058590000001</v>
      </c>
      <c r="AM385" s="23">
        <v>34140.519529999998</v>
      </c>
      <c r="AN385" s="20">
        <v>344</v>
      </c>
      <c r="AO385" s="20" t="s">
        <v>487</v>
      </c>
      <c r="AP385" s="20">
        <v>0.80554021799999997</v>
      </c>
      <c r="AR385" s="20">
        <v>87114.757809999996</v>
      </c>
      <c r="AS385" s="20" t="s">
        <v>2560</v>
      </c>
      <c r="AT385" s="20">
        <v>0.82958296399999998</v>
      </c>
      <c r="AV385" s="20">
        <v>2.1926801180000002</v>
      </c>
      <c r="AW385" s="20">
        <v>1</v>
      </c>
      <c r="AY385" s="20">
        <f t="shared" si="15"/>
        <v>0.94337616641228961</v>
      </c>
      <c r="AZ385" s="20">
        <f t="shared" si="16"/>
        <v>1.4401089415451109</v>
      </c>
      <c r="BA385" s="20">
        <f t="shared" si="17"/>
        <v>0.68151763429419432</v>
      </c>
    </row>
    <row r="386" spans="1:53">
      <c r="A386" s="20">
        <v>228.1363714</v>
      </c>
      <c r="B386" s="20">
        <v>4.1752694659999996</v>
      </c>
      <c r="C386" s="20" t="s">
        <v>5380</v>
      </c>
      <c r="D386" s="20">
        <v>3</v>
      </c>
      <c r="E386" s="20" t="s">
        <v>5694</v>
      </c>
      <c r="F386" s="20">
        <v>5</v>
      </c>
      <c r="G386" s="20">
        <v>0</v>
      </c>
      <c r="H386" s="20">
        <v>0</v>
      </c>
      <c r="I386" s="20">
        <v>0.92650582400000003</v>
      </c>
      <c r="J386" s="20">
        <v>-35.091060570000003</v>
      </c>
      <c r="L386" s="20" t="s">
        <v>5617</v>
      </c>
      <c r="M386" s="20" t="s">
        <v>1962</v>
      </c>
      <c r="N386" s="20">
        <v>25.979393770000001</v>
      </c>
      <c r="O386" s="20" t="s">
        <v>374</v>
      </c>
      <c r="S386" s="20">
        <v>0.38</v>
      </c>
      <c r="T386" s="20">
        <v>0.38</v>
      </c>
      <c r="U386" s="20">
        <v>4492</v>
      </c>
      <c r="V386" s="20" t="s">
        <v>3912</v>
      </c>
      <c r="W386" s="20">
        <v>1.41218559</v>
      </c>
      <c r="X386" s="20">
        <v>0.225994414</v>
      </c>
      <c r="Y386" s="20" t="s">
        <v>41</v>
      </c>
      <c r="Z386" s="20" t="s">
        <v>71</v>
      </c>
      <c r="AA386" s="20">
        <v>12</v>
      </c>
      <c r="AB386" s="21">
        <v>1896.825317</v>
      </c>
      <c r="AC386" s="21">
        <v>2469.8820799999999</v>
      </c>
      <c r="AD386" s="21">
        <v>3988.938721</v>
      </c>
      <c r="AE386" s="21">
        <v>4492.3964839999999</v>
      </c>
      <c r="AF386" s="22">
        <v>2573.4426269999999</v>
      </c>
      <c r="AG386" s="22">
        <v>2032.7352289999999</v>
      </c>
      <c r="AH386" s="22">
        <v>1914.259033</v>
      </c>
      <c r="AI386" s="22">
        <v>2577.547607</v>
      </c>
      <c r="AJ386" s="23">
        <v>3590.6679690000001</v>
      </c>
      <c r="AK386" s="23">
        <v>2397.0898440000001</v>
      </c>
      <c r="AL386" s="23">
        <v>2826.8901369999999</v>
      </c>
      <c r="AM386" s="23">
        <v>3022.2763669999999</v>
      </c>
      <c r="AN386" s="20">
        <v>9</v>
      </c>
      <c r="AO386" s="20" t="s">
        <v>374</v>
      </c>
      <c r="AP386" s="20">
        <v>0.92812936599999996</v>
      </c>
      <c r="AR386" s="20">
        <v>4492.3964839999999</v>
      </c>
      <c r="AS386" s="20" t="s">
        <v>489</v>
      </c>
      <c r="AT386" s="20">
        <v>0.88944572799999999</v>
      </c>
      <c r="AV386" s="20">
        <v>0.53890332699999999</v>
      </c>
      <c r="AW386" s="20">
        <v>1</v>
      </c>
      <c r="AY386" s="20">
        <f t="shared" ref="AY386:AY449" si="18">(SUM(AJ386:AM386))/(SUM(AF386:AI386))</f>
        <v>1.3010490754522823</v>
      </c>
      <c r="AZ386" s="20">
        <f t="shared" ref="AZ386:AZ449" si="19">(SUM(AB386:AE386))/(SUM(AF386:AI386))</f>
        <v>1.4121855898577034</v>
      </c>
      <c r="BA386" s="20">
        <f t="shared" ref="BA386:BA449" si="20">TTEST(AF386:AI386,AJ386:AM386,2,2)</f>
        <v>6.4918371382071793E-2</v>
      </c>
    </row>
    <row r="387" spans="1:53">
      <c r="A387" s="20">
        <v>310.15686460000001</v>
      </c>
      <c r="B387" s="20">
        <v>4.0011694379999998</v>
      </c>
      <c r="C387" s="20" t="s">
        <v>2578</v>
      </c>
      <c r="D387" s="20">
        <v>4</v>
      </c>
      <c r="E387" s="20" t="s">
        <v>2579</v>
      </c>
      <c r="F387" s="20">
        <v>5</v>
      </c>
      <c r="G387" s="20">
        <v>0</v>
      </c>
      <c r="H387" s="20">
        <v>0</v>
      </c>
      <c r="I387" s="20">
        <v>-8.1957347E-2</v>
      </c>
      <c r="J387" s="20">
        <v>-13.913970170000001</v>
      </c>
      <c r="L387" s="20" t="s">
        <v>5628</v>
      </c>
      <c r="M387" s="20" t="s">
        <v>2580</v>
      </c>
      <c r="N387" s="20">
        <v>43.038343859999998</v>
      </c>
      <c r="O387" s="20" t="s">
        <v>374</v>
      </c>
      <c r="P387" s="20" t="s">
        <v>2581</v>
      </c>
      <c r="S387" s="20">
        <v>0.11</v>
      </c>
      <c r="T387" s="20">
        <v>0.42</v>
      </c>
      <c r="U387" s="20">
        <v>84869</v>
      </c>
      <c r="V387" s="20" t="s">
        <v>2582</v>
      </c>
      <c r="W387" s="20">
        <v>1.36481911</v>
      </c>
      <c r="X387" s="20">
        <v>3.3594759000000002E-2</v>
      </c>
      <c r="Y387" s="20" t="s">
        <v>41</v>
      </c>
      <c r="Z387" s="20" t="s">
        <v>42</v>
      </c>
      <c r="AA387" s="20">
        <v>12</v>
      </c>
      <c r="AB387" s="21">
        <v>84515.960940000004</v>
      </c>
      <c r="AC387" s="21">
        <v>83243.296879999994</v>
      </c>
      <c r="AD387" s="21">
        <v>69845.867190000004</v>
      </c>
      <c r="AE387" s="21">
        <v>68845.210940000004</v>
      </c>
      <c r="AF387" s="22">
        <v>68741.625</v>
      </c>
      <c r="AG387" s="22">
        <v>63256.132810000003</v>
      </c>
      <c r="AH387" s="22">
        <v>48812.628909999999</v>
      </c>
      <c r="AI387" s="22">
        <v>43725.109380000002</v>
      </c>
      <c r="AJ387" s="23">
        <v>84868.648440000004</v>
      </c>
      <c r="AK387" s="23">
        <v>52685.207029999998</v>
      </c>
      <c r="AL387" s="23">
        <v>47593.867189999997</v>
      </c>
      <c r="AM387" s="23">
        <v>31023.408200000002</v>
      </c>
      <c r="AN387" s="20">
        <v>470</v>
      </c>
      <c r="AO387" s="20" t="s">
        <v>374</v>
      </c>
      <c r="AP387" s="20">
        <v>0.889039417</v>
      </c>
      <c r="AR387" s="20">
        <v>84868.648440000004</v>
      </c>
      <c r="AS387" s="20" t="s">
        <v>2583</v>
      </c>
      <c r="AT387" s="20">
        <v>0.75878617000000004</v>
      </c>
      <c r="AV387" s="20">
        <v>1.9976375630000001</v>
      </c>
      <c r="AW387" s="20">
        <v>1</v>
      </c>
      <c r="AY387" s="20">
        <f t="shared" si="18"/>
        <v>0.9627481383332156</v>
      </c>
      <c r="AZ387" s="20">
        <f t="shared" si="19"/>
        <v>1.3648191099972813</v>
      </c>
      <c r="BA387" s="20">
        <f t="shared" si="20"/>
        <v>0.87479498433101788</v>
      </c>
    </row>
    <row r="388" spans="1:53">
      <c r="A388" s="20">
        <v>200.14134849999999</v>
      </c>
      <c r="B388" s="20">
        <v>4.1274777309999999</v>
      </c>
      <c r="C388" s="20" t="s">
        <v>3199</v>
      </c>
      <c r="D388" s="20">
        <v>9</v>
      </c>
      <c r="E388" s="20" t="s">
        <v>3200</v>
      </c>
      <c r="F388" s="20">
        <v>5</v>
      </c>
      <c r="G388" s="20">
        <v>0</v>
      </c>
      <c r="H388" s="20">
        <v>0</v>
      </c>
      <c r="I388" s="20">
        <v>0.54220420499999999</v>
      </c>
      <c r="J388" s="20">
        <v>-41.032606469999998</v>
      </c>
      <c r="L388" s="20" t="s">
        <v>5617</v>
      </c>
      <c r="M388" s="20" t="s">
        <v>1962</v>
      </c>
      <c r="N388" s="20">
        <v>-2.0156290810000002</v>
      </c>
      <c r="O388" s="20" t="s">
        <v>2187</v>
      </c>
      <c r="P388" s="20" t="e">
        <f>-#REF!</f>
        <v>#REF!</v>
      </c>
      <c r="S388" s="20">
        <v>0.47</v>
      </c>
      <c r="T388" s="20">
        <v>0.47</v>
      </c>
      <c r="U388" s="20">
        <v>7169</v>
      </c>
      <c r="V388" s="20" t="s">
        <v>3912</v>
      </c>
      <c r="W388" s="20">
        <v>1.360692118</v>
      </c>
      <c r="X388" s="20">
        <v>0.34423768900000001</v>
      </c>
      <c r="Y388" s="20" t="s">
        <v>41</v>
      </c>
      <c r="Z388" s="20" t="s">
        <v>71</v>
      </c>
      <c r="AA388" s="20">
        <v>12</v>
      </c>
      <c r="AB388" s="21">
        <v>2738.6142580000001</v>
      </c>
      <c r="AC388" s="21">
        <v>3148.3603520000001</v>
      </c>
      <c r="AD388" s="21">
        <v>7169.3930659999996</v>
      </c>
      <c r="AE388" s="21">
        <v>6730.6284180000002</v>
      </c>
      <c r="AF388" s="22">
        <v>3602.9973140000002</v>
      </c>
      <c r="AG388" s="22">
        <v>3122.9555660000001</v>
      </c>
      <c r="AH388" s="22">
        <v>3556.6096189999998</v>
      </c>
      <c r="AI388" s="22">
        <v>4259.298828</v>
      </c>
      <c r="AJ388" s="23">
        <v>5238.8759769999997</v>
      </c>
      <c r="AK388" s="23">
        <v>5008.1816410000001</v>
      </c>
      <c r="AL388" s="23">
        <v>5728.7822269999997</v>
      </c>
      <c r="AM388" s="23">
        <v>6054.3061520000001</v>
      </c>
      <c r="AN388" s="20">
        <v>9</v>
      </c>
      <c r="AO388" s="20" t="s">
        <v>2187</v>
      </c>
      <c r="AP388" s="20">
        <v>0.96775256200000004</v>
      </c>
      <c r="AR388" s="20">
        <v>7169.3930659999996</v>
      </c>
      <c r="AS388" s="20" t="s">
        <v>5703</v>
      </c>
      <c r="AT388" s="20">
        <v>0.93664745299999996</v>
      </c>
      <c r="AV388" s="20">
        <v>0.30538333000000001</v>
      </c>
      <c r="AW388" s="20">
        <v>1</v>
      </c>
      <c r="AY388" s="20">
        <f t="shared" si="18"/>
        <v>1.5149467803063448</v>
      </c>
      <c r="AZ388" s="20">
        <f t="shared" si="19"/>
        <v>1.3606921183646083</v>
      </c>
      <c r="BA388" s="20">
        <f t="shared" si="20"/>
        <v>1.3478795111397282E-3</v>
      </c>
    </row>
    <row r="389" spans="1:53">
      <c r="A389" s="20">
        <v>142.09937719999999</v>
      </c>
      <c r="B389" s="20">
        <v>4.5907999669999997</v>
      </c>
      <c r="C389" s="20" t="s">
        <v>1485</v>
      </c>
      <c r="D389" s="20">
        <v>16</v>
      </c>
      <c r="E389" s="20" t="s">
        <v>1486</v>
      </c>
      <c r="F389" s="20">
        <v>5</v>
      </c>
      <c r="G389" s="20">
        <v>0</v>
      </c>
      <c r="H389" s="20">
        <v>0</v>
      </c>
      <c r="I389" s="20">
        <v>-1.9969672000000001E-2</v>
      </c>
      <c r="J389" s="20">
        <v>-39.219310720000003</v>
      </c>
      <c r="L389" s="20" t="s">
        <v>5628</v>
      </c>
      <c r="M389" s="20" t="s">
        <v>5247</v>
      </c>
      <c r="N389" s="20">
        <v>-23.999993369999999</v>
      </c>
      <c r="O389" s="20" t="s">
        <v>487</v>
      </c>
      <c r="P389" s="20" t="s">
        <v>4676</v>
      </c>
      <c r="R389" s="20" t="s">
        <v>1345</v>
      </c>
      <c r="S389" s="20">
        <v>0.11</v>
      </c>
      <c r="T389" s="20">
        <v>0.19</v>
      </c>
      <c r="U389" s="20">
        <v>106352</v>
      </c>
      <c r="V389" s="20" t="s">
        <v>5704</v>
      </c>
      <c r="W389" s="20">
        <v>1.3554778009999999</v>
      </c>
      <c r="X389" s="20">
        <v>2.400644E-2</v>
      </c>
      <c r="Y389" s="20" t="s">
        <v>41</v>
      </c>
      <c r="Z389" s="20" t="s">
        <v>42</v>
      </c>
      <c r="AA389" s="20">
        <v>12</v>
      </c>
      <c r="AB389" s="21">
        <v>83353.84375</v>
      </c>
      <c r="AC389" s="21">
        <v>106351.97659999999</v>
      </c>
      <c r="AD389" s="21">
        <v>98765.804690000004</v>
      </c>
      <c r="AE389" s="21">
        <v>86708.835940000004</v>
      </c>
      <c r="AF389" s="22">
        <v>67136.859379999994</v>
      </c>
      <c r="AG389" s="22">
        <v>82913.484379999994</v>
      </c>
      <c r="AH389" s="22">
        <v>53506.597659999999</v>
      </c>
      <c r="AI389" s="22">
        <v>73231.40625</v>
      </c>
      <c r="AJ389" s="23">
        <v>47212.171880000002</v>
      </c>
      <c r="AK389" s="23">
        <v>75343.84375</v>
      </c>
      <c r="AL389" s="23">
        <v>66925.46875</v>
      </c>
      <c r="AM389" s="23">
        <v>70827.945309999996</v>
      </c>
      <c r="AN389" s="20">
        <v>483</v>
      </c>
      <c r="AO389" s="20" t="s">
        <v>487</v>
      </c>
      <c r="AP389" s="20">
        <v>0.927790797</v>
      </c>
      <c r="AR389" s="20">
        <v>106351.97659999999</v>
      </c>
      <c r="AS389" s="20" t="s">
        <v>5023</v>
      </c>
      <c r="AT389" s="20">
        <v>0.75018989999999997</v>
      </c>
      <c r="AV389" s="20">
        <v>2.2790444980000002</v>
      </c>
      <c r="AW389" s="20">
        <v>1</v>
      </c>
      <c r="AY389" s="20">
        <f t="shared" si="18"/>
        <v>0.94046383050905413</v>
      </c>
      <c r="AZ389" s="20">
        <f t="shared" si="19"/>
        <v>1.3554778014980158</v>
      </c>
      <c r="BA389" s="20">
        <f t="shared" si="20"/>
        <v>0.65390134026361391</v>
      </c>
    </row>
    <row r="390" spans="1:53">
      <c r="A390" s="20">
        <v>230.18827630000001</v>
      </c>
      <c r="B390" s="20">
        <v>3.717783356</v>
      </c>
      <c r="C390" s="20" t="s">
        <v>2674</v>
      </c>
      <c r="D390" s="20">
        <v>6</v>
      </c>
      <c r="E390" s="20" t="s">
        <v>2675</v>
      </c>
      <c r="F390" s="20">
        <v>5</v>
      </c>
      <c r="G390" s="20">
        <v>0</v>
      </c>
      <c r="H390" s="20">
        <v>0</v>
      </c>
      <c r="I390" s="20">
        <v>0.37509555999999999</v>
      </c>
      <c r="J390" s="20">
        <v>-38.845261399999998</v>
      </c>
      <c r="L390" s="20" t="s">
        <v>5617</v>
      </c>
      <c r="M390" s="20" t="s">
        <v>892</v>
      </c>
      <c r="N390" s="20">
        <v>-26.052178170000001</v>
      </c>
      <c r="O390" s="20" t="s">
        <v>487</v>
      </c>
      <c r="S390" s="20">
        <v>0.26</v>
      </c>
      <c r="T390" s="20">
        <v>0.26</v>
      </c>
      <c r="U390" s="20">
        <v>5086</v>
      </c>
      <c r="V390" s="20" t="s">
        <v>895</v>
      </c>
      <c r="W390" s="20">
        <v>1.2986113370000001</v>
      </c>
      <c r="X390" s="20">
        <v>0.17379542000000001</v>
      </c>
      <c r="Y390" s="20" t="s">
        <v>41</v>
      </c>
      <c r="Z390" s="20" t="s">
        <v>71</v>
      </c>
      <c r="AA390" s="20">
        <v>12</v>
      </c>
      <c r="AB390" s="21">
        <v>2764.2917480000001</v>
      </c>
      <c r="AC390" s="21">
        <v>3051.11499</v>
      </c>
      <c r="AD390" s="21">
        <v>4864.6015630000002</v>
      </c>
      <c r="AE390" s="21">
        <v>3921.5205080000001</v>
      </c>
      <c r="AF390" s="22">
        <v>2651.921143</v>
      </c>
      <c r="AG390" s="22">
        <v>3089.2026369999999</v>
      </c>
      <c r="AH390" s="22">
        <v>2871.810547</v>
      </c>
      <c r="AI390" s="22">
        <v>2631.0217290000001</v>
      </c>
      <c r="AJ390" s="23">
        <v>4982.3325199999999</v>
      </c>
      <c r="AK390" s="23">
        <v>3558.0668949999999</v>
      </c>
      <c r="AL390" s="23">
        <v>4423.9321289999998</v>
      </c>
      <c r="AM390" s="23">
        <v>5085.5307620000003</v>
      </c>
      <c r="AN390" s="20">
        <v>0</v>
      </c>
      <c r="AO390" s="20" t="s">
        <v>487</v>
      </c>
      <c r="AP390" s="20">
        <v>0.92244161899999999</v>
      </c>
      <c r="AR390" s="20">
        <v>5085.5307620000003</v>
      </c>
      <c r="AS390" s="20" t="s">
        <v>51</v>
      </c>
      <c r="AT390" s="20">
        <v>0.88924401200000003</v>
      </c>
      <c r="AV390" s="20">
        <v>0.74666415900000005</v>
      </c>
      <c r="AW390" s="20">
        <v>1</v>
      </c>
      <c r="AY390" s="20">
        <f t="shared" si="18"/>
        <v>1.6052946326100443</v>
      </c>
      <c r="AZ390" s="20">
        <f t="shared" si="19"/>
        <v>1.2986113371733015</v>
      </c>
      <c r="BA390" s="20">
        <f t="shared" si="20"/>
        <v>3.5037790339074153E-3</v>
      </c>
    </row>
    <row r="391" spans="1:53">
      <c r="A391" s="20">
        <v>124.01946100000001</v>
      </c>
      <c r="B391" s="20">
        <v>7.3939514160000002</v>
      </c>
      <c r="C391" s="20" t="s">
        <v>5720</v>
      </c>
      <c r="D391" s="20">
        <v>1</v>
      </c>
      <c r="E391" s="20" t="s">
        <v>5721</v>
      </c>
      <c r="F391" s="20">
        <v>5</v>
      </c>
      <c r="G391" s="20">
        <v>0</v>
      </c>
      <c r="H391" s="20">
        <v>0</v>
      </c>
      <c r="I391" s="20">
        <v>0.411389532</v>
      </c>
      <c r="J391" s="20">
        <v>-8.5611608159999992</v>
      </c>
      <c r="L391" s="20" t="s">
        <v>5617</v>
      </c>
      <c r="M391" s="20" t="s">
        <v>1621</v>
      </c>
      <c r="N391" s="20">
        <v>-114.1125212</v>
      </c>
      <c r="O391" s="20" t="s">
        <v>487</v>
      </c>
      <c r="S391" s="20">
        <v>0.4</v>
      </c>
      <c r="T391" s="20">
        <v>0.4</v>
      </c>
      <c r="U391" s="20">
        <v>4317</v>
      </c>
      <c r="V391" s="20" t="s">
        <v>138</v>
      </c>
      <c r="W391" s="20">
        <v>1.2943000680000001</v>
      </c>
      <c r="X391" s="20">
        <v>0.36015143900000002</v>
      </c>
      <c r="Y391" s="20" t="s">
        <v>41</v>
      </c>
      <c r="Z391" s="20" t="s">
        <v>71</v>
      </c>
      <c r="AA391" s="20">
        <v>12</v>
      </c>
      <c r="AB391" s="21">
        <v>1638.5205080000001</v>
      </c>
      <c r="AC391" s="21">
        <v>1978.747803</v>
      </c>
      <c r="AD391" s="21">
        <v>4006.3386230000001</v>
      </c>
      <c r="AE391" s="21">
        <v>3093.2502439999998</v>
      </c>
      <c r="AF391" s="22">
        <v>1874.737793</v>
      </c>
      <c r="AG391" s="22">
        <v>2252.6457519999999</v>
      </c>
      <c r="AH391" s="22">
        <v>2643.5961910000001</v>
      </c>
      <c r="AI391" s="22">
        <v>1509.060913</v>
      </c>
      <c r="AJ391" s="23">
        <v>3562.798828</v>
      </c>
      <c r="AK391" s="23">
        <v>2271.6145019999999</v>
      </c>
      <c r="AL391" s="23">
        <v>3980.422607</v>
      </c>
      <c r="AM391" s="23">
        <v>4317.3330079999996</v>
      </c>
      <c r="AN391" s="20">
        <v>125</v>
      </c>
      <c r="AO391" s="20" t="s">
        <v>487</v>
      </c>
      <c r="AP391" s="20">
        <v>0.87511749699999997</v>
      </c>
      <c r="AR391" s="20">
        <v>4317.3330079999996</v>
      </c>
      <c r="AS391" s="20" t="s">
        <v>5722</v>
      </c>
      <c r="AT391" s="20">
        <v>0.91542627700000001</v>
      </c>
      <c r="AV391" s="20">
        <v>0.26374041100000001</v>
      </c>
      <c r="AW391" s="20">
        <v>1</v>
      </c>
      <c r="AY391" s="20">
        <f t="shared" si="18"/>
        <v>1.7067753099384575</v>
      </c>
      <c r="AZ391" s="20">
        <f t="shared" si="19"/>
        <v>1.2943000683570678</v>
      </c>
      <c r="BA391" s="20">
        <f t="shared" si="20"/>
        <v>2.8498091660558722E-2</v>
      </c>
    </row>
    <row r="392" spans="1:53">
      <c r="A392" s="20">
        <v>244.1674198</v>
      </c>
      <c r="B392" s="20">
        <v>4.8158263740000002</v>
      </c>
      <c r="C392" s="20" t="s">
        <v>5206</v>
      </c>
      <c r="D392" s="20">
        <v>5</v>
      </c>
      <c r="E392" s="20" t="s">
        <v>5207</v>
      </c>
      <c r="F392" s="20">
        <v>5</v>
      </c>
      <c r="G392" s="20">
        <v>0</v>
      </c>
      <c r="H392" s="20">
        <v>0</v>
      </c>
      <c r="I392" s="20">
        <v>-0.16461646399999999</v>
      </c>
      <c r="J392" s="20">
        <v>-21.83982868</v>
      </c>
      <c r="L392" s="20" t="s">
        <v>5617</v>
      </c>
      <c r="M392" s="20" t="s">
        <v>1260</v>
      </c>
      <c r="N392" s="20">
        <v>128.0836869</v>
      </c>
      <c r="O392" s="20" t="s">
        <v>374</v>
      </c>
      <c r="P392" s="20" t="s">
        <v>5726</v>
      </c>
      <c r="S392" s="20">
        <v>0.64</v>
      </c>
      <c r="T392" s="20">
        <v>0.64</v>
      </c>
      <c r="U392" s="20">
        <v>3400</v>
      </c>
      <c r="V392" s="20" t="s">
        <v>1414</v>
      </c>
      <c r="W392" s="20">
        <v>1.278366713</v>
      </c>
      <c r="X392" s="20">
        <v>0.54454998700000001</v>
      </c>
      <c r="Y392" s="20" t="s">
        <v>41</v>
      </c>
      <c r="Z392" s="20" t="s">
        <v>71</v>
      </c>
      <c r="AA392" s="20">
        <v>12</v>
      </c>
      <c r="AB392" s="21">
        <v>864.11230469999998</v>
      </c>
      <c r="AC392" s="21">
        <v>964.70916750000004</v>
      </c>
      <c r="AD392" s="21">
        <v>3243.2421880000002</v>
      </c>
      <c r="AE392" s="21">
        <v>3078.6589359999998</v>
      </c>
      <c r="AF392" s="22">
        <v>1767.7875979999999</v>
      </c>
      <c r="AG392" s="22">
        <v>1498.4592290000001</v>
      </c>
      <c r="AH392" s="22">
        <v>1515.7822269999999</v>
      </c>
      <c r="AI392" s="22">
        <v>1593.858643</v>
      </c>
      <c r="AJ392" s="23">
        <v>3183.1416020000001</v>
      </c>
      <c r="AK392" s="23">
        <v>2449.4414059999999</v>
      </c>
      <c r="AL392" s="23">
        <v>3296.3479000000002</v>
      </c>
      <c r="AM392" s="23">
        <v>3399.9157709999999</v>
      </c>
      <c r="AN392" s="20">
        <v>35</v>
      </c>
      <c r="AO392" s="20" t="s">
        <v>374</v>
      </c>
      <c r="AP392" s="20">
        <v>0.88722553299999996</v>
      </c>
      <c r="AR392" s="20">
        <v>3399.9157709999999</v>
      </c>
      <c r="AS392" s="20" t="s">
        <v>5727</v>
      </c>
      <c r="AT392" s="20">
        <v>0.910220747</v>
      </c>
      <c r="AV392" s="20">
        <v>0.115561162</v>
      </c>
      <c r="AW392" s="20">
        <v>1</v>
      </c>
      <c r="AY392" s="20">
        <f t="shared" si="18"/>
        <v>1.9336674773617801</v>
      </c>
      <c r="AZ392" s="20">
        <f t="shared" si="19"/>
        <v>1.2783667127692824</v>
      </c>
      <c r="BA392" s="20">
        <f t="shared" si="20"/>
        <v>5.6312397767782792E-4</v>
      </c>
    </row>
    <row r="393" spans="1:53">
      <c r="A393" s="20">
        <v>243.2196802</v>
      </c>
      <c r="B393" s="20">
        <v>4.5272124820000004</v>
      </c>
      <c r="C393" s="20" t="s">
        <v>2609</v>
      </c>
      <c r="D393" s="20">
        <v>2</v>
      </c>
      <c r="E393" s="20" t="s">
        <v>2610</v>
      </c>
      <c r="F393" s="20">
        <v>5</v>
      </c>
      <c r="G393" s="20">
        <v>0</v>
      </c>
      <c r="H393" s="20">
        <v>0</v>
      </c>
      <c r="I393" s="20">
        <v>-0.61584344099999999</v>
      </c>
      <c r="J393" s="20">
        <v>-16.338760440000001</v>
      </c>
      <c r="L393" s="20" t="s">
        <v>5628</v>
      </c>
      <c r="N393" s="20">
        <v>51.083508549999998</v>
      </c>
      <c r="O393" s="20" t="s">
        <v>374</v>
      </c>
      <c r="P393" s="20" t="s">
        <v>2611</v>
      </c>
      <c r="S393" s="20">
        <v>0.14000000000000001</v>
      </c>
      <c r="T393" s="20">
        <v>0.19</v>
      </c>
      <c r="U393" s="20">
        <v>177284</v>
      </c>
      <c r="V393" s="20" t="s">
        <v>2612</v>
      </c>
      <c r="W393" s="20">
        <v>1.2360064989999999</v>
      </c>
      <c r="X393" s="20">
        <v>7.6499800000000007E-2</v>
      </c>
      <c r="Y393" s="20" t="s">
        <v>41</v>
      </c>
      <c r="Z393" s="20" t="s">
        <v>42</v>
      </c>
      <c r="AA393" s="20">
        <v>12</v>
      </c>
      <c r="AB393" s="21">
        <v>134330.35939999999</v>
      </c>
      <c r="AC393" s="21">
        <v>136237.32810000001</v>
      </c>
      <c r="AD393" s="21">
        <v>177284.32810000001</v>
      </c>
      <c r="AE393" s="21">
        <v>161143.2188</v>
      </c>
      <c r="AF393" s="22">
        <v>147203.82810000001</v>
      </c>
      <c r="AG393" s="22">
        <v>110297.75</v>
      </c>
      <c r="AH393" s="22">
        <v>124924.2344</v>
      </c>
      <c r="AI393" s="22">
        <v>110286.1875</v>
      </c>
      <c r="AJ393" s="23">
        <v>139606.875</v>
      </c>
      <c r="AK393" s="23">
        <v>99685.992190000004</v>
      </c>
      <c r="AL393" s="23">
        <v>152967.98439999999</v>
      </c>
      <c r="AM393" s="23">
        <v>115927.2813</v>
      </c>
      <c r="AN393" s="20">
        <v>83</v>
      </c>
      <c r="AO393" s="20" t="s">
        <v>374</v>
      </c>
      <c r="AP393" s="20">
        <v>0.91454167900000005</v>
      </c>
      <c r="AR393" s="20">
        <v>177284.32810000001</v>
      </c>
      <c r="AS393" s="20" t="s">
        <v>2613</v>
      </c>
      <c r="AT393" s="20">
        <v>0.75142687200000002</v>
      </c>
      <c r="AV393" s="20">
        <v>1.1546740520000001</v>
      </c>
      <c r="AW393" s="20">
        <v>1</v>
      </c>
      <c r="AY393" s="20">
        <f t="shared" si="18"/>
        <v>1.0314100993886897</v>
      </c>
      <c r="AZ393" s="20">
        <f t="shared" si="19"/>
        <v>1.2360064995372553</v>
      </c>
      <c r="BA393" s="20">
        <f t="shared" si="20"/>
        <v>0.801989504725656</v>
      </c>
    </row>
    <row r="394" spans="1:53">
      <c r="A394" s="20">
        <v>188.0836491</v>
      </c>
      <c r="B394" s="20">
        <v>4.3663028080000004</v>
      </c>
      <c r="C394" s="20" t="s">
        <v>5750</v>
      </c>
      <c r="D394" s="20">
        <v>2</v>
      </c>
      <c r="E394" s="20" t="s">
        <v>5751</v>
      </c>
      <c r="F394" s="20">
        <v>5</v>
      </c>
      <c r="G394" s="20">
        <v>0</v>
      </c>
      <c r="H394" s="20">
        <v>0</v>
      </c>
      <c r="I394" s="20">
        <v>-0.43013463200000002</v>
      </c>
      <c r="J394" s="20">
        <v>-37.35753467</v>
      </c>
      <c r="L394" s="20" t="s">
        <v>5628</v>
      </c>
      <c r="M394" s="20" t="s">
        <v>1254</v>
      </c>
      <c r="N394" s="20">
        <v>19.968628039999999</v>
      </c>
      <c r="O394" s="20" t="s">
        <v>374</v>
      </c>
      <c r="S394" s="20">
        <v>0.04</v>
      </c>
      <c r="T394" s="20">
        <v>0.24</v>
      </c>
      <c r="U394" s="20">
        <v>38738</v>
      </c>
      <c r="V394" s="20" t="s">
        <v>1256</v>
      </c>
      <c r="W394" s="20">
        <v>1.21874997</v>
      </c>
      <c r="X394" s="20">
        <v>0.15922202299999999</v>
      </c>
      <c r="Y394" s="20" t="s">
        <v>41</v>
      </c>
      <c r="Z394" s="20" t="s">
        <v>42</v>
      </c>
      <c r="AA394" s="20">
        <v>12</v>
      </c>
      <c r="AB394" s="21">
        <v>28809.23633</v>
      </c>
      <c r="AC394" s="21">
        <v>30968.498049999998</v>
      </c>
      <c r="AD394" s="21">
        <v>29742.404299999998</v>
      </c>
      <c r="AE394" s="21">
        <v>31211.382809999999</v>
      </c>
      <c r="AF394" s="22">
        <v>21489.933590000001</v>
      </c>
      <c r="AG394" s="22">
        <v>18511.20508</v>
      </c>
      <c r="AH394" s="22">
        <v>27689.527340000001</v>
      </c>
      <c r="AI394" s="22">
        <v>31371.097659999999</v>
      </c>
      <c r="AJ394" s="23">
        <v>29709.582030000001</v>
      </c>
      <c r="AK394" s="23">
        <v>33336.90625</v>
      </c>
      <c r="AL394" s="23">
        <v>26925.033200000002</v>
      </c>
      <c r="AM394" s="23">
        <v>38737.523439999997</v>
      </c>
      <c r="AN394" s="20">
        <v>495</v>
      </c>
      <c r="AO394" s="20" t="s">
        <v>374</v>
      </c>
      <c r="AP394" s="20">
        <v>0.865209546</v>
      </c>
      <c r="AR394" s="20">
        <v>38737.523439999997</v>
      </c>
      <c r="AS394" s="20" t="s">
        <v>3977</v>
      </c>
      <c r="AT394" s="20">
        <v>0.24463232100000001</v>
      </c>
      <c r="AV394" s="20">
        <v>0.83230778699999997</v>
      </c>
      <c r="AW394" s="20">
        <v>1</v>
      </c>
      <c r="AY394" s="20">
        <f t="shared" si="18"/>
        <v>1.2992807734451677</v>
      </c>
      <c r="AZ394" s="20">
        <f t="shared" si="19"/>
        <v>1.218749969889366</v>
      </c>
      <c r="BA394" s="20">
        <f t="shared" si="20"/>
        <v>0.10423514334241971</v>
      </c>
    </row>
    <row r="395" spans="1:53">
      <c r="A395" s="20">
        <v>110.0367413</v>
      </c>
      <c r="B395" s="20">
        <v>4.4911097</v>
      </c>
      <c r="C395" s="20" t="s">
        <v>768</v>
      </c>
      <c r="D395" s="20">
        <v>5</v>
      </c>
      <c r="E395" s="20" t="s">
        <v>5757</v>
      </c>
      <c r="F395" s="20">
        <v>5</v>
      </c>
      <c r="G395" s="20">
        <v>0</v>
      </c>
      <c r="H395" s="20">
        <v>0</v>
      </c>
      <c r="I395" s="20">
        <v>-0.351800534</v>
      </c>
      <c r="J395" s="20">
        <v>-44.464508019999997</v>
      </c>
      <c r="L395" s="20" t="s">
        <v>5628</v>
      </c>
      <c r="M395" s="20" t="s">
        <v>5529</v>
      </c>
      <c r="N395" s="20">
        <v>-32.026273570000001</v>
      </c>
      <c r="O395" s="20" t="s">
        <v>3556</v>
      </c>
      <c r="P395" s="20" t="e">
        <f>-CH4O</f>
        <v>#NAME?</v>
      </c>
      <c r="S395" s="20">
        <v>0.19</v>
      </c>
      <c r="T395" s="20">
        <v>0.31</v>
      </c>
      <c r="U395" s="20">
        <v>36988</v>
      </c>
      <c r="V395" s="20" t="s">
        <v>1188</v>
      </c>
      <c r="W395" s="20">
        <v>1.1879595439999999</v>
      </c>
      <c r="X395" s="20">
        <v>0.36931438599999999</v>
      </c>
      <c r="Y395" s="20" t="s">
        <v>41</v>
      </c>
      <c r="Z395" s="20" t="s">
        <v>42</v>
      </c>
      <c r="AA395" s="20">
        <v>12</v>
      </c>
      <c r="AB395" s="21">
        <v>27293.177729999999</v>
      </c>
      <c r="AC395" s="21">
        <v>36988.085939999997</v>
      </c>
      <c r="AD395" s="21">
        <v>33493.285159999999</v>
      </c>
      <c r="AE395" s="21">
        <v>24462.859380000002</v>
      </c>
      <c r="AF395" s="22">
        <v>14268.98242</v>
      </c>
      <c r="AG395" s="22">
        <v>32274.16992</v>
      </c>
      <c r="AH395" s="22">
        <v>26086.648440000001</v>
      </c>
      <c r="AI395" s="22">
        <v>30267.144530000001</v>
      </c>
      <c r="AJ395" s="23">
        <v>33821.992189999997</v>
      </c>
      <c r="AK395" s="23">
        <v>26957.578130000002</v>
      </c>
      <c r="AL395" s="23">
        <v>31770.275389999999</v>
      </c>
      <c r="AM395" s="23">
        <v>35527.4375</v>
      </c>
      <c r="AN395" s="20">
        <v>929</v>
      </c>
      <c r="AO395" s="20" t="s">
        <v>3556</v>
      </c>
      <c r="AP395" s="20">
        <v>0.82564685400000004</v>
      </c>
      <c r="AR395" s="20">
        <v>36988.085939999997</v>
      </c>
      <c r="AS395" s="20" t="s">
        <v>3557</v>
      </c>
      <c r="AT395" s="20">
        <v>0.76012068200000005</v>
      </c>
      <c r="AV395" s="20">
        <v>0.23964227099999999</v>
      </c>
      <c r="AW395" s="20">
        <v>0.45552285100000001</v>
      </c>
      <c r="AY395" s="20">
        <f t="shared" si="18"/>
        <v>1.2447141440801628</v>
      </c>
      <c r="AZ395" s="20">
        <f t="shared" si="19"/>
        <v>1.1879595438108734</v>
      </c>
      <c r="BA395" s="20">
        <f t="shared" si="20"/>
        <v>0.20566853859272186</v>
      </c>
    </row>
    <row r="396" spans="1:53">
      <c r="A396" s="20">
        <v>227.22477929999999</v>
      </c>
      <c r="B396" s="20">
        <v>6.7721305850000002</v>
      </c>
      <c r="C396" s="20" t="s">
        <v>2667</v>
      </c>
      <c r="D396" s="20">
        <v>2</v>
      </c>
      <c r="E396" s="20" t="s">
        <v>2668</v>
      </c>
      <c r="F396" s="20">
        <v>5</v>
      </c>
      <c r="G396" s="20">
        <v>0</v>
      </c>
      <c r="H396" s="20">
        <v>0</v>
      </c>
      <c r="I396" s="20">
        <v>-0.57514437600000001</v>
      </c>
      <c r="J396" s="20">
        <v>35.91252343</v>
      </c>
      <c r="L396" s="20" t="s">
        <v>5628</v>
      </c>
      <c r="N396" s="20">
        <v>-47.000807160000001</v>
      </c>
      <c r="O396" s="20" t="s">
        <v>487</v>
      </c>
      <c r="P396" s="20" t="e">
        <f>-#REF!</f>
        <v>#REF!</v>
      </c>
      <c r="S396" s="20">
        <v>0.19</v>
      </c>
      <c r="T396" s="20">
        <v>0.26</v>
      </c>
      <c r="U396" s="20">
        <v>636180</v>
      </c>
      <c r="V396" s="20" t="s">
        <v>2669</v>
      </c>
      <c r="W396" s="20">
        <v>1.152428099</v>
      </c>
      <c r="X396" s="20">
        <v>0.40820030699999998</v>
      </c>
      <c r="Y396" s="20" t="s">
        <v>41</v>
      </c>
      <c r="Z396" s="20" t="s">
        <v>42</v>
      </c>
      <c r="AA396" s="20">
        <v>12</v>
      </c>
      <c r="AB396" s="21">
        <v>306307.9375</v>
      </c>
      <c r="AC396" s="21">
        <v>461566.53129999997</v>
      </c>
      <c r="AD396" s="21">
        <v>463475.28129999997</v>
      </c>
      <c r="AE396" s="21">
        <v>476942.03129999997</v>
      </c>
      <c r="AF396" s="22">
        <v>368917.28129999997</v>
      </c>
      <c r="AG396" s="22">
        <v>310353.15629999997</v>
      </c>
      <c r="AH396" s="22">
        <v>508910.28129999997</v>
      </c>
      <c r="AI396" s="22">
        <v>294160.59379999997</v>
      </c>
      <c r="AJ396" s="23">
        <v>442613.40629999997</v>
      </c>
      <c r="AK396" s="23">
        <v>362001.21879999997</v>
      </c>
      <c r="AL396" s="23">
        <v>636179.9375</v>
      </c>
      <c r="AM396" s="23">
        <v>456505.25</v>
      </c>
      <c r="AN396" s="20">
        <v>157</v>
      </c>
      <c r="AO396" s="20" t="s">
        <v>487</v>
      </c>
      <c r="AP396" s="20">
        <v>0.92930465600000001</v>
      </c>
      <c r="AR396" s="20">
        <v>636179.9375</v>
      </c>
      <c r="AS396" s="20" t="s">
        <v>2670</v>
      </c>
      <c r="AT396" s="20">
        <v>0.76370515800000005</v>
      </c>
      <c r="AV396" s="20">
        <v>0.19863661399999999</v>
      </c>
      <c r="AW396" s="20">
        <v>1</v>
      </c>
      <c r="AY396" s="20">
        <f t="shared" si="18"/>
        <v>1.2799345173374252</v>
      </c>
      <c r="AZ396" s="20">
        <f t="shared" si="19"/>
        <v>1.1524280992266511</v>
      </c>
      <c r="BA396" s="20">
        <f t="shared" si="20"/>
        <v>0.21954943222382561</v>
      </c>
    </row>
    <row r="397" spans="1:53">
      <c r="A397" s="20">
        <v>271.2508474</v>
      </c>
      <c r="B397" s="20">
        <v>4.5029943680000004</v>
      </c>
      <c r="C397" s="20" t="s">
        <v>1140</v>
      </c>
      <c r="D397" s="20">
        <v>4</v>
      </c>
      <c r="E397" s="20" t="s">
        <v>2684</v>
      </c>
      <c r="F397" s="20">
        <v>5</v>
      </c>
      <c r="G397" s="20">
        <v>0</v>
      </c>
      <c r="H397" s="20">
        <v>0</v>
      </c>
      <c r="I397" s="20">
        <v>-1.041780913</v>
      </c>
      <c r="J397" s="20">
        <v>-6.7943640309999997</v>
      </c>
      <c r="L397" s="20" t="s">
        <v>5628</v>
      </c>
      <c r="M397" s="20" t="s">
        <v>1350</v>
      </c>
      <c r="N397" s="20">
        <v>89.156514670000007</v>
      </c>
      <c r="O397" s="20" t="s">
        <v>374</v>
      </c>
      <c r="P397" s="20" t="s">
        <v>2685</v>
      </c>
      <c r="S397" s="20">
        <v>0.23</v>
      </c>
      <c r="T397" s="20">
        <v>0.23</v>
      </c>
      <c r="U397" s="20">
        <v>105094</v>
      </c>
      <c r="V397" s="20" t="s">
        <v>1353</v>
      </c>
      <c r="W397" s="20">
        <v>1.1245048989999999</v>
      </c>
      <c r="X397" s="20">
        <v>0.41158268199999998</v>
      </c>
      <c r="Y397" s="20" t="s">
        <v>41</v>
      </c>
      <c r="Z397" s="20" t="s">
        <v>42</v>
      </c>
      <c r="AA397" s="20">
        <v>12</v>
      </c>
      <c r="AB397" s="21">
        <v>63696.214840000001</v>
      </c>
      <c r="AC397" s="21">
        <v>72549.351559999996</v>
      </c>
      <c r="AD397" s="21">
        <v>105094.44530000001</v>
      </c>
      <c r="AE397" s="21">
        <v>75283.898440000004</v>
      </c>
      <c r="AF397" s="22">
        <v>66576.304690000004</v>
      </c>
      <c r="AG397" s="22">
        <v>68594.523440000004</v>
      </c>
      <c r="AH397" s="22">
        <v>79117.898440000004</v>
      </c>
      <c r="AI397" s="22">
        <v>67278.664059999996</v>
      </c>
      <c r="AJ397" s="23">
        <v>78094.25</v>
      </c>
      <c r="AK397" s="23">
        <v>70659.460940000004</v>
      </c>
      <c r="AL397" s="23">
        <v>70197.890629999994</v>
      </c>
      <c r="AM397" s="23">
        <v>86181.921879999994</v>
      </c>
      <c r="AN397" s="20">
        <v>391</v>
      </c>
      <c r="AO397" s="20" t="s">
        <v>374</v>
      </c>
      <c r="AP397" s="20">
        <v>0.95105137399999995</v>
      </c>
      <c r="AR397" s="20">
        <v>105094.44530000001</v>
      </c>
      <c r="AS397" s="20" t="s">
        <v>2686</v>
      </c>
      <c r="AT397" s="20">
        <v>-0.297193017</v>
      </c>
      <c r="AV397" s="20">
        <v>0.21453831500000001</v>
      </c>
      <c r="AW397" s="20">
        <v>0.32355032900000003</v>
      </c>
      <c r="AY397" s="20">
        <f t="shared" si="18"/>
        <v>1.0836962432591053</v>
      </c>
      <c r="AZ397" s="20">
        <f t="shared" si="19"/>
        <v>1.124504898921576</v>
      </c>
      <c r="BA397" s="20">
        <f t="shared" si="20"/>
        <v>0.26335424579161382</v>
      </c>
    </row>
    <row r="398" spans="1:53">
      <c r="A398" s="20">
        <v>252.17236149999999</v>
      </c>
      <c r="B398" s="20">
        <v>3.8871680369999999</v>
      </c>
      <c r="C398" s="20" t="s">
        <v>2696</v>
      </c>
      <c r="D398" s="20">
        <v>7</v>
      </c>
      <c r="E398" s="20" t="s">
        <v>2697</v>
      </c>
      <c r="F398" s="20">
        <v>5</v>
      </c>
      <c r="G398" s="20">
        <v>0</v>
      </c>
      <c r="H398" s="20">
        <v>0</v>
      </c>
      <c r="I398" s="20">
        <v>-0.70779341799999995</v>
      </c>
      <c r="J398" s="20">
        <v>-2.9026777949999998</v>
      </c>
      <c r="L398" s="20" t="s">
        <v>5628</v>
      </c>
      <c r="M398" s="20" t="s">
        <v>1665</v>
      </c>
      <c r="N398" s="20">
        <v>-151.98997739999999</v>
      </c>
      <c r="O398" s="20" t="s">
        <v>487</v>
      </c>
      <c r="P398" s="20" t="s">
        <v>2698</v>
      </c>
      <c r="S398" s="20">
        <v>0.21</v>
      </c>
      <c r="T398" s="20">
        <v>0.21</v>
      </c>
      <c r="U398" s="20">
        <v>85646</v>
      </c>
      <c r="V398" s="20" t="s">
        <v>1666</v>
      </c>
      <c r="W398" s="20">
        <v>1.1069502980000001</v>
      </c>
      <c r="X398" s="20">
        <v>0.461791122</v>
      </c>
      <c r="Y398" s="20" t="s">
        <v>41</v>
      </c>
      <c r="Z398" s="20" t="s">
        <v>42</v>
      </c>
      <c r="AA398" s="20">
        <v>12</v>
      </c>
      <c r="AB398" s="21">
        <v>52422.492189999997</v>
      </c>
      <c r="AC398" s="21">
        <v>85646.023440000004</v>
      </c>
      <c r="AD398" s="21">
        <v>85287.320309999996</v>
      </c>
      <c r="AE398" s="21">
        <v>70988.9375</v>
      </c>
      <c r="AF398" s="22">
        <v>77938.726559999996</v>
      </c>
      <c r="AG398" s="22">
        <v>64734.839840000001</v>
      </c>
      <c r="AH398" s="22">
        <v>58353.21875</v>
      </c>
      <c r="AI398" s="22">
        <v>64879.257810000003</v>
      </c>
      <c r="AJ398" s="23">
        <v>80423.296879999994</v>
      </c>
      <c r="AK398" s="23">
        <v>58667.882810000003</v>
      </c>
      <c r="AL398" s="23">
        <v>61594.167970000002</v>
      </c>
      <c r="AM398" s="23">
        <v>49356.820310000003</v>
      </c>
      <c r="AN398" s="20">
        <v>620</v>
      </c>
      <c r="AO398" s="20" t="s">
        <v>487</v>
      </c>
      <c r="AP398" s="20">
        <v>0.88766821399999996</v>
      </c>
      <c r="AR398" s="20">
        <v>85646.023440000004</v>
      </c>
      <c r="AS398" s="20" t="s">
        <v>2699</v>
      </c>
      <c r="AT398" s="20">
        <v>7.3827057000000001E-2</v>
      </c>
      <c r="AV398" s="20">
        <v>0.161329164</v>
      </c>
      <c r="AW398" s="20">
        <v>1</v>
      </c>
      <c r="AY398" s="20">
        <f t="shared" si="18"/>
        <v>0.94034029910186601</v>
      </c>
      <c r="AZ398" s="20">
        <f t="shared" si="19"/>
        <v>1.1069502977947667</v>
      </c>
      <c r="BA398" s="20">
        <f t="shared" si="20"/>
        <v>0.62515900683178405</v>
      </c>
    </row>
    <row r="399" spans="1:53">
      <c r="A399" s="20">
        <v>156.07864380000001</v>
      </c>
      <c r="B399" s="20">
        <v>4.8240583209999999</v>
      </c>
      <c r="C399" s="20" t="s">
        <v>5194</v>
      </c>
      <c r="D399" s="20">
        <v>2</v>
      </c>
      <c r="E399" s="20" t="s">
        <v>5195</v>
      </c>
      <c r="F399" s="20">
        <v>5</v>
      </c>
      <c r="G399" s="20">
        <v>0</v>
      </c>
      <c r="H399" s="20">
        <v>0</v>
      </c>
      <c r="I399" s="20">
        <v>2.4081290000000002E-2</v>
      </c>
      <c r="J399" s="20">
        <v>-42.322316749999999</v>
      </c>
      <c r="L399" s="20" t="s">
        <v>5617</v>
      </c>
      <c r="M399" s="20" t="s">
        <v>1260</v>
      </c>
      <c r="N399" s="20">
        <v>39.994910859999997</v>
      </c>
      <c r="O399" s="20" t="s">
        <v>374</v>
      </c>
      <c r="S399" s="20">
        <v>0.19</v>
      </c>
      <c r="T399" s="20">
        <v>0.21</v>
      </c>
      <c r="U399" s="20">
        <v>2146</v>
      </c>
      <c r="V399" s="20" t="s">
        <v>1414</v>
      </c>
      <c r="W399" s="20">
        <v>1.106345916</v>
      </c>
      <c r="X399" s="20">
        <v>0.40922501</v>
      </c>
      <c r="Y399" s="20" t="s">
        <v>41</v>
      </c>
      <c r="Z399" s="20" t="s">
        <v>71</v>
      </c>
      <c r="AA399" s="20">
        <v>12</v>
      </c>
      <c r="AB399" s="21">
        <v>1417.9688719999999</v>
      </c>
      <c r="AC399" s="21">
        <v>1695.4664310000001</v>
      </c>
      <c r="AD399" s="21">
        <v>2141.6782229999999</v>
      </c>
      <c r="AE399" s="21">
        <v>2097.1198730000001</v>
      </c>
      <c r="AF399" s="22">
        <v>1531.2486570000001</v>
      </c>
      <c r="AG399" s="22">
        <v>1906.052612</v>
      </c>
      <c r="AH399" s="22">
        <v>1520.208496</v>
      </c>
      <c r="AI399" s="22">
        <v>1688.000732</v>
      </c>
      <c r="AJ399" s="23">
        <v>2132.8386230000001</v>
      </c>
      <c r="AK399" s="23">
        <v>1332.1591800000001</v>
      </c>
      <c r="AL399" s="23">
        <v>1720.7589109999999</v>
      </c>
      <c r="AM399" s="23">
        <v>2145.9418949999999</v>
      </c>
      <c r="AN399" s="20">
        <v>35</v>
      </c>
      <c r="AO399" s="20" t="s">
        <v>374</v>
      </c>
      <c r="AP399" s="20">
        <v>0.899824234</v>
      </c>
      <c r="AR399" s="20">
        <v>2145.9418949999999</v>
      </c>
      <c r="AS399" s="20" t="s">
        <v>5801</v>
      </c>
      <c r="AT399" s="20">
        <v>0.81233675299999997</v>
      </c>
      <c r="AV399" s="20">
        <v>0.20648174999999999</v>
      </c>
      <c r="AW399" s="20">
        <v>1</v>
      </c>
      <c r="AY399" s="20">
        <f t="shared" si="18"/>
        <v>1.1032558916745023</v>
      </c>
      <c r="AZ399" s="20">
        <f t="shared" si="19"/>
        <v>1.1063459161367721</v>
      </c>
      <c r="BA399" s="20">
        <f t="shared" si="20"/>
        <v>0.45301173051446164</v>
      </c>
    </row>
    <row r="400" spans="1:53">
      <c r="A400" s="20">
        <v>224.17699579999999</v>
      </c>
      <c r="B400" s="20">
        <v>4.0368069750000002</v>
      </c>
      <c r="C400" s="20" t="s">
        <v>2703</v>
      </c>
      <c r="D400" s="20">
        <v>20</v>
      </c>
      <c r="E400" s="20" t="s">
        <v>2704</v>
      </c>
      <c r="F400" s="20">
        <v>5</v>
      </c>
      <c r="G400" s="20">
        <v>0</v>
      </c>
      <c r="H400" s="20">
        <v>0</v>
      </c>
      <c r="I400" s="20">
        <v>-2.8291106479999999</v>
      </c>
      <c r="J400" s="20">
        <v>-23.458216719999999</v>
      </c>
      <c r="L400" s="20" t="s">
        <v>5628</v>
      </c>
      <c r="M400" s="20" t="s">
        <v>2705</v>
      </c>
      <c r="N400" s="20">
        <v>-58.005772329999999</v>
      </c>
      <c r="O400" s="20" t="s">
        <v>2706</v>
      </c>
      <c r="P400" s="20" t="s">
        <v>2707</v>
      </c>
      <c r="S400" s="20">
        <v>0.22</v>
      </c>
      <c r="T400" s="20">
        <v>0.24</v>
      </c>
      <c r="U400" s="20">
        <v>46930</v>
      </c>
      <c r="V400" s="20" t="s">
        <v>2708</v>
      </c>
      <c r="W400" s="20">
        <v>1.093785813</v>
      </c>
      <c r="X400" s="20">
        <v>0.59992920100000002</v>
      </c>
      <c r="Y400" s="20" t="s">
        <v>41</v>
      </c>
      <c r="Z400" s="20" t="s">
        <v>42</v>
      </c>
      <c r="AA400" s="20">
        <v>12</v>
      </c>
      <c r="AB400" s="21">
        <v>34288.417970000002</v>
      </c>
      <c r="AC400" s="21">
        <v>46930.265630000002</v>
      </c>
      <c r="AD400" s="21">
        <v>27628.160159999999</v>
      </c>
      <c r="AE400" s="21">
        <v>39857.851560000003</v>
      </c>
      <c r="AF400" s="22">
        <v>30959.716799999998</v>
      </c>
      <c r="AG400" s="22">
        <v>31707.046880000002</v>
      </c>
      <c r="AH400" s="22">
        <v>27486.988280000001</v>
      </c>
      <c r="AI400" s="22">
        <v>45800.375</v>
      </c>
      <c r="AJ400" s="23">
        <v>34223.800779999998</v>
      </c>
      <c r="AK400" s="23">
        <v>43443.800779999998</v>
      </c>
      <c r="AL400" s="23">
        <v>31726.939450000002</v>
      </c>
      <c r="AM400" s="23">
        <v>37534.050779999998</v>
      </c>
      <c r="AN400" s="20">
        <v>689</v>
      </c>
      <c r="AO400" s="20" t="s">
        <v>2706</v>
      </c>
      <c r="AP400" s="20">
        <v>0.85385357200000001</v>
      </c>
      <c r="AR400" s="20">
        <v>46930.265630000002</v>
      </c>
      <c r="AS400" s="20" t="s">
        <v>2709</v>
      </c>
      <c r="AT400" s="20">
        <v>0.25122420600000001</v>
      </c>
      <c r="AV400" s="20">
        <v>7.6589765000000004E-2</v>
      </c>
      <c r="AW400" s="20">
        <v>1</v>
      </c>
      <c r="AY400" s="20">
        <f t="shared" si="18"/>
        <v>1.0807218219512296</v>
      </c>
      <c r="AZ400" s="20">
        <f t="shared" si="19"/>
        <v>1.0937858132379563</v>
      </c>
      <c r="BA400" s="20">
        <f t="shared" si="20"/>
        <v>0.58618669327316542</v>
      </c>
    </row>
    <row r="401" spans="1:53">
      <c r="A401" s="20">
        <v>366.1460634</v>
      </c>
      <c r="B401" s="20">
        <v>3.557338863</v>
      </c>
      <c r="C401" s="20" t="s">
        <v>1378</v>
      </c>
      <c r="D401" s="20">
        <v>8</v>
      </c>
      <c r="E401" s="20" t="s">
        <v>1379</v>
      </c>
      <c r="F401" s="20">
        <v>5</v>
      </c>
      <c r="G401" s="20">
        <v>0</v>
      </c>
      <c r="H401" s="20">
        <v>0</v>
      </c>
      <c r="I401" s="20">
        <v>-1.793231872</v>
      </c>
      <c r="J401" s="20">
        <v>-34.87011777</v>
      </c>
      <c r="L401" s="20" t="s">
        <v>5628</v>
      </c>
      <c r="M401" s="20" t="s">
        <v>2681</v>
      </c>
      <c r="N401" s="20">
        <v>7.989412486</v>
      </c>
      <c r="O401" s="20" t="s">
        <v>374</v>
      </c>
      <c r="S401" s="20">
        <v>0.1</v>
      </c>
      <c r="T401" s="20">
        <v>0.25</v>
      </c>
      <c r="U401" s="20">
        <v>35520</v>
      </c>
      <c r="V401" s="20" t="s">
        <v>2682</v>
      </c>
      <c r="W401" s="20">
        <v>1.0936474730000001</v>
      </c>
      <c r="X401" s="20">
        <v>0.53184746500000002</v>
      </c>
      <c r="Y401" s="20" t="s">
        <v>41</v>
      </c>
      <c r="Z401" s="20" t="s">
        <v>92</v>
      </c>
      <c r="AA401" s="20">
        <v>12</v>
      </c>
      <c r="AB401" s="21">
        <v>32046.078130000002</v>
      </c>
      <c r="AC401" s="21">
        <v>27527.724610000001</v>
      </c>
      <c r="AD401" s="21">
        <v>30700.67383</v>
      </c>
      <c r="AE401" s="21">
        <v>35394.890630000002</v>
      </c>
      <c r="AF401" s="22">
        <v>31869.716799999998</v>
      </c>
      <c r="AG401" s="22">
        <v>28766.503909999999</v>
      </c>
      <c r="AH401" s="22">
        <v>18752.359380000002</v>
      </c>
      <c r="AI401" s="22">
        <v>35519.898439999997</v>
      </c>
      <c r="AJ401" s="23">
        <v>31054.587889999999</v>
      </c>
      <c r="AK401" s="23">
        <v>22771.441409999999</v>
      </c>
      <c r="AL401" s="23">
        <v>25575.259770000001</v>
      </c>
      <c r="AM401" s="23">
        <v>28754.117190000001</v>
      </c>
      <c r="AN401" s="20">
        <v>131</v>
      </c>
      <c r="AO401" s="20" t="s">
        <v>374</v>
      </c>
      <c r="AP401" s="20">
        <v>0.90496433099999996</v>
      </c>
      <c r="AR401" s="20">
        <v>35519.898439999997</v>
      </c>
      <c r="AS401" s="20" t="s">
        <v>5811</v>
      </c>
      <c r="AT401" s="20">
        <v>0.62589173300000001</v>
      </c>
      <c r="AV401" s="20">
        <v>0.115874535</v>
      </c>
      <c r="AW401" s="20">
        <v>1</v>
      </c>
      <c r="AY401" s="20">
        <f t="shared" si="18"/>
        <v>0.94123086167016901</v>
      </c>
      <c r="AZ401" s="20">
        <f t="shared" si="19"/>
        <v>1.0936474732557755</v>
      </c>
      <c r="BA401" s="20">
        <f t="shared" si="20"/>
        <v>0.68988783928841735</v>
      </c>
    </row>
    <row r="402" spans="1:53">
      <c r="A402" s="20">
        <v>189.07892699999999</v>
      </c>
      <c r="B402" s="20">
        <v>5.4807069569999998</v>
      </c>
      <c r="C402" s="20" t="s">
        <v>2741</v>
      </c>
      <c r="D402" s="20">
        <v>6</v>
      </c>
      <c r="E402" s="20" t="s">
        <v>2742</v>
      </c>
      <c r="F402" s="20">
        <v>5</v>
      </c>
      <c r="G402" s="20">
        <v>0</v>
      </c>
      <c r="H402" s="20">
        <v>0</v>
      </c>
      <c r="I402" s="20">
        <v>-0.28051864900000001</v>
      </c>
      <c r="J402" s="20">
        <v>-34.147968249999998</v>
      </c>
      <c r="L402" s="20" t="s">
        <v>5628</v>
      </c>
      <c r="M402" s="20" t="s">
        <v>2743</v>
      </c>
      <c r="N402" s="20">
        <v>14.015644849999999</v>
      </c>
      <c r="O402" s="20" t="s">
        <v>2511</v>
      </c>
      <c r="S402" s="20">
        <v>0.08</v>
      </c>
      <c r="T402" s="20">
        <v>0.42</v>
      </c>
      <c r="U402" s="20">
        <v>65687</v>
      </c>
      <c r="V402" s="20" t="s">
        <v>2744</v>
      </c>
      <c r="W402" s="20">
        <v>1.0818242179999999</v>
      </c>
      <c r="X402" s="20">
        <v>0.457473831</v>
      </c>
      <c r="Y402" s="20" t="s">
        <v>41</v>
      </c>
      <c r="Z402" s="20" t="s">
        <v>42</v>
      </c>
      <c r="AA402" s="20">
        <v>12</v>
      </c>
      <c r="AB402" s="21">
        <v>54872.964840000001</v>
      </c>
      <c r="AC402" s="21">
        <v>58434.789060000003</v>
      </c>
      <c r="AD402" s="21">
        <v>58360.601560000003</v>
      </c>
      <c r="AE402" s="21">
        <v>49088.035159999999</v>
      </c>
      <c r="AF402" s="22">
        <v>41468.179689999997</v>
      </c>
      <c r="AG402" s="22">
        <v>55560.515630000002</v>
      </c>
      <c r="AH402" s="22">
        <v>61637.054689999997</v>
      </c>
      <c r="AI402" s="22">
        <v>45393.640630000002</v>
      </c>
      <c r="AJ402" s="23">
        <v>65687.335940000004</v>
      </c>
      <c r="AK402" s="23">
        <v>40453.953130000002</v>
      </c>
      <c r="AL402" s="23">
        <v>24351.126950000002</v>
      </c>
      <c r="AM402" s="23">
        <v>36532.804689999997</v>
      </c>
      <c r="AN402" s="20">
        <v>533</v>
      </c>
      <c r="AO402" s="20" t="s">
        <v>2511</v>
      </c>
      <c r="AP402" s="20">
        <v>0.96270534100000005</v>
      </c>
      <c r="AR402" s="20">
        <v>65687.335940000004</v>
      </c>
      <c r="AS402" s="20" t="s">
        <v>2745</v>
      </c>
      <c r="AT402" s="20">
        <v>0.91423664599999999</v>
      </c>
      <c r="AV402" s="20">
        <v>0.16639687</v>
      </c>
      <c r="AW402" s="20">
        <v>0.303808299</v>
      </c>
      <c r="AY402" s="20">
        <f t="shared" si="18"/>
        <v>0.81851278780237369</v>
      </c>
      <c r="AZ402" s="20">
        <f t="shared" si="19"/>
        <v>1.0818242175850497</v>
      </c>
      <c r="BA402" s="20">
        <f t="shared" si="20"/>
        <v>0.3828691731258661</v>
      </c>
    </row>
    <row r="403" spans="1:53">
      <c r="A403" s="20">
        <v>182.070776</v>
      </c>
      <c r="B403" s="20">
        <v>4.0288361229999996</v>
      </c>
      <c r="C403" s="20" t="s">
        <v>2750</v>
      </c>
      <c r="D403" s="20">
        <v>2</v>
      </c>
      <c r="E403" s="20" t="s">
        <v>2751</v>
      </c>
      <c r="F403" s="20">
        <v>5</v>
      </c>
      <c r="G403" s="20">
        <v>0</v>
      </c>
      <c r="H403" s="20">
        <v>0</v>
      </c>
      <c r="I403" s="20">
        <v>-0.13200308299999999</v>
      </c>
      <c r="J403" s="20">
        <v>-47.75631722</v>
      </c>
      <c r="L403" s="20" t="s">
        <v>5628</v>
      </c>
      <c r="N403" s="20">
        <v>-8.086037675</v>
      </c>
      <c r="O403" s="20" t="s">
        <v>487</v>
      </c>
      <c r="S403" s="20">
        <v>0.22</v>
      </c>
      <c r="T403" s="20">
        <v>0.23</v>
      </c>
      <c r="U403" s="20">
        <v>341797</v>
      </c>
      <c r="V403" s="20" t="s">
        <v>2752</v>
      </c>
      <c r="W403" s="20">
        <v>1.071227634</v>
      </c>
      <c r="X403" s="20">
        <v>0.68288200899999996</v>
      </c>
      <c r="Y403" s="20" t="s">
        <v>41</v>
      </c>
      <c r="Z403" s="20" t="s">
        <v>42</v>
      </c>
      <c r="AA403" s="20">
        <v>12</v>
      </c>
      <c r="AB403" s="21">
        <v>196945.75</v>
      </c>
      <c r="AC403" s="21">
        <v>270701.59379999997</v>
      </c>
      <c r="AD403" s="21">
        <v>306709.75</v>
      </c>
      <c r="AE403" s="21">
        <v>341797.375</v>
      </c>
      <c r="AF403" s="22">
        <v>301192.375</v>
      </c>
      <c r="AG403" s="22">
        <v>319295.65629999997</v>
      </c>
      <c r="AH403" s="22">
        <v>231468.9375</v>
      </c>
      <c r="AI403" s="22">
        <v>189982.60939999999</v>
      </c>
      <c r="AJ403" s="23">
        <v>225016.75</v>
      </c>
      <c r="AK403" s="23">
        <v>226299.5938</v>
      </c>
      <c r="AL403" s="23">
        <v>198842.20310000001</v>
      </c>
      <c r="AM403" s="23">
        <v>270493.3125</v>
      </c>
      <c r="AN403" s="20">
        <v>106</v>
      </c>
      <c r="AO403" s="20" t="s">
        <v>487</v>
      </c>
      <c r="AP403" s="20">
        <v>0.94727551700000001</v>
      </c>
      <c r="AR403" s="20">
        <v>341797.375</v>
      </c>
      <c r="AS403" s="20" t="s">
        <v>2753</v>
      </c>
      <c r="AT403" s="20">
        <v>0.81411270400000002</v>
      </c>
      <c r="AV403" s="20">
        <v>4.6018600999999999E-2</v>
      </c>
      <c r="AW403" s="20">
        <v>1</v>
      </c>
      <c r="AY403" s="20">
        <f t="shared" si="18"/>
        <v>0.88359428767498194</v>
      </c>
      <c r="AZ403" s="20">
        <f t="shared" si="19"/>
        <v>1.0712276336869839</v>
      </c>
      <c r="BA403" s="20">
        <f t="shared" si="20"/>
        <v>0.40208308487759181</v>
      </c>
    </row>
    <row r="404" spans="1:53">
      <c r="A404" s="20">
        <v>242.1308823</v>
      </c>
      <c r="B404" s="20">
        <v>4.715020794</v>
      </c>
      <c r="C404" s="20" t="s">
        <v>5507</v>
      </c>
      <c r="D404" s="20">
        <v>6</v>
      </c>
      <c r="E404" s="20" t="s">
        <v>5508</v>
      </c>
      <c r="F404" s="20">
        <v>5</v>
      </c>
      <c r="G404" s="20">
        <v>0</v>
      </c>
      <c r="H404" s="20">
        <v>0</v>
      </c>
      <c r="I404" s="20">
        <v>0.835319225</v>
      </c>
      <c r="J404" s="20">
        <v>-9.7996576330000007</v>
      </c>
      <c r="L404" s="20" t="s">
        <v>5617</v>
      </c>
      <c r="M404" s="20" t="s">
        <v>1260</v>
      </c>
      <c r="N404" s="20">
        <v>126.0471494</v>
      </c>
      <c r="O404" s="20" t="s">
        <v>374</v>
      </c>
      <c r="S404" s="20">
        <v>0.11</v>
      </c>
      <c r="T404" s="20">
        <v>0.18</v>
      </c>
      <c r="U404" s="20">
        <v>3949</v>
      </c>
      <c r="V404" s="20" t="s">
        <v>1414</v>
      </c>
      <c r="W404" s="20">
        <v>1.0627401599999999</v>
      </c>
      <c r="X404" s="20">
        <v>0.58187770400000005</v>
      </c>
      <c r="Y404" s="20" t="s">
        <v>41</v>
      </c>
      <c r="Z404" s="20" t="s">
        <v>71</v>
      </c>
      <c r="AA404" s="20">
        <v>12</v>
      </c>
      <c r="AB404" s="21">
        <v>2953.1938479999999</v>
      </c>
      <c r="AC404" s="21">
        <v>3242.8576659999999</v>
      </c>
      <c r="AD404" s="21">
        <v>3620.8342290000001</v>
      </c>
      <c r="AE404" s="21">
        <v>3791.1579590000001</v>
      </c>
      <c r="AF404" s="22">
        <v>3525.5</v>
      </c>
      <c r="AG404" s="22">
        <v>2758.1123050000001</v>
      </c>
      <c r="AH404" s="22">
        <v>2681.3723140000002</v>
      </c>
      <c r="AI404" s="22">
        <v>3839.6916500000002</v>
      </c>
      <c r="AJ404" s="23">
        <v>3949.0991210000002</v>
      </c>
      <c r="AK404" s="23">
        <v>2987.1408689999998</v>
      </c>
      <c r="AL404" s="23">
        <v>3419.719482</v>
      </c>
      <c r="AM404" s="23">
        <v>3887.2695309999999</v>
      </c>
      <c r="AN404" s="20">
        <v>35</v>
      </c>
      <c r="AO404" s="20" t="s">
        <v>374</v>
      </c>
      <c r="AP404" s="20">
        <v>0.95744369900000004</v>
      </c>
      <c r="AR404" s="20">
        <v>3949.0991210000002</v>
      </c>
      <c r="AS404" s="20" t="s">
        <v>5826</v>
      </c>
      <c r="AT404" s="20">
        <v>0.78713472100000004</v>
      </c>
      <c r="AV404" s="20">
        <v>8.6100671000000004E-2</v>
      </c>
      <c r="AW404" s="20">
        <v>1</v>
      </c>
      <c r="AY404" s="20">
        <f t="shared" si="18"/>
        <v>1.1123458886252924</v>
      </c>
      <c r="AZ404" s="20">
        <f t="shared" si="19"/>
        <v>1.0627401596200399</v>
      </c>
      <c r="BA404" s="20">
        <f t="shared" si="20"/>
        <v>0.36070527375655626</v>
      </c>
    </row>
    <row r="405" spans="1:53">
      <c r="A405" s="20">
        <v>345.30295280000001</v>
      </c>
      <c r="B405" s="20">
        <v>7.1964930220000003</v>
      </c>
      <c r="C405" s="20" t="s">
        <v>2768</v>
      </c>
      <c r="D405" s="20">
        <v>3</v>
      </c>
      <c r="E405" s="20" t="s">
        <v>5827</v>
      </c>
      <c r="F405" s="20">
        <v>5</v>
      </c>
      <c r="G405" s="20">
        <v>0</v>
      </c>
      <c r="H405" s="20">
        <v>0</v>
      </c>
      <c r="I405" s="20">
        <v>-0.60017272600000005</v>
      </c>
      <c r="J405" s="20">
        <v>46.466239700000003</v>
      </c>
      <c r="L405" s="20" t="s">
        <v>5628</v>
      </c>
      <c r="M405" s="20" t="s">
        <v>1437</v>
      </c>
      <c r="N405" s="20">
        <v>164.20803459999999</v>
      </c>
      <c r="O405" s="20" t="s">
        <v>374</v>
      </c>
      <c r="S405" s="20">
        <v>0.16</v>
      </c>
      <c r="T405" s="20">
        <v>0.27</v>
      </c>
      <c r="U405" s="20">
        <v>62148</v>
      </c>
      <c r="V405" s="20" t="s">
        <v>1439</v>
      </c>
      <c r="W405" s="20">
        <v>1.060711865</v>
      </c>
      <c r="X405" s="20">
        <v>0.62617877799999999</v>
      </c>
      <c r="Y405" s="20" t="s">
        <v>41</v>
      </c>
      <c r="Z405" s="20" t="s">
        <v>42</v>
      </c>
      <c r="AA405" s="20">
        <v>12</v>
      </c>
      <c r="AB405" s="21">
        <v>48076.832029999998</v>
      </c>
      <c r="AC405" s="21">
        <v>62011.015630000002</v>
      </c>
      <c r="AD405" s="21">
        <v>42045.238279999998</v>
      </c>
      <c r="AE405" s="21">
        <v>50686.773439999997</v>
      </c>
      <c r="AF405" s="22">
        <v>59018.515630000002</v>
      </c>
      <c r="AG405" s="22">
        <v>45932.90625</v>
      </c>
      <c r="AH405" s="22">
        <v>43752.964840000001</v>
      </c>
      <c r="AI405" s="22">
        <v>42506.691409999999</v>
      </c>
      <c r="AJ405" s="23">
        <v>57057.535159999999</v>
      </c>
      <c r="AK405" s="23">
        <v>36916.539060000003</v>
      </c>
      <c r="AL405" s="23">
        <v>62147.773439999997</v>
      </c>
      <c r="AM405" s="23">
        <v>37702.585939999997</v>
      </c>
      <c r="AN405" s="20">
        <v>589</v>
      </c>
      <c r="AO405" s="20" t="s">
        <v>374</v>
      </c>
      <c r="AP405" s="20">
        <v>0.85094894099999996</v>
      </c>
      <c r="AR405" s="20">
        <v>62147.773439999997</v>
      </c>
      <c r="AS405" s="20" t="s">
        <v>2771</v>
      </c>
      <c r="AT405" s="20">
        <v>-0.43676935900000002</v>
      </c>
      <c r="AV405" s="20">
        <v>6.5894654999999996E-2</v>
      </c>
      <c r="AW405" s="20">
        <v>1</v>
      </c>
      <c r="AY405" s="20">
        <f t="shared" si="18"/>
        <v>1.0136673852559066</v>
      </c>
      <c r="AZ405" s="20">
        <f t="shared" si="19"/>
        <v>1.0607118654605745</v>
      </c>
      <c r="BA405" s="20">
        <f t="shared" si="20"/>
        <v>0.93385458755304174</v>
      </c>
    </row>
    <row r="406" spans="1:53">
      <c r="A406" s="20">
        <v>285.2665179</v>
      </c>
      <c r="B406" s="20">
        <v>4.537656911</v>
      </c>
      <c r="C406" s="20" t="s">
        <v>2783</v>
      </c>
      <c r="D406" s="20">
        <v>3</v>
      </c>
      <c r="E406" s="20" t="s">
        <v>2784</v>
      </c>
      <c r="F406" s="20">
        <v>5</v>
      </c>
      <c r="G406" s="20">
        <v>0</v>
      </c>
      <c r="H406" s="20">
        <v>0</v>
      </c>
      <c r="I406" s="20">
        <v>-0.91873426700000005</v>
      </c>
      <c r="J406" s="20">
        <v>-11.22189303</v>
      </c>
      <c r="L406" s="20" t="s">
        <v>5628</v>
      </c>
      <c r="M406" s="20" t="s">
        <v>1231</v>
      </c>
      <c r="N406" s="20">
        <v>96.166495810000001</v>
      </c>
      <c r="O406" s="20" t="s">
        <v>374</v>
      </c>
      <c r="P406" s="20" t="s">
        <v>2785</v>
      </c>
      <c r="S406" s="20">
        <v>0.22</v>
      </c>
      <c r="T406" s="20">
        <v>0.22</v>
      </c>
      <c r="U406" s="20">
        <v>90898</v>
      </c>
      <c r="V406" s="20" t="s">
        <v>1396</v>
      </c>
      <c r="W406" s="20">
        <v>1.05084233</v>
      </c>
      <c r="X406" s="20">
        <v>0.71600826500000003</v>
      </c>
      <c r="Y406" s="20" t="s">
        <v>41</v>
      </c>
      <c r="Z406" s="20" t="s">
        <v>42</v>
      </c>
      <c r="AA406" s="20">
        <v>12</v>
      </c>
      <c r="AB406" s="21">
        <v>65083.050779999998</v>
      </c>
      <c r="AC406" s="21">
        <v>58481.753909999999</v>
      </c>
      <c r="AD406" s="21">
        <v>88490.914059999996</v>
      </c>
      <c r="AE406" s="21">
        <v>90898.085940000004</v>
      </c>
      <c r="AF406" s="22">
        <v>78531.546879999994</v>
      </c>
      <c r="AG406" s="22">
        <v>65066.703130000002</v>
      </c>
      <c r="AH406" s="22">
        <v>82052.609379999994</v>
      </c>
      <c r="AI406" s="22">
        <v>62645.296880000002</v>
      </c>
      <c r="AJ406" s="23">
        <v>57405.847659999999</v>
      </c>
      <c r="AK406" s="23">
        <v>56002.476560000003</v>
      </c>
      <c r="AL406" s="23">
        <v>72443.695309999996</v>
      </c>
      <c r="AM406" s="23">
        <v>67159.554690000004</v>
      </c>
      <c r="AN406" s="20">
        <v>216</v>
      </c>
      <c r="AO406" s="20" t="s">
        <v>374</v>
      </c>
      <c r="AP406" s="20">
        <v>0.80813427599999998</v>
      </c>
      <c r="AR406" s="20">
        <v>90898.085940000004</v>
      </c>
      <c r="AS406" s="20" t="s">
        <v>2786</v>
      </c>
      <c r="AT406" s="20">
        <v>-0.17009830300000001</v>
      </c>
      <c r="AV406" s="20">
        <v>3.7194856999999998E-2</v>
      </c>
      <c r="AW406" s="20">
        <v>1</v>
      </c>
      <c r="AY406" s="20">
        <f t="shared" si="18"/>
        <v>0.87760994629094302</v>
      </c>
      <c r="AZ406" s="20">
        <f t="shared" si="19"/>
        <v>1.0508423303648649</v>
      </c>
      <c r="BA406" s="20">
        <f t="shared" si="20"/>
        <v>0.20656026855426302</v>
      </c>
    </row>
    <row r="407" spans="1:53">
      <c r="A407" s="20">
        <v>278.1306012</v>
      </c>
      <c r="B407" s="20">
        <v>3.6687236150000002</v>
      </c>
      <c r="C407" s="20" t="s">
        <v>2787</v>
      </c>
      <c r="D407" s="20">
        <v>1</v>
      </c>
      <c r="E407" s="20" t="s">
        <v>2788</v>
      </c>
      <c r="F407" s="20">
        <v>5</v>
      </c>
      <c r="G407" s="20">
        <v>0</v>
      </c>
      <c r="H407" s="20">
        <v>0</v>
      </c>
      <c r="I407" s="20">
        <v>-0.28327510700000003</v>
      </c>
      <c r="J407" s="20">
        <v>-29.028101700000001</v>
      </c>
      <c r="K407" s="20">
        <v>2.053760617</v>
      </c>
      <c r="L407" s="20" t="s">
        <v>5628</v>
      </c>
      <c r="M407" s="20" t="s">
        <v>2681</v>
      </c>
      <c r="N407" s="20">
        <v>-80.026049720000003</v>
      </c>
      <c r="O407" s="20" t="s">
        <v>487</v>
      </c>
      <c r="P407" s="20" t="s">
        <v>2789</v>
      </c>
      <c r="S407" s="20">
        <v>0.05</v>
      </c>
      <c r="T407" s="20">
        <v>0.3</v>
      </c>
      <c r="U407" s="20">
        <v>61871</v>
      </c>
      <c r="V407" s="20" t="s">
        <v>2682</v>
      </c>
      <c r="W407" s="20">
        <v>1.0502929519999999</v>
      </c>
      <c r="X407" s="20">
        <v>0.76521726300000004</v>
      </c>
      <c r="Y407" s="20" t="s">
        <v>41</v>
      </c>
      <c r="Z407" s="20" t="s">
        <v>42</v>
      </c>
      <c r="AA407" s="20">
        <v>12</v>
      </c>
      <c r="AB407" s="21">
        <v>43690.484380000002</v>
      </c>
      <c r="AC407" s="21">
        <v>43086.328130000002</v>
      </c>
      <c r="AD407" s="21">
        <v>47947.613279999998</v>
      </c>
      <c r="AE407" s="21">
        <v>45178.988279999998</v>
      </c>
      <c r="AF407" s="22">
        <v>38218.683590000001</v>
      </c>
      <c r="AG407" s="22">
        <v>39007.59375</v>
      </c>
      <c r="AH407" s="22">
        <v>32192.01367</v>
      </c>
      <c r="AI407" s="22">
        <v>61870.503909999999</v>
      </c>
      <c r="AJ407" s="23">
        <v>38690.828130000002</v>
      </c>
      <c r="AK407" s="23">
        <v>38409.175779999998</v>
      </c>
      <c r="AL407" s="23">
        <v>35003.367189999997</v>
      </c>
      <c r="AM407" s="23">
        <v>46474.484380000002</v>
      </c>
      <c r="AN407" s="20">
        <v>131</v>
      </c>
      <c r="AO407" s="20" t="s">
        <v>487</v>
      </c>
      <c r="AP407" s="20">
        <v>0.89904341300000001</v>
      </c>
      <c r="AR407" s="20">
        <v>61870.503909999999</v>
      </c>
      <c r="AS407" s="20" t="s">
        <v>2790</v>
      </c>
      <c r="AT407" s="20">
        <v>0.59073955</v>
      </c>
      <c r="AV407" s="20">
        <v>2.6470009999999999E-2</v>
      </c>
      <c r="AW407" s="20">
        <v>1</v>
      </c>
      <c r="AY407" s="20">
        <f t="shared" si="18"/>
        <v>0.92579234709464431</v>
      </c>
      <c r="AZ407" s="20">
        <f t="shared" si="19"/>
        <v>1.0502929520522544</v>
      </c>
      <c r="BA407" s="20">
        <f t="shared" si="20"/>
        <v>0.66428285132230225</v>
      </c>
    </row>
    <row r="408" spans="1:53">
      <c r="A408" s="20">
        <v>317.27167580000003</v>
      </c>
      <c r="B408" s="20">
        <v>7.7354374359999998</v>
      </c>
      <c r="C408" s="20" t="s">
        <v>2802</v>
      </c>
      <c r="D408" s="20">
        <v>3</v>
      </c>
      <c r="E408" s="20" t="s">
        <v>5848</v>
      </c>
      <c r="F408" s="20">
        <v>5</v>
      </c>
      <c r="G408" s="20">
        <v>0</v>
      </c>
      <c r="H408" s="20">
        <v>0</v>
      </c>
      <c r="I408" s="20">
        <v>-0.58068863400000004</v>
      </c>
      <c r="J408" s="20">
        <v>47.959587820000003</v>
      </c>
      <c r="L408" s="20" t="s">
        <v>5628</v>
      </c>
      <c r="N408" s="20">
        <v>207.21243229999999</v>
      </c>
      <c r="O408" s="20" t="s">
        <v>374</v>
      </c>
      <c r="S408" s="20">
        <v>0.16</v>
      </c>
      <c r="T408" s="20">
        <v>0.16</v>
      </c>
      <c r="U408" s="20">
        <v>47968</v>
      </c>
      <c r="V408" s="20" t="s">
        <v>2805</v>
      </c>
      <c r="W408" s="20">
        <v>1.0377302429999999</v>
      </c>
      <c r="X408" s="20">
        <v>0.69542242200000004</v>
      </c>
      <c r="Y408" s="20" t="s">
        <v>41</v>
      </c>
      <c r="Z408" s="20" t="s">
        <v>42</v>
      </c>
      <c r="AA408" s="20">
        <v>12</v>
      </c>
      <c r="AB408" s="21">
        <v>33738.183590000001</v>
      </c>
      <c r="AC408" s="21">
        <v>42854.324220000002</v>
      </c>
      <c r="AD408" s="21">
        <v>37185.914060000003</v>
      </c>
      <c r="AE408" s="21">
        <v>47967.9375</v>
      </c>
      <c r="AF408" s="22">
        <v>39531.640630000002</v>
      </c>
      <c r="AG408" s="22">
        <v>36064.046880000002</v>
      </c>
      <c r="AH408" s="22">
        <v>43224.394529999998</v>
      </c>
      <c r="AI408" s="22">
        <v>37045.433590000001</v>
      </c>
      <c r="AJ408" s="23">
        <v>38590.824220000002</v>
      </c>
      <c r="AK408" s="23">
        <v>34542.496090000001</v>
      </c>
      <c r="AL408" s="23">
        <v>40289.644529999998</v>
      </c>
      <c r="AM408" s="23">
        <v>39611.125</v>
      </c>
      <c r="AN408" s="20">
        <v>154</v>
      </c>
      <c r="AO408" s="20" t="s">
        <v>374</v>
      </c>
      <c r="AP408" s="20">
        <v>0.94816262100000004</v>
      </c>
      <c r="AR408" s="20">
        <v>47967.9375</v>
      </c>
      <c r="AS408" s="20" t="s">
        <v>2806</v>
      </c>
      <c r="AT408" s="20">
        <v>0.63721567599999995</v>
      </c>
      <c r="AV408" s="20">
        <v>4.3647689000000003E-2</v>
      </c>
      <c r="AW408" s="20">
        <v>1</v>
      </c>
      <c r="AY408" s="20">
        <f t="shared" si="18"/>
        <v>0.9818341742972746</v>
      </c>
      <c r="AZ408" s="20">
        <f t="shared" si="19"/>
        <v>1.0377302427431108</v>
      </c>
      <c r="BA408" s="20">
        <f t="shared" si="20"/>
        <v>0.74167507866978455</v>
      </c>
    </row>
    <row r="409" spans="1:53">
      <c r="A409" s="20">
        <v>201.17289700000001</v>
      </c>
      <c r="B409" s="20">
        <v>7.1759153150000001</v>
      </c>
      <c r="C409" s="20" t="s">
        <v>2807</v>
      </c>
      <c r="D409" s="20">
        <v>2</v>
      </c>
      <c r="E409" s="20" t="s">
        <v>2808</v>
      </c>
      <c r="F409" s="20">
        <v>5</v>
      </c>
      <c r="G409" s="20">
        <v>0</v>
      </c>
      <c r="H409" s="20">
        <v>0</v>
      </c>
      <c r="I409" s="20">
        <v>8.4582768000000003E-2</v>
      </c>
      <c r="J409" s="20">
        <v>-5.4766760000000003</v>
      </c>
      <c r="L409" s="20" t="s">
        <v>5628</v>
      </c>
      <c r="M409" s="20" t="s">
        <v>1231</v>
      </c>
      <c r="N409" s="20">
        <v>12.07290369</v>
      </c>
      <c r="O409" s="20" t="s">
        <v>374</v>
      </c>
      <c r="S409" s="20">
        <v>0.14000000000000001</v>
      </c>
      <c r="T409" s="20">
        <v>0.18</v>
      </c>
      <c r="U409" s="20">
        <v>108303</v>
      </c>
      <c r="V409" s="20" t="s">
        <v>1233</v>
      </c>
      <c r="W409" s="20">
        <v>1.0349891520000001</v>
      </c>
      <c r="X409" s="20">
        <v>0.77711808199999999</v>
      </c>
      <c r="Y409" s="20" t="s">
        <v>41</v>
      </c>
      <c r="Z409" s="20" t="s">
        <v>42</v>
      </c>
      <c r="AA409" s="20">
        <v>12</v>
      </c>
      <c r="AB409" s="21">
        <v>71877.679690000004</v>
      </c>
      <c r="AC409" s="21">
        <v>86298.3125</v>
      </c>
      <c r="AD409" s="21">
        <v>101446.89840000001</v>
      </c>
      <c r="AE409" s="21">
        <v>94344.992190000004</v>
      </c>
      <c r="AF409" s="22">
        <v>80407.851559999996</v>
      </c>
      <c r="AG409" s="22">
        <v>80789.289059999996</v>
      </c>
      <c r="AH409" s="22">
        <v>108302.55469999999</v>
      </c>
      <c r="AI409" s="22">
        <v>72501.84375</v>
      </c>
      <c r="AJ409" s="23">
        <v>73080.617190000004</v>
      </c>
      <c r="AK409" s="23">
        <v>77507.578129999994</v>
      </c>
      <c r="AL409" s="23">
        <v>76866.5</v>
      </c>
      <c r="AM409" s="23">
        <v>85261.953129999994</v>
      </c>
      <c r="AN409" s="20">
        <v>234</v>
      </c>
      <c r="AO409" s="20" t="s">
        <v>374</v>
      </c>
      <c r="AP409" s="20">
        <v>0.98024600100000003</v>
      </c>
      <c r="AR409" s="20">
        <v>108302.55469999999</v>
      </c>
      <c r="AS409" s="20" t="s">
        <v>2809</v>
      </c>
      <c r="AT409" s="20">
        <v>0.15070066100000001</v>
      </c>
      <c r="AV409" s="20">
        <v>2.2007826000000001E-2</v>
      </c>
      <c r="AW409" s="20">
        <v>1</v>
      </c>
      <c r="AY409" s="20">
        <f t="shared" si="18"/>
        <v>0.91437205019710144</v>
      </c>
      <c r="AZ409" s="20">
        <f t="shared" si="19"/>
        <v>1.0349891516352234</v>
      </c>
      <c r="BA409" s="20">
        <f t="shared" si="20"/>
        <v>0.4086381174207438</v>
      </c>
    </row>
    <row r="410" spans="1:53">
      <c r="A410" s="20">
        <v>137.99866019999999</v>
      </c>
      <c r="B410" s="20">
        <v>7.3082097370000003</v>
      </c>
      <c r="C410" s="20" t="s">
        <v>2950</v>
      </c>
      <c r="D410" s="20">
        <v>2</v>
      </c>
      <c r="E410" s="20" t="s">
        <v>5855</v>
      </c>
      <c r="F410" s="20">
        <v>5</v>
      </c>
      <c r="G410" s="20">
        <v>0</v>
      </c>
      <c r="H410" s="20">
        <v>0</v>
      </c>
      <c r="I410" s="20">
        <v>-0.143777716</v>
      </c>
      <c r="J410" s="20">
        <v>-15.78568336</v>
      </c>
      <c r="L410" s="20" t="s">
        <v>5617</v>
      </c>
      <c r="M410" s="20" t="s">
        <v>5775</v>
      </c>
      <c r="N410" s="20">
        <v>61.982817869999998</v>
      </c>
      <c r="O410" s="20" t="s">
        <v>374</v>
      </c>
      <c r="S410" s="20">
        <v>0.13</v>
      </c>
      <c r="T410" s="20">
        <v>0.16</v>
      </c>
      <c r="U410" s="20">
        <v>6796</v>
      </c>
      <c r="V410" s="20" t="s">
        <v>722</v>
      </c>
      <c r="W410" s="20">
        <v>1.0279854610000001</v>
      </c>
      <c r="X410" s="20">
        <v>0.71545513500000002</v>
      </c>
      <c r="Y410" s="20" t="s">
        <v>41</v>
      </c>
      <c r="Z410" s="20" t="s">
        <v>71</v>
      </c>
      <c r="AA410" s="20">
        <v>12</v>
      </c>
      <c r="AB410" s="21">
        <v>4938.0883789999998</v>
      </c>
      <c r="AC410" s="21">
        <v>4810.0371089999999</v>
      </c>
      <c r="AD410" s="21">
        <v>6239.5981449999999</v>
      </c>
      <c r="AE410" s="21">
        <v>6050.814453</v>
      </c>
      <c r="AF410" s="22">
        <v>5323.1513670000004</v>
      </c>
      <c r="AG410" s="22">
        <v>5493.3935549999997</v>
      </c>
      <c r="AH410" s="22">
        <v>5448.0791019999997</v>
      </c>
      <c r="AI410" s="22">
        <v>5173.9458009999998</v>
      </c>
      <c r="AJ410" s="23">
        <v>5247.9677730000003</v>
      </c>
      <c r="AK410" s="23">
        <v>4771.2763670000004</v>
      </c>
      <c r="AL410" s="23">
        <v>5425.71875</v>
      </c>
      <c r="AM410" s="23">
        <v>6795.9741210000002</v>
      </c>
      <c r="AN410" s="20">
        <v>6</v>
      </c>
      <c r="AO410" s="20" t="s">
        <v>374</v>
      </c>
      <c r="AP410" s="20">
        <v>0.94331773900000004</v>
      </c>
      <c r="AR410" s="20">
        <v>6795.9741210000002</v>
      </c>
      <c r="AS410" s="20" t="s">
        <v>4751</v>
      </c>
      <c r="AT410" s="20">
        <v>0.64724386199999995</v>
      </c>
      <c r="AV410" s="20">
        <v>3.9623614000000001E-2</v>
      </c>
      <c r="AW410" s="20">
        <v>0.30714995899999997</v>
      </c>
      <c r="AY410" s="20">
        <f t="shared" si="18"/>
        <v>1.0374263391891163</v>
      </c>
      <c r="AZ410" s="20">
        <f t="shared" si="19"/>
        <v>1.0279854610590846</v>
      </c>
      <c r="BA410" s="20">
        <f t="shared" si="20"/>
        <v>0.66473239356302805</v>
      </c>
    </row>
    <row r="411" spans="1:53">
      <c r="A411" s="20">
        <v>110.00351360000001</v>
      </c>
      <c r="B411" s="20">
        <v>6.7339291469999996</v>
      </c>
      <c r="C411" s="20" t="s">
        <v>2993</v>
      </c>
      <c r="D411" s="20">
        <v>2</v>
      </c>
      <c r="E411" s="20" t="s">
        <v>2994</v>
      </c>
      <c r="F411" s="20">
        <v>5</v>
      </c>
      <c r="G411" s="20">
        <v>0</v>
      </c>
      <c r="H411" s="20">
        <v>0</v>
      </c>
      <c r="I411" s="20">
        <v>-2.240287023</v>
      </c>
      <c r="J411" s="20">
        <v>-30.1790083</v>
      </c>
      <c r="L411" s="20" t="s">
        <v>5617</v>
      </c>
      <c r="N411" s="20">
        <v>33.987698139999999</v>
      </c>
      <c r="O411" s="20" t="s">
        <v>5088</v>
      </c>
      <c r="P411" s="20" t="s">
        <v>5089</v>
      </c>
      <c r="S411" s="20">
        <v>0.09</v>
      </c>
      <c r="T411" s="20">
        <v>0.16</v>
      </c>
      <c r="U411" s="20">
        <v>2882</v>
      </c>
      <c r="V411" s="20" t="s">
        <v>2981</v>
      </c>
      <c r="W411" s="20">
        <v>1.0269864040000001</v>
      </c>
      <c r="X411" s="20">
        <v>0.72327319700000003</v>
      </c>
      <c r="Y411" s="20" t="s">
        <v>41</v>
      </c>
      <c r="Z411" s="20" t="s">
        <v>71</v>
      </c>
      <c r="AA411" s="20">
        <v>12</v>
      </c>
      <c r="AB411" s="21">
        <v>1971.2197269999999</v>
      </c>
      <c r="AC411" s="21">
        <v>2084.2192380000001</v>
      </c>
      <c r="AD411" s="21">
        <v>2325.7858890000002</v>
      </c>
      <c r="AE411" s="21">
        <v>2400.2292480000001</v>
      </c>
      <c r="AF411" s="22">
        <v>1890.1008300000001</v>
      </c>
      <c r="AG411" s="22">
        <v>2136.0410160000001</v>
      </c>
      <c r="AH411" s="22">
        <v>2456.2907709999999</v>
      </c>
      <c r="AI411" s="22">
        <v>2068.2687989999999</v>
      </c>
      <c r="AJ411" s="23">
        <v>2882.0285640000002</v>
      </c>
      <c r="AK411" s="23">
        <v>2258.4353030000002</v>
      </c>
      <c r="AL411" s="23">
        <v>1986.116943</v>
      </c>
      <c r="AM411" s="23">
        <v>2489.216797</v>
      </c>
      <c r="AN411" s="20">
        <v>3</v>
      </c>
      <c r="AO411" s="20" t="s">
        <v>5088</v>
      </c>
      <c r="AP411" s="20">
        <v>0.93878009399999995</v>
      </c>
      <c r="AR411" s="20">
        <v>2882.0285640000002</v>
      </c>
      <c r="AS411" s="20" t="s">
        <v>5858</v>
      </c>
      <c r="AT411" s="20">
        <v>0.81415416900000004</v>
      </c>
      <c r="AV411" s="20">
        <v>3.4521768000000001E-2</v>
      </c>
      <c r="AW411" s="20">
        <v>1</v>
      </c>
      <c r="AY411" s="20">
        <f t="shared" si="18"/>
        <v>1.1245624351947316</v>
      </c>
      <c r="AZ411" s="20">
        <f t="shared" si="19"/>
        <v>1.0269864043630641</v>
      </c>
      <c r="BA411" s="20">
        <f t="shared" si="20"/>
        <v>0.27841329365223627</v>
      </c>
    </row>
    <row r="412" spans="1:53">
      <c r="A412" s="20">
        <v>234.16183760000001</v>
      </c>
      <c r="B412" s="20">
        <v>4.1068402820000003</v>
      </c>
      <c r="C412" s="20" t="s">
        <v>2629</v>
      </c>
      <c r="D412" s="20">
        <v>22</v>
      </c>
      <c r="E412" s="20" t="s">
        <v>2630</v>
      </c>
      <c r="F412" s="20">
        <v>5</v>
      </c>
      <c r="G412" s="20">
        <v>0</v>
      </c>
      <c r="H412" s="20">
        <v>0</v>
      </c>
      <c r="I412" s="20">
        <v>-0.60793050599999998</v>
      </c>
      <c r="J412" s="20">
        <v>-40.626444370000002</v>
      </c>
      <c r="L412" s="20" t="s">
        <v>5628</v>
      </c>
      <c r="N412" s="20">
        <v>-184.04797629999999</v>
      </c>
      <c r="O412" s="20" t="s">
        <v>487</v>
      </c>
      <c r="P412" s="20" t="s">
        <v>5870</v>
      </c>
      <c r="S412" s="20">
        <v>0.13</v>
      </c>
      <c r="T412" s="20">
        <v>0.13</v>
      </c>
      <c r="U412" s="20">
        <v>55110</v>
      </c>
      <c r="V412" s="20" t="s">
        <v>5871</v>
      </c>
      <c r="W412" s="20">
        <v>1.0132440810000001</v>
      </c>
      <c r="X412" s="20">
        <v>0.88465355999999995</v>
      </c>
      <c r="Y412" s="20" t="s">
        <v>41</v>
      </c>
      <c r="Z412" s="20" t="s">
        <v>92</v>
      </c>
      <c r="AA412" s="20">
        <v>12</v>
      </c>
      <c r="AB412" s="21">
        <v>41422.464840000001</v>
      </c>
      <c r="AC412" s="21">
        <v>44761.957029999998</v>
      </c>
      <c r="AD412" s="21">
        <v>44498.964840000001</v>
      </c>
      <c r="AE412" s="21">
        <v>55110.347659999999</v>
      </c>
      <c r="AF412" s="22">
        <v>48256.972659999999</v>
      </c>
      <c r="AG412" s="22">
        <v>47100.394529999998</v>
      </c>
      <c r="AH412" s="22">
        <v>38013.304689999997</v>
      </c>
      <c r="AI412" s="22">
        <v>49994.558590000001</v>
      </c>
      <c r="AJ412" s="23">
        <v>46589.855470000002</v>
      </c>
      <c r="AK412" s="23">
        <v>40191.820310000003</v>
      </c>
      <c r="AL412" s="23">
        <v>37896.921880000002</v>
      </c>
      <c r="AM412" s="23">
        <v>39664.507810000003</v>
      </c>
      <c r="AN412" s="20">
        <v>346</v>
      </c>
      <c r="AO412" s="20" t="s">
        <v>487</v>
      </c>
      <c r="AP412" s="20">
        <v>0.80090648200000003</v>
      </c>
      <c r="AR412" s="20">
        <v>55110.347659999999</v>
      </c>
      <c r="AS412" s="20" t="s">
        <v>4558</v>
      </c>
      <c r="AT412" s="20">
        <v>0.81809135200000005</v>
      </c>
      <c r="AV412" s="20">
        <v>5.7330810000000001E-3</v>
      </c>
      <c r="AW412" s="20">
        <v>1</v>
      </c>
      <c r="AY412" s="20">
        <f t="shared" si="18"/>
        <v>0.89626100351062932</v>
      </c>
      <c r="AZ412" s="20">
        <f t="shared" si="19"/>
        <v>1.0132440806459071</v>
      </c>
      <c r="BA412" s="20">
        <f t="shared" si="20"/>
        <v>0.19747556108324477</v>
      </c>
    </row>
    <row r="413" spans="1:53">
      <c r="A413" s="20">
        <v>218.1307592</v>
      </c>
      <c r="B413" s="20">
        <v>3.9330582939999998</v>
      </c>
      <c r="C413" s="20" t="s">
        <v>3087</v>
      </c>
      <c r="D413" s="20">
        <v>1</v>
      </c>
      <c r="E413" s="20" t="s">
        <v>3088</v>
      </c>
      <c r="F413" s="20">
        <v>5</v>
      </c>
      <c r="G413" s="20">
        <v>0</v>
      </c>
      <c r="H413" s="20">
        <v>0</v>
      </c>
      <c r="I413" s="20">
        <v>0.36318579299999998</v>
      </c>
      <c r="J413" s="20">
        <v>-40.636799269999997</v>
      </c>
      <c r="L413" s="20" t="s">
        <v>5617</v>
      </c>
      <c r="N413" s="20">
        <v>-36.000322529999998</v>
      </c>
      <c r="O413" s="20" t="s">
        <v>487</v>
      </c>
      <c r="S413" s="20">
        <v>0.2</v>
      </c>
      <c r="T413" s="20">
        <v>0.2</v>
      </c>
      <c r="U413" s="20">
        <v>5681</v>
      </c>
      <c r="V413" s="20" t="s">
        <v>919</v>
      </c>
      <c r="W413" s="20">
        <v>1.0124029999999999</v>
      </c>
      <c r="X413" s="20">
        <v>0.914722747</v>
      </c>
      <c r="Y413" s="20" t="s">
        <v>41</v>
      </c>
      <c r="Z413" s="20" t="s">
        <v>71</v>
      </c>
      <c r="AA413" s="20">
        <v>12</v>
      </c>
      <c r="AB413" s="21">
        <v>3492.3718260000001</v>
      </c>
      <c r="AC413" s="21">
        <v>4353.7622069999998</v>
      </c>
      <c r="AD413" s="21">
        <v>5681.3188479999999</v>
      </c>
      <c r="AE413" s="21">
        <v>4680.4287109999996</v>
      </c>
      <c r="AF413" s="22">
        <v>4547.6293949999999</v>
      </c>
      <c r="AG413" s="22">
        <v>4787.6499020000001</v>
      </c>
      <c r="AH413" s="22">
        <v>3957.5512699999999</v>
      </c>
      <c r="AI413" s="22">
        <v>4691.9853519999997</v>
      </c>
      <c r="AJ413" s="23">
        <v>5291.2104490000002</v>
      </c>
      <c r="AK413" s="23">
        <v>3893.9575199999999</v>
      </c>
      <c r="AL413" s="23">
        <v>4970.0961909999996</v>
      </c>
      <c r="AM413" s="23">
        <v>4946.9765630000002</v>
      </c>
      <c r="AN413" s="20">
        <v>37</v>
      </c>
      <c r="AO413" s="20" t="s">
        <v>487</v>
      </c>
      <c r="AP413" s="20">
        <v>0.95114698200000003</v>
      </c>
      <c r="AR413" s="20">
        <v>5681.3188479999999</v>
      </c>
      <c r="AS413" s="20" t="s">
        <v>5872</v>
      </c>
      <c r="AT413" s="20">
        <v>0.57063503599999998</v>
      </c>
      <c r="AV413" s="20">
        <v>3.2507289999999999E-3</v>
      </c>
      <c r="AW413" s="20">
        <v>1</v>
      </c>
      <c r="AY413" s="20">
        <f t="shared" si="18"/>
        <v>1.0621315674862981</v>
      </c>
      <c r="AZ413" s="20">
        <f t="shared" si="19"/>
        <v>1.0124030000643123</v>
      </c>
      <c r="BA413" s="20">
        <f t="shared" si="20"/>
        <v>0.46325345565357734</v>
      </c>
    </row>
    <row r="414" spans="1:53">
      <c r="A414" s="20">
        <v>392.16201480000001</v>
      </c>
      <c r="B414" s="20">
        <v>3.529152764</v>
      </c>
      <c r="C414" s="20" t="s">
        <v>2852</v>
      </c>
      <c r="D414" s="20">
        <v>1</v>
      </c>
      <c r="E414" s="20" t="s">
        <v>2853</v>
      </c>
      <c r="F414" s="20">
        <v>5</v>
      </c>
      <c r="G414" s="20">
        <v>0</v>
      </c>
      <c r="H414" s="20">
        <v>0</v>
      </c>
      <c r="I414" s="20">
        <v>-0.90572176000000004</v>
      </c>
      <c r="J414" s="20">
        <v>-31.014188239999999</v>
      </c>
      <c r="L414" s="20" t="s">
        <v>5628</v>
      </c>
      <c r="M414" s="20" t="s">
        <v>1363</v>
      </c>
      <c r="N414" s="20">
        <v>80.952533459999998</v>
      </c>
      <c r="O414" s="20" t="s">
        <v>374</v>
      </c>
      <c r="S414" s="20">
        <v>0.12</v>
      </c>
      <c r="T414" s="20">
        <v>0.18</v>
      </c>
      <c r="U414" s="20">
        <v>29145</v>
      </c>
      <c r="V414" s="20" t="s">
        <v>1365</v>
      </c>
      <c r="W414" s="20">
        <v>0.97718669999999996</v>
      </c>
      <c r="X414" s="20">
        <v>0.83340828199999994</v>
      </c>
      <c r="Y414" s="20" t="s">
        <v>41</v>
      </c>
      <c r="Z414" s="20" t="s">
        <v>42</v>
      </c>
      <c r="AA414" s="20">
        <v>12</v>
      </c>
      <c r="AB414" s="21">
        <v>24561.601559999999</v>
      </c>
      <c r="AC414" s="21">
        <v>22206.029299999998</v>
      </c>
      <c r="AD414" s="21">
        <v>22321.865229999999</v>
      </c>
      <c r="AE414" s="21">
        <v>28667.746090000001</v>
      </c>
      <c r="AF414" s="22">
        <v>29144.660159999999</v>
      </c>
      <c r="AG414" s="22">
        <v>19472.117190000001</v>
      </c>
      <c r="AH414" s="22">
        <v>24273.541020000001</v>
      </c>
      <c r="AI414" s="22">
        <v>27149.154299999998</v>
      </c>
      <c r="AJ414" s="23">
        <v>22805.462889999999</v>
      </c>
      <c r="AK414" s="23">
        <v>19792.683590000001</v>
      </c>
      <c r="AL414" s="23">
        <v>27685.363280000001</v>
      </c>
      <c r="AM414" s="23">
        <v>18559.083979999999</v>
      </c>
      <c r="AN414" s="20">
        <v>148</v>
      </c>
      <c r="AO414" s="20" t="s">
        <v>374</v>
      </c>
      <c r="AP414" s="20">
        <v>0.95710908299999997</v>
      </c>
      <c r="AR414" s="20">
        <v>29144.660159999999</v>
      </c>
      <c r="AS414" s="20" t="s">
        <v>2854</v>
      </c>
      <c r="AT414" s="20">
        <v>0.54478548199999999</v>
      </c>
      <c r="AV414" s="20">
        <v>1.2169925E-2</v>
      </c>
      <c r="AW414" s="20">
        <v>1</v>
      </c>
      <c r="AY414" s="20">
        <f t="shared" si="18"/>
        <v>0.88807539033182303</v>
      </c>
      <c r="AZ414" s="20">
        <f t="shared" si="19"/>
        <v>0.97718670011857833</v>
      </c>
      <c r="BA414" s="20">
        <f t="shared" si="20"/>
        <v>0.37491708631661347</v>
      </c>
    </row>
    <row r="415" spans="1:53">
      <c r="A415" s="20">
        <v>278.18791299999998</v>
      </c>
      <c r="B415" s="20">
        <v>3.7862374839999999</v>
      </c>
      <c r="C415" s="20" t="s">
        <v>2958</v>
      </c>
      <c r="D415" s="20">
        <v>4</v>
      </c>
      <c r="E415" s="20" t="s">
        <v>2959</v>
      </c>
      <c r="F415" s="20">
        <v>5</v>
      </c>
      <c r="G415" s="20">
        <v>0</v>
      </c>
      <c r="H415" s="20">
        <v>0</v>
      </c>
      <c r="I415" s="20">
        <v>-0.99571703600000006</v>
      </c>
      <c r="J415" s="20">
        <v>-27.25411751</v>
      </c>
      <c r="L415" s="20" t="s">
        <v>5617</v>
      </c>
      <c r="M415" s="20" t="s">
        <v>5895</v>
      </c>
      <c r="N415" s="20">
        <v>97.134370219999994</v>
      </c>
      <c r="O415" s="20" t="s">
        <v>374</v>
      </c>
      <c r="S415" s="20">
        <v>0.08</v>
      </c>
      <c r="T415" s="20">
        <v>0.23</v>
      </c>
      <c r="U415" s="20">
        <v>8890</v>
      </c>
      <c r="V415" s="20" t="s">
        <v>1037</v>
      </c>
      <c r="W415" s="20">
        <v>0.97120442799999995</v>
      </c>
      <c r="X415" s="20">
        <v>0.76790453599999997</v>
      </c>
      <c r="Y415" s="20" t="s">
        <v>41</v>
      </c>
      <c r="Z415" s="20" t="s">
        <v>71</v>
      </c>
      <c r="AA415" s="20">
        <v>12</v>
      </c>
      <c r="AB415" s="21">
        <v>5329.5043949999999</v>
      </c>
      <c r="AC415" s="21">
        <v>5825.1127930000002</v>
      </c>
      <c r="AD415" s="21">
        <v>6443.7119140000004</v>
      </c>
      <c r="AE415" s="21">
        <v>5703.2163090000004</v>
      </c>
      <c r="AF415" s="22">
        <v>5713.4453130000002</v>
      </c>
      <c r="AG415" s="22">
        <v>5253.8740230000003</v>
      </c>
      <c r="AH415" s="22">
        <v>5561.6733400000003</v>
      </c>
      <c r="AI415" s="22">
        <v>7463.4282229999999</v>
      </c>
      <c r="AJ415" s="23">
        <v>8890.2246090000008</v>
      </c>
      <c r="AK415" s="23">
        <v>5225.4545900000003</v>
      </c>
      <c r="AL415" s="23">
        <v>6053.5600590000004</v>
      </c>
      <c r="AM415" s="23">
        <v>7085.6455079999996</v>
      </c>
      <c r="AN415" s="20">
        <v>151</v>
      </c>
      <c r="AO415" s="20" t="s">
        <v>374</v>
      </c>
      <c r="AP415" s="20">
        <v>0.90654257999999999</v>
      </c>
      <c r="AR415" s="20">
        <v>8890.2246090000008</v>
      </c>
      <c r="AS415" s="20" t="s">
        <v>2692</v>
      </c>
      <c r="AT415" s="20">
        <v>0.219024263</v>
      </c>
      <c r="AV415" s="20">
        <v>2.4751848999999999E-2</v>
      </c>
      <c r="AW415" s="20">
        <v>1</v>
      </c>
      <c r="AY415" s="20">
        <f t="shared" si="18"/>
        <v>1.1359789360454235</v>
      </c>
      <c r="AZ415" s="20">
        <f t="shared" si="19"/>
        <v>0.97120442781041749</v>
      </c>
      <c r="BA415" s="20">
        <f t="shared" si="20"/>
        <v>0.41590378951879997</v>
      </c>
    </row>
    <row r="416" spans="1:53">
      <c r="A416" s="20">
        <v>212.17750960000001</v>
      </c>
      <c r="B416" s="20">
        <v>4.0379083419999997</v>
      </c>
      <c r="C416" s="20" t="s">
        <v>2889</v>
      </c>
      <c r="D416" s="20">
        <v>6</v>
      </c>
      <c r="E416" s="20" t="s">
        <v>2890</v>
      </c>
      <c r="F416" s="20">
        <v>5</v>
      </c>
      <c r="G416" s="20">
        <v>0</v>
      </c>
      <c r="H416" s="20">
        <v>0</v>
      </c>
      <c r="I416" s="20">
        <v>-0.56751859699999996</v>
      </c>
      <c r="J416" s="20">
        <v>-25.167386659999998</v>
      </c>
      <c r="L416" s="20" t="s">
        <v>5628</v>
      </c>
      <c r="N416" s="20">
        <v>-38.056043510000002</v>
      </c>
      <c r="O416" s="20" t="s">
        <v>487</v>
      </c>
      <c r="P416" s="20" t="s">
        <v>2891</v>
      </c>
      <c r="S416" s="20">
        <v>0.05</v>
      </c>
      <c r="T416" s="20">
        <v>0.38</v>
      </c>
      <c r="U416" s="20">
        <v>75358</v>
      </c>
      <c r="V416" s="20" t="s">
        <v>2892</v>
      </c>
      <c r="W416" s="20">
        <v>0.96574204799999996</v>
      </c>
      <c r="X416" s="20">
        <v>0.55364983199999995</v>
      </c>
      <c r="Y416" s="20" t="s">
        <v>41</v>
      </c>
      <c r="Z416" s="20" t="s">
        <v>42</v>
      </c>
      <c r="AA416" s="20">
        <v>12</v>
      </c>
      <c r="AB416" s="21">
        <v>41746.972659999999</v>
      </c>
      <c r="AC416" s="21">
        <v>40024.503909999999</v>
      </c>
      <c r="AD416" s="21">
        <v>39524.90625</v>
      </c>
      <c r="AE416" s="21">
        <v>44533.296880000002</v>
      </c>
      <c r="AF416" s="22">
        <v>38567.101560000003</v>
      </c>
      <c r="AG416" s="22">
        <v>40890.558590000001</v>
      </c>
      <c r="AH416" s="22">
        <v>44551.71875</v>
      </c>
      <c r="AI416" s="22">
        <v>47702.808590000001</v>
      </c>
      <c r="AJ416" s="23">
        <v>34875.898439999997</v>
      </c>
      <c r="AK416" s="23">
        <v>37891.511720000002</v>
      </c>
      <c r="AL416" s="23">
        <v>48016.867189999997</v>
      </c>
      <c r="AM416" s="23">
        <v>75357.804690000004</v>
      </c>
      <c r="AN416" s="20">
        <v>498</v>
      </c>
      <c r="AO416" s="20" t="s">
        <v>487</v>
      </c>
      <c r="AP416" s="20">
        <v>0.82583258999999998</v>
      </c>
      <c r="AR416" s="20">
        <v>75357.804690000004</v>
      </c>
      <c r="AS416" s="20" t="s">
        <v>2893</v>
      </c>
      <c r="AT416" s="20">
        <v>0.820171494</v>
      </c>
      <c r="AV416" s="20">
        <v>0.10147916799999999</v>
      </c>
      <c r="AW416" s="20">
        <v>1</v>
      </c>
      <c r="AY416" s="20">
        <f t="shared" si="18"/>
        <v>1.1422723390057723</v>
      </c>
      <c r="AZ416" s="20">
        <f t="shared" si="19"/>
        <v>0.96574204850577317</v>
      </c>
      <c r="BA416" s="20">
        <f t="shared" si="20"/>
        <v>0.54119252964289588</v>
      </c>
    </row>
    <row r="417" spans="1:53">
      <c r="A417" s="20">
        <v>186.08918069999999</v>
      </c>
      <c r="B417" s="20">
        <v>4.939854092</v>
      </c>
      <c r="C417" s="20" t="s">
        <v>3101</v>
      </c>
      <c r="D417" s="20">
        <v>2</v>
      </c>
      <c r="E417" s="20" t="s">
        <v>3102</v>
      </c>
      <c r="F417" s="20">
        <v>5</v>
      </c>
      <c r="G417" s="20">
        <v>0</v>
      </c>
      <c r="H417" s="20">
        <v>0</v>
      </c>
      <c r="I417" s="20">
        <v>-0.15770964400000001</v>
      </c>
      <c r="J417" s="20">
        <v>-30.902704150000002</v>
      </c>
      <c r="L417" s="20" t="s">
        <v>5617</v>
      </c>
      <c r="M417" s="20" t="s">
        <v>2373</v>
      </c>
      <c r="N417" s="20">
        <v>50.036729289999997</v>
      </c>
      <c r="O417" s="20" t="s">
        <v>374</v>
      </c>
      <c r="S417" s="20">
        <v>0.33</v>
      </c>
      <c r="T417" s="20">
        <v>0.33</v>
      </c>
      <c r="U417" s="20">
        <v>6951</v>
      </c>
      <c r="V417" s="20" t="s">
        <v>4785</v>
      </c>
      <c r="W417" s="20">
        <v>0.96292703300000004</v>
      </c>
      <c r="X417" s="20">
        <v>0.833938607</v>
      </c>
      <c r="Y417" s="20" t="s">
        <v>41</v>
      </c>
      <c r="Z417" s="20" t="s">
        <v>71</v>
      </c>
      <c r="AA417" s="20">
        <v>12</v>
      </c>
      <c r="AB417" s="21">
        <v>3272.8469239999999</v>
      </c>
      <c r="AC417" s="21">
        <v>4227.404297</v>
      </c>
      <c r="AD417" s="21">
        <v>5943.5634769999997</v>
      </c>
      <c r="AE417" s="21">
        <v>6951.1923829999996</v>
      </c>
      <c r="AF417" s="22">
        <v>5623.6518550000001</v>
      </c>
      <c r="AG417" s="22">
        <v>5229.4135740000002</v>
      </c>
      <c r="AH417" s="22">
        <v>4556.7773440000001</v>
      </c>
      <c r="AI417" s="22">
        <v>5770.3779299999997</v>
      </c>
      <c r="AJ417" s="23">
        <v>5633.2958980000003</v>
      </c>
      <c r="AK417" s="23">
        <v>4536.9951170000004</v>
      </c>
      <c r="AL417" s="23">
        <v>5477.8525390000004</v>
      </c>
      <c r="AM417" s="23">
        <v>5972.9653319999998</v>
      </c>
      <c r="AN417" s="20">
        <v>100</v>
      </c>
      <c r="AO417" s="20" t="s">
        <v>374</v>
      </c>
      <c r="AP417" s="20">
        <v>0.91899482700000001</v>
      </c>
      <c r="AR417" s="20">
        <v>6951.1923829999996</v>
      </c>
      <c r="AS417" s="20" t="s">
        <v>3560</v>
      </c>
      <c r="AT417" s="20">
        <v>0.87658554600000005</v>
      </c>
      <c r="AV417" s="20">
        <v>1.2673649E-2</v>
      </c>
      <c r="AW417" s="20">
        <v>1</v>
      </c>
      <c r="AY417" s="20">
        <f t="shared" si="18"/>
        <v>1.0208160334673735</v>
      </c>
      <c r="AZ417" s="20">
        <f t="shared" si="19"/>
        <v>0.962927033055478</v>
      </c>
      <c r="BA417" s="20">
        <f t="shared" si="20"/>
        <v>0.79703840180890628</v>
      </c>
    </row>
    <row r="418" spans="1:53">
      <c r="A418" s="20">
        <v>257.10090229999997</v>
      </c>
      <c r="B418" s="20">
        <v>7.7895916410000003</v>
      </c>
      <c r="C418" s="20" t="s">
        <v>2907</v>
      </c>
      <c r="D418" s="20">
        <v>1</v>
      </c>
      <c r="E418" s="20" t="s">
        <v>2908</v>
      </c>
      <c r="F418" s="20">
        <v>5</v>
      </c>
      <c r="G418" s="20">
        <v>0</v>
      </c>
      <c r="H418" s="20">
        <v>0</v>
      </c>
      <c r="I418" s="20">
        <v>-1.0414077930000001</v>
      </c>
      <c r="J418" s="20">
        <v>-19.54366169</v>
      </c>
      <c r="L418" s="20" t="s">
        <v>5905</v>
      </c>
      <c r="M418" s="20" t="s">
        <v>597</v>
      </c>
      <c r="N418" s="20">
        <v>128.05830689999999</v>
      </c>
      <c r="O418" s="20" t="s">
        <v>374</v>
      </c>
      <c r="P418" s="20" t="s">
        <v>2909</v>
      </c>
      <c r="S418" s="20">
        <v>0.92</v>
      </c>
      <c r="T418" s="20">
        <v>0.92</v>
      </c>
      <c r="U418" s="20">
        <v>71562</v>
      </c>
      <c r="V418" s="20" t="s">
        <v>2246</v>
      </c>
      <c r="W418" s="20">
        <v>0.95891189499999996</v>
      </c>
      <c r="X418" s="20">
        <v>0.93427284099999997</v>
      </c>
      <c r="Y418" s="20" t="s">
        <v>41</v>
      </c>
      <c r="Z418" s="20" t="s">
        <v>42</v>
      </c>
      <c r="AA418" s="20">
        <v>12</v>
      </c>
      <c r="AB418" s="21">
        <v>18433.939450000002</v>
      </c>
      <c r="AC418" s="21">
        <v>71562.15625</v>
      </c>
      <c r="AD418" s="21">
        <v>4797.34375</v>
      </c>
      <c r="AE418" s="21">
        <v>30744.82617</v>
      </c>
      <c r="AF418" s="22">
        <v>44034.640630000002</v>
      </c>
      <c r="AG418" s="22">
        <v>31364.296880000002</v>
      </c>
      <c r="AH418" s="22">
        <v>35570.460939999997</v>
      </c>
      <c r="AI418" s="22">
        <v>19948.015630000002</v>
      </c>
      <c r="AJ418" s="23">
        <v>38659.171880000002</v>
      </c>
      <c r="AK418" s="23">
        <v>37986.578130000002</v>
      </c>
      <c r="AL418" s="23">
        <v>19328.125</v>
      </c>
      <c r="AM418" s="23">
        <v>14140.755859999999</v>
      </c>
      <c r="AN418" s="20">
        <v>24</v>
      </c>
      <c r="AO418" s="20" t="s">
        <v>374</v>
      </c>
      <c r="AP418" s="20">
        <v>0.90340456899999999</v>
      </c>
      <c r="AR418" s="20">
        <v>71562.15625</v>
      </c>
      <c r="AS418" s="20" t="s">
        <v>2910</v>
      </c>
      <c r="AT418" s="20">
        <v>0.87440922799999998</v>
      </c>
      <c r="AV418" s="20">
        <v>1.944325E-3</v>
      </c>
      <c r="AW418" s="20">
        <v>1</v>
      </c>
      <c r="AY418" s="20">
        <f t="shared" si="18"/>
        <v>0.84109995330882414</v>
      </c>
      <c r="AZ418" s="20">
        <f t="shared" si="19"/>
        <v>0.95891189496980922</v>
      </c>
      <c r="BA418" s="20">
        <f t="shared" si="20"/>
        <v>0.54295924250983663</v>
      </c>
    </row>
    <row r="419" spans="1:53">
      <c r="A419" s="20">
        <v>143.0583389</v>
      </c>
      <c r="B419" s="20">
        <v>10.47771395</v>
      </c>
      <c r="C419" s="20" t="s">
        <v>2923</v>
      </c>
      <c r="D419" s="20">
        <v>1</v>
      </c>
      <c r="E419" s="20" t="s">
        <v>2924</v>
      </c>
      <c r="F419" s="20">
        <v>5</v>
      </c>
      <c r="G419" s="20">
        <v>0</v>
      </c>
      <c r="H419" s="20">
        <v>0</v>
      </c>
      <c r="I419" s="20">
        <v>0.69132101000000001</v>
      </c>
      <c r="J419" s="20">
        <v>14.009064889999999</v>
      </c>
      <c r="L419" s="20" t="s">
        <v>5628</v>
      </c>
      <c r="M419" s="20" t="s">
        <v>5886</v>
      </c>
      <c r="N419" s="20">
        <v>11.00489013</v>
      </c>
      <c r="O419" s="20" t="s">
        <v>374</v>
      </c>
      <c r="R419" s="20" t="s">
        <v>1407</v>
      </c>
      <c r="S419" s="20">
        <v>0.49</v>
      </c>
      <c r="T419" s="20">
        <v>0.5</v>
      </c>
      <c r="U419" s="20">
        <v>121905</v>
      </c>
      <c r="V419" s="20" t="s">
        <v>209</v>
      </c>
      <c r="W419" s="20">
        <v>0.94797117200000003</v>
      </c>
      <c r="X419" s="20">
        <v>0.84550450700000002</v>
      </c>
      <c r="Y419" s="20" t="s">
        <v>41</v>
      </c>
      <c r="Z419" s="20" t="s">
        <v>42</v>
      </c>
      <c r="AA419" s="20">
        <v>12</v>
      </c>
      <c r="AB419" s="21">
        <v>61572.230470000002</v>
      </c>
      <c r="AC419" s="21">
        <v>117232.7188</v>
      </c>
      <c r="AD419" s="21">
        <v>37403.03125</v>
      </c>
      <c r="AE419" s="21">
        <v>121905.30469999999</v>
      </c>
      <c r="AF419" s="22">
        <v>96903.640629999994</v>
      </c>
      <c r="AG419" s="22">
        <v>82277.90625</v>
      </c>
      <c r="AH419" s="22">
        <v>106374.11719999999</v>
      </c>
      <c r="AI419" s="22">
        <v>71114.765629999994</v>
      </c>
      <c r="AJ419" s="23">
        <v>111147.16409999999</v>
      </c>
      <c r="AK419" s="23">
        <v>88528.148440000004</v>
      </c>
      <c r="AL419" s="23">
        <v>42437.183590000001</v>
      </c>
      <c r="AM419" s="23">
        <v>39453.90625</v>
      </c>
      <c r="AN419" s="20">
        <v>78</v>
      </c>
      <c r="AO419" s="20" t="s">
        <v>374</v>
      </c>
      <c r="AP419" s="20">
        <v>0.94684098299999997</v>
      </c>
      <c r="AR419" s="20">
        <v>121905.30469999999</v>
      </c>
      <c r="AS419" s="20" t="s">
        <v>2925</v>
      </c>
      <c r="AT419" s="20">
        <v>0.835612142</v>
      </c>
      <c r="AV419" s="20">
        <v>1.0863469000000001E-2</v>
      </c>
      <c r="AW419" s="20">
        <v>1</v>
      </c>
      <c r="AY419" s="20">
        <f t="shared" si="18"/>
        <v>0.78943018239256557</v>
      </c>
      <c r="AZ419" s="20">
        <f t="shared" si="19"/>
        <v>0.94797117186000457</v>
      </c>
      <c r="BA419" s="20">
        <f t="shared" si="20"/>
        <v>0.36759685713242179</v>
      </c>
    </row>
    <row r="420" spans="1:53">
      <c r="A420" s="20">
        <v>368.32884580000001</v>
      </c>
      <c r="B420" s="20">
        <v>3.435566648</v>
      </c>
      <c r="C420" s="20" t="s">
        <v>2930</v>
      </c>
      <c r="D420" s="20">
        <v>3</v>
      </c>
      <c r="E420" s="20" t="s">
        <v>2931</v>
      </c>
      <c r="F420" s="20">
        <v>5</v>
      </c>
      <c r="G420" s="20">
        <v>0</v>
      </c>
      <c r="H420" s="20">
        <v>0</v>
      </c>
      <c r="I420" s="20">
        <v>-0.55430647700000002</v>
      </c>
      <c r="J420" s="20">
        <v>-7.839049599</v>
      </c>
      <c r="L420" s="20" t="s">
        <v>5628</v>
      </c>
      <c r="M420" s="20" t="s">
        <v>1277</v>
      </c>
      <c r="N420" s="20">
        <v>-10.927873310000001</v>
      </c>
      <c r="O420" s="20" t="s">
        <v>487</v>
      </c>
      <c r="P420" s="20" t="s">
        <v>2932</v>
      </c>
      <c r="S420" s="20">
        <v>0.23</v>
      </c>
      <c r="T420" s="20">
        <v>0.23</v>
      </c>
      <c r="U420" s="20">
        <v>20990</v>
      </c>
      <c r="V420" s="20" t="s">
        <v>1279</v>
      </c>
      <c r="W420" s="20">
        <v>0.93984833499999998</v>
      </c>
      <c r="X420" s="20">
        <v>0.63699926900000003</v>
      </c>
      <c r="Y420" s="20" t="s">
        <v>41</v>
      </c>
      <c r="Z420" s="20" t="s">
        <v>42</v>
      </c>
      <c r="AA420" s="20">
        <v>12</v>
      </c>
      <c r="AB420" s="21">
        <v>20989.546880000002</v>
      </c>
      <c r="AC420" s="21">
        <v>13711.47949</v>
      </c>
      <c r="AD420" s="21">
        <v>13066.95996</v>
      </c>
      <c r="AE420" s="21">
        <v>14823.436519999999</v>
      </c>
      <c r="AF420" s="22">
        <v>18453.988280000001</v>
      </c>
      <c r="AG420" s="22">
        <v>17282.882809999999</v>
      </c>
      <c r="AH420" s="22">
        <v>15380.509770000001</v>
      </c>
      <c r="AI420" s="22">
        <v>15479.98438</v>
      </c>
      <c r="AJ420" s="23">
        <v>16680.777340000001</v>
      </c>
      <c r="AK420" s="23">
        <v>17127.863280000001</v>
      </c>
      <c r="AL420" s="23">
        <v>17650.220700000002</v>
      </c>
      <c r="AM420" s="23">
        <v>12268.972659999999</v>
      </c>
      <c r="AN420" s="20">
        <v>872</v>
      </c>
      <c r="AO420" s="20" t="s">
        <v>487</v>
      </c>
      <c r="AP420" s="20">
        <v>0.915552688</v>
      </c>
      <c r="AR420" s="20">
        <v>20989.546880000002</v>
      </c>
      <c r="AS420" s="20" t="s">
        <v>2933</v>
      </c>
      <c r="AT420" s="20">
        <v>-0.48712548100000003</v>
      </c>
      <c r="AV420" s="20">
        <v>6.5044567999999997E-2</v>
      </c>
      <c r="AW420" s="20">
        <v>1</v>
      </c>
      <c r="AY420" s="20">
        <f t="shared" si="18"/>
        <v>0.95691224045187184</v>
      </c>
      <c r="AZ420" s="20">
        <f t="shared" si="19"/>
        <v>0.93984833520720235</v>
      </c>
      <c r="BA420" s="20">
        <f t="shared" si="20"/>
        <v>0.6368360710269414</v>
      </c>
    </row>
    <row r="421" spans="1:53">
      <c r="A421" s="20">
        <v>158.0943268</v>
      </c>
      <c r="B421" s="20">
        <v>4.5237110559999998</v>
      </c>
      <c r="C421" s="20" t="s">
        <v>3196</v>
      </c>
      <c r="D421" s="20">
        <v>9</v>
      </c>
      <c r="E421" s="20" t="s">
        <v>3197</v>
      </c>
      <c r="F421" s="20">
        <v>5</v>
      </c>
      <c r="G421" s="20">
        <v>0</v>
      </c>
      <c r="H421" s="20">
        <v>0</v>
      </c>
      <c r="I421" s="20">
        <v>0.232855703</v>
      </c>
      <c r="J421" s="20">
        <v>-43.620313199999998</v>
      </c>
      <c r="L421" s="20" t="s">
        <v>5628</v>
      </c>
      <c r="M421" s="20" t="s">
        <v>1350</v>
      </c>
      <c r="N421" s="20">
        <v>-24.000005940000001</v>
      </c>
      <c r="O421" s="20" t="s">
        <v>487</v>
      </c>
      <c r="P421" s="20" t="s">
        <v>4676</v>
      </c>
      <c r="S421" s="20">
        <v>0.14000000000000001</v>
      </c>
      <c r="T421" s="20">
        <v>0.23</v>
      </c>
      <c r="U421" s="20">
        <v>62625</v>
      </c>
      <c r="V421" s="20" t="s">
        <v>1353</v>
      </c>
      <c r="W421" s="20">
        <v>0.92698909399999996</v>
      </c>
      <c r="X421" s="20">
        <v>0.60477033000000002</v>
      </c>
      <c r="Y421" s="20" t="s">
        <v>41</v>
      </c>
      <c r="Z421" s="20" t="s">
        <v>42</v>
      </c>
      <c r="AA421" s="20">
        <v>12</v>
      </c>
      <c r="AB421" s="21">
        <v>49303.703130000002</v>
      </c>
      <c r="AC421" s="21">
        <v>57372.933590000001</v>
      </c>
      <c r="AD421" s="21">
        <v>42717.679689999997</v>
      </c>
      <c r="AE421" s="21">
        <v>44159.105470000002</v>
      </c>
      <c r="AF421" s="22">
        <v>46495.964840000001</v>
      </c>
      <c r="AG421" s="22">
        <v>61731.480470000002</v>
      </c>
      <c r="AH421" s="22">
        <v>37945.652340000001</v>
      </c>
      <c r="AI421" s="22">
        <v>62624.851560000003</v>
      </c>
      <c r="AJ421" s="23">
        <v>43234.652340000001</v>
      </c>
      <c r="AK421" s="23">
        <v>55258.441409999999</v>
      </c>
      <c r="AL421" s="23">
        <v>58234.839840000001</v>
      </c>
      <c r="AM421" s="23">
        <v>50733.839840000001</v>
      </c>
      <c r="AN421" s="20">
        <v>391</v>
      </c>
      <c r="AO421" s="20" t="s">
        <v>487</v>
      </c>
      <c r="AP421" s="20">
        <v>0.91274016400000002</v>
      </c>
      <c r="AR421" s="20">
        <v>62624.851560000003</v>
      </c>
      <c r="AS421" s="20" t="s">
        <v>4324</v>
      </c>
      <c r="AT421" s="20">
        <v>0.18594450900000001</v>
      </c>
      <c r="AV421" s="20">
        <v>7.6870368999999994E-2</v>
      </c>
      <c r="AW421" s="20">
        <v>1</v>
      </c>
      <c r="AY421" s="20">
        <f t="shared" si="18"/>
        <v>0.99360062785551528</v>
      </c>
      <c r="AZ421" s="20">
        <f t="shared" si="19"/>
        <v>0.92698909454006317</v>
      </c>
      <c r="BA421" s="20">
        <f t="shared" si="20"/>
        <v>0.96268996461560108</v>
      </c>
    </row>
    <row r="422" spans="1:53">
      <c r="A422" s="20">
        <v>243.18336880000001</v>
      </c>
      <c r="B422" s="20">
        <v>6.7039778390000002</v>
      </c>
      <c r="C422" s="20" t="s">
        <v>1332</v>
      </c>
      <c r="D422" s="20">
        <v>1</v>
      </c>
      <c r="E422" s="20" t="s">
        <v>1333</v>
      </c>
      <c r="F422" s="20">
        <v>5</v>
      </c>
      <c r="G422" s="20">
        <v>0</v>
      </c>
      <c r="H422" s="20">
        <v>0</v>
      </c>
      <c r="I422" s="20">
        <v>-0.29291209099999999</v>
      </c>
      <c r="J422" s="20">
        <v>18.713635360000001</v>
      </c>
      <c r="L422" s="20" t="s">
        <v>5628</v>
      </c>
      <c r="M422" s="20" t="s">
        <v>1373</v>
      </c>
      <c r="N422" s="20">
        <v>3.036245434</v>
      </c>
      <c r="O422" s="20" t="s">
        <v>374</v>
      </c>
      <c r="S422" s="20">
        <v>0.16</v>
      </c>
      <c r="T422" s="20">
        <v>0.33</v>
      </c>
      <c r="U422" s="20">
        <v>39527</v>
      </c>
      <c r="V422" s="20" t="s">
        <v>1375</v>
      </c>
      <c r="W422" s="20">
        <v>0.90636627800000003</v>
      </c>
      <c r="X422" s="20">
        <v>0.427611295</v>
      </c>
      <c r="Y422" s="20" t="s">
        <v>41</v>
      </c>
      <c r="Z422" s="20" t="s">
        <v>42</v>
      </c>
      <c r="AA422" s="20">
        <v>12</v>
      </c>
      <c r="AB422" s="21">
        <v>20247.886719999999</v>
      </c>
      <c r="AC422" s="21">
        <v>20414.54883</v>
      </c>
      <c r="AD422" s="21">
        <v>20803.027340000001</v>
      </c>
      <c r="AE422" s="21">
        <v>27513.318360000001</v>
      </c>
      <c r="AF422" s="22">
        <v>30670.26367</v>
      </c>
      <c r="AG422" s="22">
        <v>22371.88867</v>
      </c>
      <c r="AH422" s="22">
        <v>22414.38867</v>
      </c>
      <c r="AI422" s="22">
        <v>22714.345700000002</v>
      </c>
      <c r="AJ422" s="23">
        <v>39526.929689999997</v>
      </c>
      <c r="AK422" s="23">
        <v>21110.990229999999</v>
      </c>
      <c r="AL422" s="23">
        <v>27453.001950000002</v>
      </c>
      <c r="AM422" s="23">
        <v>20422.310549999998</v>
      </c>
      <c r="AN422" s="20">
        <v>426</v>
      </c>
      <c r="AO422" s="20" t="s">
        <v>374</v>
      </c>
      <c r="AP422" s="20">
        <v>0.94905272799999996</v>
      </c>
      <c r="AR422" s="20">
        <v>39526.929689999997</v>
      </c>
      <c r="AS422" s="20" t="s">
        <v>2983</v>
      </c>
      <c r="AT422" s="20">
        <v>0.33721990299999999</v>
      </c>
      <c r="AV422" s="20">
        <v>0.181463612</v>
      </c>
      <c r="AW422" s="20">
        <v>0.112171519</v>
      </c>
      <c r="AY422" s="20">
        <f t="shared" si="18"/>
        <v>1.1053504359245692</v>
      </c>
      <c r="AZ422" s="20">
        <f t="shared" si="19"/>
        <v>0.90636627855716756</v>
      </c>
      <c r="BA422" s="20">
        <f t="shared" si="20"/>
        <v>0.61486938472916497</v>
      </c>
    </row>
    <row r="423" spans="1:53">
      <c r="A423" s="20">
        <v>173.1164383</v>
      </c>
      <c r="B423" s="20">
        <v>8.8090820310000009</v>
      </c>
      <c r="C423" s="20" t="s">
        <v>3002</v>
      </c>
      <c r="D423" s="20">
        <v>2</v>
      </c>
      <c r="E423" s="20" t="s">
        <v>5940</v>
      </c>
      <c r="F423" s="20">
        <v>5</v>
      </c>
      <c r="G423" s="20">
        <v>0</v>
      </c>
      <c r="H423" s="20">
        <v>0</v>
      </c>
      <c r="I423" s="20">
        <v>4.7718873000000002E-2</v>
      </c>
      <c r="J423" s="20">
        <v>-10.7239808</v>
      </c>
      <c r="L423" s="20" t="s">
        <v>5628</v>
      </c>
      <c r="M423" s="20" t="s">
        <v>5941</v>
      </c>
      <c r="N423" s="20">
        <v>42.021871599999997</v>
      </c>
      <c r="O423" s="20" t="s">
        <v>3005</v>
      </c>
      <c r="P423" s="20" t="s">
        <v>3006</v>
      </c>
      <c r="S423" s="20">
        <v>0.71</v>
      </c>
      <c r="T423" s="20">
        <v>0.71</v>
      </c>
      <c r="U423" s="20">
        <v>130447</v>
      </c>
      <c r="V423" s="20" t="s">
        <v>159</v>
      </c>
      <c r="W423" s="20">
        <v>0.89454925299999999</v>
      </c>
      <c r="X423" s="20">
        <v>0.77767612399999997</v>
      </c>
      <c r="Y423" s="20" t="s">
        <v>41</v>
      </c>
      <c r="Z423" s="20" t="s">
        <v>42</v>
      </c>
      <c r="AA423" s="20">
        <v>12</v>
      </c>
      <c r="AB423" s="21">
        <v>42092.054689999997</v>
      </c>
      <c r="AC423" s="21">
        <v>130447.33590000001</v>
      </c>
      <c r="AD423" s="21">
        <v>19707.376950000002</v>
      </c>
      <c r="AE423" s="21">
        <v>84246.710940000004</v>
      </c>
      <c r="AF423" s="22">
        <v>93965.375</v>
      </c>
      <c r="AG423" s="22">
        <v>90389.984379999994</v>
      </c>
      <c r="AH423" s="22">
        <v>81900.34375</v>
      </c>
      <c r="AI423" s="22">
        <v>42831.222659999999</v>
      </c>
      <c r="AJ423" s="23">
        <v>86374.21875</v>
      </c>
      <c r="AK423" s="23">
        <v>71345.03125</v>
      </c>
      <c r="AL423" s="23">
        <v>27049.203130000002</v>
      </c>
      <c r="AM423" s="23">
        <v>30735.507809999999</v>
      </c>
      <c r="AN423" s="20">
        <v>4</v>
      </c>
      <c r="AO423" s="20" t="s">
        <v>3005</v>
      </c>
      <c r="AP423" s="20">
        <v>0.92323371099999996</v>
      </c>
      <c r="AR423" s="20">
        <v>130447.33590000001</v>
      </c>
      <c r="AS423" s="20" t="s">
        <v>3007</v>
      </c>
      <c r="AT423" s="20">
        <v>0.97571209000000003</v>
      </c>
      <c r="AV423" s="20">
        <v>2.2582797000000002E-2</v>
      </c>
      <c r="AW423" s="20">
        <v>1</v>
      </c>
      <c r="AY423" s="20">
        <f t="shared" si="18"/>
        <v>0.69722768243655131</v>
      </c>
      <c r="AZ423" s="20">
        <f t="shared" si="19"/>
        <v>0.89454925268451935</v>
      </c>
      <c r="BA423" s="20">
        <f t="shared" si="20"/>
        <v>0.2614182422479836</v>
      </c>
    </row>
    <row r="424" spans="1:53">
      <c r="A424" s="20">
        <v>313.33440880000001</v>
      </c>
      <c r="B424" s="20">
        <v>4.0293096970000004</v>
      </c>
      <c r="C424" s="20" t="s">
        <v>1653</v>
      </c>
      <c r="D424" s="20">
        <v>1</v>
      </c>
      <c r="E424" s="20" t="s">
        <v>1654</v>
      </c>
      <c r="F424" s="20">
        <v>5</v>
      </c>
      <c r="G424" s="20">
        <v>0</v>
      </c>
      <c r="H424" s="20">
        <v>0</v>
      </c>
      <c r="I424" s="20">
        <v>-0.19527434699999999</v>
      </c>
      <c r="J424" s="20">
        <v>-11.16709644</v>
      </c>
      <c r="L424" s="20" t="s">
        <v>5628</v>
      </c>
      <c r="N424" s="20">
        <v>-14.01557749</v>
      </c>
      <c r="O424" s="20" t="s">
        <v>2511</v>
      </c>
      <c r="P424" s="20" t="s">
        <v>3021</v>
      </c>
      <c r="S424" s="20">
        <v>0.12</v>
      </c>
      <c r="T424" s="20">
        <v>0.13</v>
      </c>
      <c r="U424" s="20">
        <v>84811</v>
      </c>
      <c r="V424" s="20" t="s">
        <v>3022</v>
      </c>
      <c r="W424" s="20">
        <v>0.87825519399999996</v>
      </c>
      <c r="X424" s="20">
        <v>0.20591110300000001</v>
      </c>
      <c r="Y424" s="20" t="s">
        <v>41</v>
      </c>
      <c r="Z424" s="20" t="s">
        <v>42</v>
      </c>
      <c r="AA424" s="20">
        <v>12</v>
      </c>
      <c r="AB424" s="21">
        <v>44405.214840000001</v>
      </c>
      <c r="AC424" s="21">
        <v>48162.085939999997</v>
      </c>
      <c r="AD424" s="21">
        <v>53318.835939999997</v>
      </c>
      <c r="AE424" s="21">
        <v>58750.671880000002</v>
      </c>
      <c r="AF424" s="22">
        <v>56422.910159999999</v>
      </c>
      <c r="AG424" s="22">
        <v>61865.214840000001</v>
      </c>
      <c r="AH424" s="22">
        <v>66355.320309999996</v>
      </c>
      <c r="AI424" s="22">
        <v>48360.367189999997</v>
      </c>
      <c r="AJ424" s="23">
        <v>84811.078129999994</v>
      </c>
      <c r="AK424" s="23">
        <v>65892.820309999996</v>
      </c>
      <c r="AL424" s="23">
        <v>71542.054690000004</v>
      </c>
      <c r="AM424" s="23">
        <v>64776.769529999998</v>
      </c>
      <c r="AN424" s="20">
        <v>54</v>
      </c>
      <c r="AO424" s="20" t="s">
        <v>2511</v>
      </c>
      <c r="AP424" s="20">
        <v>0.84275627600000003</v>
      </c>
      <c r="AR424" s="20">
        <v>84811.078129999994</v>
      </c>
      <c r="AS424" s="20" t="s">
        <v>3023</v>
      </c>
      <c r="AT424" s="20">
        <v>0.80618832200000001</v>
      </c>
      <c r="AV424" s="20">
        <v>0.50834734000000004</v>
      </c>
      <c r="AW424" s="20">
        <v>1</v>
      </c>
      <c r="AY424" s="20">
        <f t="shared" si="18"/>
        <v>1.2318370226667428</v>
      </c>
      <c r="AZ424" s="20">
        <f t="shared" si="19"/>
        <v>0.87825519421490161</v>
      </c>
      <c r="BA424" s="20">
        <f t="shared" si="20"/>
        <v>6.5715993466237438E-2</v>
      </c>
    </row>
    <row r="425" spans="1:53">
      <c r="A425" s="20">
        <v>138.03505340000001</v>
      </c>
      <c r="B425" s="20">
        <v>7.9191722450000004</v>
      </c>
      <c r="C425" s="20" t="s">
        <v>3037</v>
      </c>
      <c r="D425" s="20">
        <v>1</v>
      </c>
      <c r="E425" s="20" t="s">
        <v>3038</v>
      </c>
      <c r="F425" s="20">
        <v>5</v>
      </c>
      <c r="G425" s="20">
        <v>0</v>
      </c>
      <c r="H425" s="20">
        <v>0</v>
      </c>
      <c r="I425" s="20">
        <v>-4.7696766000000002E-2</v>
      </c>
      <c r="J425" s="20">
        <v>6.1855876009999999</v>
      </c>
      <c r="L425" s="20" t="s">
        <v>5628</v>
      </c>
      <c r="N425" s="20">
        <v>27.97580919</v>
      </c>
      <c r="O425" s="20" t="s">
        <v>374</v>
      </c>
      <c r="Q425" s="20">
        <v>1.3</v>
      </c>
      <c r="R425" s="20" t="s">
        <v>3039</v>
      </c>
      <c r="S425" s="20">
        <v>0.09</v>
      </c>
      <c r="T425" s="20">
        <v>0.09</v>
      </c>
      <c r="U425" s="20">
        <v>508141</v>
      </c>
      <c r="V425" s="20" t="s">
        <v>3040</v>
      </c>
      <c r="W425" s="20">
        <v>0.87081856700000004</v>
      </c>
      <c r="X425" s="20">
        <v>5.7748443000000003E-2</v>
      </c>
      <c r="Y425" s="20" t="s">
        <v>41</v>
      </c>
      <c r="Z425" s="20" t="s">
        <v>42</v>
      </c>
      <c r="AA425" s="20">
        <v>12</v>
      </c>
      <c r="AB425" s="21">
        <v>361935.03129999997</v>
      </c>
      <c r="AC425" s="21">
        <v>443172.78129999997</v>
      </c>
      <c r="AD425" s="21">
        <v>426991.78129999997</v>
      </c>
      <c r="AE425" s="21">
        <v>434516.03129999997</v>
      </c>
      <c r="AF425" s="22">
        <v>474106.59379999997</v>
      </c>
      <c r="AG425" s="22">
        <v>426947.46879999997</v>
      </c>
      <c r="AH425" s="22">
        <v>508140.75</v>
      </c>
      <c r="AI425" s="22">
        <v>504654.625</v>
      </c>
      <c r="AJ425" s="23">
        <v>441415.46879999997</v>
      </c>
      <c r="AK425" s="23">
        <v>420274.28129999997</v>
      </c>
      <c r="AL425" s="23">
        <v>483456.9375</v>
      </c>
      <c r="AM425" s="23">
        <v>440662.5625</v>
      </c>
      <c r="AN425" s="20">
        <v>155</v>
      </c>
      <c r="AO425" s="20" t="s">
        <v>374</v>
      </c>
      <c r="AP425" s="20">
        <v>0.97374266300000001</v>
      </c>
      <c r="AQ425" s="20">
        <v>1</v>
      </c>
      <c r="AR425" s="20">
        <v>508140.75</v>
      </c>
      <c r="AS425" s="20" t="s">
        <v>3041</v>
      </c>
      <c r="AT425" s="20">
        <v>0.22158393200000001</v>
      </c>
      <c r="AV425" s="20">
        <v>1.3704350750000001</v>
      </c>
      <c r="AW425" s="20">
        <v>1</v>
      </c>
      <c r="AY425" s="20">
        <f t="shared" si="18"/>
        <v>0.93309808755877655</v>
      </c>
      <c r="AZ425" s="20">
        <f t="shared" si="19"/>
        <v>0.87081856725885642</v>
      </c>
      <c r="BA425" s="20">
        <f t="shared" si="20"/>
        <v>0.21356534016262466</v>
      </c>
    </row>
    <row r="426" spans="1:53">
      <c r="A426" s="20">
        <v>385.28242219999998</v>
      </c>
      <c r="B426" s="20">
        <v>3.500702773</v>
      </c>
      <c r="C426" s="20" t="s">
        <v>3064</v>
      </c>
      <c r="D426" s="20">
        <v>1</v>
      </c>
      <c r="E426" s="20" t="s">
        <v>3065</v>
      </c>
      <c r="F426" s="20">
        <v>5</v>
      </c>
      <c r="G426" s="20">
        <v>0</v>
      </c>
      <c r="H426" s="20">
        <v>0</v>
      </c>
      <c r="I426" s="20">
        <v>-1.0844991180000001</v>
      </c>
      <c r="J426" s="20">
        <v>-45.126181260000003</v>
      </c>
      <c r="L426" s="20" t="s">
        <v>5628</v>
      </c>
      <c r="M426" s="20" t="s">
        <v>1853</v>
      </c>
      <c r="N426" s="20">
        <v>11.000626199999999</v>
      </c>
      <c r="O426" s="20" t="s">
        <v>374</v>
      </c>
      <c r="S426" s="20">
        <v>0.05</v>
      </c>
      <c r="T426" s="20">
        <v>0.18</v>
      </c>
      <c r="U426" s="20">
        <v>21614</v>
      </c>
      <c r="V426" s="20" t="s">
        <v>1856</v>
      </c>
      <c r="W426" s="20">
        <v>0.84663957199999995</v>
      </c>
      <c r="X426" s="20">
        <v>0.182347014</v>
      </c>
      <c r="Y426" s="20" t="s">
        <v>41</v>
      </c>
      <c r="Z426" s="20" t="s">
        <v>42</v>
      </c>
      <c r="AA426" s="20">
        <v>12</v>
      </c>
      <c r="AB426" s="21">
        <v>16193.443359999999</v>
      </c>
      <c r="AC426" s="21">
        <v>16134.668949999999</v>
      </c>
      <c r="AD426" s="21">
        <v>14427.596680000001</v>
      </c>
      <c r="AE426" s="21">
        <v>15889.83008</v>
      </c>
      <c r="AF426" s="22">
        <v>21614.009770000001</v>
      </c>
      <c r="AG426" s="22">
        <v>13992.76563</v>
      </c>
      <c r="AH426" s="22">
        <v>18350.240229999999</v>
      </c>
      <c r="AI426" s="22">
        <v>20036.146479999999</v>
      </c>
      <c r="AJ426" s="23">
        <v>19216.867190000001</v>
      </c>
      <c r="AK426" s="23">
        <v>16564.248049999998</v>
      </c>
      <c r="AL426" s="23">
        <v>16697.78125</v>
      </c>
      <c r="AM426" s="23">
        <v>14385.57813</v>
      </c>
      <c r="AN426" s="20">
        <v>823</v>
      </c>
      <c r="AO426" s="20" t="s">
        <v>374</v>
      </c>
      <c r="AP426" s="20">
        <v>0.86057581100000002</v>
      </c>
      <c r="AR426" s="20">
        <v>21614.009770000001</v>
      </c>
      <c r="AS426" s="20" t="s">
        <v>3066</v>
      </c>
      <c r="AT426" s="20">
        <v>0.76610369</v>
      </c>
      <c r="AV426" s="20">
        <v>0.70031857399999997</v>
      </c>
      <c r="AW426" s="20">
        <v>1</v>
      </c>
      <c r="AY426" s="20">
        <f t="shared" si="18"/>
        <v>0.90365748284412661</v>
      </c>
      <c r="AZ426" s="20">
        <f t="shared" si="19"/>
        <v>0.84663957159811143</v>
      </c>
      <c r="BA426" s="20">
        <f t="shared" si="20"/>
        <v>0.38843805455403868</v>
      </c>
    </row>
    <row r="427" spans="1:53">
      <c r="A427" s="20">
        <v>192.1150178</v>
      </c>
      <c r="B427" s="20">
        <v>4.2503847329999997</v>
      </c>
      <c r="C427" s="20" t="s">
        <v>3073</v>
      </c>
      <c r="D427" s="20">
        <v>5</v>
      </c>
      <c r="E427" s="20" t="s">
        <v>3074</v>
      </c>
      <c r="F427" s="20">
        <v>5</v>
      </c>
      <c r="G427" s="20">
        <v>0</v>
      </c>
      <c r="H427" s="20">
        <v>0</v>
      </c>
      <c r="I427" s="20">
        <v>-6.3506389999999996E-2</v>
      </c>
      <c r="J427" s="20">
        <v>-38.8413787</v>
      </c>
      <c r="L427" s="20" t="s">
        <v>5628</v>
      </c>
      <c r="M427" s="20" t="s">
        <v>1739</v>
      </c>
      <c r="N427" s="20">
        <v>-22.00564327</v>
      </c>
      <c r="O427" s="20" t="s">
        <v>487</v>
      </c>
      <c r="P427" s="20" t="s">
        <v>3075</v>
      </c>
      <c r="S427" s="20">
        <v>0.1</v>
      </c>
      <c r="T427" s="20">
        <v>0.19</v>
      </c>
      <c r="U427" s="20">
        <v>60846</v>
      </c>
      <c r="V427" s="20" t="s">
        <v>1741</v>
      </c>
      <c r="W427" s="20">
        <v>0.84331883100000005</v>
      </c>
      <c r="X427" s="20">
        <v>0.19932359399999999</v>
      </c>
      <c r="Y427" s="20" t="s">
        <v>41</v>
      </c>
      <c r="Z427" s="20" t="s">
        <v>42</v>
      </c>
      <c r="AA427" s="20">
        <v>12</v>
      </c>
      <c r="AB427" s="21">
        <v>40048.84375</v>
      </c>
      <c r="AC427" s="21">
        <v>49341.300779999998</v>
      </c>
      <c r="AD427" s="21">
        <v>42009.160159999999</v>
      </c>
      <c r="AE427" s="21">
        <v>47828.957029999998</v>
      </c>
      <c r="AF427" s="22">
        <v>58781.628909999999</v>
      </c>
      <c r="AG427" s="22">
        <v>38801.660159999999</v>
      </c>
      <c r="AH427" s="22">
        <v>54097.550779999998</v>
      </c>
      <c r="AI427" s="22">
        <v>60846.445310000003</v>
      </c>
      <c r="AJ427" s="23">
        <v>45696.738279999998</v>
      </c>
      <c r="AK427" s="23">
        <v>38157.03125</v>
      </c>
      <c r="AL427" s="23">
        <v>35779.769529999998</v>
      </c>
      <c r="AM427" s="23">
        <v>33090.058590000001</v>
      </c>
      <c r="AN427" s="20">
        <v>299</v>
      </c>
      <c r="AO427" s="20" t="s">
        <v>487</v>
      </c>
      <c r="AP427" s="20">
        <v>0.90139231399999997</v>
      </c>
      <c r="AR427" s="20">
        <v>60846.445310000003</v>
      </c>
      <c r="AS427" s="20" t="s">
        <v>3076</v>
      </c>
      <c r="AT427" s="20">
        <v>0.89546776800000005</v>
      </c>
      <c r="AV427" s="20">
        <v>0.58093086199999999</v>
      </c>
      <c r="AW427" s="20">
        <v>1</v>
      </c>
      <c r="AY427" s="20">
        <f t="shared" si="18"/>
        <v>0.71860701337723698</v>
      </c>
      <c r="AZ427" s="20">
        <f t="shared" si="19"/>
        <v>0.84331883120357454</v>
      </c>
      <c r="BA427" s="20">
        <f t="shared" si="20"/>
        <v>3.8722029266975683E-2</v>
      </c>
    </row>
    <row r="428" spans="1:53">
      <c r="A428" s="20">
        <v>242.18807670000001</v>
      </c>
      <c r="B428" s="20">
        <v>3.6572791630000001</v>
      </c>
      <c r="C428" s="20" t="s">
        <v>3114</v>
      </c>
      <c r="D428" s="20">
        <v>11</v>
      </c>
      <c r="E428" s="20" t="s">
        <v>3115</v>
      </c>
      <c r="F428" s="20">
        <v>5</v>
      </c>
      <c r="G428" s="20">
        <v>0</v>
      </c>
      <c r="H428" s="20">
        <v>0</v>
      </c>
      <c r="I428" s="20">
        <v>-0.467884776</v>
      </c>
      <c r="J428" s="20">
        <v>-30.692249369999999</v>
      </c>
      <c r="L428" s="20" t="s">
        <v>5628</v>
      </c>
      <c r="M428" s="20" t="s">
        <v>2681</v>
      </c>
      <c r="N428" s="20">
        <v>-115.96857420000001</v>
      </c>
      <c r="O428" s="20" t="s">
        <v>487</v>
      </c>
      <c r="P428" s="20" t="s">
        <v>3116</v>
      </c>
      <c r="Q428" s="20">
        <v>2.2000000000000002</v>
      </c>
      <c r="R428" s="20" t="s">
        <v>77</v>
      </c>
      <c r="S428" s="20">
        <v>0.1</v>
      </c>
      <c r="T428" s="20">
        <v>0.24</v>
      </c>
      <c r="U428" s="20">
        <v>125670</v>
      </c>
      <c r="V428" s="20" t="s">
        <v>2682</v>
      </c>
      <c r="W428" s="20">
        <v>0.82770922499999999</v>
      </c>
      <c r="X428" s="20">
        <v>0.253162161</v>
      </c>
      <c r="Y428" s="20" t="s">
        <v>41</v>
      </c>
      <c r="Z428" s="20" t="s">
        <v>92</v>
      </c>
      <c r="AA428" s="20">
        <v>12</v>
      </c>
      <c r="AB428" s="21">
        <v>85798.96875</v>
      </c>
      <c r="AC428" s="21">
        <v>90728.679690000004</v>
      </c>
      <c r="AD428" s="21">
        <v>74362.8125</v>
      </c>
      <c r="AE428" s="21">
        <v>74249.429690000004</v>
      </c>
      <c r="AF428" s="22">
        <v>79909.851559999996</v>
      </c>
      <c r="AG428" s="22">
        <v>110160.2188</v>
      </c>
      <c r="AH428" s="22">
        <v>77079.226559999996</v>
      </c>
      <c r="AI428" s="22">
        <v>125669.67969999999</v>
      </c>
      <c r="AJ428" s="23">
        <v>86502.765629999994</v>
      </c>
      <c r="AK428" s="23">
        <v>88529.796879999994</v>
      </c>
      <c r="AL428" s="23">
        <v>76130.140629999994</v>
      </c>
      <c r="AM428" s="23">
        <v>77002.632809999996</v>
      </c>
      <c r="AN428" s="20">
        <v>131</v>
      </c>
      <c r="AO428" s="20" t="s">
        <v>487</v>
      </c>
      <c r="AP428" s="20">
        <v>0.93773889899999996</v>
      </c>
      <c r="AQ428" s="20">
        <v>1</v>
      </c>
      <c r="AR428" s="20">
        <v>125669.67969999999</v>
      </c>
      <c r="AS428" s="20" t="s">
        <v>3117</v>
      </c>
      <c r="AT428" s="20">
        <v>0.30702875699999999</v>
      </c>
      <c r="AV428" s="20">
        <v>0.455562366</v>
      </c>
      <c r="AW428" s="20">
        <v>1</v>
      </c>
      <c r="AY428" s="20">
        <f t="shared" si="18"/>
        <v>0.83541110659594287</v>
      </c>
      <c r="AZ428" s="20">
        <f t="shared" si="19"/>
        <v>0.82770922481306086</v>
      </c>
      <c r="BA428" s="20">
        <f t="shared" si="20"/>
        <v>0.2351071578397991</v>
      </c>
    </row>
    <row r="429" spans="1:53">
      <c r="A429" s="20">
        <v>256.20354709999998</v>
      </c>
      <c r="B429" s="20">
        <v>3.6066958320000002</v>
      </c>
      <c r="C429" s="20" t="s">
        <v>3141</v>
      </c>
      <c r="D429" s="20">
        <v>5</v>
      </c>
      <c r="E429" s="20" t="s">
        <v>3142</v>
      </c>
      <c r="F429" s="20">
        <v>5</v>
      </c>
      <c r="G429" s="20">
        <v>0</v>
      </c>
      <c r="H429" s="20">
        <v>0</v>
      </c>
      <c r="I429" s="20">
        <v>-1.1433265640000001</v>
      </c>
      <c r="J429" s="20">
        <v>-30.279818930000001</v>
      </c>
      <c r="L429" s="20" t="s">
        <v>5628</v>
      </c>
      <c r="M429" s="20" t="s">
        <v>1872</v>
      </c>
      <c r="N429" s="20">
        <v>-14.015650819999999</v>
      </c>
      <c r="O429" s="20" t="s">
        <v>2511</v>
      </c>
      <c r="S429" s="20">
        <v>0.16</v>
      </c>
      <c r="T429" s="20">
        <v>0.21</v>
      </c>
      <c r="U429" s="20">
        <v>75231</v>
      </c>
      <c r="V429" s="20" t="s">
        <v>1874</v>
      </c>
      <c r="W429" s="20">
        <v>0.82220444400000003</v>
      </c>
      <c r="X429" s="20">
        <v>0.206371375</v>
      </c>
      <c r="Y429" s="20" t="s">
        <v>41</v>
      </c>
      <c r="Z429" s="20" t="s">
        <v>42</v>
      </c>
      <c r="AA429" s="20">
        <v>12</v>
      </c>
      <c r="AB429" s="21">
        <v>58548.039060000003</v>
      </c>
      <c r="AC429" s="21">
        <v>51649.816409999999</v>
      </c>
      <c r="AD429" s="21">
        <v>41070.882810000003</v>
      </c>
      <c r="AE429" s="21">
        <v>43528.503909999999</v>
      </c>
      <c r="AF429" s="22">
        <v>61925.160159999999</v>
      </c>
      <c r="AG429" s="22">
        <v>52000.136720000002</v>
      </c>
      <c r="AH429" s="22">
        <v>47764.1875</v>
      </c>
      <c r="AI429" s="22">
        <v>75231.203129999994</v>
      </c>
      <c r="AJ429" s="23">
        <v>50685.457029999998</v>
      </c>
      <c r="AK429" s="23">
        <v>55681.316409999999</v>
      </c>
      <c r="AL429" s="23">
        <v>41170.007810000003</v>
      </c>
      <c r="AM429" s="23">
        <v>57405.886720000002</v>
      </c>
      <c r="AN429" s="20">
        <v>40</v>
      </c>
      <c r="AO429" s="20" t="s">
        <v>2511</v>
      </c>
      <c r="AP429" s="20">
        <v>0.91828365999999995</v>
      </c>
      <c r="AR429" s="20">
        <v>75231.203129999994</v>
      </c>
      <c r="AS429" s="20" t="s">
        <v>3143</v>
      </c>
      <c r="AT429" s="20">
        <v>0.83529226300000003</v>
      </c>
      <c r="AV429" s="20">
        <v>0.52173767699999996</v>
      </c>
      <c r="AW429" s="20">
        <v>1</v>
      </c>
      <c r="AY429" s="20">
        <f t="shared" si="18"/>
        <v>0.86502647837095159</v>
      </c>
      <c r="AZ429" s="20">
        <f t="shared" si="19"/>
        <v>0.82220444418463023</v>
      </c>
      <c r="BA429" s="20">
        <f t="shared" si="20"/>
        <v>0.3037556073450669</v>
      </c>
    </row>
    <row r="430" spans="1:53">
      <c r="A430" s="20">
        <v>413.35025030000003</v>
      </c>
      <c r="B430" s="20">
        <v>4.1413472279999999</v>
      </c>
      <c r="C430" s="20" t="s">
        <v>3144</v>
      </c>
      <c r="D430" s="20">
        <v>1</v>
      </c>
      <c r="E430" s="20" t="s">
        <v>3145</v>
      </c>
      <c r="F430" s="20">
        <v>5</v>
      </c>
      <c r="G430" s="20">
        <v>0</v>
      </c>
      <c r="H430" s="20">
        <v>0</v>
      </c>
      <c r="I430" s="20">
        <v>-0.57998232900000002</v>
      </c>
      <c r="J430" s="20">
        <v>3.4130735809999999</v>
      </c>
      <c r="L430" s="20" t="s">
        <v>5628</v>
      </c>
      <c r="M430" s="20" t="s">
        <v>1534</v>
      </c>
      <c r="N430" s="20">
        <v>203.224782</v>
      </c>
      <c r="O430" s="20" t="s">
        <v>374</v>
      </c>
      <c r="P430" s="20" t="s">
        <v>3146</v>
      </c>
      <c r="S430" s="20">
        <v>0.19</v>
      </c>
      <c r="T430" s="20">
        <v>0.19</v>
      </c>
      <c r="U430" s="20">
        <v>42916</v>
      </c>
      <c r="V430" s="20" t="s">
        <v>1537</v>
      </c>
      <c r="W430" s="20">
        <v>0.82127999100000004</v>
      </c>
      <c r="X430" s="20">
        <v>0.14892633499999999</v>
      </c>
      <c r="Y430" s="20" t="s">
        <v>41</v>
      </c>
      <c r="Z430" s="20" t="s">
        <v>42</v>
      </c>
      <c r="AA430" s="20">
        <v>12</v>
      </c>
      <c r="AB430" s="21">
        <v>24956.603520000001</v>
      </c>
      <c r="AC430" s="21">
        <v>38582.125</v>
      </c>
      <c r="AD430" s="21">
        <v>32752.939450000002</v>
      </c>
      <c r="AE430" s="21">
        <v>28881.599610000001</v>
      </c>
      <c r="AF430" s="22">
        <v>37200.640630000002</v>
      </c>
      <c r="AG430" s="22">
        <v>30222.560549999998</v>
      </c>
      <c r="AH430" s="22">
        <v>42073.15625</v>
      </c>
      <c r="AI430" s="22">
        <v>42916.058590000001</v>
      </c>
      <c r="AJ430" s="23">
        <v>37156.976560000003</v>
      </c>
      <c r="AK430" s="23">
        <v>30929.875</v>
      </c>
      <c r="AL430" s="23">
        <v>36399.871090000001</v>
      </c>
      <c r="AM430" s="23">
        <v>28376.873049999998</v>
      </c>
      <c r="AN430" s="20">
        <v>547</v>
      </c>
      <c r="AO430" s="20" t="s">
        <v>374</v>
      </c>
      <c r="AP430" s="20">
        <v>0.84320149799999999</v>
      </c>
      <c r="AR430" s="20">
        <v>42916.058590000001</v>
      </c>
      <c r="AS430" s="20" t="s">
        <v>3147</v>
      </c>
      <c r="AT430" s="20">
        <v>0.16296476600000001</v>
      </c>
      <c r="AV430" s="20">
        <v>0.68507933200000004</v>
      </c>
      <c r="AW430" s="20">
        <v>1</v>
      </c>
      <c r="AY430" s="20">
        <f t="shared" si="18"/>
        <v>0.87173735033873656</v>
      </c>
      <c r="AZ430" s="20">
        <f t="shared" si="19"/>
        <v>0.82127999049351996</v>
      </c>
      <c r="BA430" s="20">
        <f t="shared" si="20"/>
        <v>0.22427061906764192</v>
      </c>
    </row>
    <row r="431" spans="1:53">
      <c r="A431" s="20">
        <v>228.14714739999999</v>
      </c>
      <c r="B431" s="20">
        <v>9.4119527180000002</v>
      </c>
      <c r="C431" s="20" t="s">
        <v>3154</v>
      </c>
      <c r="D431" s="20">
        <v>3</v>
      </c>
      <c r="E431" s="20" t="s">
        <v>3155</v>
      </c>
      <c r="F431" s="20">
        <v>5</v>
      </c>
      <c r="G431" s="20">
        <v>0</v>
      </c>
      <c r="H431" s="20">
        <v>0</v>
      </c>
      <c r="I431" s="20">
        <v>-1.063151816</v>
      </c>
      <c r="J431" s="20">
        <v>12.90665207</v>
      </c>
      <c r="L431" s="20" t="s">
        <v>5628</v>
      </c>
      <c r="N431" s="20">
        <v>-79.974575430000002</v>
      </c>
      <c r="O431" s="20" t="s">
        <v>487</v>
      </c>
      <c r="S431" s="20">
        <v>0.6</v>
      </c>
      <c r="T431" s="20">
        <v>0.6</v>
      </c>
      <c r="U431" s="20">
        <v>64340</v>
      </c>
      <c r="V431" s="20" t="s">
        <v>3156</v>
      </c>
      <c r="W431" s="20">
        <v>0.81620488800000002</v>
      </c>
      <c r="X431" s="20">
        <v>0.52613217700000003</v>
      </c>
      <c r="Y431" s="20" t="s">
        <v>41</v>
      </c>
      <c r="Z431" s="20" t="s">
        <v>42</v>
      </c>
      <c r="AA431" s="20">
        <v>12</v>
      </c>
      <c r="AB431" s="21">
        <v>23561.677729999999</v>
      </c>
      <c r="AC431" s="21">
        <v>64339.753909999999</v>
      </c>
      <c r="AD431" s="21">
        <v>14682.18945</v>
      </c>
      <c r="AE431" s="21">
        <v>50722.332029999998</v>
      </c>
      <c r="AF431" s="22">
        <v>53884.140630000002</v>
      </c>
      <c r="AG431" s="22">
        <v>51754.046880000002</v>
      </c>
      <c r="AH431" s="22">
        <v>48172.902340000001</v>
      </c>
      <c r="AI431" s="22">
        <v>34016.691409999999</v>
      </c>
      <c r="AJ431" s="23">
        <v>39621.691409999999</v>
      </c>
      <c r="AK431" s="23">
        <v>44295.480470000002</v>
      </c>
      <c r="AL431" s="23">
        <v>21394.009770000001</v>
      </c>
      <c r="AM431" s="23">
        <v>22969.615229999999</v>
      </c>
      <c r="AN431" s="20">
        <v>390</v>
      </c>
      <c r="AO431" s="20" t="s">
        <v>487</v>
      </c>
      <c r="AP431" s="20">
        <v>0.93627108800000003</v>
      </c>
      <c r="AR431" s="20">
        <v>64339.753909999999</v>
      </c>
      <c r="AS431" s="20" t="s">
        <v>3157</v>
      </c>
      <c r="AT431" s="20">
        <v>0.95499117300000003</v>
      </c>
      <c r="AV431" s="20">
        <v>0.12096095699999999</v>
      </c>
      <c r="AW431" s="20">
        <v>0.31309002400000002</v>
      </c>
      <c r="AY431" s="20">
        <f t="shared" si="18"/>
        <v>0.68297030407034265</v>
      </c>
      <c r="AZ431" s="20">
        <f t="shared" si="19"/>
        <v>0.81620488775186417</v>
      </c>
      <c r="BA431" s="20">
        <f t="shared" si="20"/>
        <v>8.825253169707753E-2</v>
      </c>
    </row>
    <row r="432" spans="1:53">
      <c r="A432" s="20">
        <v>238.15662019999999</v>
      </c>
      <c r="B432" s="20">
        <v>3.9069333390000001</v>
      </c>
      <c r="C432" s="20" t="s">
        <v>3158</v>
      </c>
      <c r="D432" s="20">
        <v>3</v>
      </c>
      <c r="E432" s="20" t="s">
        <v>3159</v>
      </c>
      <c r="F432" s="20">
        <v>5</v>
      </c>
      <c r="G432" s="20">
        <v>0</v>
      </c>
      <c r="H432" s="20">
        <v>0</v>
      </c>
      <c r="I432" s="20">
        <v>-1.1327674249999999</v>
      </c>
      <c r="J432" s="20">
        <v>-47.38827277</v>
      </c>
      <c r="L432" s="20" t="s">
        <v>5628</v>
      </c>
      <c r="M432" s="20" t="s">
        <v>1925</v>
      </c>
      <c r="N432" s="20">
        <v>124.0885076</v>
      </c>
      <c r="O432" s="20" t="s">
        <v>374</v>
      </c>
      <c r="P432" s="20" t="s">
        <v>3160</v>
      </c>
      <c r="S432" s="20">
        <v>0.14000000000000001</v>
      </c>
      <c r="T432" s="20">
        <v>0.21</v>
      </c>
      <c r="U432" s="20">
        <v>99299</v>
      </c>
      <c r="V432" s="20" t="s">
        <v>1927</v>
      </c>
      <c r="W432" s="20">
        <v>0.81148401599999997</v>
      </c>
      <c r="X432" s="20">
        <v>0.175397315</v>
      </c>
      <c r="Y432" s="20" t="s">
        <v>41</v>
      </c>
      <c r="Z432" s="20" t="s">
        <v>42</v>
      </c>
      <c r="AA432" s="20">
        <v>12</v>
      </c>
      <c r="AB432" s="21">
        <v>62112.304689999997</v>
      </c>
      <c r="AC432" s="21">
        <v>62642.199220000002</v>
      </c>
      <c r="AD432" s="21">
        <v>55166.894529999998</v>
      </c>
      <c r="AE432" s="21">
        <v>76731.523440000004</v>
      </c>
      <c r="AF432" s="22">
        <v>74226.539059999996</v>
      </c>
      <c r="AG432" s="22">
        <v>82567.429690000004</v>
      </c>
      <c r="AH432" s="22">
        <v>60183.246090000001</v>
      </c>
      <c r="AI432" s="22">
        <v>99298.789059999996</v>
      </c>
      <c r="AJ432" s="23">
        <v>63832.164060000003</v>
      </c>
      <c r="AK432" s="23">
        <v>58618.292970000002</v>
      </c>
      <c r="AL432" s="23">
        <v>75196.304690000004</v>
      </c>
      <c r="AM432" s="23">
        <v>50243.136720000002</v>
      </c>
      <c r="AN432" s="20">
        <v>84</v>
      </c>
      <c r="AO432" s="20" t="s">
        <v>374</v>
      </c>
      <c r="AP432" s="20">
        <v>0.91027440800000003</v>
      </c>
      <c r="AR432" s="20">
        <v>99298.789059999996</v>
      </c>
      <c r="AS432" s="20" t="s">
        <v>3161</v>
      </c>
      <c r="AT432" s="20">
        <v>0.831291593</v>
      </c>
      <c r="AV432" s="20">
        <v>0.63661223099999997</v>
      </c>
      <c r="AW432" s="20">
        <v>1</v>
      </c>
      <c r="AY432" s="20">
        <f t="shared" si="18"/>
        <v>0.7837771294162984</v>
      </c>
      <c r="AZ432" s="20">
        <f t="shared" si="19"/>
        <v>0.81148401622384347</v>
      </c>
      <c r="BA432" s="20">
        <f t="shared" si="20"/>
        <v>0.12840077876059947</v>
      </c>
    </row>
    <row r="433" spans="1:53">
      <c r="A433" s="20">
        <v>336.13618500000001</v>
      </c>
      <c r="B433" s="20">
        <v>3.8740861039999999</v>
      </c>
      <c r="C433" s="20" t="s">
        <v>5445</v>
      </c>
      <c r="D433" s="20">
        <v>13</v>
      </c>
      <c r="E433" s="20" t="s">
        <v>5446</v>
      </c>
      <c r="F433" s="20">
        <v>5</v>
      </c>
      <c r="G433" s="20">
        <v>0</v>
      </c>
      <c r="H433" s="20">
        <v>0</v>
      </c>
      <c r="I433" s="20">
        <v>7.4386246000000003E-2</v>
      </c>
      <c r="J433" s="20">
        <v>-29.49340686</v>
      </c>
      <c r="L433" s="20" t="s">
        <v>5617</v>
      </c>
      <c r="M433" s="20" t="s">
        <v>1379</v>
      </c>
      <c r="N433" s="20">
        <v>-30.010679450000001</v>
      </c>
      <c r="O433" s="20" t="s">
        <v>487</v>
      </c>
      <c r="P433" s="20" t="e">
        <f>-CH2O</f>
        <v>#NAME?</v>
      </c>
      <c r="S433" s="20">
        <v>0.24</v>
      </c>
      <c r="T433" s="20">
        <v>0.24</v>
      </c>
      <c r="U433" s="20">
        <v>2291</v>
      </c>
      <c r="V433" s="20" t="s">
        <v>5985</v>
      </c>
      <c r="W433" s="20">
        <v>0.80442590400000002</v>
      </c>
      <c r="X433" s="20">
        <v>0.18466505499999999</v>
      </c>
      <c r="Y433" s="20" t="s">
        <v>41</v>
      </c>
      <c r="Z433" s="20" t="s">
        <v>71</v>
      </c>
      <c r="AA433" s="20">
        <v>12</v>
      </c>
      <c r="AB433" s="21">
        <v>1291.905029</v>
      </c>
      <c r="AC433" s="21">
        <v>1495.741577</v>
      </c>
      <c r="AD433" s="21">
        <v>1961.4570309999999</v>
      </c>
      <c r="AE433" s="21">
        <v>1165.553101</v>
      </c>
      <c r="AF433" s="22">
        <v>2290.8186040000001</v>
      </c>
      <c r="AG433" s="22">
        <v>1691.376587</v>
      </c>
      <c r="AH433" s="22">
        <v>1526.359375</v>
      </c>
      <c r="AI433" s="22">
        <v>1844.088745</v>
      </c>
      <c r="AJ433" s="23">
        <v>1544.653687</v>
      </c>
      <c r="AK433" s="23">
        <v>1658.452393</v>
      </c>
      <c r="AL433" s="23">
        <v>1606.940918</v>
      </c>
      <c r="AM433" s="23">
        <v>2117.3034670000002</v>
      </c>
      <c r="AN433" s="20">
        <v>136</v>
      </c>
      <c r="AO433" s="20" t="s">
        <v>487</v>
      </c>
      <c r="AP433" s="20">
        <v>0.83626897899999997</v>
      </c>
      <c r="AR433" s="20">
        <v>2290.8186040000001</v>
      </c>
      <c r="AS433" s="20" t="s">
        <v>4806</v>
      </c>
      <c r="AT433" s="20">
        <v>0.79105186199999999</v>
      </c>
      <c r="AV433" s="20">
        <v>0.56190521299999996</v>
      </c>
      <c r="AW433" s="20">
        <v>1</v>
      </c>
      <c r="AY433" s="20">
        <f t="shared" si="18"/>
        <v>0.94215782977480544</v>
      </c>
      <c r="AZ433" s="20">
        <f t="shared" si="19"/>
        <v>0.80442590342323761</v>
      </c>
      <c r="BA433" s="20">
        <f t="shared" si="20"/>
        <v>0.63042334794329047</v>
      </c>
    </row>
    <row r="434" spans="1:53">
      <c r="A434" s="20">
        <v>242.15175379999999</v>
      </c>
      <c r="B434" s="20">
        <v>3.8479194429999999</v>
      </c>
      <c r="C434" s="20" t="s">
        <v>3202</v>
      </c>
      <c r="D434" s="20">
        <v>1</v>
      </c>
      <c r="E434" s="20" t="s">
        <v>3203</v>
      </c>
      <c r="F434" s="20">
        <v>5</v>
      </c>
      <c r="G434" s="20">
        <v>0</v>
      </c>
      <c r="H434" s="20">
        <v>0</v>
      </c>
      <c r="I434" s="20">
        <v>-0.23215306499999999</v>
      </c>
      <c r="J434" s="20">
        <v>-37.731661359999997</v>
      </c>
      <c r="L434" s="20" t="s">
        <v>5628</v>
      </c>
      <c r="M434" s="20" t="s">
        <v>1925</v>
      </c>
      <c r="N434" s="20">
        <v>128.08364109999999</v>
      </c>
      <c r="O434" s="20" t="s">
        <v>374</v>
      </c>
      <c r="P434" s="20" t="s">
        <v>2490</v>
      </c>
      <c r="R434" s="20" t="s">
        <v>1345</v>
      </c>
      <c r="S434" s="20">
        <v>7.0000000000000007E-2</v>
      </c>
      <c r="T434" s="20">
        <v>0.36</v>
      </c>
      <c r="U434" s="20">
        <v>203798</v>
      </c>
      <c r="V434" s="20" t="s">
        <v>1927</v>
      </c>
      <c r="W434" s="20">
        <v>0.78742212099999997</v>
      </c>
      <c r="X434" s="20">
        <v>0.193256017</v>
      </c>
      <c r="Y434" s="20" t="s">
        <v>41</v>
      </c>
      <c r="Z434" s="20" t="s">
        <v>92</v>
      </c>
      <c r="AA434" s="20">
        <v>12</v>
      </c>
      <c r="AB434" s="21">
        <v>115430.7188</v>
      </c>
      <c r="AC434" s="21">
        <v>118725.5313</v>
      </c>
      <c r="AD434" s="21">
        <v>128515.4219</v>
      </c>
      <c r="AE434" s="21">
        <v>107389.11719999999</v>
      </c>
      <c r="AF434" s="22">
        <v>146507.1875</v>
      </c>
      <c r="AG434" s="22">
        <v>123460.2813</v>
      </c>
      <c r="AH434" s="22">
        <v>123195.6875</v>
      </c>
      <c r="AI434" s="22">
        <v>203798.4688</v>
      </c>
      <c r="AJ434" s="23">
        <v>153721.39060000001</v>
      </c>
      <c r="AK434" s="23">
        <v>96933.953129999994</v>
      </c>
      <c r="AL434" s="23">
        <v>86894.007809999996</v>
      </c>
      <c r="AM434" s="23">
        <v>70127.210940000004</v>
      </c>
      <c r="AN434" s="20">
        <v>84</v>
      </c>
      <c r="AO434" s="20" t="s">
        <v>374</v>
      </c>
      <c r="AP434" s="20">
        <v>0.94825963300000005</v>
      </c>
      <c r="AR434" s="20">
        <v>203798.4688</v>
      </c>
      <c r="AS434" s="20" t="s">
        <v>3204</v>
      </c>
      <c r="AT434" s="20">
        <v>0.85603160899999997</v>
      </c>
      <c r="AV434" s="20">
        <v>0.662694581</v>
      </c>
      <c r="AW434" s="20">
        <v>1</v>
      </c>
      <c r="AY434" s="20">
        <f t="shared" si="18"/>
        <v>0.68291921178636572</v>
      </c>
      <c r="AZ434" s="20">
        <f t="shared" si="19"/>
        <v>0.78742212134868428</v>
      </c>
      <c r="BA434" s="20">
        <f t="shared" si="20"/>
        <v>0.12155072209414974</v>
      </c>
    </row>
    <row r="435" spans="1:53">
      <c r="A435" s="20">
        <v>238.1931314</v>
      </c>
      <c r="B435" s="20">
        <v>3.9614611100000001</v>
      </c>
      <c r="C435" s="20" t="s">
        <v>3216</v>
      </c>
      <c r="D435" s="20">
        <v>9</v>
      </c>
      <c r="E435" s="20" t="s">
        <v>3217</v>
      </c>
      <c r="F435" s="20">
        <v>5</v>
      </c>
      <c r="G435" s="20">
        <v>0</v>
      </c>
      <c r="H435" s="20">
        <v>0</v>
      </c>
      <c r="I435" s="20">
        <v>-0.62377165700000003</v>
      </c>
      <c r="J435" s="20">
        <v>-17.226161350000002</v>
      </c>
      <c r="L435" s="20" t="s">
        <v>5628</v>
      </c>
      <c r="M435" s="20" t="s">
        <v>1925</v>
      </c>
      <c r="N435" s="20">
        <v>124.12501880000001</v>
      </c>
      <c r="O435" s="20" t="s">
        <v>374</v>
      </c>
      <c r="P435" s="20" t="s">
        <v>3218</v>
      </c>
      <c r="S435" s="20">
        <v>0.13</v>
      </c>
      <c r="T435" s="20">
        <v>0.28000000000000003</v>
      </c>
      <c r="U435" s="20">
        <v>74476</v>
      </c>
      <c r="V435" s="20" t="s">
        <v>1927</v>
      </c>
      <c r="W435" s="20">
        <v>0.78262425599999996</v>
      </c>
      <c r="X435" s="20">
        <v>0.21636778400000001</v>
      </c>
      <c r="Y435" s="20" t="s">
        <v>41</v>
      </c>
      <c r="Z435" s="20" t="s">
        <v>42</v>
      </c>
      <c r="AA435" s="20">
        <v>12</v>
      </c>
      <c r="AB435" s="21">
        <v>34775.539060000003</v>
      </c>
      <c r="AC435" s="21">
        <v>41731.183590000001</v>
      </c>
      <c r="AD435" s="21">
        <v>47045.140630000002</v>
      </c>
      <c r="AE435" s="21">
        <v>45856.441409999999</v>
      </c>
      <c r="AF435" s="22">
        <v>52415.707029999998</v>
      </c>
      <c r="AG435" s="22">
        <v>50890.621090000001</v>
      </c>
      <c r="AH435" s="22">
        <v>38679.113279999998</v>
      </c>
      <c r="AI435" s="22">
        <v>74476.421879999994</v>
      </c>
      <c r="AJ435" s="23">
        <v>51832.640630000002</v>
      </c>
      <c r="AK435" s="23">
        <v>42618.253909999999</v>
      </c>
      <c r="AL435" s="23">
        <v>48854.058590000001</v>
      </c>
      <c r="AM435" s="23">
        <v>40675.851560000003</v>
      </c>
      <c r="AN435" s="20">
        <v>84</v>
      </c>
      <c r="AO435" s="20" t="s">
        <v>374</v>
      </c>
      <c r="AP435" s="20">
        <v>0.84662223700000006</v>
      </c>
      <c r="AR435" s="20">
        <v>74476.421879999994</v>
      </c>
      <c r="AS435" s="20" t="s">
        <v>3219</v>
      </c>
      <c r="AT435" s="20">
        <v>0.867174585</v>
      </c>
      <c r="AV435" s="20">
        <v>0.54749914200000005</v>
      </c>
      <c r="AW435" s="20">
        <v>1</v>
      </c>
      <c r="AY435" s="20">
        <f t="shared" si="18"/>
        <v>0.84994558349530269</v>
      </c>
      <c r="AZ435" s="20">
        <f t="shared" si="19"/>
        <v>0.78262425594510032</v>
      </c>
      <c r="BA435" s="20">
        <f t="shared" si="20"/>
        <v>0.34339917669432313</v>
      </c>
    </row>
    <row r="436" spans="1:53">
      <c r="A436" s="20">
        <v>114.0793695</v>
      </c>
      <c r="B436" s="20">
        <v>8.8541194490000006</v>
      </c>
      <c r="C436" s="20" t="s">
        <v>3251</v>
      </c>
      <c r="D436" s="20">
        <v>2</v>
      </c>
      <c r="E436" s="20" t="s">
        <v>3252</v>
      </c>
      <c r="F436" s="20">
        <v>5</v>
      </c>
      <c r="G436" s="20">
        <v>0</v>
      </c>
      <c r="H436" s="20">
        <v>0</v>
      </c>
      <c r="I436" s="20">
        <v>0.43385871300000001</v>
      </c>
      <c r="J436" s="20">
        <v>-33.479216610000002</v>
      </c>
      <c r="L436" s="20" t="s">
        <v>5628</v>
      </c>
      <c r="M436" s="20" t="s">
        <v>5991</v>
      </c>
      <c r="N436" s="20">
        <v>-34.971637729999998</v>
      </c>
      <c r="O436" s="20" t="s">
        <v>487</v>
      </c>
      <c r="S436" s="20">
        <v>0.59</v>
      </c>
      <c r="T436" s="20">
        <v>0.59</v>
      </c>
      <c r="U436" s="20">
        <v>71033</v>
      </c>
      <c r="V436" s="20" t="s">
        <v>152</v>
      </c>
      <c r="W436" s="20">
        <v>0.76508310899999998</v>
      </c>
      <c r="X436" s="20">
        <v>0.38633620400000002</v>
      </c>
      <c r="Y436" s="20" t="s">
        <v>41</v>
      </c>
      <c r="Z436" s="20" t="s">
        <v>42</v>
      </c>
      <c r="AA436" s="20">
        <v>12</v>
      </c>
      <c r="AB436" s="21">
        <v>30109.091799999998</v>
      </c>
      <c r="AC436" s="21">
        <v>71032.632809999996</v>
      </c>
      <c r="AD436" s="21">
        <v>14914.318359999999</v>
      </c>
      <c r="AE436" s="21">
        <v>54352.457029999998</v>
      </c>
      <c r="AF436" s="22">
        <v>63208.011720000002</v>
      </c>
      <c r="AG436" s="22">
        <v>55438.542970000002</v>
      </c>
      <c r="AH436" s="22">
        <v>62402.414060000003</v>
      </c>
      <c r="AI436" s="22">
        <v>41683.042970000002</v>
      </c>
      <c r="AJ436" s="23">
        <v>46426.503909999999</v>
      </c>
      <c r="AK436" s="23">
        <v>58787.40625</v>
      </c>
      <c r="AL436" s="23">
        <v>17137.45508</v>
      </c>
      <c r="AM436" s="23">
        <v>23818.054690000001</v>
      </c>
      <c r="AN436" s="20">
        <v>11</v>
      </c>
      <c r="AO436" s="20" t="s">
        <v>487</v>
      </c>
      <c r="AP436" s="20">
        <v>0.940938948</v>
      </c>
      <c r="AR436" s="20">
        <v>71032.632809999996</v>
      </c>
      <c r="AS436" s="20" t="s">
        <v>3253</v>
      </c>
      <c r="AT436" s="20">
        <v>0.93847520500000003</v>
      </c>
      <c r="AV436" s="20">
        <v>0.236896301</v>
      </c>
      <c r="AW436" s="20">
        <v>0.78799476400000001</v>
      </c>
      <c r="AY436" s="20">
        <f t="shared" si="18"/>
        <v>0.65625690174141615</v>
      </c>
      <c r="AZ436" s="20">
        <f t="shared" si="19"/>
        <v>0.76508310899747656</v>
      </c>
      <c r="BA436" s="20">
        <f t="shared" si="20"/>
        <v>0.12994980344202614</v>
      </c>
    </row>
    <row r="437" spans="1:53">
      <c r="A437" s="20">
        <v>285.23015939999999</v>
      </c>
      <c r="B437" s="20">
        <v>3.8375041749999999</v>
      </c>
      <c r="C437" s="20" t="s">
        <v>3258</v>
      </c>
      <c r="D437" s="20">
        <v>1</v>
      </c>
      <c r="E437" s="20" t="s">
        <v>3259</v>
      </c>
      <c r="F437" s="20">
        <v>5</v>
      </c>
      <c r="G437" s="20">
        <v>0</v>
      </c>
      <c r="H437" s="20">
        <v>0</v>
      </c>
      <c r="I437" s="20">
        <v>-0.87859183399999996</v>
      </c>
      <c r="J437" s="20">
        <v>-23.812484739999999</v>
      </c>
      <c r="L437" s="20" t="s">
        <v>5628</v>
      </c>
      <c r="N437" s="20">
        <v>-124.1099306</v>
      </c>
      <c r="O437" s="20" t="s">
        <v>487</v>
      </c>
      <c r="P437" s="20" t="s">
        <v>3260</v>
      </c>
      <c r="S437" s="20">
        <v>0.15</v>
      </c>
      <c r="T437" s="20">
        <v>0.23</v>
      </c>
      <c r="U437" s="20">
        <v>75879</v>
      </c>
      <c r="V437" s="20" t="s">
        <v>3261</v>
      </c>
      <c r="W437" s="20">
        <v>0.76130679400000001</v>
      </c>
      <c r="X437" s="20">
        <v>1.5574373000000001E-2</v>
      </c>
      <c r="Y437" s="20" t="s">
        <v>41</v>
      </c>
      <c r="Z437" s="20" t="s">
        <v>42</v>
      </c>
      <c r="AA437" s="20">
        <v>12</v>
      </c>
      <c r="AB437" s="21">
        <v>40183.578130000002</v>
      </c>
      <c r="AC437" s="21">
        <v>35229.898439999997</v>
      </c>
      <c r="AD437" s="21">
        <v>27781.015630000002</v>
      </c>
      <c r="AE437" s="21">
        <v>34345.902340000001</v>
      </c>
      <c r="AF437" s="22">
        <v>44613.273439999997</v>
      </c>
      <c r="AG437" s="22">
        <v>49537.011720000002</v>
      </c>
      <c r="AH437" s="22">
        <v>44198.25</v>
      </c>
      <c r="AI437" s="22">
        <v>42315.023439999997</v>
      </c>
      <c r="AJ437" s="23">
        <v>45109.378909999999</v>
      </c>
      <c r="AK437" s="23">
        <v>54958.589840000001</v>
      </c>
      <c r="AL437" s="23">
        <v>75879.03125</v>
      </c>
      <c r="AM437" s="23">
        <v>69214.21875</v>
      </c>
      <c r="AN437" s="20">
        <v>29</v>
      </c>
      <c r="AO437" s="20" t="s">
        <v>487</v>
      </c>
      <c r="AP437" s="20">
        <v>0.88839565200000004</v>
      </c>
      <c r="AR437" s="20">
        <v>75879.03125</v>
      </c>
      <c r="AS437" s="20" t="s">
        <v>3262</v>
      </c>
      <c r="AT437" s="20">
        <v>0.89570490000000003</v>
      </c>
      <c r="AV437" s="20">
        <v>3.2761911370000001</v>
      </c>
      <c r="AW437" s="20">
        <v>1</v>
      </c>
      <c r="AY437" s="20">
        <f t="shared" si="18"/>
        <v>1.3570042605703441</v>
      </c>
      <c r="AZ437" s="20">
        <f t="shared" si="19"/>
        <v>0.76130679372104437</v>
      </c>
      <c r="BA437" s="20">
        <f t="shared" si="20"/>
        <v>6.3754804403785684E-2</v>
      </c>
    </row>
    <row r="438" spans="1:53">
      <c r="A438" s="20">
        <v>151.03027399999999</v>
      </c>
      <c r="B438" s="20">
        <v>7.4005128649999996</v>
      </c>
      <c r="C438" s="20" t="s">
        <v>3263</v>
      </c>
      <c r="D438" s="20">
        <v>1</v>
      </c>
      <c r="E438" s="20" t="s">
        <v>3264</v>
      </c>
      <c r="F438" s="20">
        <v>5</v>
      </c>
      <c r="G438" s="20">
        <v>0</v>
      </c>
      <c r="H438" s="20">
        <v>0</v>
      </c>
      <c r="I438" s="20">
        <v>-0.23824090000000001</v>
      </c>
      <c r="J438" s="20">
        <v>-48.827601960000003</v>
      </c>
      <c r="L438" s="20" t="s">
        <v>5594</v>
      </c>
      <c r="M438" s="20" t="s">
        <v>754</v>
      </c>
      <c r="N438" s="20">
        <v>-80.116558510000004</v>
      </c>
      <c r="O438" s="20" t="s">
        <v>487</v>
      </c>
      <c r="S438" s="20">
        <v>0.78</v>
      </c>
      <c r="T438" s="20">
        <v>1.1499999999999999</v>
      </c>
      <c r="U438" s="20">
        <v>35646</v>
      </c>
      <c r="V438" s="20" t="s">
        <v>756</v>
      </c>
      <c r="W438" s="20">
        <v>0.75600763900000001</v>
      </c>
      <c r="X438" s="20">
        <v>0.48820599199999998</v>
      </c>
      <c r="Y438" s="20" t="s">
        <v>41</v>
      </c>
      <c r="Z438" s="20" t="s">
        <v>42</v>
      </c>
      <c r="AA438" s="20">
        <v>9</v>
      </c>
      <c r="AB438" s="21">
        <v>16598.734380000002</v>
      </c>
      <c r="AC438" s="21">
        <v>35645.910159999999</v>
      </c>
      <c r="AD438" s="21">
        <v>0</v>
      </c>
      <c r="AE438" s="21">
        <v>25204.816409999999</v>
      </c>
      <c r="AF438" s="22">
        <v>26382.460940000001</v>
      </c>
      <c r="AG438" s="22">
        <v>26680.318360000001</v>
      </c>
      <c r="AH438" s="22">
        <v>32555.314450000002</v>
      </c>
      <c r="AI438" s="22">
        <v>16827.248049999998</v>
      </c>
      <c r="AJ438" s="23">
        <v>25890.503909999999</v>
      </c>
      <c r="AK438" s="23">
        <v>26330.550780000001</v>
      </c>
      <c r="AL438" s="23">
        <v>0</v>
      </c>
      <c r="AM438" s="23">
        <v>0</v>
      </c>
      <c r="AN438" s="20">
        <v>159</v>
      </c>
      <c r="AO438" s="20" t="s">
        <v>487</v>
      </c>
      <c r="AP438" s="20">
        <v>0.86595315399999995</v>
      </c>
      <c r="AR438" s="20">
        <v>35645.910159999999</v>
      </c>
      <c r="AS438" s="20" t="s">
        <v>3265</v>
      </c>
      <c r="AT438" s="20">
        <v>0.87113658400000005</v>
      </c>
      <c r="AV438" s="20">
        <v>0.14481717699999999</v>
      </c>
      <c r="AW438" s="20">
        <v>1</v>
      </c>
      <c r="AY438" s="20">
        <f t="shared" si="18"/>
        <v>0.50974552646765636</v>
      </c>
      <c r="AZ438" s="20">
        <f t="shared" si="19"/>
        <v>0.75600763869968379</v>
      </c>
      <c r="BA438" s="20">
        <f t="shared" si="20"/>
        <v>0.17707205125450184</v>
      </c>
    </row>
    <row r="439" spans="1:53">
      <c r="A439" s="20">
        <v>202.13174889999999</v>
      </c>
      <c r="B439" s="20">
        <v>9.2430931090000001</v>
      </c>
      <c r="C439" s="20" t="s">
        <v>3270</v>
      </c>
      <c r="D439" s="20">
        <v>3</v>
      </c>
      <c r="E439" s="20" t="s">
        <v>3271</v>
      </c>
      <c r="F439" s="20">
        <v>5</v>
      </c>
      <c r="G439" s="20">
        <v>0</v>
      </c>
      <c r="H439" s="20">
        <v>0</v>
      </c>
      <c r="I439" s="20">
        <v>4.3793947999999999E-2</v>
      </c>
      <c r="J439" s="20">
        <v>8.0935923069999998</v>
      </c>
      <c r="L439" s="20" t="s">
        <v>5628</v>
      </c>
      <c r="M439" s="20" t="s">
        <v>5999</v>
      </c>
      <c r="N439" s="20">
        <v>33.046693329999997</v>
      </c>
      <c r="O439" s="20" t="s">
        <v>374</v>
      </c>
      <c r="S439" s="20">
        <v>0.69</v>
      </c>
      <c r="T439" s="20">
        <v>0.69</v>
      </c>
      <c r="U439" s="20">
        <v>98695</v>
      </c>
      <c r="V439" s="20" t="s">
        <v>166</v>
      </c>
      <c r="W439" s="20">
        <v>0.75474086399999996</v>
      </c>
      <c r="X439" s="20">
        <v>0.43359690899999997</v>
      </c>
      <c r="Y439" s="20" t="s">
        <v>41</v>
      </c>
      <c r="Z439" s="20" t="s">
        <v>42</v>
      </c>
      <c r="AA439" s="20">
        <v>12</v>
      </c>
      <c r="AB439" s="21">
        <v>36947.851560000003</v>
      </c>
      <c r="AC439" s="21">
        <v>98695.132809999996</v>
      </c>
      <c r="AD439" s="21">
        <v>13502.84863</v>
      </c>
      <c r="AE439" s="21">
        <v>62282.871090000001</v>
      </c>
      <c r="AF439" s="22">
        <v>83593.132809999996</v>
      </c>
      <c r="AG439" s="22">
        <v>75697.140629999994</v>
      </c>
      <c r="AH439" s="22">
        <v>72507.132809999996</v>
      </c>
      <c r="AI439" s="22">
        <v>48336.761720000002</v>
      </c>
      <c r="AJ439" s="23">
        <v>64298.402340000001</v>
      </c>
      <c r="AK439" s="23">
        <v>65117.945310000003</v>
      </c>
      <c r="AL439" s="23">
        <v>27746.841799999998</v>
      </c>
      <c r="AM439" s="23">
        <v>22986.08008</v>
      </c>
      <c r="AN439" s="20">
        <v>39</v>
      </c>
      <c r="AO439" s="20" t="s">
        <v>374</v>
      </c>
      <c r="AP439" s="20">
        <v>0.93940948700000004</v>
      </c>
      <c r="AR439" s="20">
        <v>98695.132809999996</v>
      </c>
      <c r="AS439" s="20" t="s">
        <v>3272</v>
      </c>
      <c r="AT439" s="20">
        <v>0.98804588400000004</v>
      </c>
      <c r="AV439" s="20">
        <v>0.188932926</v>
      </c>
      <c r="AW439" s="20">
        <v>1</v>
      </c>
      <c r="AY439" s="20">
        <f t="shared" si="18"/>
        <v>0.64308210182091197</v>
      </c>
      <c r="AZ439" s="20">
        <f t="shared" si="19"/>
        <v>0.75474086442979782</v>
      </c>
      <c r="BA439" s="20">
        <f t="shared" si="20"/>
        <v>0.117873998216108</v>
      </c>
    </row>
    <row r="440" spans="1:53">
      <c r="A440" s="20">
        <v>228.14708300000001</v>
      </c>
      <c r="B440" s="20">
        <v>8.0684471979999994</v>
      </c>
      <c r="C440" s="20" t="s">
        <v>3154</v>
      </c>
      <c r="D440" s="20">
        <v>3</v>
      </c>
      <c r="E440" s="20" t="s">
        <v>3273</v>
      </c>
      <c r="F440" s="20">
        <v>5</v>
      </c>
      <c r="G440" s="20">
        <v>0</v>
      </c>
      <c r="H440" s="20">
        <v>0</v>
      </c>
      <c r="I440" s="20">
        <v>-1.345784039</v>
      </c>
      <c r="J440" s="20">
        <v>-1.5290191740000001</v>
      </c>
      <c r="L440" s="20" t="s">
        <v>5628</v>
      </c>
      <c r="M440" s="20" t="s">
        <v>103</v>
      </c>
      <c r="N440" s="20">
        <v>115.0881713</v>
      </c>
      <c r="O440" s="20" t="s">
        <v>374</v>
      </c>
      <c r="S440" s="20">
        <v>0.67</v>
      </c>
      <c r="T440" s="20">
        <v>0.67</v>
      </c>
      <c r="U440" s="20">
        <v>205500</v>
      </c>
      <c r="V440" s="20" t="s">
        <v>106</v>
      </c>
      <c r="W440" s="20">
        <v>0.75177706899999996</v>
      </c>
      <c r="X440" s="20">
        <v>0.444072788</v>
      </c>
      <c r="Y440" s="20" t="s">
        <v>41</v>
      </c>
      <c r="Z440" s="20" t="s">
        <v>42</v>
      </c>
      <c r="AA440" s="20">
        <v>12</v>
      </c>
      <c r="AB440" s="21">
        <v>78733.367190000004</v>
      </c>
      <c r="AC440" s="21">
        <v>203598.51560000001</v>
      </c>
      <c r="AD440" s="21">
        <v>28702.542969999999</v>
      </c>
      <c r="AE440" s="21">
        <v>135873.5313</v>
      </c>
      <c r="AF440" s="22">
        <v>205499.5938</v>
      </c>
      <c r="AG440" s="22">
        <v>153128.82810000001</v>
      </c>
      <c r="AH440" s="22">
        <v>145912.92189999999</v>
      </c>
      <c r="AI440" s="22">
        <v>89927.382809999996</v>
      </c>
      <c r="AJ440" s="23">
        <v>133103.64060000001</v>
      </c>
      <c r="AK440" s="23">
        <v>126588.7031</v>
      </c>
      <c r="AL440" s="23">
        <v>57779.121090000001</v>
      </c>
      <c r="AM440" s="23">
        <v>51328.054689999997</v>
      </c>
      <c r="AN440" s="20">
        <v>9</v>
      </c>
      <c r="AO440" s="20" t="s">
        <v>374</v>
      </c>
      <c r="AP440" s="20">
        <v>0.95335544699999997</v>
      </c>
      <c r="AR440" s="20">
        <v>205499.5938</v>
      </c>
      <c r="AS440" s="20" t="s">
        <v>3274</v>
      </c>
      <c r="AT440" s="20">
        <v>0.95630013800000002</v>
      </c>
      <c r="AV440" s="20">
        <v>0.17217081100000001</v>
      </c>
      <c r="AW440" s="20">
        <v>1</v>
      </c>
      <c r="AY440" s="20">
        <f t="shared" si="18"/>
        <v>0.62038506480081024</v>
      </c>
      <c r="AZ440" s="20">
        <f t="shared" si="19"/>
        <v>0.75177706926405419</v>
      </c>
      <c r="BA440" s="20">
        <f t="shared" si="20"/>
        <v>0.13001744140212856</v>
      </c>
    </row>
    <row r="441" spans="1:53">
      <c r="A441" s="20">
        <v>329.25641890000003</v>
      </c>
      <c r="B441" s="20">
        <v>3.5597874749999998</v>
      </c>
      <c r="C441" s="20" t="s">
        <v>3275</v>
      </c>
      <c r="D441" s="20">
        <v>2</v>
      </c>
      <c r="E441" s="20" t="s">
        <v>6012</v>
      </c>
      <c r="F441" s="20">
        <v>5</v>
      </c>
      <c r="G441" s="20">
        <v>0</v>
      </c>
      <c r="H441" s="20">
        <v>0</v>
      </c>
      <c r="I441" s="20">
        <v>-0.61090377799999995</v>
      </c>
      <c r="J441" s="20">
        <v>-47.849915920000001</v>
      </c>
      <c r="L441" s="20" t="s">
        <v>5628</v>
      </c>
      <c r="M441" s="20" t="s">
        <v>1872</v>
      </c>
      <c r="N441" s="20">
        <v>59.037220959999999</v>
      </c>
      <c r="O441" s="20" t="s">
        <v>374</v>
      </c>
      <c r="P441" s="20" t="s">
        <v>3277</v>
      </c>
      <c r="Q441" s="20">
        <v>-0.3</v>
      </c>
      <c r="R441" s="20" t="s">
        <v>1019</v>
      </c>
      <c r="S441" s="20">
        <v>0.1</v>
      </c>
      <c r="T441" s="20">
        <v>0.23</v>
      </c>
      <c r="U441" s="20">
        <v>401350</v>
      </c>
      <c r="V441" s="20" t="s">
        <v>1874</v>
      </c>
      <c r="W441" s="20">
        <v>0.74973146700000004</v>
      </c>
      <c r="X441" s="20">
        <v>0.112410608</v>
      </c>
      <c r="Y441" s="20" t="s">
        <v>41</v>
      </c>
      <c r="Z441" s="20" t="s">
        <v>42</v>
      </c>
      <c r="AA441" s="20">
        <v>12</v>
      </c>
      <c r="AB441" s="21">
        <v>229588.875</v>
      </c>
      <c r="AC441" s="21">
        <v>234945.42189999999</v>
      </c>
      <c r="AD441" s="21">
        <v>226216.8438</v>
      </c>
      <c r="AE441" s="21">
        <v>279704.28129999997</v>
      </c>
      <c r="AF441" s="22">
        <v>371918.875</v>
      </c>
      <c r="AG441" s="22">
        <v>264898.78129999997</v>
      </c>
      <c r="AH441" s="22">
        <v>256236.26560000001</v>
      </c>
      <c r="AI441" s="22">
        <v>401350.09379999997</v>
      </c>
      <c r="AJ441" s="23">
        <v>280889.28129999997</v>
      </c>
      <c r="AK441" s="23">
        <v>221908.45310000001</v>
      </c>
      <c r="AL441" s="23">
        <v>220288.39060000001</v>
      </c>
      <c r="AM441" s="23">
        <v>190758.39060000001</v>
      </c>
      <c r="AN441" s="20">
        <v>40</v>
      </c>
      <c r="AO441" s="20" t="s">
        <v>374</v>
      </c>
      <c r="AP441" s="20">
        <v>0.96548514100000005</v>
      </c>
      <c r="AQ441" s="20">
        <v>1</v>
      </c>
      <c r="AR441" s="20">
        <v>401350.09379999997</v>
      </c>
      <c r="AS441" s="20" t="s">
        <v>3278</v>
      </c>
      <c r="AT441" s="20">
        <v>0.86768721800000004</v>
      </c>
      <c r="AV441" s="20">
        <v>1.0789757010000001</v>
      </c>
      <c r="AW441" s="20">
        <v>1</v>
      </c>
      <c r="AY441" s="20">
        <f t="shared" si="18"/>
        <v>0.70599635393266502</v>
      </c>
      <c r="AZ441" s="20">
        <f t="shared" si="19"/>
        <v>0.74973146732335194</v>
      </c>
      <c r="BA441" s="20">
        <f t="shared" si="20"/>
        <v>6.1619093409448968E-2</v>
      </c>
    </row>
    <row r="442" spans="1:53">
      <c r="A442" s="20">
        <v>195.0565186</v>
      </c>
      <c r="B442" s="20">
        <v>10.00266944</v>
      </c>
      <c r="C442" s="20" t="s">
        <v>3285</v>
      </c>
      <c r="D442" s="20">
        <v>1</v>
      </c>
      <c r="E442" s="20" t="s">
        <v>3286</v>
      </c>
      <c r="F442" s="20">
        <v>5</v>
      </c>
      <c r="G442" s="20">
        <v>0</v>
      </c>
      <c r="H442" s="20">
        <v>0</v>
      </c>
      <c r="I442" s="20">
        <v>-5.8265775999999998E-2</v>
      </c>
      <c r="J442" s="20">
        <v>0</v>
      </c>
      <c r="L442" s="20" t="s">
        <v>5628</v>
      </c>
      <c r="N442" s="20">
        <v>-9.0044196060000008</v>
      </c>
      <c r="O442" s="20" t="s">
        <v>487</v>
      </c>
      <c r="S442" s="20">
        <v>0.7</v>
      </c>
      <c r="T442" s="20">
        <v>0.7</v>
      </c>
      <c r="U442" s="20">
        <v>60888</v>
      </c>
      <c r="V442" s="20" t="s">
        <v>2224</v>
      </c>
      <c r="W442" s="20">
        <v>0.74662563500000001</v>
      </c>
      <c r="X442" s="20">
        <v>0.42864708899999998</v>
      </c>
      <c r="Y442" s="20" t="s">
        <v>41</v>
      </c>
      <c r="Z442" s="20" t="s">
        <v>42</v>
      </c>
      <c r="AA442" s="20">
        <v>12</v>
      </c>
      <c r="AB442" s="21">
        <v>17245.755860000001</v>
      </c>
      <c r="AC442" s="21">
        <v>60888.441409999999</v>
      </c>
      <c r="AD442" s="21">
        <v>11964.90625</v>
      </c>
      <c r="AE442" s="21">
        <v>37471.835939999997</v>
      </c>
      <c r="AF442" s="22">
        <v>45818.675779999998</v>
      </c>
      <c r="AG442" s="22">
        <v>43931.679689999997</v>
      </c>
      <c r="AH442" s="22">
        <v>53765.699220000002</v>
      </c>
      <c r="AI442" s="22">
        <v>27347.271479999999</v>
      </c>
      <c r="AJ442" s="23">
        <v>40049.960939999997</v>
      </c>
      <c r="AK442" s="23">
        <v>38849.632810000003</v>
      </c>
      <c r="AL442" s="23">
        <v>15265.37012</v>
      </c>
      <c r="AM442" s="23">
        <v>11116.525390000001</v>
      </c>
      <c r="AN442" s="20">
        <v>51</v>
      </c>
      <c r="AO442" s="20" t="s">
        <v>487</v>
      </c>
      <c r="AP442" s="20">
        <v>0.91229200200000005</v>
      </c>
      <c r="AR442" s="20">
        <v>60888.441409999999</v>
      </c>
      <c r="AS442" s="20" t="s">
        <v>3287</v>
      </c>
      <c r="AT442" s="20">
        <v>0.95696437599999995</v>
      </c>
      <c r="AV442" s="20">
        <v>0.189655665</v>
      </c>
      <c r="AW442" s="20">
        <v>1</v>
      </c>
      <c r="AY442" s="20">
        <f t="shared" si="18"/>
        <v>0.61617370807384653</v>
      </c>
      <c r="AZ442" s="20">
        <f t="shared" si="19"/>
        <v>0.74662563535181126</v>
      </c>
      <c r="BA442" s="20">
        <f t="shared" si="20"/>
        <v>0.13293056883628873</v>
      </c>
    </row>
    <row r="443" spans="1:53">
      <c r="A443" s="20">
        <v>326.15102080000003</v>
      </c>
      <c r="B443" s="20">
        <v>9.3951722889999996</v>
      </c>
      <c r="C443" s="20" t="s">
        <v>3297</v>
      </c>
      <c r="D443" s="20">
        <v>7</v>
      </c>
      <c r="E443" s="20" t="s">
        <v>6015</v>
      </c>
      <c r="F443" s="20">
        <v>5</v>
      </c>
      <c r="G443" s="20">
        <v>0</v>
      </c>
      <c r="H443" s="20">
        <v>0</v>
      </c>
      <c r="I443" s="20">
        <v>-2.4196883649999998</v>
      </c>
      <c r="J443" s="20">
        <v>48.525615019999996</v>
      </c>
      <c r="L443" s="20" t="s">
        <v>5628</v>
      </c>
      <c r="M443" s="20" t="s">
        <v>6016</v>
      </c>
      <c r="N443" s="20">
        <v>211.0877242</v>
      </c>
      <c r="O443" s="20" t="s">
        <v>374</v>
      </c>
      <c r="P443" s="20" t="s">
        <v>3300</v>
      </c>
      <c r="S443" s="20">
        <v>0.52</v>
      </c>
      <c r="T443" s="20">
        <v>0.52</v>
      </c>
      <c r="U443" s="20">
        <v>47327</v>
      </c>
      <c r="V443" s="20" t="s">
        <v>298</v>
      </c>
      <c r="W443" s="20">
        <v>0.73888542899999998</v>
      </c>
      <c r="X443" s="20">
        <v>0.278862269</v>
      </c>
      <c r="Y443" s="20" t="s">
        <v>41</v>
      </c>
      <c r="Z443" s="20" t="s">
        <v>42</v>
      </c>
      <c r="AA443" s="20">
        <v>12</v>
      </c>
      <c r="AB443" s="21">
        <v>27410.878909999999</v>
      </c>
      <c r="AC443" s="21">
        <v>47326.53125</v>
      </c>
      <c r="AD443" s="21">
        <v>14373.896479999999</v>
      </c>
      <c r="AE443" s="21">
        <v>20776.90625</v>
      </c>
      <c r="AF443" s="22">
        <v>33015.179689999997</v>
      </c>
      <c r="AG443" s="22">
        <v>35726.5625</v>
      </c>
      <c r="AH443" s="22">
        <v>33586.59375</v>
      </c>
      <c r="AI443" s="22">
        <v>46393.25</v>
      </c>
      <c r="AJ443" s="23">
        <v>34671.132810000003</v>
      </c>
      <c r="AK443" s="23">
        <v>26212.08008</v>
      </c>
      <c r="AL443" s="23">
        <v>16406.896479999999</v>
      </c>
      <c r="AM443" s="23">
        <v>19288.929690000001</v>
      </c>
      <c r="AN443" s="20">
        <v>10</v>
      </c>
      <c r="AO443" s="20" t="s">
        <v>374</v>
      </c>
      <c r="AP443" s="20">
        <v>0.844388264</v>
      </c>
      <c r="AR443" s="20">
        <v>47326.53125</v>
      </c>
      <c r="AS443" s="20" t="s">
        <v>3301</v>
      </c>
      <c r="AT443" s="20">
        <v>0.76137452699999997</v>
      </c>
      <c r="AV443" s="20">
        <v>0.388483254</v>
      </c>
      <c r="AW443" s="20">
        <v>1</v>
      </c>
      <c r="AY443" s="20">
        <f t="shared" si="18"/>
        <v>0.64939489751651591</v>
      </c>
      <c r="AZ443" s="20">
        <f t="shared" si="19"/>
        <v>0.73888542941125657</v>
      </c>
      <c r="BA443" s="20">
        <f t="shared" si="20"/>
        <v>4.4014109211512706E-2</v>
      </c>
    </row>
    <row r="444" spans="1:53">
      <c r="A444" s="20">
        <v>175.0956462</v>
      </c>
      <c r="B444" s="20">
        <v>10.719315249999999</v>
      </c>
      <c r="C444" s="20" t="s">
        <v>724</v>
      </c>
      <c r="D444" s="20">
        <v>3</v>
      </c>
      <c r="E444" s="20" t="s">
        <v>6019</v>
      </c>
      <c r="F444" s="20">
        <v>5</v>
      </c>
      <c r="G444" s="20">
        <v>0</v>
      </c>
      <c r="H444" s="20">
        <v>0</v>
      </c>
      <c r="I444" s="20">
        <v>-0.250316333</v>
      </c>
      <c r="J444" s="20">
        <v>-25.100827039999999</v>
      </c>
      <c r="L444" s="20" t="s">
        <v>5628</v>
      </c>
      <c r="M444" s="20" t="s">
        <v>2297</v>
      </c>
      <c r="N444" s="20">
        <v>70.053062490000002</v>
      </c>
      <c r="O444" s="20" t="s">
        <v>374</v>
      </c>
      <c r="P444" s="20" t="s">
        <v>727</v>
      </c>
      <c r="Q444" s="20">
        <v>-0.8</v>
      </c>
      <c r="R444" s="20" t="s">
        <v>728</v>
      </c>
      <c r="S444" s="20">
        <v>0.76</v>
      </c>
      <c r="T444" s="20">
        <v>0.76</v>
      </c>
      <c r="U444" s="20">
        <v>2297532</v>
      </c>
      <c r="V444" s="20" t="s">
        <v>237</v>
      </c>
      <c r="W444" s="20">
        <v>0.73448286799999996</v>
      </c>
      <c r="X444" s="20">
        <v>0.44146527800000002</v>
      </c>
      <c r="Y444" s="20" t="s">
        <v>41</v>
      </c>
      <c r="Z444" s="20" t="s">
        <v>42</v>
      </c>
      <c r="AA444" s="20">
        <v>12</v>
      </c>
      <c r="AB444" s="21">
        <v>541834.9375</v>
      </c>
      <c r="AC444" s="21">
        <v>2297532.25</v>
      </c>
      <c r="AD444" s="21">
        <v>377411.15629999997</v>
      </c>
      <c r="AE444" s="21">
        <v>1440325.5</v>
      </c>
      <c r="AF444" s="22">
        <v>2032057.5</v>
      </c>
      <c r="AG444" s="22">
        <v>1479564.625</v>
      </c>
      <c r="AH444" s="22">
        <v>1830952.875</v>
      </c>
      <c r="AI444" s="22">
        <v>998081.875</v>
      </c>
      <c r="AJ444" s="23">
        <v>1681662.75</v>
      </c>
      <c r="AK444" s="23">
        <v>1612065.625</v>
      </c>
      <c r="AL444" s="23">
        <v>589587.0625</v>
      </c>
      <c r="AM444" s="23">
        <v>558569.1875</v>
      </c>
      <c r="AN444" s="20">
        <v>42</v>
      </c>
      <c r="AO444" s="20" t="s">
        <v>374</v>
      </c>
      <c r="AP444" s="20">
        <v>0.96009244199999999</v>
      </c>
      <c r="AQ444" s="20">
        <v>1</v>
      </c>
      <c r="AR444" s="20">
        <v>2297532.25</v>
      </c>
      <c r="AS444" s="20" t="s">
        <v>729</v>
      </c>
      <c r="AT444" s="20">
        <v>0.972718588</v>
      </c>
      <c r="AV444" s="20">
        <v>0.17815618999999999</v>
      </c>
      <c r="AW444" s="20">
        <v>1</v>
      </c>
      <c r="AY444" s="20">
        <f t="shared" si="18"/>
        <v>0.70054013528369641</v>
      </c>
      <c r="AZ444" s="20">
        <f t="shared" si="19"/>
        <v>0.73448286756567316</v>
      </c>
      <c r="BA444" s="20">
        <f t="shared" si="20"/>
        <v>0.26261681517902924</v>
      </c>
    </row>
    <row r="445" spans="1:53">
      <c r="A445" s="20">
        <v>137.998616</v>
      </c>
      <c r="B445" s="20">
        <v>11.745683290000001</v>
      </c>
      <c r="C445" s="20" t="s">
        <v>2950</v>
      </c>
      <c r="D445" s="20">
        <v>2</v>
      </c>
      <c r="E445" s="20" t="s">
        <v>2951</v>
      </c>
      <c r="F445" s="20">
        <v>5</v>
      </c>
      <c r="G445" s="20">
        <v>0</v>
      </c>
      <c r="H445" s="20">
        <v>0</v>
      </c>
      <c r="I445" s="20">
        <v>-0.463892633</v>
      </c>
      <c r="J445" s="20">
        <v>27.404874020000001</v>
      </c>
      <c r="L445" s="20" t="s">
        <v>5617</v>
      </c>
      <c r="N445" s="20">
        <v>-72.021239390000005</v>
      </c>
      <c r="O445" s="20" t="s">
        <v>487</v>
      </c>
      <c r="P445" s="20" t="s">
        <v>2952</v>
      </c>
      <c r="S445" s="20">
        <v>0.17</v>
      </c>
      <c r="T445" s="20">
        <v>0.25</v>
      </c>
      <c r="U445" s="20">
        <v>22126</v>
      </c>
      <c r="V445" s="20" t="s">
        <v>6020</v>
      </c>
      <c r="W445" s="20">
        <v>0.72745791100000001</v>
      </c>
      <c r="X445" s="20">
        <v>0.120729873</v>
      </c>
      <c r="Y445" s="20" t="s">
        <v>41</v>
      </c>
      <c r="Z445" s="20" t="s">
        <v>71</v>
      </c>
      <c r="AA445" s="20">
        <v>12</v>
      </c>
      <c r="AB445" s="21">
        <v>13976.947270000001</v>
      </c>
      <c r="AC445" s="21">
        <v>10352.5918</v>
      </c>
      <c r="AD445" s="21">
        <v>11194.4043</v>
      </c>
      <c r="AE445" s="21">
        <v>14938.87988</v>
      </c>
      <c r="AF445" s="22">
        <v>19287.800780000001</v>
      </c>
      <c r="AG445" s="22">
        <v>16095.6543</v>
      </c>
      <c r="AH445" s="22">
        <v>11859.742190000001</v>
      </c>
      <c r="AI445" s="22">
        <v>22125.521479999999</v>
      </c>
      <c r="AJ445" s="23">
        <v>10975.753909999999</v>
      </c>
      <c r="AK445" s="23">
        <v>9711.5527340000008</v>
      </c>
      <c r="AL445" s="23">
        <v>11139.84863</v>
      </c>
      <c r="AM445" s="23">
        <v>11499.04004</v>
      </c>
      <c r="AN445" s="20">
        <v>83</v>
      </c>
      <c r="AO445" s="20" t="s">
        <v>487</v>
      </c>
      <c r="AP445" s="20">
        <v>0.96992893199999997</v>
      </c>
      <c r="AR445" s="20">
        <v>22125.521479999999</v>
      </c>
      <c r="AS445" s="20" t="s">
        <v>1845</v>
      </c>
      <c r="AT445" s="20">
        <v>0.98038019200000004</v>
      </c>
      <c r="AV445" s="20">
        <v>0.92225010100000004</v>
      </c>
      <c r="AW445" s="20">
        <v>1</v>
      </c>
      <c r="AY445" s="20">
        <f t="shared" si="18"/>
        <v>0.624578283911291</v>
      </c>
      <c r="AZ445" s="20">
        <f t="shared" si="19"/>
        <v>0.72745791127935455</v>
      </c>
      <c r="BA445" s="20">
        <f t="shared" si="20"/>
        <v>2.7001511926978115E-2</v>
      </c>
    </row>
    <row r="446" spans="1:53">
      <c r="A446" s="20">
        <v>133.03744879999999</v>
      </c>
      <c r="B446" s="20">
        <v>10.034784610000001</v>
      </c>
      <c r="C446" s="20" t="s">
        <v>267</v>
      </c>
      <c r="D446" s="20">
        <v>4</v>
      </c>
      <c r="E446" s="20" t="s">
        <v>6021</v>
      </c>
      <c r="F446" s="20">
        <v>5</v>
      </c>
      <c r="G446" s="20">
        <v>0</v>
      </c>
      <c r="H446" s="20">
        <v>0</v>
      </c>
      <c r="I446" s="20">
        <v>-0.45980311899999998</v>
      </c>
      <c r="J446" s="20">
        <v>-42.757599059999997</v>
      </c>
      <c r="L446" s="20" t="s">
        <v>5628</v>
      </c>
      <c r="N446" s="20">
        <v>-71.023489409999996</v>
      </c>
      <c r="O446" s="20" t="s">
        <v>487</v>
      </c>
      <c r="Q446" s="20">
        <v>0</v>
      </c>
      <c r="R446" s="20" t="s">
        <v>5468</v>
      </c>
      <c r="S446" s="20">
        <v>0.28000000000000003</v>
      </c>
      <c r="T446" s="20">
        <v>0.28000000000000003</v>
      </c>
      <c r="U446" s="20">
        <v>1471771</v>
      </c>
      <c r="V446" s="20" t="s">
        <v>2224</v>
      </c>
      <c r="W446" s="20">
        <v>0.72599605</v>
      </c>
      <c r="X446" s="20">
        <v>6.9117817999999998E-2</v>
      </c>
      <c r="Y446" s="20" t="s">
        <v>41</v>
      </c>
      <c r="Z446" s="20" t="s">
        <v>42</v>
      </c>
      <c r="AA446" s="20">
        <v>12</v>
      </c>
      <c r="AB446" s="21">
        <v>633664.5625</v>
      </c>
      <c r="AC446" s="21">
        <v>1308135.125</v>
      </c>
      <c r="AD446" s="21">
        <v>1009375.563</v>
      </c>
      <c r="AE446" s="21">
        <v>1045729.938</v>
      </c>
      <c r="AF446" s="22">
        <v>1321320</v>
      </c>
      <c r="AG446" s="22">
        <v>1334696.875</v>
      </c>
      <c r="AH446" s="22">
        <v>1471770.5</v>
      </c>
      <c r="AI446" s="22">
        <v>1377621.625</v>
      </c>
      <c r="AJ446" s="23">
        <v>1177910.25</v>
      </c>
      <c r="AK446" s="23">
        <v>1001046.625</v>
      </c>
      <c r="AL446" s="23">
        <v>783511.5625</v>
      </c>
      <c r="AM446" s="23">
        <v>784172.9375</v>
      </c>
      <c r="AN446" s="20">
        <v>51</v>
      </c>
      <c r="AO446" s="20" t="s">
        <v>487</v>
      </c>
      <c r="AP446" s="20">
        <v>0.96825117400000005</v>
      </c>
      <c r="AQ446" s="20">
        <v>1</v>
      </c>
      <c r="AR446" s="20">
        <v>1471770.5</v>
      </c>
      <c r="AS446" s="20" t="s">
        <v>6022</v>
      </c>
      <c r="AT446" s="20">
        <v>0.777297444</v>
      </c>
      <c r="AV446" s="20">
        <v>1.7401288130000001</v>
      </c>
      <c r="AW446" s="20">
        <v>1</v>
      </c>
      <c r="AY446" s="20">
        <f t="shared" si="18"/>
        <v>0.6805382442975626</v>
      </c>
      <c r="AZ446" s="20">
        <f t="shared" si="19"/>
        <v>0.72599605015721813</v>
      </c>
      <c r="BA446" s="20">
        <f t="shared" si="20"/>
        <v>4.8525068035436452E-3</v>
      </c>
    </row>
    <row r="447" spans="1:53">
      <c r="A447" s="20">
        <v>254.09411750000001</v>
      </c>
      <c r="B447" s="20">
        <v>4.0513194610000003</v>
      </c>
      <c r="C447" s="20" t="s">
        <v>3327</v>
      </c>
      <c r="D447" s="20">
        <v>5</v>
      </c>
      <c r="E447" s="20" t="s">
        <v>3328</v>
      </c>
      <c r="F447" s="20">
        <v>5</v>
      </c>
      <c r="G447" s="20">
        <v>0</v>
      </c>
      <c r="H447" s="20">
        <v>0</v>
      </c>
      <c r="I447" s="20">
        <v>-0.67888861700000003</v>
      </c>
      <c r="J447" s="20">
        <v>1.266734502</v>
      </c>
      <c r="L447" s="20" t="s">
        <v>5628</v>
      </c>
      <c r="M447" s="20" t="s">
        <v>1773</v>
      </c>
      <c r="N447" s="20">
        <v>1.9792969279999999</v>
      </c>
      <c r="O447" s="20" t="s">
        <v>3329</v>
      </c>
      <c r="S447" s="20">
        <v>7.0000000000000007E-2</v>
      </c>
      <c r="T447" s="20">
        <v>0.26</v>
      </c>
      <c r="U447" s="20">
        <v>240885</v>
      </c>
      <c r="V447" s="20" t="s">
        <v>1775</v>
      </c>
      <c r="W447" s="20">
        <v>0.72096469799999996</v>
      </c>
      <c r="X447" s="20">
        <v>0.12390256099999999</v>
      </c>
      <c r="Y447" s="20" t="s">
        <v>41</v>
      </c>
      <c r="Z447" s="20" t="s">
        <v>42</v>
      </c>
      <c r="AA447" s="20">
        <v>12</v>
      </c>
      <c r="AB447" s="21">
        <v>114193.19530000001</v>
      </c>
      <c r="AC447" s="21">
        <v>134316.625</v>
      </c>
      <c r="AD447" s="21">
        <v>128086.9219</v>
      </c>
      <c r="AE447" s="21">
        <v>124417.5781</v>
      </c>
      <c r="AF447" s="22">
        <v>157945.29689999999</v>
      </c>
      <c r="AG447" s="22">
        <v>159434.875</v>
      </c>
      <c r="AH447" s="22">
        <v>136656.70310000001</v>
      </c>
      <c r="AI447" s="22">
        <v>240885.25</v>
      </c>
      <c r="AJ447" s="23">
        <v>148006.79689999999</v>
      </c>
      <c r="AK447" s="23">
        <v>170316.4375</v>
      </c>
      <c r="AL447" s="23">
        <v>121562.6406</v>
      </c>
      <c r="AM447" s="23">
        <v>139708.23439999999</v>
      </c>
      <c r="AN447" s="20">
        <v>229</v>
      </c>
      <c r="AO447" s="20" t="s">
        <v>3329</v>
      </c>
      <c r="AP447" s="20">
        <v>0.96116387400000003</v>
      </c>
      <c r="AR447" s="20">
        <v>240885.25</v>
      </c>
      <c r="AS447" s="20" t="s">
        <v>3330</v>
      </c>
      <c r="AT447" s="20">
        <v>0.79578988699999997</v>
      </c>
      <c r="AV447" s="20">
        <v>1.0761845919999999</v>
      </c>
      <c r="AW447" s="20">
        <v>1</v>
      </c>
      <c r="AY447" s="20">
        <f t="shared" si="18"/>
        <v>0.83404181353414231</v>
      </c>
      <c r="AZ447" s="20">
        <f t="shared" si="19"/>
        <v>0.72096469845452116</v>
      </c>
      <c r="BA447" s="20">
        <f t="shared" si="20"/>
        <v>0.29455088086017106</v>
      </c>
    </row>
    <row r="448" spans="1:53">
      <c r="A448" s="20">
        <v>402.31326380000002</v>
      </c>
      <c r="B448" s="20">
        <v>3.4279611160000001</v>
      </c>
      <c r="C448" s="20" t="s">
        <v>3337</v>
      </c>
      <c r="D448" s="20">
        <v>6</v>
      </c>
      <c r="E448" s="20" t="s">
        <v>3338</v>
      </c>
      <c r="F448" s="20">
        <v>5</v>
      </c>
      <c r="G448" s="20">
        <v>0</v>
      </c>
      <c r="H448" s="20">
        <v>0</v>
      </c>
      <c r="I448" s="20">
        <v>-0.33865975399999998</v>
      </c>
      <c r="J448" s="20">
        <v>-16.687437930000002</v>
      </c>
      <c r="L448" s="20" t="s">
        <v>5628</v>
      </c>
      <c r="M448" s="20" t="s">
        <v>1853</v>
      </c>
      <c r="N448" s="20">
        <v>28.031467790000001</v>
      </c>
      <c r="O448" s="20" t="s">
        <v>3339</v>
      </c>
      <c r="P448" s="20" t="s">
        <v>2484</v>
      </c>
      <c r="S448" s="20">
        <v>0.3</v>
      </c>
      <c r="T448" s="20">
        <v>0.3</v>
      </c>
      <c r="U448" s="20">
        <v>20941</v>
      </c>
      <c r="V448" s="20" t="s">
        <v>1856</v>
      </c>
      <c r="W448" s="20">
        <v>0.71005395100000002</v>
      </c>
      <c r="X448" s="20">
        <v>6.7131540000000003E-2</v>
      </c>
      <c r="Y448" s="20" t="s">
        <v>41</v>
      </c>
      <c r="Z448" s="20" t="s">
        <v>42</v>
      </c>
      <c r="AA448" s="20">
        <v>12</v>
      </c>
      <c r="AB448" s="21">
        <v>17489.853520000001</v>
      </c>
      <c r="AC448" s="21">
        <v>10151.79297</v>
      </c>
      <c r="AD448" s="21">
        <v>9294.5488280000009</v>
      </c>
      <c r="AE448" s="21">
        <v>13144.516600000001</v>
      </c>
      <c r="AF448" s="22">
        <v>20103.191409999999</v>
      </c>
      <c r="AG448" s="22">
        <v>18297.308590000001</v>
      </c>
      <c r="AH448" s="22">
        <v>14299.452149999999</v>
      </c>
      <c r="AI448" s="22">
        <v>17830.902340000001</v>
      </c>
      <c r="AJ448" s="23">
        <v>20941.08008</v>
      </c>
      <c r="AK448" s="23">
        <v>16126.83301</v>
      </c>
      <c r="AL448" s="23">
        <v>18450.552729999999</v>
      </c>
      <c r="AM448" s="23">
        <v>14425.115229999999</v>
      </c>
      <c r="AN448" s="20">
        <v>823</v>
      </c>
      <c r="AO448" s="20" t="s">
        <v>3339</v>
      </c>
      <c r="AP448" s="20">
        <v>0.80093782199999997</v>
      </c>
      <c r="AR448" s="20">
        <v>20941.08008</v>
      </c>
      <c r="AS448" s="20" t="s">
        <v>3340</v>
      </c>
      <c r="AT448" s="20">
        <v>0.86109979299999995</v>
      </c>
      <c r="AV448" s="20">
        <v>1.333657259</v>
      </c>
      <c r="AW448" s="20">
        <v>1</v>
      </c>
      <c r="AY448" s="20">
        <f t="shared" si="18"/>
        <v>0.99167352438522816</v>
      </c>
      <c r="AZ448" s="20">
        <f t="shared" si="19"/>
        <v>0.7100539512831302</v>
      </c>
      <c r="BA448" s="20">
        <f t="shared" si="20"/>
        <v>0.93984185624147976</v>
      </c>
    </row>
    <row r="449" spans="1:53">
      <c r="A449" s="20">
        <v>280.10974220000003</v>
      </c>
      <c r="B449" s="20">
        <v>3.9267583209999999</v>
      </c>
      <c r="C449" s="20" t="s">
        <v>3354</v>
      </c>
      <c r="D449" s="20">
        <v>5</v>
      </c>
      <c r="E449" s="20" t="s">
        <v>3355</v>
      </c>
      <c r="F449" s="20">
        <v>5</v>
      </c>
      <c r="G449" s="20">
        <v>0</v>
      </c>
      <c r="H449" s="20">
        <v>0</v>
      </c>
      <c r="I449" s="20">
        <v>-0.70611954700000001</v>
      </c>
      <c r="J449" s="20">
        <v>-39.957991890000002</v>
      </c>
      <c r="L449" s="20" t="s">
        <v>5628</v>
      </c>
      <c r="M449" s="20" t="s">
        <v>1925</v>
      </c>
      <c r="N449" s="20">
        <v>166.0416295</v>
      </c>
      <c r="O449" s="20" t="s">
        <v>374</v>
      </c>
      <c r="R449" s="20" t="s">
        <v>411</v>
      </c>
      <c r="S449" s="20">
        <v>0.12</v>
      </c>
      <c r="T449" s="20">
        <v>0.19</v>
      </c>
      <c r="U449" s="20">
        <v>319953</v>
      </c>
      <c r="V449" s="20" t="s">
        <v>1927</v>
      </c>
      <c r="W449" s="20">
        <v>0.70187387700000003</v>
      </c>
      <c r="X449" s="20">
        <v>4.4207908999999997E-2</v>
      </c>
      <c r="Y449" s="20" t="s">
        <v>41</v>
      </c>
      <c r="Z449" s="20" t="s">
        <v>42</v>
      </c>
      <c r="AA449" s="20">
        <v>12</v>
      </c>
      <c r="AB449" s="21">
        <v>164136.76560000001</v>
      </c>
      <c r="AC449" s="21">
        <v>208759.29689999999</v>
      </c>
      <c r="AD449" s="21">
        <v>167155.25</v>
      </c>
      <c r="AE449" s="21">
        <v>168243.2188</v>
      </c>
      <c r="AF449" s="22">
        <v>250230.75</v>
      </c>
      <c r="AG449" s="22">
        <v>229536.51560000001</v>
      </c>
      <c r="AH449" s="22">
        <v>209427.17189999999</v>
      </c>
      <c r="AI449" s="22">
        <v>319953.4375</v>
      </c>
      <c r="AJ449" s="23">
        <v>231589.82810000001</v>
      </c>
      <c r="AK449" s="23">
        <v>193070.125</v>
      </c>
      <c r="AL449" s="23">
        <v>205662.8438</v>
      </c>
      <c r="AM449" s="23">
        <v>164601.2188</v>
      </c>
      <c r="AN449" s="20">
        <v>84</v>
      </c>
      <c r="AO449" s="20" t="s">
        <v>374</v>
      </c>
      <c r="AP449" s="20">
        <v>0.97080659300000005</v>
      </c>
      <c r="AR449" s="20">
        <v>319953.4375</v>
      </c>
      <c r="AS449" s="20" t="s">
        <v>3356</v>
      </c>
      <c r="AT449" s="20">
        <v>0.87657839400000004</v>
      </c>
      <c r="AV449" s="20">
        <v>2.0483632740000002</v>
      </c>
      <c r="AW449" s="20">
        <v>1</v>
      </c>
      <c r="AY449" s="20">
        <f t="shared" si="18"/>
        <v>0.7877180692671033</v>
      </c>
      <c r="AZ449" s="20">
        <f t="shared" si="19"/>
        <v>0.70187387680918423</v>
      </c>
      <c r="BA449" s="20">
        <f t="shared" si="20"/>
        <v>0.1021677610372797</v>
      </c>
    </row>
    <row r="450" spans="1:53">
      <c r="A450" s="20">
        <v>376.1380249</v>
      </c>
      <c r="B450" s="20">
        <v>7.437948156</v>
      </c>
      <c r="C450" s="20" t="s">
        <v>751</v>
      </c>
      <c r="D450" s="20">
        <v>2</v>
      </c>
      <c r="E450" s="20" t="s">
        <v>6056</v>
      </c>
      <c r="F450" s="20">
        <v>5</v>
      </c>
      <c r="G450" s="20">
        <v>0</v>
      </c>
      <c r="H450" s="20">
        <v>0</v>
      </c>
      <c r="I450" s="20">
        <v>-0.67832205499999998</v>
      </c>
      <c r="J450" s="20">
        <v>-35.721467939999997</v>
      </c>
      <c r="K450" s="20">
        <v>2.8576216959999998</v>
      </c>
      <c r="L450" s="20" t="s">
        <v>5594</v>
      </c>
      <c r="M450" s="20" t="s">
        <v>754</v>
      </c>
      <c r="N450" s="20">
        <v>144.99119229999999</v>
      </c>
      <c r="O450" s="20" t="s">
        <v>374</v>
      </c>
      <c r="P450" s="20" t="s">
        <v>755</v>
      </c>
      <c r="S450" s="20">
        <v>0.83</v>
      </c>
      <c r="T450" s="20">
        <v>1.1599999999999999</v>
      </c>
      <c r="U450" s="20">
        <v>55738</v>
      </c>
      <c r="V450" s="20" t="s">
        <v>756</v>
      </c>
      <c r="W450" s="20">
        <v>0.68993289400000002</v>
      </c>
      <c r="X450" s="20">
        <v>0.42571062799999998</v>
      </c>
      <c r="Y450" s="20" t="s">
        <v>41</v>
      </c>
      <c r="Z450" s="20" t="s">
        <v>42</v>
      </c>
      <c r="AA450" s="20">
        <v>9</v>
      </c>
      <c r="AB450" s="21">
        <v>17989.771479999999</v>
      </c>
      <c r="AC450" s="21">
        <v>49088.328130000002</v>
      </c>
      <c r="AD450" s="21">
        <v>0</v>
      </c>
      <c r="AE450" s="21">
        <v>35318.703130000002</v>
      </c>
      <c r="AF450" s="22">
        <v>55737.519529999998</v>
      </c>
      <c r="AG450" s="22">
        <v>34211.082029999998</v>
      </c>
      <c r="AH450" s="22">
        <v>41800.253909999999</v>
      </c>
      <c r="AI450" s="22">
        <v>16666.742190000001</v>
      </c>
      <c r="AJ450" s="23">
        <v>44778.921880000002</v>
      </c>
      <c r="AK450" s="23">
        <v>37831.011720000002</v>
      </c>
      <c r="AL450" s="23">
        <v>0</v>
      </c>
      <c r="AM450" s="23">
        <v>0</v>
      </c>
      <c r="AN450" s="20">
        <v>159</v>
      </c>
      <c r="AO450" s="20" t="s">
        <v>374</v>
      </c>
      <c r="AP450" s="20">
        <v>0.92254847600000001</v>
      </c>
      <c r="AR450" s="20">
        <v>55737.519529999998</v>
      </c>
      <c r="AS450" s="20" t="s">
        <v>757</v>
      </c>
      <c r="AT450" s="20">
        <v>0.893898097</v>
      </c>
      <c r="AV450" s="20">
        <v>0.18427912599999999</v>
      </c>
      <c r="AW450" s="20">
        <v>1</v>
      </c>
      <c r="AY450" s="20">
        <f t="shared" ref="AY450:AY513" si="21">(SUM(AJ450:AM450))/(SUM(AF450:AI450))</f>
        <v>0.55661220857155569</v>
      </c>
      <c r="AZ450" s="20">
        <f t="shared" ref="AZ450:AZ513" si="22">(SUM(AB450:AE450))/(SUM(AF450:AI450))</f>
        <v>0.68993289353978282</v>
      </c>
      <c r="BA450" s="20">
        <f t="shared" ref="BA450:BA513" si="23">TTEST(AF450:AI450,AJ450:AM450,2,2)</f>
        <v>0.30005799773791914</v>
      </c>
    </row>
    <row r="451" spans="1:53">
      <c r="A451" s="20">
        <v>266.09000049999997</v>
      </c>
      <c r="B451" s="20">
        <v>9.5510105939999992</v>
      </c>
      <c r="C451" s="20" t="s">
        <v>3393</v>
      </c>
      <c r="D451" s="20">
        <v>1</v>
      </c>
      <c r="E451" s="20" t="s">
        <v>3394</v>
      </c>
      <c r="F451" s="20">
        <v>5</v>
      </c>
      <c r="G451" s="20">
        <v>0</v>
      </c>
      <c r="H451" s="20">
        <v>0</v>
      </c>
      <c r="I451" s="20">
        <v>-1.0128560959999999</v>
      </c>
      <c r="J451" s="20">
        <v>-7.0558237650000004</v>
      </c>
      <c r="L451" s="20" t="s">
        <v>5905</v>
      </c>
      <c r="M451" s="20" t="s">
        <v>6060</v>
      </c>
      <c r="N451" s="20">
        <v>104.9848768</v>
      </c>
      <c r="O451" s="20" t="s">
        <v>374</v>
      </c>
      <c r="P451" s="20" t="s">
        <v>3395</v>
      </c>
      <c r="S451" s="20">
        <v>0.84</v>
      </c>
      <c r="T451" s="20">
        <v>0.84</v>
      </c>
      <c r="U451" s="20">
        <v>31189</v>
      </c>
      <c r="V451" s="20" t="s">
        <v>291</v>
      </c>
      <c r="W451" s="20">
        <v>0.682992865</v>
      </c>
      <c r="X451" s="20">
        <v>0.37166130800000002</v>
      </c>
      <c r="Y451" s="20" t="s">
        <v>41</v>
      </c>
      <c r="Z451" s="20" t="s">
        <v>42</v>
      </c>
      <c r="AA451" s="20">
        <v>11</v>
      </c>
      <c r="AB451" s="21">
        <v>11986.85938</v>
      </c>
      <c r="AC451" s="21">
        <v>31188.599610000001</v>
      </c>
      <c r="AD451" s="21">
        <v>0</v>
      </c>
      <c r="AE451" s="21">
        <v>18793.765630000002</v>
      </c>
      <c r="AF451" s="22">
        <v>29319.287110000001</v>
      </c>
      <c r="AG451" s="22">
        <v>24436.894530000001</v>
      </c>
      <c r="AH451" s="22">
        <v>22501.003909999999</v>
      </c>
      <c r="AI451" s="22">
        <v>14474.691409999999</v>
      </c>
      <c r="AJ451" s="23">
        <v>26258.925780000001</v>
      </c>
      <c r="AK451" s="23">
        <v>23196.195309999999</v>
      </c>
      <c r="AL451" s="23">
        <v>10613.253909999999</v>
      </c>
      <c r="AM451" s="23">
        <v>7210.1132809999999</v>
      </c>
      <c r="AN451" s="20">
        <v>60</v>
      </c>
      <c r="AO451" s="20" t="s">
        <v>374</v>
      </c>
      <c r="AP451" s="20">
        <v>0.85790504400000001</v>
      </c>
      <c r="AR451" s="20">
        <v>31188.599610000001</v>
      </c>
      <c r="AS451" s="20" t="s">
        <v>3396</v>
      </c>
      <c r="AT451" s="20">
        <v>0.75106452599999995</v>
      </c>
      <c r="AV451" s="20">
        <v>0.248545404</v>
      </c>
      <c r="AW451" s="20">
        <v>1</v>
      </c>
      <c r="AY451" s="20">
        <f t="shared" si="21"/>
        <v>0.74150883388712829</v>
      </c>
      <c r="AZ451" s="20">
        <f t="shared" si="22"/>
        <v>0.6829928653114905</v>
      </c>
      <c r="BA451" s="20">
        <f t="shared" si="23"/>
        <v>0.33472740016908104</v>
      </c>
    </row>
    <row r="452" spans="1:53">
      <c r="A452" s="20">
        <v>178.06295600000001</v>
      </c>
      <c r="B452" s="20">
        <v>3.9707528010000002</v>
      </c>
      <c r="C452" s="20" t="s">
        <v>3407</v>
      </c>
      <c r="D452" s="20">
        <v>11</v>
      </c>
      <c r="E452" s="20" t="s">
        <v>6070</v>
      </c>
      <c r="F452" s="20">
        <v>5</v>
      </c>
      <c r="G452" s="20">
        <v>0</v>
      </c>
      <c r="H452" s="20">
        <v>0</v>
      </c>
      <c r="I452" s="20">
        <v>-0.19100521100000001</v>
      </c>
      <c r="J452" s="20">
        <v>-41.454627739999999</v>
      </c>
      <c r="L452" s="20" t="s">
        <v>5628</v>
      </c>
      <c r="M452" s="20" t="s">
        <v>1925</v>
      </c>
      <c r="N452" s="20">
        <v>63.994843330000002</v>
      </c>
      <c r="O452" s="20" t="s">
        <v>374</v>
      </c>
      <c r="R452" s="20" t="s">
        <v>1198</v>
      </c>
      <c r="S452" s="20">
        <v>0.18</v>
      </c>
      <c r="T452" s="20">
        <v>0.38</v>
      </c>
      <c r="U452" s="20">
        <v>116041</v>
      </c>
      <c r="V452" s="20" t="s">
        <v>1927</v>
      </c>
      <c r="W452" s="20">
        <v>0.64820564300000005</v>
      </c>
      <c r="X452" s="20">
        <v>0.16253186999999999</v>
      </c>
      <c r="Y452" s="20" t="s">
        <v>41</v>
      </c>
      <c r="Z452" s="20" t="s">
        <v>92</v>
      </c>
      <c r="AA452" s="20">
        <v>12</v>
      </c>
      <c r="AB452" s="21">
        <v>45280.183590000001</v>
      </c>
      <c r="AC452" s="21">
        <v>43493.894529999998</v>
      </c>
      <c r="AD452" s="21">
        <v>64014.628909999999</v>
      </c>
      <c r="AE452" s="21">
        <v>49914.191409999999</v>
      </c>
      <c r="AF452" s="22">
        <v>84386.03125</v>
      </c>
      <c r="AG452" s="22">
        <v>67171.5625</v>
      </c>
      <c r="AH452" s="22">
        <v>45115.453130000002</v>
      </c>
      <c r="AI452" s="22">
        <v>116040.8281</v>
      </c>
      <c r="AJ452" s="23">
        <v>70138.476559999996</v>
      </c>
      <c r="AK452" s="23">
        <v>54436.242189999997</v>
      </c>
      <c r="AL452" s="23">
        <v>60713.441409999999</v>
      </c>
      <c r="AM452" s="23">
        <v>38511.71875</v>
      </c>
      <c r="AN452" s="20">
        <v>84</v>
      </c>
      <c r="AO452" s="20" t="s">
        <v>374</v>
      </c>
      <c r="AP452" s="20">
        <v>0.84726463799999996</v>
      </c>
      <c r="AR452" s="20">
        <v>116040.8281</v>
      </c>
      <c r="AS452" s="20" t="s">
        <v>3410</v>
      </c>
      <c r="AT452" s="20">
        <v>0.88756915400000003</v>
      </c>
      <c r="AV452" s="20">
        <v>0.77036929099999996</v>
      </c>
      <c r="AW452" s="20">
        <v>1</v>
      </c>
      <c r="AY452" s="20">
        <f t="shared" si="21"/>
        <v>0.71566980814111103</v>
      </c>
      <c r="AZ452" s="20">
        <f t="shared" si="22"/>
        <v>0.64820564310734241</v>
      </c>
      <c r="BA452" s="20">
        <f t="shared" si="23"/>
        <v>0.22341182283986941</v>
      </c>
    </row>
    <row r="453" spans="1:53">
      <c r="A453" s="20">
        <v>133.01970929999999</v>
      </c>
      <c r="B453" s="20">
        <v>6.9587750330000002</v>
      </c>
      <c r="C453" s="20" t="s">
        <v>3466</v>
      </c>
      <c r="D453" s="20">
        <v>1</v>
      </c>
      <c r="E453" s="20" t="s">
        <v>3467</v>
      </c>
      <c r="F453" s="20">
        <v>5</v>
      </c>
      <c r="G453" s="20">
        <v>0</v>
      </c>
      <c r="H453" s="20">
        <v>0</v>
      </c>
      <c r="I453" s="20">
        <v>-0.30573525299999998</v>
      </c>
      <c r="J453" s="20">
        <v>-44.331455720000001</v>
      </c>
      <c r="L453" s="20" t="s">
        <v>5628</v>
      </c>
      <c r="N453" s="20">
        <v>-219.0893437</v>
      </c>
      <c r="O453" s="20" t="s">
        <v>487</v>
      </c>
      <c r="P453" s="20" t="s">
        <v>3468</v>
      </c>
      <c r="S453" s="20">
        <v>0.51</v>
      </c>
      <c r="T453" s="20">
        <v>0.7</v>
      </c>
      <c r="U453" s="20">
        <v>633256</v>
      </c>
      <c r="V453" s="20" t="s">
        <v>3469</v>
      </c>
      <c r="W453" s="20">
        <v>0.54705143199999995</v>
      </c>
      <c r="X453" s="20">
        <v>5.3115418999999997E-2</v>
      </c>
      <c r="Y453" s="20" t="s">
        <v>41</v>
      </c>
      <c r="Z453" s="20" t="s">
        <v>92</v>
      </c>
      <c r="AA453" s="20">
        <v>12</v>
      </c>
      <c r="AB453" s="21">
        <v>192852.625</v>
      </c>
      <c r="AC453" s="21">
        <v>425860.84379999997</v>
      </c>
      <c r="AD453" s="21">
        <v>120891.1406</v>
      </c>
      <c r="AE453" s="21">
        <v>312096.09379999997</v>
      </c>
      <c r="AF453" s="22">
        <v>633256.25</v>
      </c>
      <c r="AG453" s="22">
        <v>477699.34379999997</v>
      </c>
      <c r="AH453" s="22">
        <v>474607.625</v>
      </c>
      <c r="AI453" s="22">
        <v>336926.40629999997</v>
      </c>
      <c r="AJ453" s="23">
        <v>466433.28129999997</v>
      </c>
      <c r="AK453" s="23">
        <v>277415.96879999997</v>
      </c>
      <c r="AL453" s="23">
        <v>123858.2656</v>
      </c>
      <c r="AM453" s="23">
        <v>96845.179690000004</v>
      </c>
      <c r="AN453" s="20">
        <v>63</v>
      </c>
      <c r="AO453" s="20" t="s">
        <v>487</v>
      </c>
      <c r="AP453" s="20">
        <v>0.96875320700000001</v>
      </c>
      <c r="AR453" s="20">
        <v>633256.25</v>
      </c>
      <c r="AS453" s="20" t="s">
        <v>3470</v>
      </c>
      <c r="AT453" s="20">
        <v>0.78392372899999996</v>
      </c>
      <c r="AV453" s="20">
        <v>1.4501862750000001</v>
      </c>
      <c r="AW453" s="20">
        <v>1</v>
      </c>
      <c r="AY453" s="20">
        <f t="shared" si="21"/>
        <v>0.50172062454684407</v>
      </c>
      <c r="AZ453" s="20">
        <f t="shared" si="22"/>
        <v>0.54705143240775345</v>
      </c>
      <c r="BA453" s="20">
        <f t="shared" si="23"/>
        <v>6.1499431976293831E-2</v>
      </c>
    </row>
    <row r="454" spans="1:53">
      <c r="A454" s="20">
        <v>149.0687442</v>
      </c>
      <c r="B454" s="20">
        <v>10.658686729999999</v>
      </c>
      <c r="C454" s="20" t="s">
        <v>3475</v>
      </c>
      <c r="D454" s="20">
        <v>2</v>
      </c>
      <c r="E454" s="20" t="s">
        <v>3476</v>
      </c>
      <c r="F454" s="20">
        <v>5</v>
      </c>
      <c r="G454" s="20">
        <v>0</v>
      </c>
      <c r="H454" s="20">
        <v>0</v>
      </c>
      <c r="I454" s="20">
        <v>-0.44144082200000001</v>
      </c>
      <c r="J454" s="20">
        <v>-14.23409388</v>
      </c>
      <c r="L454" s="20" t="s">
        <v>5594</v>
      </c>
      <c r="M454" s="20" t="s">
        <v>1418</v>
      </c>
      <c r="N454" s="20">
        <v>-14.015707170000001</v>
      </c>
      <c r="O454" s="20" t="s">
        <v>2511</v>
      </c>
      <c r="S454" s="20">
        <v>1.01</v>
      </c>
      <c r="T454" s="20">
        <v>1.01</v>
      </c>
      <c r="U454" s="20">
        <v>35933</v>
      </c>
      <c r="V454" s="20" t="s">
        <v>3477</v>
      </c>
      <c r="W454" s="20">
        <v>0.542740373</v>
      </c>
      <c r="X454" s="20">
        <v>0.198230089</v>
      </c>
      <c r="Y454" s="20" t="s">
        <v>41</v>
      </c>
      <c r="Z454" s="20" t="s">
        <v>42</v>
      </c>
      <c r="AA454" s="20">
        <v>10</v>
      </c>
      <c r="AB454" s="21">
        <v>0</v>
      </c>
      <c r="AC454" s="21">
        <v>35109.765630000002</v>
      </c>
      <c r="AD454" s="21">
        <v>6094.3520509999998</v>
      </c>
      <c r="AE454" s="21">
        <v>21751.90625</v>
      </c>
      <c r="AF454" s="22">
        <v>35933.453130000002</v>
      </c>
      <c r="AG454" s="22">
        <v>30481.17383</v>
      </c>
      <c r="AH454" s="22">
        <v>30391.36133</v>
      </c>
      <c r="AI454" s="22">
        <v>19190.585940000001</v>
      </c>
      <c r="AJ454" s="23">
        <v>30161.40625</v>
      </c>
      <c r="AK454" s="23">
        <v>30701.51758</v>
      </c>
      <c r="AL454" s="23">
        <v>10702.083979999999</v>
      </c>
      <c r="AM454" s="23">
        <v>0</v>
      </c>
      <c r="AN454" s="20">
        <v>933</v>
      </c>
      <c r="AO454" s="20" t="s">
        <v>2511</v>
      </c>
      <c r="AP454" s="20">
        <v>0.82488267999999998</v>
      </c>
      <c r="AR454" s="20">
        <v>35933.453130000002</v>
      </c>
      <c r="AS454" s="20" t="s">
        <v>3478</v>
      </c>
      <c r="AT454" s="20">
        <v>0.96038948400000002</v>
      </c>
      <c r="AV454" s="20">
        <v>0.585750047</v>
      </c>
      <c r="AW454" s="20">
        <v>1</v>
      </c>
      <c r="AY454" s="20">
        <f t="shared" si="21"/>
        <v>0.61695794281044603</v>
      </c>
      <c r="AZ454" s="20">
        <f t="shared" si="22"/>
        <v>0.54274037271281583</v>
      </c>
      <c r="BA454" s="20">
        <f t="shared" si="23"/>
        <v>0.23130737645806654</v>
      </c>
    </row>
    <row r="455" spans="1:53">
      <c r="A455" s="20">
        <v>159.1258709</v>
      </c>
      <c r="B455" s="20">
        <v>9.5143930220000001</v>
      </c>
      <c r="C455" s="20" t="s">
        <v>3491</v>
      </c>
      <c r="D455" s="20">
        <v>4</v>
      </c>
      <c r="E455" s="20" t="s">
        <v>3492</v>
      </c>
      <c r="F455" s="20">
        <v>5</v>
      </c>
      <c r="G455" s="20">
        <v>0</v>
      </c>
      <c r="H455" s="20">
        <v>0</v>
      </c>
      <c r="I455" s="20">
        <v>-0.37166451099999998</v>
      </c>
      <c r="J455" s="20">
        <v>19.206372500000001</v>
      </c>
      <c r="L455" s="20" t="s">
        <v>5628</v>
      </c>
      <c r="M455" s="20" t="s">
        <v>6060</v>
      </c>
      <c r="N455" s="20">
        <v>-1.979252835</v>
      </c>
      <c r="O455" s="20" t="s">
        <v>487</v>
      </c>
      <c r="S455" s="20">
        <v>0.23</v>
      </c>
      <c r="T455" s="20">
        <v>0.31</v>
      </c>
      <c r="U455" s="20">
        <v>116566</v>
      </c>
      <c r="V455" s="20" t="s">
        <v>291</v>
      </c>
      <c r="W455" s="20">
        <v>0.52251418199999999</v>
      </c>
      <c r="X455" s="20">
        <v>2.9965489999999998E-3</v>
      </c>
      <c r="Y455" s="20" t="s">
        <v>41</v>
      </c>
      <c r="Z455" s="20" t="s">
        <v>42</v>
      </c>
      <c r="AA455" s="20">
        <v>12</v>
      </c>
      <c r="AB455" s="21">
        <v>42538.296880000002</v>
      </c>
      <c r="AC455" s="21">
        <v>67415.71875</v>
      </c>
      <c r="AD455" s="21">
        <v>43493.09375</v>
      </c>
      <c r="AE455" s="21">
        <v>56861.464840000001</v>
      </c>
      <c r="AF455" s="22">
        <v>116565.5313</v>
      </c>
      <c r="AG455" s="22">
        <v>79971.703129999994</v>
      </c>
      <c r="AH455" s="22">
        <v>105030.9844</v>
      </c>
      <c r="AI455" s="22">
        <v>100925.30469999999</v>
      </c>
      <c r="AJ455" s="23">
        <v>64533.367189999997</v>
      </c>
      <c r="AK455" s="23">
        <v>51172.675779999998</v>
      </c>
      <c r="AL455" s="23">
        <v>32183.058590000001</v>
      </c>
      <c r="AM455" s="23">
        <v>38153.847659999999</v>
      </c>
      <c r="AN455" s="20">
        <v>60</v>
      </c>
      <c r="AO455" s="20" t="s">
        <v>487</v>
      </c>
      <c r="AP455" s="20">
        <v>0.94981269099999999</v>
      </c>
      <c r="AR455" s="20">
        <v>116565.5313</v>
      </c>
      <c r="AS455" s="20" t="s">
        <v>3493</v>
      </c>
      <c r="AT455" s="20">
        <v>0.96025698699999995</v>
      </c>
      <c r="AV455" s="20">
        <v>6.1723062950000003</v>
      </c>
      <c r="AW455" s="20">
        <v>1</v>
      </c>
      <c r="AY455" s="20">
        <f t="shared" si="21"/>
        <v>0.46222594487568991</v>
      </c>
      <c r="AZ455" s="20">
        <f t="shared" si="22"/>
        <v>0.5225141820308683</v>
      </c>
      <c r="BA455" s="20">
        <f t="shared" si="23"/>
        <v>2.1031907879517837E-3</v>
      </c>
    </row>
    <row r="456" spans="1:53">
      <c r="A456" s="20">
        <v>191.02510580000001</v>
      </c>
      <c r="B456" s="20">
        <v>10.089824849999999</v>
      </c>
      <c r="C456" s="20" t="s">
        <v>3494</v>
      </c>
      <c r="D456" s="20">
        <v>1</v>
      </c>
      <c r="E456" s="20" t="s">
        <v>3495</v>
      </c>
      <c r="F456" s="20">
        <v>5</v>
      </c>
      <c r="G456" s="20">
        <v>0</v>
      </c>
      <c r="H456" s="20">
        <v>0</v>
      </c>
      <c r="I456" s="20">
        <v>-0.65040537300000001</v>
      </c>
      <c r="J456" s="20">
        <v>0</v>
      </c>
      <c r="L456" s="20" t="s">
        <v>5628</v>
      </c>
      <c r="M456" s="20" t="s">
        <v>6031</v>
      </c>
      <c r="N456" s="20">
        <v>35.955655040000003</v>
      </c>
      <c r="O456" s="20" t="s">
        <v>374</v>
      </c>
      <c r="R456" s="20" t="s">
        <v>1198</v>
      </c>
      <c r="S456" s="20">
        <v>0.74</v>
      </c>
      <c r="T456" s="20">
        <v>0.74</v>
      </c>
      <c r="U456" s="20">
        <v>432789</v>
      </c>
      <c r="V456" s="20" t="s">
        <v>244</v>
      </c>
      <c r="W456" s="20">
        <v>0.49502195999999998</v>
      </c>
      <c r="X456" s="20">
        <v>6.8511677000000007E-2</v>
      </c>
      <c r="Y456" s="20" t="s">
        <v>41</v>
      </c>
      <c r="Z456" s="20" t="s">
        <v>42</v>
      </c>
      <c r="AA456" s="20">
        <v>12</v>
      </c>
      <c r="AB456" s="21">
        <v>125943.41409999999</v>
      </c>
      <c r="AC456" s="21">
        <v>327480.8125</v>
      </c>
      <c r="AD456" s="21">
        <v>52614.273439999997</v>
      </c>
      <c r="AE456" s="21">
        <v>129819.1563</v>
      </c>
      <c r="AF456" s="22">
        <v>296370.125</v>
      </c>
      <c r="AG456" s="22">
        <v>432789.21879999997</v>
      </c>
      <c r="AH456" s="22">
        <v>307970.34379999997</v>
      </c>
      <c r="AI456" s="22">
        <v>247374.25</v>
      </c>
      <c r="AJ456" s="23">
        <v>200346.60939999999</v>
      </c>
      <c r="AK456" s="23">
        <v>233624.5</v>
      </c>
      <c r="AL456" s="23">
        <v>126750.08590000001</v>
      </c>
      <c r="AM456" s="23">
        <v>129753.4219</v>
      </c>
      <c r="AN456" s="20">
        <v>16</v>
      </c>
      <c r="AO456" s="20" t="s">
        <v>374</v>
      </c>
      <c r="AP456" s="20">
        <v>0.95800324400000003</v>
      </c>
      <c r="AR456" s="20">
        <v>432789.21879999997</v>
      </c>
      <c r="AS456" s="20" t="s">
        <v>3496</v>
      </c>
      <c r="AT456" s="20">
        <v>0.75269415100000003</v>
      </c>
      <c r="AV456" s="20">
        <v>1.3073693289999999</v>
      </c>
      <c r="AW456" s="20">
        <v>1</v>
      </c>
      <c r="AY456" s="20">
        <f t="shared" si="21"/>
        <v>0.53754184552372841</v>
      </c>
      <c r="AZ456" s="20">
        <f t="shared" si="22"/>
        <v>0.49502195962750628</v>
      </c>
      <c r="BA456" s="20">
        <f t="shared" si="23"/>
        <v>2.0492360855374099E-2</v>
      </c>
    </row>
    <row r="457" spans="1:53">
      <c r="A457" s="20">
        <v>172.0847661</v>
      </c>
      <c r="B457" s="20">
        <v>8.9713861250000004</v>
      </c>
      <c r="C457" s="20" t="s">
        <v>3503</v>
      </c>
      <c r="D457" s="20">
        <v>2</v>
      </c>
      <c r="E457" s="20" t="s">
        <v>3504</v>
      </c>
      <c r="F457" s="20">
        <v>5</v>
      </c>
      <c r="G457" s="20">
        <v>0</v>
      </c>
      <c r="H457" s="20">
        <v>0</v>
      </c>
      <c r="I457" s="20">
        <v>-0.13887495799999999</v>
      </c>
      <c r="J457" s="20">
        <v>-17.098766019999999</v>
      </c>
      <c r="L457" s="20" t="s">
        <v>5628</v>
      </c>
      <c r="M457" s="20" t="s">
        <v>3505</v>
      </c>
      <c r="N457" s="20">
        <v>35.037105629999999</v>
      </c>
      <c r="O457" s="20" t="s">
        <v>374</v>
      </c>
      <c r="P457" s="20" t="s">
        <v>3506</v>
      </c>
      <c r="S457" s="20">
        <v>7.0000000000000007E-2</v>
      </c>
      <c r="T457" s="20">
        <v>0.27</v>
      </c>
      <c r="U457" s="20">
        <v>39778</v>
      </c>
      <c r="V457" s="20" t="s">
        <v>3507</v>
      </c>
      <c r="W457" s="20">
        <v>0.457517334</v>
      </c>
      <c r="X457" s="20">
        <v>3.8708729999999999E-3</v>
      </c>
      <c r="Y457" s="20" t="s">
        <v>41</v>
      </c>
      <c r="Z457" s="20" t="s">
        <v>42</v>
      </c>
      <c r="AA457" s="20">
        <v>12</v>
      </c>
      <c r="AB457" s="21">
        <v>14114.717769999999</v>
      </c>
      <c r="AC457" s="21">
        <v>16458.494139999999</v>
      </c>
      <c r="AD457" s="21">
        <v>14505.78809</v>
      </c>
      <c r="AE457" s="21">
        <v>15435.160159999999</v>
      </c>
      <c r="AF457" s="22">
        <v>39777.652340000001</v>
      </c>
      <c r="AG457" s="22">
        <v>30313.792969999999</v>
      </c>
      <c r="AH457" s="22">
        <v>29015.556639999999</v>
      </c>
      <c r="AI457" s="22">
        <v>33159.375</v>
      </c>
      <c r="AJ457" s="23">
        <v>20866.935549999998</v>
      </c>
      <c r="AK457" s="23">
        <v>14145.94824</v>
      </c>
      <c r="AL457" s="23">
        <v>14250.487300000001</v>
      </c>
      <c r="AM457" s="23">
        <v>11213.64063</v>
      </c>
      <c r="AN457" s="20">
        <v>389</v>
      </c>
      <c r="AO457" s="20" t="s">
        <v>374</v>
      </c>
      <c r="AP457" s="20">
        <v>0.85658712100000001</v>
      </c>
      <c r="AR457" s="20">
        <v>39777.652340000001</v>
      </c>
      <c r="AS457" s="20" t="s">
        <v>3508</v>
      </c>
      <c r="AT457" s="20">
        <v>0.82898929300000002</v>
      </c>
      <c r="AV457" s="20">
        <v>13.34899156</v>
      </c>
      <c r="AW457" s="20">
        <v>1</v>
      </c>
      <c r="AY457" s="20">
        <f t="shared" si="21"/>
        <v>0.45723647320332833</v>
      </c>
      <c r="AZ457" s="20">
        <f t="shared" si="22"/>
        <v>0.45751733399997691</v>
      </c>
      <c r="BA457" s="20">
        <f t="shared" si="23"/>
        <v>1.2618338950540478E-3</v>
      </c>
    </row>
    <row r="458" spans="1:53">
      <c r="A458" s="20">
        <v>190.0952623</v>
      </c>
      <c r="B458" s="20">
        <v>9.9044166849999993</v>
      </c>
      <c r="C458" s="20" t="s">
        <v>2443</v>
      </c>
      <c r="D458" s="20">
        <v>5</v>
      </c>
      <c r="E458" s="20" t="s">
        <v>3525</v>
      </c>
      <c r="F458" s="20">
        <v>5</v>
      </c>
      <c r="G458" s="20">
        <v>0</v>
      </c>
      <c r="H458" s="20">
        <v>0</v>
      </c>
      <c r="I458" s="20">
        <v>-0.51388623099999997</v>
      </c>
      <c r="J458" s="20">
        <v>-9.3041947940000007</v>
      </c>
      <c r="L458" s="20" t="s">
        <v>5594</v>
      </c>
      <c r="M458" s="20" t="s">
        <v>6097</v>
      </c>
      <c r="N458" s="20">
        <v>43.042205719999998</v>
      </c>
      <c r="O458" s="20" t="s">
        <v>374</v>
      </c>
      <c r="P458" s="20" t="s">
        <v>3526</v>
      </c>
      <c r="S458" s="20">
        <v>1.35</v>
      </c>
      <c r="T458" s="20">
        <v>1.35</v>
      </c>
      <c r="U458" s="20">
        <v>18280</v>
      </c>
      <c r="V458" s="20" t="s">
        <v>348</v>
      </c>
      <c r="W458" s="20">
        <v>0.369513284</v>
      </c>
      <c r="X458" s="20">
        <v>8.121022E-2</v>
      </c>
      <c r="Y458" s="20" t="s">
        <v>41</v>
      </c>
      <c r="Z458" s="20" t="s">
        <v>42</v>
      </c>
      <c r="AA458" s="20">
        <v>9</v>
      </c>
      <c r="AB458" s="21">
        <v>0</v>
      </c>
      <c r="AC458" s="21">
        <v>17720.664059999999</v>
      </c>
      <c r="AD458" s="21">
        <v>0</v>
      </c>
      <c r="AE458" s="21">
        <v>7046.017578</v>
      </c>
      <c r="AF458" s="22">
        <v>18113.996090000001</v>
      </c>
      <c r="AG458" s="22">
        <v>18280.396479999999</v>
      </c>
      <c r="AH458" s="22">
        <v>17771.273440000001</v>
      </c>
      <c r="AI458" s="22">
        <v>12859.47949</v>
      </c>
      <c r="AJ458" s="23">
        <v>12438.07324</v>
      </c>
      <c r="AK458" s="23">
        <v>9265.0253909999992</v>
      </c>
      <c r="AL458" s="23">
        <v>6779.3251950000003</v>
      </c>
      <c r="AM458" s="23">
        <v>0</v>
      </c>
      <c r="AN458" s="20">
        <v>15</v>
      </c>
      <c r="AO458" s="20" t="s">
        <v>374</v>
      </c>
      <c r="AP458" s="20">
        <v>0.81263465599999996</v>
      </c>
      <c r="AR458" s="20">
        <v>18280.396479999999</v>
      </c>
      <c r="AS458" s="20" t="s">
        <v>3527</v>
      </c>
      <c r="AT458" s="20">
        <v>0.81506559999999995</v>
      </c>
      <c r="AV458" s="20">
        <v>1.451362496</v>
      </c>
      <c r="AW458" s="20">
        <v>0.86279322199999997</v>
      </c>
      <c r="AY458" s="20">
        <f t="shared" si="21"/>
        <v>0.42495131660698898</v>
      </c>
      <c r="AZ458" s="20">
        <f t="shared" si="22"/>
        <v>0.36951328420465718</v>
      </c>
      <c r="BA458" s="20">
        <f t="shared" si="23"/>
        <v>1.6993857105977919E-2</v>
      </c>
    </row>
    <row r="459" spans="1:53">
      <c r="A459" s="20">
        <v>427.36569370000001</v>
      </c>
      <c r="B459" s="20">
        <v>4.2304963569999998</v>
      </c>
      <c r="C459" s="20" t="s">
        <v>3545</v>
      </c>
      <c r="D459" s="20">
        <v>1</v>
      </c>
      <c r="E459" s="20" t="s">
        <v>3546</v>
      </c>
      <c r="F459" s="20">
        <v>5</v>
      </c>
      <c r="G459" s="20">
        <v>0</v>
      </c>
      <c r="H459" s="20">
        <v>0</v>
      </c>
      <c r="I459" s="20">
        <v>-1.0677559999999999</v>
      </c>
      <c r="J459" s="20">
        <v>5.4484471240000003</v>
      </c>
      <c r="L459" s="20" t="s">
        <v>5594</v>
      </c>
      <c r="M459" s="20" t="s">
        <v>1820</v>
      </c>
      <c r="N459" s="20">
        <v>142.0627901</v>
      </c>
      <c r="O459" s="20" t="s">
        <v>374</v>
      </c>
      <c r="P459" s="20" t="s">
        <v>3547</v>
      </c>
      <c r="S459" s="20">
        <v>1.17</v>
      </c>
      <c r="T459" s="20">
        <v>1.17</v>
      </c>
      <c r="U459" s="20">
        <v>42735</v>
      </c>
      <c r="V459" s="20" t="s">
        <v>1821</v>
      </c>
      <c r="W459" s="20">
        <v>0.21658698600000001</v>
      </c>
      <c r="X459" s="20">
        <v>5.3790319999999997E-3</v>
      </c>
      <c r="Y459" s="20" t="s">
        <v>41</v>
      </c>
      <c r="Z459" s="20" t="s">
        <v>42</v>
      </c>
      <c r="AA459" s="20">
        <v>9</v>
      </c>
      <c r="AB459" s="21">
        <v>0</v>
      </c>
      <c r="AC459" s="21">
        <v>14863.47949</v>
      </c>
      <c r="AD459" s="21">
        <v>0</v>
      </c>
      <c r="AE459" s="21">
        <v>11826.222659999999</v>
      </c>
      <c r="AF459" s="22">
        <v>42734.566409999999</v>
      </c>
      <c r="AG459" s="22">
        <v>27154.867190000001</v>
      </c>
      <c r="AH459" s="22">
        <v>24085.574219999999</v>
      </c>
      <c r="AI459" s="22">
        <v>29253.550780000001</v>
      </c>
      <c r="AJ459" s="23">
        <v>28840.04492</v>
      </c>
      <c r="AK459" s="23">
        <v>20031.40625</v>
      </c>
      <c r="AL459" s="23">
        <v>11977.183590000001</v>
      </c>
      <c r="AM459" s="23">
        <v>0</v>
      </c>
      <c r="AN459" s="20">
        <v>203</v>
      </c>
      <c r="AO459" s="20" t="s">
        <v>374</v>
      </c>
      <c r="AP459" s="20">
        <v>0.88620497499999995</v>
      </c>
      <c r="AR459" s="20">
        <v>42734.566409999999</v>
      </c>
      <c r="AS459" s="20" t="s">
        <v>3548</v>
      </c>
      <c r="AT459" s="20">
        <v>0.79376590800000002</v>
      </c>
      <c r="AV459" s="20">
        <v>4.5283339639999998</v>
      </c>
      <c r="AW459" s="20">
        <v>1</v>
      </c>
      <c r="AY459" s="20">
        <f t="shared" si="21"/>
        <v>0.49378679302348016</v>
      </c>
      <c r="AZ459" s="20">
        <f t="shared" si="22"/>
        <v>0.21658698643578872</v>
      </c>
      <c r="BA459" s="20">
        <f t="shared" si="23"/>
        <v>7.9107042841366756E-2</v>
      </c>
    </row>
    <row r="460" spans="1:53">
      <c r="A460" s="20">
        <v>282.25603460000002</v>
      </c>
      <c r="B460" s="20">
        <v>3.7259611339999998</v>
      </c>
      <c r="C460" s="20" t="s">
        <v>3497</v>
      </c>
      <c r="D460" s="20">
        <v>29</v>
      </c>
      <c r="E460" s="20" t="s">
        <v>3498</v>
      </c>
      <c r="F460" s="20">
        <v>5</v>
      </c>
      <c r="G460" s="20">
        <v>0</v>
      </c>
      <c r="H460" s="20" t="s">
        <v>3499</v>
      </c>
      <c r="I460" s="20">
        <v>0.54779492600000002</v>
      </c>
      <c r="J460" s="20">
        <v>-12.552365780000001</v>
      </c>
      <c r="L460" s="20" t="s">
        <v>5596</v>
      </c>
      <c r="M460" s="20" t="s">
        <v>892</v>
      </c>
      <c r="N460" s="20">
        <v>26.015580109999998</v>
      </c>
      <c r="O460" s="20" t="s">
        <v>3500</v>
      </c>
      <c r="P460" s="20" t="s">
        <v>3501</v>
      </c>
      <c r="Q460" s="20">
        <v>-3.9</v>
      </c>
      <c r="R460" s="20" t="s">
        <v>479</v>
      </c>
      <c r="S460" s="20">
        <v>0.97</v>
      </c>
      <c r="T460" s="20">
        <v>0.97</v>
      </c>
      <c r="U460" s="20">
        <v>424189</v>
      </c>
      <c r="V460" s="20" t="s">
        <v>895</v>
      </c>
      <c r="W460" s="20">
        <v>8.4316782109999995</v>
      </c>
      <c r="X460" s="20">
        <v>0.167651041</v>
      </c>
      <c r="Y460" s="20" t="s">
        <v>41</v>
      </c>
      <c r="Z460" s="20" t="s">
        <v>50</v>
      </c>
      <c r="AA460" s="20">
        <v>12</v>
      </c>
      <c r="AB460" s="21">
        <v>17939.61133</v>
      </c>
      <c r="AC460" s="21">
        <v>8499.6621090000008</v>
      </c>
      <c r="AD460" s="21">
        <v>133349.5938</v>
      </c>
      <c r="AE460" s="21">
        <v>158847.5625</v>
      </c>
      <c r="AF460" s="22">
        <v>6737.4340819999998</v>
      </c>
      <c r="AG460" s="22">
        <v>14864.200199999999</v>
      </c>
      <c r="AH460" s="22">
        <v>10111.89746</v>
      </c>
      <c r="AI460" s="22">
        <v>6076.8608400000003</v>
      </c>
      <c r="AJ460" s="23">
        <v>424189.125</v>
      </c>
      <c r="AK460" s="23">
        <v>111556.8125</v>
      </c>
      <c r="AL460" s="23">
        <v>312662.125</v>
      </c>
      <c r="AM460" s="23">
        <v>216845.625</v>
      </c>
      <c r="AN460" s="20">
        <v>0</v>
      </c>
      <c r="AO460" s="20" t="s">
        <v>3500</v>
      </c>
      <c r="AP460" s="20">
        <v>0.95704681199999997</v>
      </c>
      <c r="AQ460" s="20">
        <v>1</v>
      </c>
      <c r="AR460" s="20">
        <v>424189.125</v>
      </c>
      <c r="AS460" s="20" t="s">
        <v>5613</v>
      </c>
      <c r="AT460" s="20">
        <v>0.98310012499999999</v>
      </c>
      <c r="AV460" s="20">
        <v>0.81820332600000001</v>
      </c>
      <c r="AW460" s="20">
        <v>1</v>
      </c>
      <c r="AY460" s="20">
        <f t="shared" si="21"/>
        <v>28.188478994721866</v>
      </c>
      <c r="AZ460" s="20">
        <f t="shared" si="22"/>
        <v>8.4316782115349138</v>
      </c>
      <c r="BA460" s="20">
        <f t="shared" si="23"/>
        <v>8.4961337585112776E-3</v>
      </c>
    </row>
    <row r="461" spans="1:53">
      <c r="A461" s="20">
        <v>224.08366419999999</v>
      </c>
      <c r="B461" s="20">
        <v>3.9113194779999998</v>
      </c>
      <c r="C461" s="20" t="s">
        <v>3077</v>
      </c>
      <c r="D461" s="20">
        <v>7</v>
      </c>
      <c r="E461" s="20" t="s">
        <v>3078</v>
      </c>
      <c r="F461" s="20">
        <v>5</v>
      </c>
      <c r="G461" s="20">
        <v>0</v>
      </c>
      <c r="H461" s="20" t="s">
        <v>3079</v>
      </c>
      <c r="I461" s="20">
        <v>-0.293845158</v>
      </c>
      <c r="J461" s="20">
        <v>-46.517777279999997</v>
      </c>
      <c r="L461" s="20" t="s">
        <v>5628</v>
      </c>
      <c r="M461" s="20" t="s">
        <v>3080</v>
      </c>
      <c r="N461" s="20">
        <v>-102.0469272</v>
      </c>
      <c r="O461" s="20" t="s">
        <v>487</v>
      </c>
      <c r="Q461" s="20">
        <v>0.4</v>
      </c>
      <c r="R461" s="20" t="s">
        <v>77</v>
      </c>
      <c r="S461" s="20">
        <v>0.16</v>
      </c>
      <c r="T461" s="20">
        <v>0.16</v>
      </c>
      <c r="U461" s="20">
        <v>2117645</v>
      </c>
      <c r="V461" s="20" t="s">
        <v>3081</v>
      </c>
      <c r="W461" s="20">
        <v>0.84009803599999999</v>
      </c>
      <c r="X461" s="20">
        <v>0.112453728</v>
      </c>
      <c r="Y461" s="20" t="s">
        <v>41</v>
      </c>
      <c r="Z461" s="20" t="s">
        <v>92</v>
      </c>
      <c r="AA461" s="20">
        <v>12</v>
      </c>
      <c r="AB461" s="21">
        <v>1159849.5</v>
      </c>
      <c r="AC461" s="21">
        <v>1666251.375</v>
      </c>
      <c r="AD461" s="21">
        <v>1603204.25</v>
      </c>
      <c r="AE461" s="21">
        <v>1626186.625</v>
      </c>
      <c r="AF461" s="22">
        <v>1790960.125</v>
      </c>
      <c r="AG461" s="22">
        <v>1697945</v>
      </c>
      <c r="AH461" s="22">
        <v>1637848.25</v>
      </c>
      <c r="AI461" s="22">
        <v>2081324.125</v>
      </c>
      <c r="AJ461" s="23">
        <v>2117645.25</v>
      </c>
      <c r="AK461" s="23">
        <v>2070899.875</v>
      </c>
      <c r="AL461" s="23">
        <v>2049465.75</v>
      </c>
      <c r="AM461" s="23">
        <v>1477102.625</v>
      </c>
      <c r="AN461" s="20">
        <v>73</v>
      </c>
      <c r="AO461" s="20" t="s">
        <v>487</v>
      </c>
      <c r="AP461" s="20">
        <v>0.98107275500000002</v>
      </c>
      <c r="AQ461" s="20">
        <v>1</v>
      </c>
      <c r="AR461" s="20">
        <v>2117645.25</v>
      </c>
      <c r="AS461" s="20" t="s">
        <v>3082</v>
      </c>
      <c r="AT461" s="20">
        <v>0.96701721699999998</v>
      </c>
      <c r="AV461" s="20">
        <v>0.87378871899999999</v>
      </c>
      <c r="AW461" s="20">
        <v>1</v>
      </c>
      <c r="AY461" s="20">
        <f t="shared" si="21"/>
        <v>1.0703427508930086</v>
      </c>
      <c r="AZ461" s="20">
        <f t="shared" si="22"/>
        <v>0.84009803584936482</v>
      </c>
      <c r="BA461" s="20">
        <f t="shared" si="23"/>
        <v>0.50851342996562809</v>
      </c>
    </row>
    <row r="462" spans="1:53">
      <c r="A462" s="20">
        <v>144.04224640000001</v>
      </c>
      <c r="B462" s="20">
        <v>7.4132985859999998</v>
      </c>
      <c r="C462" s="20" t="s">
        <v>3288</v>
      </c>
      <c r="D462" s="20">
        <v>13</v>
      </c>
      <c r="E462" s="20" t="s">
        <v>3289</v>
      </c>
      <c r="F462" s="20">
        <v>5</v>
      </c>
      <c r="G462" s="20">
        <v>0</v>
      </c>
      <c r="H462" s="20" t="s">
        <v>3290</v>
      </c>
      <c r="I462" s="20">
        <v>-9.4705811000000001E-2</v>
      </c>
      <c r="J462" s="20">
        <v>-39.563649929999997</v>
      </c>
      <c r="L462" s="20" t="s">
        <v>5617</v>
      </c>
      <c r="N462" s="20">
        <v>-305.32999580000001</v>
      </c>
      <c r="O462" s="20" t="s">
        <v>487</v>
      </c>
      <c r="R462" s="20" t="s">
        <v>1570</v>
      </c>
      <c r="S462" s="20">
        <v>0.32</v>
      </c>
      <c r="T462" s="20">
        <v>0.32</v>
      </c>
      <c r="U462" s="20">
        <v>10904</v>
      </c>
      <c r="V462" s="20" t="s">
        <v>488</v>
      </c>
      <c r="W462" s="20">
        <v>1.179535349</v>
      </c>
      <c r="X462" s="20">
        <v>0.46007924</v>
      </c>
      <c r="Y462" s="20" t="s">
        <v>41</v>
      </c>
      <c r="Z462" s="20" t="s">
        <v>71</v>
      </c>
      <c r="AA462" s="20">
        <v>12</v>
      </c>
      <c r="AB462" s="21">
        <v>4972.5024409999996</v>
      </c>
      <c r="AC462" s="21">
        <v>7916.5493159999996</v>
      </c>
      <c r="AD462" s="21">
        <v>10903.7793</v>
      </c>
      <c r="AE462" s="21">
        <v>10713.125</v>
      </c>
      <c r="AF462" s="22">
        <v>6117.0034180000002</v>
      </c>
      <c r="AG462" s="22">
        <v>9093.6347659999992</v>
      </c>
      <c r="AH462" s="22">
        <v>8465.5185550000006</v>
      </c>
      <c r="AI462" s="22">
        <v>5577.6982420000004</v>
      </c>
      <c r="AJ462" s="23">
        <v>8690.1875</v>
      </c>
      <c r="AK462" s="23">
        <v>8111.5537109999996</v>
      </c>
      <c r="AL462" s="23">
        <v>10154.362300000001</v>
      </c>
      <c r="AM462" s="23">
        <v>10381.68555</v>
      </c>
      <c r="AN462" s="20">
        <v>8</v>
      </c>
      <c r="AO462" s="20" t="s">
        <v>487</v>
      </c>
      <c r="AP462" s="20">
        <v>0.83353224800000003</v>
      </c>
      <c r="AR462" s="20">
        <v>10903.7793</v>
      </c>
      <c r="AS462" s="20" t="s">
        <v>5762</v>
      </c>
      <c r="AT462" s="20">
        <v>0.76684732600000005</v>
      </c>
      <c r="AV462" s="20">
        <v>0.159947015</v>
      </c>
      <c r="AW462" s="20">
        <v>0.53456221199999998</v>
      </c>
      <c r="AY462" s="20">
        <f t="shared" si="21"/>
        <v>1.2763373950288062</v>
      </c>
      <c r="AZ462" s="20">
        <f t="shared" si="22"/>
        <v>1.1795353494235608</v>
      </c>
      <c r="BA462" s="20">
        <f t="shared" si="23"/>
        <v>9.6256362815437549E-2</v>
      </c>
    </row>
    <row r="463" spans="1:53">
      <c r="A463" s="20">
        <v>144.04228269999999</v>
      </c>
      <c r="B463" s="20">
        <v>9.9077152680000005</v>
      </c>
      <c r="C463" s="20" t="s">
        <v>3288</v>
      </c>
      <c r="D463" s="20">
        <v>13</v>
      </c>
      <c r="E463" s="20" t="s">
        <v>3289</v>
      </c>
      <c r="F463" s="20">
        <v>5</v>
      </c>
      <c r="G463" s="20">
        <v>0</v>
      </c>
      <c r="H463" s="20" t="s">
        <v>3290</v>
      </c>
      <c r="I463" s="20">
        <v>0.15785298</v>
      </c>
      <c r="J463" s="20">
        <v>-4.4263970759999998</v>
      </c>
      <c r="L463" s="20" t="s">
        <v>5905</v>
      </c>
      <c r="N463" s="20">
        <v>-58.002964759999998</v>
      </c>
      <c r="O463" s="20" t="s">
        <v>487</v>
      </c>
      <c r="Q463" s="20">
        <v>-0.9</v>
      </c>
      <c r="R463" s="20" t="s">
        <v>3291</v>
      </c>
      <c r="S463" s="20">
        <v>1.1299999999999999</v>
      </c>
      <c r="T463" s="20">
        <v>1.1299999999999999</v>
      </c>
      <c r="U463" s="20">
        <v>847642</v>
      </c>
      <c r="V463" s="20" t="s">
        <v>2208</v>
      </c>
      <c r="W463" s="20">
        <v>0.74115602899999999</v>
      </c>
      <c r="X463" s="20">
        <v>0.58362875199999997</v>
      </c>
      <c r="Y463" s="20" t="s">
        <v>41</v>
      </c>
      <c r="Z463" s="20" t="s">
        <v>42</v>
      </c>
      <c r="AA463" s="20">
        <v>12</v>
      </c>
      <c r="AB463" s="21">
        <v>131255.04689999999</v>
      </c>
      <c r="AC463" s="21">
        <v>847641.5625</v>
      </c>
      <c r="AD463" s="21">
        <v>50040.785159999999</v>
      </c>
      <c r="AE463" s="21">
        <v>250234.125</v>
      </c>
      <c r="AF463" s="22">
        <v>436420.6875</v>
      </c>
      <c r="AG463" s="22">
        <v>510279.75</v>
      </c>
      <c r="AH463" s="22">
        <v>430882.0625</v>
      </c>
      <c r="AI463" s="22">
        <v>348331.4375</v>
      </c>
      <c r="AJ463" s="23">
        <v>491683.875</v>
      </c>
      <c r="AK463" s="23">
        <v>430765</v>
      </c>
      <c r="AL463" s="23">
        <v>197026.98439999999</v>
      </c>
      <c r="AM463" s="23">
        <v>187634.2188</v>
      </c>
      <c r="AN463" s="20">
        <v>66</v>
      </c>
      <c r="AO463" s="20" t="s">
        <v>487</v>
      </c>
      <c r="AP463" s="20">
        <v>0.96096221999999998</v>
      </c>
      <c r="AQ463" s="20">
        <v>1</v>
      </c>
      <c r="AR463" s="20">
        <v>847641.5625</v>
      </c>
      <c r="AS463" s="20" t="s">
        <v>3292</v>
      </c>
      <c r="AT463" s="20">
        <v>0.871463671</v>
      </c>
      <c r="AV463" s="20">
        <v>9.2415108999999995E-2</v>
      </c>
      <c r="AW463" s="20">
        <v>1</v>
      </c>
      <c r="AY463" s="20">
        <f t="shared" si="21"/>
        <v>0.75734371789902755</v>
      </c>
      <c r="AZ463" s="20">
        <f t="shared" si="22"/>
        <v>0.74115602856356211</v>
      </c>
      <c r="BA463" s="20">
        <f t="shared" si="23"/>
        <v>0.26571918208373013</v>
      </c>
    </row>
    <row r="464" spans="1:53">
      <c r="A464" s="20">
        <v>174.10042970000001</v>
      </c>
      <c r="B464" s="20">
        <v>9.6178944059999996</v>
      </c>
      <c r="C464" s="20" t="s">
        <v>3307</v>
      </c>
      <c r="D464" s="20">
        <v>5</v>
      </c>
      <c r="E464" s="20" t="s">
        <v>3308</v>
      </c>
      <c r="F464" s="20">
        <v>5</v>
      </c>
      <c r="G464" s="20">
        <v>0</v>
      </c>
      <c r="H464" s="20" t="s">
        <v>3309</v>
      </c>
      <c r="I464" s="20">
        <v>-5.9188007000000001E-2</v>
      </c>
      <c r="J464" s="20">
        <v>-7.3831871920000003</v>
      </c>
      <c r="L464" s="20" t="s">
        <v>5628</v>
      </c>
      <c r="M464" s="20" t="s">
        <v>5977</v>
      </c>
      <c r="N464" s="20">
        <v>-6.9734344630000002</v>
      </c>
      <c r="O464" s="20" t="s">
        <v>487</v>
      </c>
      <c r="Q464" s="20">
        <v>-0.3</v>
      </c>
      <c r="R464" s="20" t="s">
        <v>77</v>
      </c>
      <c r="S464" s="20">
        <v>0.8</v>
      </c>
      <c r="T464" s="20">
        <v>0.8</v>
      </c>
      <c r="U464" s="20">
        <v>465168</v>
      </c>
      <c r="V464" s="20" t="s">
        <v>251</v>
      </c>
      <c r="W464" s="20">
        <v>0.73604925799999998</v>
      </c>
      <c r="X464" s="20">
        <v>0.453304282</v>
      </c>
      <c r="Y464" s="20" t="s">
        <v>41</v>
      </c>
      <c r="Z464" s="20" t="s">
        <v>42</v>
      </c>
      <c r="AA464" s="20">
        <v>12</v>
      </c>
      <c r="AB464" s="21">
        <v>143462.625</v>
      </c>
      <c r="AC464" s="21">
        <v>465167.8125</v>
      </c>
      <c r="AD464" s="21">
        <v>46422.960939999997</v>
      </c>
      <c r="AE464" s="21">
        <v>244308.8125</v>
      </c>
      <c r="AF464" s="22">
        <v>346110.375</v>
      </c>
      <c r="AG464" s="22">
        <v>296359.59379999997</v>
      </c>
      <c r="AH464" s="22">
        <v>374969.34379999997</v>
      </c>
      <c r="AI464" s="22">
        <v>204438.4375</v>
      </c>
      <c r="AJ464" s="23">
        <v>316382.96879999997</v>
      </c>
      <c r="AK464" s="23">
        <v>282641.53129999997</v>
      </c>
      <c r="AL464" s="23">
        <v>93291.921879999994</v>
      </c>
      <c r="AM464" s="23">
        <v>89853.09375</v>
      </c>
      <c r="AN464" s="20">
        <v>19</v>
      </c>
      <c r="AO464" s="20" t="s">
        <v>487</v>
      </c>
      <c r="AP464" s="20">
        <v>0.96970143099999995</v>
      </c>
      <c r="AQ464" s="20">
        <v>1</v>
      </c>
      <c r="AR464" s="20">
        <v>465167.8125</v>
      </c>
      <c r="AS464" s="20" t="s">
        <v>3310</v>
      </c>
      <c r="AT464" s="20">
        <v>0.97593605900000002</v>
      </c>
      <c r="AV464" s="20">
        <v>0.17203982500000001</v>
      </c>
      <c r="AW464" s="20">
        <v>1</v>
      </c>
      <c r="AY464" s="20">
        <f t="shared" si="21"/>
        <v>0.64013729333068414</v>
      </c>
      <c r="AZ464" s="20">
        <f t="shared" si="22"/>
        <v>0.73604925768260798</v>
      </c>
      <c r="BA464" s="20">
        <f t="shared" si="23"/>
        <v>0.17281113089743863</v>
      </c>
    </row>
    <row r="465" spans="1:53">
      <c r="A465" s="20">
        <v>154.13572930000001</v>
      </c>
      <c r="B465" s="20">
        <v>3.8465305330000001</v>
      </c>
      <c r="C465" s="20" t="s">
        <v>2653</v>
      </c>
      <c r="D465" s="20">
        <v>32</v>
      </c>
      <c r="E465" s="20" t="s">
        <v>2654</v>
      </c>
      <c r="F465" s="20">
        <v>5</v>
      </c>
      <c r="G465" s="20">
        <v>0</v>
      </c>
      <c r="H465" s="20" t="s">
        <v>2655</v>
      </c>
      <c r="I465" s="20">
        <v>-0.26388367200000001</v>
      </c>
      <c r="J465" s="20">
        <v>-47.747491969999999</v>
      </c>
      <c r="L465" s="20" t="s">
        <v>5628</v>
      </c>
      <c r="M465" s="20" t="s">
        <v>1017</v>
      </c>
      <c r="N465" s="20">
        <v>-139.06325000000001</v>
      </c>
      <c r="O465" s="20" t="s">
        <v>487</v>
      </c>
      <c r="P465" s="20" t="s">
        <v>2656</v>
      </c>
      <c r="S465" s="20">
        <v>0.17</v>
      </c>
      <c r="T465" s="20">
        <v>0.17</v>
      </c>
      <c r="U465" s="20">
        <v>160407</v>
      </c>
      <c r="V465" s="20" t="s">
        <v>1020</v>
      </c>
      <c r="W465" s="20">
        <v>1.158928328</v>
      </c>
      <c r="X465" s="20">
        <v>0.23630003499999999</v>
      </c>
      <c r="Y465" s="20" t="s">
        <v>41</v>
      </c>
      <c r="Z465" s="20" t="s">
        <v>42</v>
      </c>
      <c r="AA465" s="20">
        <v>12</v>
      </c>
      <c r="AB465" s="21">
        <v>92123.640629999994</v>
      </c>
      <c r="AC465" s="21">
        <v>131408.7813</v>
      </c>
      <c r="AD465" s="21">
        <v>137064.8125</v>
      </c>
      <c r="AE465" s="21">
        <v>119300.6719</v>
      </c>
      <c r="AF465" s="22">
        <v>96086.835940000004</v>
      </c>
      <c r="AG465" s="22">
        <v>108721.30469999999</v>
      </c>
      <c r="AH465" s="22">
        <v>121289.64840000001</v>
      </c>
      <c r="AI465" s="22">
        <v>87989.859379999994</v>
      </c>
      <c r="AJ465" s="23">
        <v>116679.7969</v>
      </c>
      <c r="AK465" s="23">
        <v>160406.8125</v>
      </c>
      <c r="AL465" s="23">
        <v>142468.04689999999</v>
      </c>
      <c r="AM465" s="23">
        <v>146922.26560000001</v>
      </c>
      <c r="AN465" s="20">
        <v>64</v>
      </c>
      <c r="AO465" s="20" t="s">
        <v>487</v>
      </c>
      <c r="AP465" s="20">
        <v>0.93635472200000003</v>
      </c>
      <c r="AR465" s="20">
        <v>160406.8125</v>
      </c>
      <c r="AS465" s="20" t="s">
        <v>2657</v>
      </c>
      <c r="AT465" s="20">
        <v>0.88899465300000002</v>
      </c>
      <c r="AV465" s="20">
        <v>0.441770153</v>
      </c>
      <c r="AW465" s="20">
        <v>1</v>
      </c>
      <c r="AY465" s="20">
        <f t="shared" si="21"/>
        <v>1.3680121202877198</v>
      </c>
      <c r="AZ465" s="20">
        <f t="shared" si="22"/>
        <v>1.1589283287272798</v>
      </c>
      <c r="BA465" s="20">
        <f t="shared" si="23"/>
        <v>1.7339330065931486E-2</v>
      </c>
    </row>
    <row r="466" spans="1:53">
      <c r="A466" s="20">
        <v>251.1154736</v>
      </c>
      <c r="B466" s="20">
        <v>4.0799472809999999</v>
      </c>
      <c r="C466" s="20" t="s">
        <v>3311</v>
      </c>
      <c r="D466" s="20">
        <v>1</v>
      </c>
      <c r="E466" s="20" t="s">
        <v>3312</v>
      </c>
      <c r="F466" s="20">
        <v>5</v>
      </c>
      <c r="G466" s="20">
        <v>0</v>
      </c>
      <c r="H466" s="20" t="s">
        <v>3313</v>
      </c>
      <c r="I466" s="20">
        <v>-1.1406487190000001</v>
      </c>
      <c r="J466" s="20">
        <v>-44.353794379999997</v>
      </c>
      <c r="L466" s="20" t="s">
        <v>5628</v>
      </c>
      <c r="M466" s="20" t="s">
        <v>3314</v>
      </c>
      <c r="N466" s="20">
        <v>15.031902580000001</v>
      </c>
      <c r="O466" s="20" t="s">
        <v>374</v>
      </c>
      <c r="S466" s="20">
        <v>0.68</v>
      </c>
      <c r="T466" s="20">
        <v>0.68</v>
      </c>
      <c r="U466" s="20">
        <v>71616</v>
      </c>
      <c r="V466" s="20" t="s">
        <v>3315</v>
      </c>
      <c r="W466" s="20">
        <v>0.72961383999999996</v>
      </c>
      <c r="X466" s="20">
        <v>0.41789956700000003</v>
      </c>
      <c r="Y466" s="20" t="s">
        <v>41</v>
      </c>
      <c r="Z466" s="20" t="s">
        <v>42</v>
      </c>
      <c r="AA466" s="20">
        <v>12</v>
      </c>
      <c r="AB466" s="21">
        <v>11386.749019999999</v>
      </c>
      <c r="AC466" s="21">
        <v>68129.671879999994</v>
      </c>
      <c r="AD466" s="21">
        <v>24633.853520000001</v>
      </c>
      <c r="AE466" s="21">
        <v>37713.792970000002</v>
      </c>
      <c r="AF466" s="22">
        <v>71615.53125</v>
      </c>
      <c r="AG466" s="22">
        <v>52466.898439999997</v>
      </c>
      <c r="AH466" s="22">
        <v>38958.191409999999</v>
      </c>
      <c r="AI466" s="22">
        <v>31396.572270000001</v>
      </c>
      <c r="AJ466" s="23">
        <v>44776.109380000002</v>
      </c>
      <c r="AK466" s="23">
        <v>33138.746090000001</v>
      </c>
      <c r="AL466" s="23">
        <v>11600.103520000001</v>
      </c>
      <c r="AM466" s="23">
        <v>12892.289059999999</v>
      </c>
      <c r="AN466" s="20">
        <v>142</v>
      </c>
      <c r="AO466" s="20" t="s">
        <v>374</v>
      </c>
      <c r="AP466" s="20">
        <v>0.84677412799999996</v>
      </c>
      <c r="AR466" s="20">
        <v>71615.53125</v>
      </c>
      <c r="AS466" s="20" t="s">
        <v>3316</v>
      </c>
      <c r="AT466" s="20">
        <v>0.75089882200000002</v>
      </c>
      <c r="AV466" s="20">
        <v>0.191747843</v>
      </c>
      <c r="AW466" s="20">
        <v>1</v>
      </c>
      <c r="AY466" s="20">
        <f t="shared" si="21"/>
        <v>0.52668548786921843</v>
      </c>
      <c r="AZ466" s="20">
        <f t="shared" si="22"/>
        <v>0.72961384049626188</v>
      </c>
      <c r="BA466" s="20">
        <f t="shared" si="23"/>
        <v>0.10266780394277461</v>
      </c>
    </row>
    <row r="467" spans="1:53">
      <c r="A467" s="20">
        <v>75.032045909999994</v>
      </c>
      <c r="B467" s="20">
        <v>10.752417919999999</v>
      </c>
      <c r="C467" s="20" t="s">
        <v>796</v>
      </c>
      <c r="D467" s="20">
        <v>3</v>
      </c>
      <c r="E467" s="20" t="s">
        <v>6080</v>
      </c>
      <c r="F467" s="20">
        <v>5</v>
      </c>
      <c r="G467" s="20">
        <v>0</v>
      </c>
      <c r="H467" s="20" t="s">
        <v>6081</v>
      </c>
      <c r="I467" s="20">
        <v>0.21210775800000001</v>
      </c>
      <c r="J467" s="20">
        <v>26.375484669999999</v>
      </c>
      <c r="L467" s="20" t="s">
        <v>5628</v>
      </c>
      <c r="M467" s="20" t="s">
        <v>2297</v>
      </c>
      <c r="N467" s="20">
        <v>-30.010537759999998</v>
      </c>
      <c r="O467" s="20" t="s">
        <v>487</v>
      </c>
      <c r="P467" s="20" t="e">
        <f>-CH2O</f>
        <v>#NAME?</v>
      </c>
      <c r="Q467" s="20">
        <v>0.2</v>
      </c>
      <c r="R467" s="20" t="s">
        <v>447</v>
      </c>
      <c r="S467" s="20">
        <v>0.42</v>
      </c>
      <c r="T467" s="20">
        <v>0.48</v>
      </c>
      <c r="U467" s="20">
        <v>941279</v>
      </c>
      <c r="V467" s="20" t="s">
        <v>237</v>
      </c>
      <c r="W467" s="20">
        <v>0.62309665299999994</v>
      </c>
      <c r="X467" s="20">
        <v>5.5387523000000001E-2</v>
      </c>
      <c r="Y467" s="20" t="s">
        <v>41</v>
      </c>
      <c r="Z467" s="20" t="s">
        <v>42</v>
      </c>
      <c r="AA467" s="20">
        <v>12</v>
      </c>
      <c r="AB467" s="21">
        <v>345061.21879999997</v>
      </c>
      <c r="AC467" s="21">
        <v>742086.3125</v>
      </c>
      <c r="AD467" s="21">
        <v>305674.65629999997</v>
      </c>
      <c r="AE467" s="21">
        <v>597980.1875</v>
      </c>
      <c r="AF467" s="22">
        <v>941278.875</v>
      </c>
      <c r="AG467" s="22">
        <v>729443.5</v>
      </c>
      <c r="AH467" s="22">
        <v>824303.1875</v>
      </c>
      <c r="AI467" s="22">
        <v>699988.1875</v>
      </c>
      <c r="AJ467" s="23">
        <v>743799.8125</v>
      </c>
      <c r="AK467" s="23">
        <v>580184.0625</v>
      </c>
      <c r="AL467" s="23">
        <v>286387</v>
      </c>
      <c r="AM467" s="23">
        <v>288059.34379999997</v>
      </c>
      <c r="AN467" s="20">
        <v>42</v>
      </c>
      <c r="AO467" s="20" t="s">
        <v>487</v>
      </c>
      <c r="AP467" s="20">
        <v>0.96114712700000005</v>
      </c>
      <c r="AQ467" s="20">
        <v>1</v>
      </c>
      <c r="AR467" s="20">
        <v>941278.875</v>
      </c>
      <c r="AS467" s="20" t="s">
        <v>799</v>
      </c>
      <c r="AT467" s="20">
        <v>0.95657758699999995</v>
      </c>
      <c r="AV467" s="20">
        <v>1.6431108299999999</v>
      </c>
      <c r="AW467" s="20">
        <v>1</v>
      </c>
      <c r="AY467" s="20">
        <f t="shared" si="21"/>
        <v>0.59418530477372744</v>
      </c>
      <c r="AZ467" s="20">
        <f t="shared" si="22"/>
        <v>0.62309665337121001</v>
      </c>
      <c r="BA467" s="20">
        <f t="shared" si="23"/>
        <v>4.1748084112824442E-2</v>
      </c>
    </row>
    <row r="468" spans="1:53">
      <c r="A468" s="20">
        <v>186.12550770000001</v>
      </c>
      <c r="B468" s="20">
        <v>4.1449278300000003</v>
      </c>
      <c r="C468" s="20" t="s">
        <v>3346</v>
      </c>
      <c r="D468" s="20">
        <v>19</v>
      </c>
      <c r="E468" s="20" t="s">
        <v>3347</v>
      </c>
      <c r="F468" s="20">
        <v>5</v>
      </c>
      <c r="G468" s="20">
        <v>0</v>
      </c>
      <c r="H468" s="20" t="s">
        <v>3348</v>
      </c>
      <c r="I468" s="20">
        <v>-0.44239625999999999</v>
      </c>
      <c r="J468" s="20">
        <v>-41.351138829999996</v>
      </c>
      <c r="L468" s="20" t="s">
        <v>5628</v>
      </c>
      <c r="M468" s="20" t="s">
        <v>5907</v>
      </c>
      <c r="N468" s="20">
        <v>-68.963752260000007</v>
      </c>
      <c r="O468" s="20" t="s">
        <v>487</v>
      </c>
      <c r="P468" s="20" t="s">
        <v>6006</v>
      </c>
      <c r="S468" s="20">
        <v>0.13</v>
      </c>
      <c r="T468" s="20">
        <v>0.28999999999999998</v>
      </c>
      <c r="U468" s="20">
        <v>113845</v>
      </c>
      <c r="V468" s="20" t="s">
        <v>3863</v>
      </c>
      <c r="W468" s="20">
        <v>0.76981311799999996</v>
      </c>
      <c r="X468" s="20">
        <v>0.213213284</v>
      </c>
      <c r="Y468" s="20" t="s">
        <v>41</v>
      </c>
      <c r="Z468" s="20" t="s">
        <v>92</v>
      </c>
      <c r="AA468" s="20">
        <v>12</v>
      </c>
      <c r="AB468" s="21">
        <v>62977.179689999997</v>
      </c>
      <c r="AC468" s="21">
        <v>72947.375</v>
      </c>
      <c r="AD468" s="21">
        <v>54008.425779999998</v>
      </c>
      <c r="AE468" s="21">
        <v>57996.667970000002</v>
      </c>
      <c r="AF468" s="22">
        <v>61631.121090000001</v>
      </c>
      <c r="AG468" s="22">
        <v>78817.742190000004</v>
      </c>
      <c r="AH468" s="22">
        <v>67771.273440000004</v>
      </c>
      <c r="AI468" s="22">
        <v>113844.58590000001</v>
      </c>
      <c r="AJ468" s="23">
        <v>67685.0625</v>
      </c>
      <c r="AK468" s="23">
        <v>79129.703129999994</v>
      </c>
      <c r="AL468" s="23">
        <v>64796.921880000002</v>
      </c>
      <c r="AM468" s="23">
        <v>67638.617190000004</v>
      </c>
      <c r="AN468" s="20">
        <v>135</v>
      </c>
      <c r="AO468" s="20" t="s">
        <v>487</v>
      </c>
      <c r="AP468" s="20">
        <v>0.89642412699999996</v>
      </c>
      <c r="AR468" s="20">
        <v>113844.58590000001</v>
      </c>
      <c r="AS468" s="20" t="s">
        <v>6007</v>
      </c>
      <c r="AT468" s="20">
        <v>0.80797766999999998</v>
      </c>
      <c r="AV468" s="20">
        <v>0.562060373</v>
      </c>
      <c r="AW468" s="20">
        <v>1</v>
      </c>
      <c r="AY468" s="20">
        <f t="shared" si="21"/>
        <v>0.86706268984785329</v>
      </c>
      <c r="AZ468" s="20">
        <f t="shared" si="22"/>
        <v>0.7698131183790935</v>
      </c>
      <c r="BA468" s="20">
        <f t="shared" si="23"/>
        <v>0.41004778699134942</v>
      </c>
    </row>
    <row r="469" spans="1:53">
      <c r="A469" s="20">
        <v>117.00629720000001</v>
      </c>
      <c r="B469" s="20">
        <v>7.3938194700000004</v>
      </c>
      <c r="C469" s="20" t="s">
        <v>5660</v>
      </c>
      <c r="D469" s="20">
        <v>1</v>
      </c>
      <c r="E469" s="20" t="s">
        <v>5661</v>
      </c>
      <c r="F469" s="20">
        <v>5</v>
      </c>
      <c r="G469" s="20">
        <v>0</v>
      </c>
      <c r="H469" s="20" t="s">
        <v>5662</v>
      </c>
      <c r="I469" s="20">
        <v>0.74567470400000002</v>
      </c>
      <c r="J469" s="20">
        <v>-46.681638790000001</v>
      </c>
      <c r="L469" s="20" t="s">
        <v>5617</v>
      </c>
      <c r="M469" s="20" t="s">
        <v>5620</v>
      </c>
      <c r="N469" s="20">
        <v>-5.0305227090000004</v>
      </c>
      <c r="O469" s="20" t="s">
        <v>487</v>
      </c>
      <c r="S469" s="20">
        <v>0.61</v>
      </c>
      <c r="T469" s="20">
        <v>0.61</v>
      </c>
      <c r="U469" s="20">
        <v>5455</v>
      </c>
      <c r="V469" s="20" t="s">
        <v>625</v>
      </c>
      <c r="W469" s="20">
        <v>1.6698324929999999</v>
      </c>
      <c r="X469" s="20">
        <v>0.27934963200000001</v>
      </c>
      <c r="Y469" s="20" t="s">
        <v>41</v>
      </c>
      <c r="Z469" s="20" t="s">
        <v>71</v>
      </c>
      <c r="AA469" s="20">
        <v>12</v>
      </c>
      <c r="AB469" s="21">
        <v>1457.703491</v>
      </c>
      <c r="AC469" s="21">
        <v>1175.3546140000001</v>
      </c>
      <c r="AD469" s="21">
        <v>4444.7978519999997</v>
      </c>
      <c r="AE469" s="21">
        <v>3911.0581050000001</v>
      </c>
      <c r="AF469" s="22">
        <v>1945.6949460000001</v>
      </c>
      <c r="AG469" s="22">
        <v>1385.3183590000001</v>
      </c>
      <c r="AH469" s="22">
        <v>1553.0538329999999</v>
      </c>
      <c r="AI469" s="22">
        <v>1696.7810059999999</v>
      </c>
      <c r="AJ469" s="23">
        <v>5454.7299800000001</v>
      </c>
      <c r="AK469" s="23">
        <v>2273.2661130000001</v>
      </c>
      <c r="AL469" s="23">
        <v>4303.2353519999997</v>
      </c>
      <c r="AM469" s="23">
        <v>4235.6508789999998</v>
      </c>
      <c r="AN469" s="20">
        <v>4</v>
      </c>
      <c r="AO469" s="20" t="s">
        <v>487</v>
      </c>
      <c r="AP469" s="20">
        <v>0.83556165000000004</v>
      </c>
      <c r="AR469" s="20">
        <v>5454.7299800000001</v>
      </c>
      <c r="AS469" s="20" t="s">
        <v>5663</v>
      </c>
      <c r="AT469" s="20">
        <v>0.89694186200000003</v>
      </c>
      <c r="AV469" s="20">
        <v>0.42667381199999999</v>
      </c>
      <c r="AW469" s="20">
        <v>1</v>
      </c>
      <c r="AY469" s="20">
        <f t="shared" si="21"/>
        <v>2.4718519510028671</v>
      </c>
      <c r="AZ469" s="20">
        <f t="shared" si="22"/>
        <v>1.6698324929468238</v>
      </c>
      <c r="BA469" s="20">
        <f t="shared" si="23"/>
        <v>1.1218323197501904E-2</v>
      </c>
    </row>
    <row r="470" spans="1:53">
      <c r="A470" s="20">
        <v>184.18268069999999</v>
      </c>
      <c r="B470" s="20">
        <v>4.1572583300000003</v>
      </c>
      <c r="C470" s="20" t="s">
        <v>3059</v>
      </c>
      <c r="D470" s="20">
        <v>6</v>
      </c>
      <c r="E470" s="20" t="s">
        <v>3060</v>
      </c>
      <c r="F470" s="20">
        <v>5</v>
      </c>
      <c r="G470" s="20">
        <v>0</v>
      </c>
      <c r="H470" s="20" t="s">
        <v>3061</v>
      </c>
      <c r="I470" s="20">
        <v>-0.213320918</v>
      </c>
      <c r="J470" s="20">
        <v>-7.1560928090000004</v>
      </c>
      <c r="L470" s="20" t="s">
        <v>5628</v>
      </c>
      <c r="M470" s="20" t="s">
        <v>1534</v>
      </c>
      <c r="N470" s="20">
        <v>-25.94278752</v>
      </c>
      <c r="O470" s="20" t="s">
        <v>487</v>
      </c>
      <c r="P470" s="20" t="s">
        <v>3062</v>
      </c>
      <c r="S470" s="20">
        <v>0.16</v>
      </c>
      <c r="T470" s="20">
        <v>0.17</v>
      </c>
      <c r="U470" s="20">
        <v>48837</v>
      </c>
      <c r="V470" s="20" t="s">
        <v>1537</v>
      </c>
      <c r="W470" s="20">
        <v>0.84756540599999997</v>
      </c>
      <c r="X470" s="20">
        <v>0.22132241</v>
      </c>
      <c r="Y470" s="20" t="s">
        <v>41</v>
      </c>
      <c r="Z470" s="20" t="s">
        <v>42</v>
      </c>
      <c r="AA470" s="20">
        <v>12</v>
      </c>
      <c r="AB470" s="21">
        <v>29289.458979999999</v>
      </c>
      <c r="AC470" s="21">
        <v>30459.597659999999</v>
      </c>
      <c r="AD470" s="21">
        <v>38492.621090000001</v>
      </c>
      <c r="AE470" s="21">
        <v>40501.878909999999</v>
      </c>
      <c r="AF470" s="22">
        <v>48837.25</v>
      </c>
      <c r="AG470" s="22">
        <v>33442.289060000003</v>
      </c>
      <c r="AH470" s="22">
        <v>36602.636720000002</v>
      </c>
      <c r="AI470" s="22">
        <v>44814.402340000001</v>
      </c>
      <c r="AJ470" s="23">
        <v>39058.386720000002</v>
      </c>
      <c r="AK470" s="23">
        <v>39232.949220000002</v>
      </c>
      <c r="AL470" s="23">
        <v>41473.804689999997</v>
      </c>
      <c r="AM470" s="23">
        <v>42352.078130000002</v>
      </c>
      <c r="AN470" s="20">
        <v>547</v>
      </c>
      <c r="AO470" s="20" t="s">
        <v>487</v>
      </c>
      <c r="AP470" s="20">
        <v>0.87986639899999997</v>
      </c>
      <c r="AR470" s="20">
        <v>48837.25</v>
      </c>
      <c r="AS470" s="20" t="s">
        <v>3063</v>
      </c>
      <c r="AT470" s="20">
        <v>0.135837082</v>
      </c>
      <c r="AV470" s="20">
        <v>0.47131687900000002</v>
      </c>
      <c r="AW470" s="20">
        <v>1</v>
      </c>
      <c r="AY470" s="20">
        <f t="shared" si="21"/>
        <v>0.99035190974583331</v>
      </c>
      <c r="AZ470" s="20">
        <f t="shared" si="22"/>
        <v>0.8475654056634716</v>
      </c>
      <c r="BA470" s="20">
        <f t="shared" si="23"/>
        <v>0.91753572663338367</v>
      </c>
    </row>
    <row r="471" spans="1:53">
      <c r="A471" s="20">
        <v>120.00582609999999</v>
      </c>
      <c r="B471" s="20">
        <v>13.69013333</v>
      </c>
      <c r="C471" s="20" t="s">
        <v>1321</v>
      </c>
      <c r="D471" s="20">
        <v>1</v>
      </c>
      <c r="E471" s="20" t="s">
        <v>1322</v>
      </c>
      <c r="F471" s="20">
        <v>5</v>
      </c>
      <c r="G471" s="20">
        <v>0</v>
      </c>
      <c r="H471" s="20" t="s">
        <v>1323</v>
      </c>
      <c r="I471" s="20">
        <v>-0.44898126700000002</v>
      </c>
      <c r="J471" s="20">
        <v>-7.8148933100000004</v>
      </c>
      <c r="L471" s="20" t="s">
        <v>5617</v>
      </c>
      <c r="M471" s="20" t="s">
        <v>563</v>
      </c>
      <c r="N471" s="20">
        <v>-12.000022769999999</v>
      </c>
      <c r="O471" s="20" t="s">
        <v>487</v>
      </c>
      <c r="S471" s="20">
        <v>0.33</v>
      </c>
      <c r="T471" s="20">
        <v>0.33</v>
      </c>
      <c r="U471" s="20">
        <v>11689</v>
      </c>
      <c r="V471" s="20" t="s">
        <v>480</v>
      </c>
      <c r="W471" s="20">
        <v>1.294532958</v>
      </c>
      <c r="X471" s="20">
        <v>0.28639925100000002</v>
      </c>
      <c r="Y471" s="20" t="s">
        <v>41</v>
      </c>
      <c r="Z471" s="20" t="s">
        <v>71</v>
      </c>
      <c r="AA471" s="20">
        <v>12</v>
      </c>
      <c r="AB471" s="21">
        <v>8752.4853519999997</v>
      </c>
      <c r="AC471" s="21">
        <v>11689.25879</v>
      </c>
      <c r="AD471" s="21">
        <v>4804.8657229999999</v>
      </c>
      <c r="AE471" s="21">
        <v>9636.2304690000001</v>
      </c>
      <c r="AF471" s="22">
        <v>7620.1904299999997</v>
      </c>
      <c r="AG471" s="22">
        <v>8479.7167969999991</v>
      </c>
      <c r="AH471" s="22">
        <v>5880.7490230000003</v>
      </c>
      <c r="AI471" s="22">
        <v>4965.6181640000004</v>
      </c>
      <c r="AJ471" s="23">
        <v>7222.4829099999997</v>
      </c>
      <c r="AK471" s="23">
        <v>3535.0349120000001</v>
      </c>
      <c r="AL471" s="23">
        <v>6895.2377930000002</v>
      </c>
      <c r="AM471" s="23">
        <v>7731.0302730000003</v>
      </c>
      <c r="AN471" s="20">
        <v>53</v>
      </c>
      <c r="AO471" s="20" t="s">
        <v>487</v>
      </c>
      <c r="AP471" s="20">
        <v>0.96137711199999998</v>
      </c>
      <c r="AR471" s="20">
        <v>11689.25879</v>
      </c>
      <c r="AS471" s="20" t="s">
        <v>2797</v>
      </c>
      <c r="AT471" s="20">
        <v>0.839833249</v>
      </c>
      <c r="AV471" s="20">
        <v>0.36147048599999998</v>
      </c>
      <c r="AW471" s="20">
        <v>1</v>
      </c>
      <c r="AY471" s="20">
        <f t="shared" si="21"/>
        <v>0.942014673271931</v>
      </c>
      <c r="AZ471" s="20">
        <f t="shared" si="22"/>
        <v>1.2945329583623828</v>
      </c>
      <c r="BA471" s="20">
        <f t="shared" si="23"/>
        <v>0.76419296604477227</v>
      </c>
    </row>
    <row r="472" spans="1:53">
      <c r="A472" s="20">
        <v>160.12111680000001</v>
      </c>
      <c r="B472" s="20">
        <v>10.9743165</v>
      </c>
      <c r="C472" s="20" t="s">
        <v>807</v>
      </c>
      <c r="D472" s="20">
        <v>6</v>
      </c>
      <c r="E472" s="20" t="s">
        <v>3151</v>
      </c>
      <c r="F472" s="20">
        <v>5</v>
      </c>
      <c r="G472" s="20">
        <v>0</v>
      </c>
      <c r="H472" s="20" t="s">
        <v>3152</v>
      </c>
      <c r="I472" s="20">
        <v>-0.39475964400000002</v>
      </c>
      <c r="J472" s="20">
        <v>-35.236514079999999</v>
      </c>
      <c r="L472" s="20" t="s">
        <v>5594</v>
      </c>
      <c r="M472" s="20" t="s">
        <v>707</v>
      </c>
      <c r="N472" s="20">
        <v>43.067333570000002</v>
      </c>
      <c r="O472" s="20" t="s">
        <v>374</v>
      </c>
      <c r="S472" s="20">
        <v>0.93</v>
      </c>
      <c r="T472" s="20">
        <v>0.93</v>
      </c>
      <c r="U472" s="20">
        <v>17101</v>
      </c>
      <c r="V472" s="20" t="s">
        <v>709</v>
      </c>
      <c r="W472" s="20">
        <v>0.81653956400000005</v>
      </c>
      <c r="X472" s="20">
        <v>0.66486700200000004</v>
      </c>
      <c r="Y472" s="20" t="s">
        <v>41</v>
      </c>
      <c r="Z472" s="20" t="s">
        <v>42</v>
      </c>
      <c r="AA472" s="20">
        <v>11</v>
      </c>
      <c r="AB472" s="21">
        <v>3927.5893550000001</v>
      </c>
      <c r="AC472" s="21">
        <v>17100.962889999999</v>
      </c>
      <c r="AD472" s="21">
        <v>0</v>
      </c>
      <c r="AE472" s="21">
        <v>14102.73438</v>
      </c>
      <c r="AF472" s="22">
        <v>11404.10547</v>
      </c>
      <c r="AG472" s="22">
        <v>11872.67188</v>
      </c>
      <c r="AH472" s="22">
        <v>11598.242190000001</v>
      </c>
      <c r="AI472" s="22">
        <v>8149.5786129999997</v>
      </c>
      <c r="AJ472" s="23">
        <v>14835.916020000001</v>
      </c>
      <c r="AK472" s="23">
        <v>12828.869140000001</v>
      </c>
      <c r="AL472" s="23">
        <v>3079.891357</v>
      </c>
      <c r="AM472" s="23">
        <v>2045.6080320000001</v>
      </c>
      <c r="AN472" s="20">
        <v>425</v>
      </c>
      <c r="AO472" s="20" t="s">
        <v>374</v>
      </c>
      <c r="AP472" s="20">
        <v>0.87308842099999995</v>
      </c>
      <c r="AR472" s="20">
        <v>17100.962889999999</v>
      </c>
      <c r="AS472" s="20" t="s">
        <v>3153</v>
      </c>
      <c r="AT472" s="20">
        <v>0.942806912</v>
      </c>
      <c r="AV472" s="20">
        <v>5.6333339000000003E-2</v>
      </c>
      <c r="AW472" s="20">
        <v>9.0942933000000004E-2</v>
      </c>
      <c r="AY472" s="20">
        <f t="shared" si="21"/>
        <v>0.76212878113107063</v>
      </c>
      <c r="AZ472" s="20">
        <f t="shared" si="22"/>
        <v>0.81653956418301565</v>
      </c>
      <c r="BA472" s="20">
        <f t="shared" si="23"/>
        <v>0.4802133861943344</v>
      </c>
    </row>
    <row r="473" spans="1:53">
      <c r="A473" s="20">
        <v>96.992998740000004</v>
      </c>
      <c r="B473" s="20">
        <v>17.98154195</v>
      </c>
      <c r="C473" s="20" t="s">
        <v>4021</v>
      </c>
      <c r="D473" s="20">
        <v>1</v>
      </c>
      <c r="E473" s="20" t="s">
        <v>4022</v>
      </c>
      <c r="F473" s="20">
        <v>5</v>
      </c>
      <c r="G473" s="20">
        <v>0</v>
      </c>
      <c r="H473" s="20" t="s">
        <v>4023</v>
      </c>
      <c r="I473" s="20">
        <v>1.224195645</v>
      </c>
      <c r="J473" s="20">
        <v>21.305709669999999</v>
      </c>
      <c r="L473" s="20" t="s">
        <v>5596</v>
      </c>
      <c r="N473" s="20">
        <v>-20.973880810000001</v>
      </c>
      <c r="O473" s="20" t="s">
        <v>487</v>
      </c>
      <c r="S473" s="20">
        <v>0.93</v>
      </c>
      <c r="T473" s="20">
        <v>0.93</v>
      </c>
      <c r="U473" s="20">
        <v>18291</v>
      </c>
      <c r="V473" s="20" t="s">
        <v>3969</v>
      </c>
      <c r="W473" s="20">
        <v>4.4104300670000001</v>
      </c>
      <c r="X473" s="20">
        <v>0.194333002</v>
      </c>
      <c r="Y473" s="20" t="s">
        <v>41</v>
      </c>
      <c r="Z473" s="20" t="s">
        <v>71</v>
      </c>
      <c r="AA473" s="20">
        <v>12</v>
      </c>
      <c r="AB473" s="21">
        <v>1936.825317</v>
      </c>
      <c r="AC473" s="21">
        <v>15093.331050000001</v>
      </c>
      <c r="AD473" s="21">
        <v>18290.73633</v>
      </c>
      <c r="AE473" s="21">
        <v>1879.213501</v>
      </c>
      <c r="AF473" s="22">
        <v>1869.136841</v>
      </c>
      <c r="AG473" s="22">
        <v>2664.6215820000002</v>
      </c>
      <c r="AH473" s="22">
        <v>2160.4248050000001</v>
      </c>
      <c r="AI473" s="22">
        <v>1740.392456</v>
      </c>
      <c r="AJ473" s="23">
        <v>18057.371090000001</v>
      </c>
      <c r="AK473" s="23">
        <v>12176.162109999999</v>
      </c>
      <c r="AL473" s="23">
        <v>1460.4525149999999</v>
      </c>
      <c r="AM473" s="23">
        <v>11327.04883</v>
      </c>
      <c r="AN473" s="20">
        <v>24</v>
      </c>
      <c r="AO473" s="20" t="s">
        <v>487</v>
      </c>
      <c r="AP473" s="20">
        <v>0.96505254600000001</v>
      </c>
      <c r="AR473" s="20">
        <v>18290.73633</v>
      </c>
      <c r="AS473" s="20" t="s">
        <v>5615</v>
      </c>
      <c r="AT473" s="20">
        <v>0.98617957999999994</v>
      </c>
      <c r="AV473" s="20">
        <v>0.69205259799999996</v>
      </c>
      <c r="AW473" s="20">
        <v>1</v>
      </c>
      <c r="AY473" s="20">
        <f t="shared" si="21"/>
        <v>5.1005570590360483</v>
      </c>
      <c r="AZ473" s="20">
        <f t="shared" si="22"/>
        <v>4.4104300668695027</v>
      </c>
      <c r="BA473" s="20">
        <f t="shared" si="23"/>
        <v>4.5990575869719476E-2</v>
      </c>
    </row>
    <row r="474" spans="1:53">
      <c r="A474" s="20">
        <v>226.099288</v>
      </c>
      <c r="B474" s="20">
        <v>4.8142013129999999</v>
      </c>
      <c r="C474" s="20" t="s">
        <v>2639</v>
      </c>
      <c r="D474" s="20">
        <v>7</v>
      </c>
      <c r="E474" s="20" t="s">
        <v>2640</v>
      </c>
      <c r="F474" s="20">
        <v>5</v>
      </c>
      <c r="G474" s="20">
        <v>0</v>
      </c>
      <c r="H474" s="20" t="s">
        <v>2641</v>
      </c>
      <c r="I474" s="20">
        <v>-0.406880505</v>
      </c>
      <c r="J474" s="20">
        <v>-24.40255904</v>
      </c>
      <c r="L474" s="20" t="s">
        <v>5628</v>
      </c>
      <c r="N474" s="20">
        <v>-70.05702823</v>
      </c>
      <c r="O474" s="20" t="s">
        <v>487</v>
      </c>
      <c r="R474" s="20" t="s">
        <v>2074</v>
      </c>
      <c r="S474" s="20">
        <v>0.21</v>
      </c>
      <c r="T474" s="20">
        <v>0.48</v>
      </c>
      <c r="U474" s="20">
        <v>234560</v>
      </c>
      <c r="V474" s="20" t="s">
        <v>2642</v>
      </c>
      <c r="W474" s="20">
        <v>1.191612275</v>
      </c>
      <c r="X474" s="20">
        <v>0.26111510199999999</v>
      </c>
      <c r="Y474" s="20" t="s">
        <v>41</v>
      </c>
      <c r="Z474" s="20" t="s">
        <v>92</v>
      </c>
      <c r="AA474" s="20">
        <v>12</v>
      </c>
      <c r="AB474" s="21">
        <v>93191.789059999996</v>
      </c>
      <c r="AC474" s="21">
        <v>102493.13280000001</v>
      </c>
      <c r="AD474" s="21">
        <v>70062.453129999994</v>
      </c>
      <c r="AE474" s="21">
        <v>66522.84375</v>
      </c>
      <c r="AF474" s="22">
        <v>53626.679689999997</v>
      </c>
      <c r="AG474" s="22">
        <v>68739.921879999994</v>
      </c>
      <c r="AH474" s="22">
        <v>74622.210940000004</v>
      </c>
      <c r="AI474" s="22">
        <v>81852.070309999996</v>
      </c>
      <c r="AJ474" s="23">
        <v>62915.859380000002</v>
      </c>
      <c r="AK474" s="23">
        <v>131390.32810000001</v>
      </c>
      <c r="AL474" s="23">
        <v>234560.48439999999</v>
      </c>
      <c r="AM474" s="23">
        <v>163133.48439999999</v>
      </c>
      <c r="AN474" s="20">
        <v>62</v>
      </c>
      <c r="AO474" s="20" t="s">
        <v>487</v>
      </c>
      <c r="AP474" s="20">
        <v>0.92318295299999997</v>
      </c>
      <c r="AR474" s="20">
        <v>234560.48439999999</v>
      </c>
      <c r="AS474" s="20" t="s">
        <v>2643</v>
      </c>
      <c r="AT474" s="20">
        <v>0.94564097899999999</v>
      </c>
      <c r="AV474" s="20">
        <v>0.39534688499999998</v>
      </c>
      <c r="AW474" s="20">
        <v>1</v>
      </c>
      <c r="AY474" s="20">
        <f t="shared" si="21"/>
        <v>2.1230751756805817</v>
      </c>
      <c r="AZ474" s="20">
        <f t="shared" si="22"/>
        <v>1.1916122749994669</v>
      </c>
      <c r="BA474" s="20">
        <f t="shared" si="23"/>
        <v>7.3400900655975376E-2</v>
      </c>
    </row>
    <row r="475" spans="1:53">
      <c r="A475" s="20">
        <v>214.1568632</v>
      </c>
      <c r="B475" s="20">
        <v>3.8885555479999998</v>
      </c>
      <c r="C475" s="20" t="s">
        <v>2965</v>
      </c>
      <c r="D475" s="20">
        <v>10</v>
      </c>
      <c r="E475" s="20" t="s">
        <v>2966</v>
      </c>
      <c r="F475" s="20">
        <v>5</v>
      </c>
      <c r="G475" s="20">
        <v>0</v>
      </c>
      <c r="H475" s="20" t="s">
        <v>2967</v>
      </c>
      <c r="I475" s="20">
        <v>-0.12525930900000001</v>
      </c>
      <c r="J475" s="20">
        <v>-34.489607730000003</v>
      </c>
      <c r="L475" s="20" t="s">
        <v>5628</v>
      </c>
      <c r="M475" s="20" t="s">
        <v>1481</v>
      </c>
      <c r="N475" s="20">
        <v>-67.968459010000004</v>
      </c>
      <c r="O475" s="20" t="s">
        <v>487</v>
      </c>
      <c r="S475" s="20">
        <v>0.17</v>
      </c>
      <c r="T475" s="20">
        <v>0.2</v>
      </c>
      <c r="U475" s="20">
        <v>123729</v>
      </c>
      <c r="V475" s="20" t="s">
        <v>1482</v>
      </c>
      <c r="W475" s="20">
        <v>0.91789235999999996</v>
      </c>
      <c r="X475" s="20">
        <v>0.54449545200000005</v>
      </c>
      <c r="Y475" s="20" t="s">
        <v>41</v>
      </c>
      <c r="Z475" s="20" t="s">
        <v>92</v>
      </c>
      <c r="AA475" s="20">
        <v>12</v>
      </c>
      <c r="AB475" s="21">
        <v>71375.257809999996</v>
      </c>
      <c r="AC475" s="21">
        <v>106603.85159999999</v>
      </c>
      <c r="AD475" s="21">
        <v>86601.421879999994</v>
      </c>
      <c r="AE475" s="21">
        <v>83893.617190000004</v>
      </c>
      <c r="AF475" s="22">
        <v>83300.976559999996</v>
      </c>
      <c r="AG475" s="22">
        <v>85851.25</v>
      </c>
      <c r="AH475" s="22">
        <v>86764.929690000004</v>
      </c>
      <c r="AI475" s="22">
        <v>123728.8281</v>
      </c>
      <c r="AJ475" s="23">
        <v>102155.64840000001</v>
      </c>
      <c r="AK475" s="23">
        <v>78521.492190000004</v>
      </c>
      <c r="AL475" s="23">
        <v>87179.976559999996</v>
      </c>
      <c r="AM475" s="23">
        <v>92530.875</v>
      </c>
      <c r="AN475" s="20">
        <v>366</v>
      </c>
      <c r="AO475" s="20" t="s">
        <v>487</v>
      </c>
      <c r="AP475" s="20">
        <v>0.93533686400000005</v>
      </c>
      <c r="AR475" s="20">
        <v>123728.8281</v>
      </c>
      <c r="AS475" s="20" t="s">
        <v>2968</v>
      </c>
      <c r="AT475" s="20">
        <v>0.77362018799999999</v>
      </c>
      <c r="AV475" s="20">
        <v>0.103996423</v>
      </c>
      <c r="AW475" s="20">
        <v>1</v>
      </c>
      <c r="AY475" s="20">
        <f t="shared" si="21"/>
        <v>0.94927381562333135</v>
      </c>
      <c r="AZ475" s="20">
        <f t="shared" si="22"/>
        <v>0.91789235984315765</v>
      </c>
      <c r="BA475" s="20">
        <f t="shared" si="23"/>
        <v>0.67223701318633999</v>
      </c>
    </row>
    <row r="476" spans="1:53">
      <c r="A476" s="20">
        <v>100.0887585</v>
      </c>
      <c r="B476" s="20">
        <v>4.2181249830000001</v>
      </c>
      <c r="C476" s="20" t="s">
        <v>2531</v>
      </c>
      <c r="D476" s="20">
        <v>10</v>
      </c>
      <c r="E476" s="20" t="s">
        <v>5671</v>
      </c>
      <c r="F476" s="20">
        <v>5</v>
      </c>
      <c r="G476" s="20">
        <v>0</v>
      </c>
      <c r="H476" s="20" t="s">
        <v>5672</v>
      </c>
      <c r="I476" s="20">
        <v>-0.61465550300000005</v>
      </c>
      <c r="J476" s="20">
        <v>-41.421890789999999</v>
      </c>
      <c r="L476" s="20" t="s">
        <v>5628</v>
      </c>
      <c r="N476" s="20">
        <v>-106.0630214</v>
      </c>
      <c r="O476" s="20" t="s">
        <v>487</v>
      </c>
      <c r="P476" s="20" t="s">
        <v>2534</v>
      </c>
      <c r="S476" s="20">
        <v>0.3</v>
      </c>
      <c r="T476" s="20">
        <v>0.3</v>
      </c>
      <c r="U476" s="20">
        <v>98134</v>
      </c>
      <c r="V476" s="20" t="s">
        <v>2063</v>
      </c>
      <c r="W476" s="20">
        <v>1.5706372790000001</v>
      </c>
      <c r="X476" s="20">
        <v>9.1447096000000005E-2</v>
      </c>
      <c r="Y476" s="20" t="s">
        <v>41</v>
      </c>
      <c r="Z476" s="20" t="s">
        <v>42</v>
      </c>
      <c r="AA476" s="20">
        <v>12</v>
      </c>
      <c r="AB476" s="21">
        <v>55888.789060000003</v>
      </c>
      <c r="AC476" s="21">
        <v>98134.296879999994</v>
      </c>
      <c r="AD476" s="21">
        <v>57825.21875</v>
      </c>
      <c r="AE476" s="21">
        <v>59579.296880000002</v>
      </c>
      <c r="AF476" s="22">
        <v>58554.523439999997</v>
      </c>
      <c r="AG476" s="22">
        <v>34769.539060000003</v>
      </c>
      <c r="AH476" s="22">
        <v>46600.320310000003</v>
      </c>
      <c r="AI476" s="22">
        <v>32889.292970000002</v>
      </c>
      <c r="AJ476" s="23">
        <v>38640.691409999999</v>
      </c>
      <c r="AK476" s="23">
        <v>41628.84375</v>
      </c>
      <c r="AL476" s="23">
        <v>31314.394530000001</v>
      </c>
      <c r="AM476" s="23">
        <v>36445.316409999999</v>
      </c>
      <c r="AN476" s="20">
        <v>13</v>
      </c>
      <c r="AO476" s="20" t="s">
        <v>487</v>
      </c>
      <c r="AP476" s="20">
        <v>0.84671714499999995</v>
      </c>
      <c r="AR476" s="20">
        <v>98134.296879999994</v>
      </c>
      <c r="AS476" s="20" t="s">
        <v>2535</v>
      </c>
      <c r="AT476" s="20">
        <v>0.86456195499999999</v>
      </c>
      <c r="AV476" s="20">
        <v>1.102529979</v>
      </c>
      <c r="AW476" s="20">
        <v>1</v>
      </c>
      <c r="AY476" s="20">
        <f t="shared" si="21"/>
        <v>0.85658293784832296</v>
      </c>
      <c r="AZ476" s="20">
        <f t="shared" si="22"/>
        <v>1.570637279398768</v>
      </c>
      <c r="BA476" s="20">
        <f t="shared" si="23"/>
        <v>0.36575040753081373</v>
      </c>
    </row>
    <row r="477" spans="1:53">
      <c r="A477" s="20">
        <v>95.037095679999993</v>
      </c>
      <c r="B477" s="20">
        <v>6.8089069789999996</v>
      </c>
      <c r="C477" s="20" t="s">
        <v>1824</v>
      </c>
      <c r="D477" s="20">
        <v>3</v>
      </c>
      <c r="E477" s="20" t="s">
        <v>1826</v>
      </c>
      <c r="F477" s="20">
        <v>5</v>
      </c>
      <c r="G477" s="20">
        <v>0</v>
      </c>
      <c r="H477" s="20" t="s">
        <v>2894</v>
      </c>
      <c r="I477" s="20">
        <v>-0.150724407</v>
      </c>
      <c r="J477" s="20">
        <v>-15.82188867</v>
      </c>
      <c r="L477" s="20" t="s">
        <v>5628</v>
      </c>
      <c r="M477" s="20" t="s">
        <v>451</v>
      </c>
      <c r="N477" s="20">
        <v>-40.031312479999997</v>
      </c>
      <c r="O477" s="20" t="s">
        <v>2895</v>
      </c>
      <c r="S477" s="20">
        <v>0.12</v>
      </c>
      <c r="T477" s="20">
        <v>0.22</v>
      </c>
      <c r="U477" s="20">
        <v>113458</v>
      </c>
      <c r="V477" s="20" t="s">
        <v>454</v>
      </c>
      <c r="W477" s="20">
        <v>0.96403644099999997</v>
      </c>
      <c r="X477" s="20">
        <v>0.78206852999999998</v>
      </c>
      <c r="Y477" s="20" t="s">
        <v>41</v>
      </c>
      <c r="Z477" s="20" t="s">
        <v>42</v>
      </c>
      <c r="AA477" s="20">
        <v>12</v>
      </c>
      <c r="AB477" s="21">
        <v>84619.78125</v>
      </c>
      <c r="AC477" s="21">
        <v>71422.671879999994</v>
      </c>
      <c r="AD477" s="21">
        <v>96053.015629999994</v>
      </c>
      <c r="AE477" s="21">
        <v>88430.65625</v>
      </c>
      <c r="AF477" s="22">
        <v>84465.132809999996</v>
      </c>
      <c r="AG477" s="22">
        <v>88020.8125</v>
      </c>
      <c r="AH477" s="22">
        <v>67286.070309999996</v>
      </c>
      <c r="AI477" s="22">
        <v>113457.5</v>
      </c>
      <c r="AJ477" s="23">
        <v>68895.773440000004</v>
      </c>
      <c r="AK477" s="23">
        <v>62171.675779999998</v>
      </c>
      <c r="AL477" s="23">
        <v>45542.566409999999</v>
      </c>
      <c r="AM477" s="23">
        <v>43901.070310000003</v>
      </c>
      <c r="AN477" s="20">
        <v>125</v>
      </c>
      <c r="AO477" s="20" t="s">
        <v>2895</v>
      </c>
      <c r="AP477" s="20">
        <v>0.91588850600000005</v>
      </c>
      <c r="AR477" s="20">
        <v>113457.5</v>
      </c>
      <c r="AS477" s="20" t="s">
        <v>2896</v>
      </c>
      <c r="AT477" s="20">
        <v>0.75197906599999997</v>
      </c>
      <c r="AV477" s="20">
        <v>2.1495772999999999E-2</v>
      </c>
      <c r="AW477" s="20">
        <v>1</v>
      </c>
      <c r="AY477" s="20">
        <f t="shared" si="21"/>
        <v>0.62427140482004106</v>
      </c>
      <c r="AZ477" s="20">
        <f t="shared" si="22"/>
        <v>0.96403644076089567</v>
      </c>
      <c r="BA477" s="20">
        <f t="shared" si="23"/>
        <v>2.6532646838271622E-2</v>
      </c>
    </row>
    <row r="478" spans="1:53">
      <c r="A478" s="20">
        <v>111.9831202</v>
      </c>
      <c r="B478" s="20">
        <v>7.4135596809999997</v>
      </c>
      <c r="C478" s="20" t="s">
        <v>1202</v>
      </c>
      <c r="D478" s="20">
        <v>2</v>
      </c>
      <c r="E478" s="20" t="s">
        <v>1203</v>
      </c>
      <c r="F478" s="20">
        <v>5</v>
      </c>
      <c r="G478" s="20">
        <v>0</v>
      </c>
      <c r="H478" s="20" t="s">
        <v>1204</v>
      </c>
      <c r="I478" s="20">
        <v>0.80505322099999999</v>
      </c>
      <c r="J478" s="20">
        <v>-18.362707889999999</v>
      </c>
      <c r="L478" s="20" t="s">
        <v>5617</v>
      </c>
      <c r="M478" s="20" t="s">
        <v>5775</v>
      </c>
      <c r="N478" s="20">
        <v>35.967277860000003</v>
      </c>
      <c r="O478" s="20" t="s">
        <v>374</v>
      </c>
      <c r="R478" s="20" t="s">
        <v>4357</v>
      </c>
      <c r="S478" s="20">
        <v>0.17</v>
      </c>
      <c r="T478" s="20">
        <v>0.17</v>
      </c>
      <c r="U478" s="20">
        <v>1099897</v>
      </c>
      <c r="V478" s="20" t="s">
        <v>722</v>
      </c>
      <c r="W478" s="20">
        <v>0.944239147</v>
      </c>
      <c r="X478" s="20">
        <v>0.58134900700000003</v>
      </c>
      <c r="Y478" s="20" t="s">
        <v>41</v>
      </c>
      <c r="Z478" s="20" t="s">
        <v>71</v>
      </c>
      <c r="AA478" s="20">
        <v>12</v>
      </c>
      <c r="AB478" s="21">
        <v>685947.25</v>
      </c>
      <c r="AC478" s="21">
        <v>897481.625</v>
      </c>
      <c r="AD478" s="21">
        <v>1046067.438</v>
      </c>
      <c r="AE478" s="21">
        <v>929653.8125</v>
      </c>
      <c r="AF478" s="22">
        <v>913092.5625</v>
      </c>
      <c r="AG478" s="22">
        <v>1027099.5</v>
      </c>
      <c r="AH478" s="22">
        <v>1010899.25</v>
      </c>
      <c r="AI478" s="22">
        <v>818239.9375</v>
      </c>
      <c r="AJ478" s="23">
        <v>812882.6875</v>
      </c>
      <c r="AK478" s="23">
        <v>846323.25</v>
      </c>
      <c r="AL478" s="23">
        <v>895175.25</v>
      </c>
      <c r="AM478" s="23">
        <v>1099896.5</v>
      </c>
      <c r="AN478" s="20">
        <v>6</v>
      </c>
      <c r="AO478" s="20" t="s">
        <v>374</v>
      </c>
      <c r="AP478" s="20">
        <v>0.89640293900000001</v>
      </c>
      <c r="AR478" s="20">
        <v>1099896.5</v>
      </c>
      <c r="AS478" s="20" t="s">
        <v>5914</v>
      </c>
      <c r="AT478" s="20">
        <v>0.29430298399999999</v>
      </c>
      <c r="AV478" s="20">
        <v>8.6494475000000001E-2</v>
      </c>
      <c r="AW478" s="20">
        <v>1</v>
      </c>
      <c r="AY478" s="20">
        <f t="shared" si="21"/>
        <v>0.9694763991623182</v>
      </c>
      <c r="AZ478" s="20">
        <f t="shared" si="22"/>
        <v>0.94423914732885317</v>
      </c>
      <c r="BA478" s="20">
        <f t="shared" si="23"/>
        <v>0.73324518232640057</v>
      </c>
    </row>
    <row r="479" spans="1:53">
      <c r="A479" s="20">
        <v>188.1412627</v>
      </c>
      <c r="B479" s="20">
        <v>4.2870638320000003</v>
      </c>
      <c r="C479" s="20" t="s">
        <v>2934</v>
      </c>
      <c r="D479" s="20">
        <v>13</v>
      </c>
      <c r="E479" s="20" t="s">
        <v>2935</v>
      </c>
      <c r="F479" s="20">
        <v>5</v>
      </c>
      <c r="G479" s="20">
        <v>0</v>
      </c>
      <c r="H479" s="20" t="s">
        <v>2936</v>
      </c>
      <c r="I479" s="20">
        <v>0.120498015</v>
      </c>
      <c r="J479" s="20">
        <v>-41.88225413</v>
      </c>
      <c r="L479" s="20" t="s">
        <v>5617</v>
      </c>
      <c r="N479" s="20">
        <v>-65.989621920000005</v>
      </c>
      <c r="O479" s="20" t="s">
        <v>487</v>
      </c>
      <c r="S479" s="20">
        <v>0.21</v>
      </c>
      <c r="T479" s="20">
        <v>0.21</v>
      </c>
      <c r="U479" s="20">
        <v>4865</v>
      </c>
      <c r="V479" s="20" t="s">
        <v>2113</v>
      </c>
      <c r="W479" s="20">
        <v>0.80681679399999995</v>
      </c>
      <c r="X479" s="20">
        <v>0.12559503299999999</v>
      </c>
      <c r="Y479" s="20" t="s">
        <v>41</v>
      </c>
      <c r="Z479" s="20" t="s">
        <v>71</v>
      </c>
      <c r="AA479" s="20">
        <v>12</v>
      </c>
      <c r="AB479" s="21">
        <v>3507.1115719999998</v>
      </c>
      <c r="AC479" s="21">
        <v>2468.2226559999999</v>
      </c>
      <c r="AD479" s="21">
        <v>3977.7548830000001</v>
      </c>
      <c r="AE479" s="21">
        <v>4080.2348630000001</v>
      </c>
      <c r="AF479" s="22">
        <v>4864.5966799999997</v>
      </c>
      <c r="AG479" s="22">
        <v>3547.8996579999998</v>
      </c>
      <c r="AH479" s="22">
        <v>4331.7294920000004</v>
      </c>
      <c r="AI479" s="22">
        <v>4649.2197269999997</v>
      </c>
      <c r="AJ479" s="23">
        <v>3730.1660160000001</v>
      </c>
      <c r="AK479" s="23">
        <v>3397.256836</v>
      </c>
      <c r="AL479" s="23">
        <v>4608.1430659999996</v>
      </c>
      <c r="AM479" s="23">
        <v>4072.4025879999999</v>
      </c>
      <c r="AN479" s="20">
        <v>63</v>
      </c>
      <c r="AO479" s="20" t="s">
        <v>487</v>
      </c>
      <c r="AP479" s="20">
        <v>0.92773967000000002</v>
      </c>
      <c r="AR479" s="20">
        <v>4864.5966799999997</v>
      </c>
      <c r="AS479" s="20" t="s">
        <v>5984</v>
      </c>
      <c r="AT479" s="20">
        <v>0.88418643399999997</v>
      </c>
      <c r="AV479" s="20">
        <v>0.805755471</v>
      </c>
      <c r="AW479" s="20">
        <v>1</v>
      </c>
      <c r="AY479" s="20">
        <f t="shared" si="21"/>
        <v>0.90884629236891357</v>
      </c>
      <c r="AZ479" s="20">
        <f t="shared" si="22"/>
        <v>0.80681679360259262</v>
      </c>
      <c r="BA479" s="20">
        <f t="shared" si="23"/>
        <v>0.34558748319763616</v>
      </c>
    </row>
    <row r="480" spans="1:53">
      <c r="A480" s="20">
        <v>145.0526874</v>
      </c>
      <c r="B480" s="20">
        <v>5.4242903389999997</v>
      </c>
      <c r="C480" s="20" t="s">
        <v>2882</v>
      </c>
      <c r="D480" s="20">
        <v>7</v>
      </c>
      <c r="E480" s="20" t="s">
        <v>2883</v>
      </c>
      <c r="F480" s="20">
        <v>5</v>
      </c>
      <c r="G480" s="20">
        <v>0</v>
      </c>
      <c r="H480" s="20" t="s">
        <v>2884</v>
      </c>
      <c r="I480" s="20">
        <v>-0.50037552500000004</v>
      </c>
      <c r="J480" s="20">
        <v>-24.882845970000002</v>
      </c>
      <c r="L480" s="20" t="s">
        <v>5628</v>
      </c>
      <c r="M480" s="20" t="s">
        <v>2885</v>
      </c>
      <c r="N480" s="20">
        <v>31.968605969999999</v>
      </c>
      <c r="O480" s="20" t="s">
        <v>374</v>
      </c>
      <c r="S480" s="20">
        <v>0.11</v>
      </c>
      <c r="T480" s="20">
        <v>0.23</v>
      </c>
      <c r="U480" s="20">
        <v>58502</v>
      </c>
      <c r="V480" s="20" t="s">
        <v>2886</v>
      </c>
      <c r="W480" s="20">
        <v>0.97238557999999997</v>
      </c>
      <c r="X480" s="20">
        <v>0.74327693900000003</v>
      </c>
      <c r="Y480" s="20" t="s">
        <v>41</v>
      </c>
      <c r="Z480" s="20" t="s">
        <v>42</v>
      </c>
      <c r="AA480" s="20">
        <v>12</v>
      </c>
      <c r="AB480" s="21">
        <v>56834.425779999998</v>
      </c>
      <c r="AC480" s="21">
        <v>52997.152340000001</v>
      </c>
      <c r="AD480" s="21">
        <v>45402.75</v>
      </c>
      <c r="AE480" s="21">
        <v>45862.367189999997</v>
      </c>
      <c r="AF480" s="22">
        <v>43526.40625</v>
      </c>
      <c r="AG480" s="22">
        <v>52299.21875</v>
      </c>
      <c r="AH480" s="22">
        <v>52479.609380000002</v>
      </c>
      <c r="AI480" s="22">
        <v>58502.332029999998</v>
      </c>
      <c r="AJ480" s="23">
        <v>51269.484380000002</v>
      </c>
      <c r="AK480" s="23">
        <v>49894.035159999999</v>
      </c>
      <c r="AL480" s="23">
        <v>34741.355470000002</v>
      </c>
      <c r="AM480" s="23">
        <v>32665.058590000001</v>
      </c>
      <c r="AN480" s="20">
        <v>115</v>
      </c>
      <c r="AO480" s="20" t="s">
        <v>374</v>
      </c>
      <c r="AP480" s="20">
        <v>0.93399202100000001</v>
      </c>
      <c r="AR480" s="20">
        <v>58502.332029999998</v>
      </c>
      <c r="AS480" s="20" t="s">
        <v>2887</v>
      </c>
      <c r="AT480" s="20">
        <v>-0.30590339100000002</v>
      </c>
      <c r="AV480" s="20">
        <v>2.9443207999999998E-2</v>
      </c>
      <c r="AW480" s="20">
        <v>1</v>
      </c>
      <c r="AY480" s="20">
        <f t="shared" si="21"/>
        <v>0.81510525231850983</v>
      </c>
      <c r="AZ480" s="20">
        <f t="shared" si="22"/>
        <v>0.97238557950690208</v>
      </c>
      <c r="BA480" s="20">
        <f t="shared" si="23"/>
        <v>0.14971663091206977</v>
      </c>
    </row>
    <row r="481" spans="1:53">
      <c r="A481" s="20">
        <v>118.0631078</v>
      </c>
      <c r="B481" s="20">
        <v>7.4111416290000003</v>
      </c>
      <c r="C481" s="20" t="s">
        <v>1836</v>
      </c>
      <c r="D481" s="20">
        <v>12</v>
      </c>
      <c r="E481" s="20" t="s">
        <v>1837</v>
      </c>
      <c r="F481" s="20">
        <v>5</v>
      </c>
      <c r="G481" s="20">
        <v>0</v>
      </c>
      <c r="H481" s="20" t="s">
        <v>1838</v>
      </c>
      <c r="I481" s="20">
        <v>0.99763869299999997</v>
      </c>
      <c r="J481" s="20">
        <v>-20.20091738</v>
      </c>
      <c r="L481" s="20" t="s">
        <v>5617</v>
      </c>
      <c r="M481" s="20" t="s">
        <v>5620</v>
      </c>
      <c r="N481" s="20">
        <v>-3.9737121740000001</v>
      </c>
      <c r="O481" s="20" t="s">
        <v>487</v>
      </c>
      <c r="S481" s="20">
        <v>0.39</v>
      </c>
      <c r="T481" s="20">
        <v>0.39</v>
      </c>
      <c r="U481" s="20">
        <v>6387</v>
      </c>
      <c r="V481" s="20" t="s">
        <v>625</v>
      </c>
      <c r="W481" s="20">
        <v>1.522894505</v>
      </c>
      <c r="X481" s="20">
        <v>0.18063291500000001</v>
      </c>
      <c r="Y481" s="20" t="s">
        <v>41</v>
      </c>
      <c r="Z481" s="20" t="s">
        <v>71</v>
      </c>
      <c r="AA481" s="20">
        <v>12</v>
      </c>
      <c r="AB481" s="21">
        <v>2944.5808109999998</v>
      </c>
      <c r="AC481" s="21">
        <v>2953.9541020000001</v>
      </c>
      <c r="AD481" s="21">
        <v>6386.5996089999999</v>
      </c>
      <c r="AE481" s="21">
        <v>4958.6821289999998</v>
      </c>
      <c r="AF481" s="22">
        <v>2523.3684079999998</v>
      </c>
      <c r="AG481" s="22">
        <v>3973.3427729999999</v>
      </c>
      <c r="AH481" s="22">
        <v>2600.6057129999999</v>
      </c>
      <c r="AI481" s="22">
        <v>2225.7370609999998</v>
      </c>
      <c r="AJ481" s="23">
        <v>5283.6606449999999</v>
      </c>
      <c r="AK481" s="23">
        <v>4214.3374020000001</v>
      </c>
      <c r="AL481" s="23">
        <v>6377.6376950000003</v>
      </c>
      <c r="AM481" s="23">
        <v>5322.2836909999996</v>
      </c>
      <c r="AN481" s="20">
        <v>4</v>
      </c>
      <c r="AO481" s="20" t="s">
        <v>487</v>
      </c>
      <c r="AP481" s="20">
        <v>0.88824559000000003</v>
      </c>
      <c r="AR481" s="20">
        <v>6386.5996089999999</v>
      </c>
      <c r="AS481" s="20" t="s">
        <v>4358</v>
      </c>
      <c r="AT481" s="20">
        <v>0.76668390600000003</v>
      </c>
      <c r="AV481" s="20">
        <v>0.64092712799999996</v>
      </c>
      <c r="AW481" s="20">
        <v>1</v>
      </c>
      <c r="AY481" s="20">
        <f t="shared" si="21"/>
        <v>1.8721026603992725</v>
      </c>
      <c r="AZ481" s="20">
        <f t="shared" si="22"/>
        <v>1.5228945052748362</v>
      </c>
      <c r="BA481" s="20">
        <f t="shared" si="23"/>
        <v>5.7298920596486336E-3</v>
      </c>
    </row>
    <row r="482" spans="1:53">
      <c r="A482" s="20">
        <v>121.0891249</v>
      </c>
      <c r="B482" s="20">
        <v>4.657774946</v>
      </c>
      <c r="C482" s="20" t="s">
        <v>2604</v>
      </c>
      <c r="D482" s="20">
        <v>6</v>
      </c>
      <c r="E482" s="20" t="s">
        <v>2605</v>
      </c>
      <c r="F482" s="20">
        <v>5</v>
      </c>
      <c r="G482" s="20">
        <v>0</v>
      </c>
      <c r="H482" s="20" t="s">
        <v>2606</v>
      </c>
      <c r="I482" s="20">
        <v>-0.20688309399999999</v>
      </c>
      <c r="J482" s="20">
        <v>-30.73880763</v>
      </c>
      <c r="L482" s="20" t="s">
        <v>5628</v>
      </c>
      <c r="M482" s="20" t="s">
        <v>1338</v>
      </c>
      <c r="N482" s="20">
        <v>21.0254461</v>
      </c>
      <c r="O482" s="20" t="s">
        <v>374</v>
      </c>
      <c r="S482" s="20">
        <v>0.28000000000000003</v>
      </c>
      <c r="T482" s="20">
        <v>0.28000000000000003</v>
      </c>
      <c r="U482" s="20">
        <v>138297</v>
      </c>
      <c r="V482" s="20" t="s">
        <v>2607</v>
      </c>
      <c r="W482" s="20">
        <v>1.254205145</v>
      </c>
      <c r="X482" s="20">
        <v>0.26564141400000002</v>
      </c>
      <c r="Y482" s="20" t="s">
        <v>41</v>
      </c>
      <c r="Z482" s="20" t="s">
        <v>42</v>
      </c>
      <c r="AA482" s="20">
        <v>12</v>
      </c>
      <c r="AB482" s="21">
        <v>94397.78125</v>
      </c>
      <c r="AC482" s="21">
        <v>72428.421879999994</v>
      </c>
      <c r="AD482" s="21">
        <v>138296.75</v>
      </c>
      <c r="AE482" s="21">
        <v>124391.1563</v>
      </c>
      <c r="AF482" s="22">
        <v>89580.71875</v>
      </c>
      <c r="AG482" s="22">
        <v>81569.054690000004</v>
      </c>
      <c r="AH482" s="22">
        <v>107396.89840000001</v>
      </c>
      <c r="AI482" s="22">
        <v>63912.542970000002</v>
      </c>
      <c r="AJ482" s="23">
        <v>128088.42969999999</v>
      </c>
      <c r="AK482" s="23">
        <v>82681.21875</v>
      </c>
      <c r="AL482" s="23">
        <v>84482.140629999994</v>
      </c>
      <c r="AM482" s="23">
        <v>88624.046879999994</v>
      </c>
      <c r="AN482" s="20">
        <v>185</v>
      </c>
      <c r="AO482" s="20" t="s">
        <v>374</v>
      </c>
      <c r="AP482" s="20">
        <v>0.95219964000000001</v>
      </c>
      <c r="AR482" s="20">
        <v>138296.75</v>
      </c>
      <c r="AS482" s="20" t="s">
        <v>2608</v>
      </c>
      <c r="AT482" s="20">
        <v>0.83361659600000004</v>
      </c>
      <c r="AV482" s="20">
        <v>0.39330485999999998</v>
      </c>
      <c r="AW482" s="20">
        <v>1</v>
      </c>
      <c r="AY482" s="20">
        <f t="shared" si="21"/>
        <v>1.1209388428136713</v>
      </c>
      <c r="AZ482" s="20">
        <f t="shared" si="22"/>
        <v>1.2542051457669168</v>
      </c>
      <c r="BA482" s="20">
        <f t="shared" si="23"/>
        <v>0.48920449812316547</v>
      </c>
    </row>
    <row r="483" spans="1:53">
      <c r="A483" s="20">
        <v>164.0320514</v>
      </c>
      <c r="B483" s="20">
        <v>13.037258319999999</v>
      </c>
      <c r="C483" s="20" t="s">
        <v>2759</v>
      </c>
      <c r="D483" s="20">
        <v>1</v>
      </c>
      <c r="E483" s="20" t="s">
        <v>2760</v>
      </c>
      <c r="F483" s="20">
        <v>5</v>
      </c>
      <c r="G483" s="20">
        <v>0</v>
      </c>
      <c r="H483" s="20" t="s">
        <v>2761</v>
      </c>
      <c r="I483" s="20">
        <v>-0.23530688999999999</v>
      </c>
      <c r="J483" s="20">
        <v>14.025629929999999</v>
      </c>
      <c r="L483" s="20" t="s">
        <v>5617</v>
      </c>
      <c r="M483" s="20" t="s">
        <v>685</v>
      </c>
      <c r="N483" s="20">
        <v>30.01054834</v>
      </c>
      <c r="O483" s="20" t="s">
        <v>5887</v>
      </c>
      <c r="P483" s="20" t="s">
        <v>2103</v>
      </c>
      <c r="S483" s="20">
        <v>0.38</v>
      </c>
      <c r="T483" s="20">
        <v>0.38</v>
      </c>
      <c r="U483" s="20">
        <v>7486</v>
      </c>
      <c r="V483" s="20" t="s">
        <v>3999</v>
      </c>
      <c r="W483" s="20">
        <v>0.99073186199999996</v>
      </c>
      <c r="X483" s="20">
        <v>0.97306612599999998</v>
      </c>
      <c r="Y483" s="20" t="s">
        <v>41</v>
      </c>
      <c r="Z483" s="20" t="s">
        <v>71</v>
      </c>
      <c r="AA483" s="20">
        <v>12</v>
      </c>
      <c r="AB483" s="21">
        <v>3684.0253910000001</v>
      </c>
      <c r="AC483" s="21">
        <v>7486.4248049999997</v>
      </c>
      <c r="AD483" s="21">
        <v>3627.0554200000001</v>
      </c>
      <c r="AE483" s="21">
        <v>4547.5063479999999</v>
      </c>
      <c r="AF483" s="22">
        <v>6021.638672</v>
      </c>
      <c r="AG483" s="22">
        <v>4059.1987300000001</v>
      </c>
      <c r="AH483" s="22">
        <v>2734.2910160000001</v>
      </c>
      <c r="AI483" s="22">
        <v>6710.8530270000001</v>
      </c>
      <c r="AJ483" s="23">
        <v>2110.608154</v>
      </c>
      <c r="AK483" s="23">
        <v>1981.6834719999999</v>
      </c>
      <c r="AL483" s="23">
        <v>3148.892578</v>
      </c>
      <c r="AM483" s="23">
        <v>2808.469482</v>
      </c>
      <c r="AN483" s="20">
        <v>19</v>
      </c>
      <c r="AO483" s="20" t="s">
        <v>5887</v>
      </c>
      <c r="AP483" s="20">
        <v>0.87856706200000001</v>
      </c>
      <c r="AR483" s="20">
        <v>7486.4248049999997</v>
      </c>
      <c r="AS483" s="20" t="s">
        <v>5888</v>
      </c>
      <c r="AT483" s="20">
        <v>0.89925630599999995</v>
      </c>
      <c r="AV483" s="20">
        <v>3.0966799999999998E-4</v>
      </c>
      <c r="AW483" s="20">
        <v>1</v>
      </c>
      <c r="AY483" s="20">
        <f t="shared" si="21"/>
        <v>0.51468110395922784</v>
      </c>
      <c r="AZ483" s="20">
        <f t="shared" si="22"/>
        <v>0.99073186249255907</v>
      </c>
      <c r="BA483" s="20">
        <f t="shared" si="23"/>
        <v>4.7207513424229998E-2</v>
      </c>
    </row>
    <row r="484" spans="1:53">
      <c r="A484" s="20">
        <v>116.08370309999999</v>
      </c>
      <c r="B484" s="20">
        <v>4.4907791140000004</v>
      </c>
      <c r="C484" s="20" t="s">
        <v>1259</v>
      </c>
      <c r="D484" s="20">
        <v>16</v>
      </c>
      <c r="E484" s="20" t="s">
        <v>5133</v>
      </c>
      <c r="F484" s="20">
        <v>5</v>
      </c>
      <c r="G484" s="20">
        <v>0</v>
      </c>
      <c r="H484" s="20" t="s">
        <v>5134</v>
      </c>
      <c r="I484" s="20">
        <v>-0.23203642799999999</v>
      </c>
      <c r="J484" s="20">
        <v>-44.987694329999997</v>
      </c>
      <c r="L484" s="20" t="s">
        <v>5628</v>
      </c>
      <c r="N484" s="20">
        <v>-76.052468599999997</v>
      </c>
      <c r="O484" s="20" t="s">
        <v>487</v>
      </c>
      <c r="P484" s="20" t="s">
        <v>2833</v>
      </c>
      <c r="R484" s="20" t="s">
        <v>5782</v>
      </c>
      <c r="S484" s="20">
        <v>0.16</v>
      </c>
      <c r="T484" s="20">
        <v>0.18</v>
      </c>
      <c r="U484" s="20">
        <v>214434</v>
      </c>
      <c r="V484" s="20" t="s">
        <v>2612</v>
      </c>
      <c r="W484" s="20">
        <v>1.15395892</v>
      </c>
      <c r="X484" s="20">
        <v>0.19438043199999999</v>
      </c>
      <c r="Y484" s="20" t="s">
        <v>41</v>
      </c>
      <c r="Z484" s="20" t="s">
        <v>92</v>
      </c>
      <c r="AA484" s="20">
        <v>12</v>
      </c>
      <c r="AB484" s="21">
        <v>145568.42189999999</v>
      </c>
      <c r="AC484" s="21">
        <v>180403.70310000001</v>
      </c>
      <c r="AD484" s="21">
        <v>196890.29689999999</v>
      </c>
      <c r="AE484" s="21">
        <v>214433.82810000001</v>
      </c>
      <c r="AF484" s="22">
        <v>167364.89060000001</v>
      </c>
      <c r="AG484" s="22">
        <v>144037.51560000001</v>
      </c>
      <c r="AH484" s="22">
        <v>161859.04689999999</v>
      </c>
      <c r="AI484" s="22">
        <v>165666.1875</v>
      </c>
      <c r="AJ484" s="23">
        <v>198276.10939999999</v>
      </c>
      <c r="AK484" s="23">
        <v>147112.1563</v>
      </c>
      <c r="AL484" s="23">
        <v>129872.1875</v>
      </c>
      <c r="AM484" s="23">
        <v>170393.5313</v>
      </c>
      <c r="AN484" s="20">
        <v>83</v>
      </c>
      <c r="AO484" s="20" t="s">
        <v>487</v>
      </c>
      <c r="AP484" s="20">
        <v>0.94727430700000004</v>
      </c>
      <c r="AR484" s="20">
        <v>214433.82810000001</v>
      </c>
      <c r="AS484" s="20" t="s">
        <v>5783</v>
      </c>
      <c r="AT484" s="20">
        <v>0.90157044399999997</v>
      </c>
      <c r="AV484" s="20">
        <v>0.62002790399999996</v>
      </c>
      <c r="AW484" s="20">
        <v>1</v>
      </c>
      <c r="AY484" s="20">
        <f t="shared" si="21"/>
        <v>1.0105275519050694</v>
      </c>
      <c r="AZ484" s="20">
        <f t="shared" si="22"/>
        <v>1.1539589198357807</v>
      </c>
      <c r="BA484" s="20">
        <f t="shared" si="23"/>
        <v>0.91854166041212737</v>
      </c>
    </row>
    <row r="485" spans="1:53">
      <c r="A485" s="20">
        <v>172.0137162</v>
      </c>
      <c r="B485" s="20">
        <v>9.8197013850000001</v>
      </c>
      <c r="C485" s="20" t="s">
        <v>837</v>
      </c>
      <c r="D485" s="20">
        <v>3</v>
      </c>
      <c r="E485" s="20" t="s">
        <v>6095</v>
      </c>
      <c r="F485" s="20">
        <v>5</v>
      </c>
      <c r="G485" s="20">
        <v>0</v>
      </c>
      <c r="H485" s="20" t="s">
        <v>6096</v>
      </c>
      <c r="I485" s="20">
        <v>0.21050674</v>
      </c>
      <c r="J485" s="20">
        <v>-28.932252689999999</v>
      </c>
      <c r="L485" s="20" t="s">
        <v>5628</v>
      </c>
      <c r="M485" s="20" t="s">
        <v>6097</v>
      </c>
      <c r="N485" s="20">
        <v>24.96065961</v>
      </c>
      <c r="O485" s="20" t="s">
        <v>374</v>
      </c>
      <c r="S485" s="20">
        <v>0.32</v>
      </c>
      <c r="T485" s="20">
        <v>0.32</v>
      </c>
      <c r="U485" s="20">
        <v>49150</v>
      </c>
      <c r="V485" s="20" t="s">
        <v>348</v>
      </c>
      <c r="W485" s="20">
        <v>0.56893163099999999</v>
      </c>
      <c r="X485" s="20">
        <v>1.2555739999999999E-2</v>
      </c>
      <c r="Y485" s="20" t="s">
        <v>41</v>
      </c>
      <c r="Z485" s="20" t="s">
        <v>42</v>
      </c>
      <c r="AA485" s="20">
        <v>12</v>
      </c>
      <c r="AB485" s="21">
        <v>30155.880860000001</v>
      </c>
      <c r="AC485" s="21">
        <v>36549.890630000002</v>
      </c>
      <c r="AD485" s="21">
        <v>17445.96875</v>
      </c>
      <c r="AE485" s="21">
        <v>21750.207030000001</v>
      </c>
      <c r="AF485" s="22">
        <v>49150.070310000003</v>
      </c>
      <c r="AG485" s="22">
        <v>46679.105470000002</v>
      </c>
      <c r="AH485" s="22">
        <v>41715.234380000002</v>
      </c>
      <c r="AI485" s="22">
        <v>48597.371090000001</v>
      </c>
      <c r="AJ485" s="23">
        <v>29009.03125</v>
      </c>
      <c r="AK485" s="23">
        <v>32850.332029999998</v>
      </c>
      <c r="AL485" s="23">
        <v>21006.70508</v>
      </c>
      <c r="AM485" s="23">
        <v>18251.382809999999</v>
      </c>
      <c r="AN485" s="20">
        <v>15</v>
      </c>
      <c r="AO485" s="20" t="s">
        <v>374</v>
      </c>
      <c r="AP485" s="20">
        <v>0.94000781499999997</v>
      </c>
      <c r="AR485" s="20">
        <v>49150.070310000003</v>
      </c>
      <c r="AS485" s="20" t="s">
        <v>6098</v>
      </c>
      <c r="AT485" s="20">
        <v>0.86043384300000003</v>
      </c>
      <c r="AV485" s="20">
        <v>4.7669999670000003</v>
      </c>
      <c r="AW485" s="20">
        <v>1</v>
      </c>
      <c r="AY485" s="20">
        <f t="shared" si="21"/>
        <v>0.5432281269200544</v>
      </c>
      <c r="AZ485" s="20">
        <f t="shared" si="22"/>
        <v>0.56893163135560143</v>
      </c>
      <c r="BA485" s="20">
        <f t="shared" si="23"/>
        <v>1.3876727385640966E-3</v>
      </c>
    </row>
    <row r="486" spans="1:53">
      <c r="A486" s="20">
        <v>197.07999469999999</v>
      </c>
      <c r="B486" s="20">
        <v>7.1946082640000002</v>
      </c>
      <c r="C486" s="20" t="s">
        <v>1724</v>
      </c>
      <c r="D486" s="20">
        <v>3</v>
      </c>
      <c r="E486" s="20" t="s">
        <v>1727</v>
      </c>
      <c r="F486" s="20">
        <v>5</v>
      </c>
      <c r="G486" s="20">
        <v>0</v>
      </c>
      <c r="H486" s="20" t="s">
        <v>2996</v>
      </c>
      <c r="I486" s="20">
        <v>-0.22968069199999999</v>
      </c>
      <c r="J486" s="20">
        <v>-29.80418113</v>
      </c>
      <c r="L486" s="20" t="s">
        <v>5628</v>
      </c>
      <c r="M486" s="20" t="s">
        <v>5931</v>
      </c>
      <c r="N486" s="20">
        <v>28.00619292</v>
      </c>
      <c r="O486" s="20" t="s">
        <v>374</v>
      </c>
      <c r="P486" s="20" t="s">
        <v>2997</v>
      </c>
      <c r="Q486" s="20">
        <v>0.1</v>
      </c>
      <c r="R486" s="20" t="s">
        <v>77</v>
      </c>
      <c r="S486" s="20">
        <v>0.74</v>
      </c>
      <c r="T486" s="20">
        <v>0.74</v>
      </c>
      <c r="U486" s="20">
        <v>4825059</v>
      </c>
      <c r="V486" s="20" t="s">
        <v>91</v>
      </c>
      <c r="W486" s="20">
        <v>0.89736692799999995</v>
      </c>
      <c r="X486" s="20">
        <v>0.78899237600000005</v>
      </c>
      <c r="Y486" s="20" t="s">
        <v>41</v>
      </c>
      <c r="Z486" s="20" t="s">
        <v>42</v>
      </c>
      <c r="AA486" s="20">
        <v>12</v>
      </c>
      <c r="AB486" s="21">
        <v>1573722</v>
      </c>
      <c r="AC486" s="21">
        <v>4825059</v>
      </c>
      <c r="AD486" s="21">
        <v>527308.375</v>
      </c>
      <c r="AE486" s="21">
        <v>3334925</v>
      </c>
      <c r="AF486" s="22">
        <v>3404093</v>
      </c>
      <c r="AG486" s="22">
        <v>3360041</v>
      </c>
      <c r="AH486" s="22">
        <v>2911511.25</v>
      </c>
      <c r="AI486" s="22">
        <v>1758935.25</v>
      </c>
      <c r="AJ486" s="23">
        <v>2891034</v>
      </c>
      <c r="AK486" s="23">
        <v>2753668.25</v>
      </c>
      <c r="AL486" s="23">
        <v>866867.8125</v>
      </c>
      <c r="AM486" s="23">
        <v>778349.5</v>
      </c>
      <c r="AN486" s="20">
        <v>7</v>
      </c>
      <c r="AO486" s="20" t="s">
        <v>374</v>
      </c>
      <c r="AP486" s="20">
        <v>0.97640474099999996</v>
      </c>
      <c r="AQ486" s="20">
        <v>1</v>
      </c>
      <c r="AR486" s="20">
        <v>4825059</v>
      </c>
      <c r="AS486" s="20" t="s">
        <v>2998</v>
      </c>
      <c r="AT486" s="20">
        <v>0.98939486099999996</v>
      </c>
      <c r="AV486" s="20">
        <v>2.0500535E-2</v>
      </c>
      <c r="AW486" s="20">
        <v>1</v>
      </c>
      <c r="AY486" s="20">
        <f t="shared" si="21"/>
        <v>0.63753275098286288</v>
      </c>
      <c r="AZ486" s="20">
        <f t="shared" si="22"/>
        <v>0.89736692789035855</v>
      </c>
      <c r="BA486" s="20">
        <f t="shared" si="23"/>
        <v>0.18583357028907424</v>
      </c>
    </row>
    <row r="487" spans="1:53">
      <c r="A487" s="20">
        <v>300.26657990000001</v>
      </c>
      <c r="B487" s="20">
        <v>3.7836027570000001</v>
      </c>
      <c r="C487" s="20" t="s">
        <v>3460</v>
      </c>
      <c r="D487" s="20">
        <v>27</v>
      </c>
      <c r="E487" s="20" t="s">
        <v>3461</v>
      </c>
      <c r="F487" s="20">
        <v>5</v>
      </c>
      <c r="G487" s="20">
        <v>0</v>
      </c>
      <c r="H487" s="20" t="s">
        <v>3462</v>
      </c>
      <c r="I487" s="20">
        <v>0.432753952</v>
      </c>
      <c r="J487" s="20">
        <v>-12.49135897</v>
      </c>
      <c r="L487" s="20" t="s">
        <v>5596</v>
      </c>
      <c r="M487" s="20" t="s">
        <v>892</v>
      </c>
      <c r="N487" s="20">
        <v>44.02612543</v>
      </c>
      <c r="O487" s="20" t="s">
        <v>3463</v>
      </c>
      <c r="P487" s="20" t="s">
        <v>3464</v>
      </c>
      <c r="S487" s="20">
        <v>0.94</v>
      </c>
      <c r="T487" s="20">
        <v>0.94</v>
      </c>
      <c r="U487" s="20">
        <v>70853</v>
      </c>
      <c r="V487" s="20" t="s">
        <v>895</v>
      </c>
      <c r="W487" s="20">
        <v>5.3679973929999996</v>
      </c>
      <c r="X487" s="20">
        <v>0.181257899</v>
      </c>
      <c r="Y487" s="20" t="s">
        <v>41</v>
      </c>
      <c r="Z487" s="20" t="s">
        <v>71</v>
      </c>
      <c r="AA487" s="20">
        <v>12</v>
      </c>
      <c r="AB487" s="21">
        <v>5638.2529299999997</v>
      </c>
      <c r="AC487" s="21">
        <v>5781.4340819999998</v>
      </c>
      <c r="AD487" s="21">
        <v>50838.46875</v>
      </c>
      <c r="AE487" s="21">
        <v>57334.074220000002</v>
      </c>
      <c r="AF487" s="22">
        <v>5725.0092770000001</v>
      </c>
      <c r="AG487" s="22">
        <v>6720.9584960000002</v>
      </c>
      <c r="AH487" s="22">
        <v>4876.8212890000004</v>
      </c>
      <c r="AI487" s="22">
        <v>4955.953125</v>
      </c>
      <c r="AJ487" s="23">
        <v>70852.5625</v>
      </c>
      <c r="AK487" s="23">
        <v>34048.046880000002</v>
      </c>
      <c r="AL487" s="23">
        <v>49417.851560000003</v>
      </c>
      <c r="AM487" s="23">
        <v>55502.757810000003</v>
      </c>
      <c r="AN487" s="20">
        <v>0</v>
      </c>
      <c r="AO487" s="20" t="s">
        <v>3463</v>
      </c>
      <c r="AP487" s="20">
        <v>0.94546328700000004</v>
      </c>
      <c r="AR487" s="20">
        <v>70852.5625</v>
      </c>
      <c r="AS487" s="20" t="s">
        <v>5614</v>
      </c>
      <c r="AT487" s="20">
        <v>0.95673354899999996</v>
      </c>
      <c r="AV487" s="20">
        <v>0.75123338699999997</v>
      </c>
      <c r="AW487" s="20">
        <v>1</v>
      </c>
      <c r="AY487" s="20">
        <f t="shared" si="21"/>
        <v>9.4180011146425517</v>
      </c>
      <c r="AZ487" s="20">
        <f t="shared" si="22"/>
        <v>5.3679973931285918</v>
      </c>
      <c r="BA487" s="20">
        <f t="shared" si="23"/>
        <v>8.487889655557848E-4</v>
      </c>
    </row>
    <row r="488" spans="1:53">
      <c r="A488" s="20">
        <v>252.07838050000001</v>
      </c>
      <c r="B488" s="20">
        <v>4.114770847</v>
      </c>
      <c r="C488" s="20" t="s">
        <v>3279</v>
      </c>
      <c r="D488" s="20">
        <v>3</v>
      </c>
      <c r="E488" s="20" t="s">
        <v>3280</v>
      </c>
      <c r="F488" s="20">
        <v>5</v>
      </c>
      <c r="G488" s="20">
        <v>0</v>
      </c>
      <c r="H488" s="20" t="s">
        <v>3281</v>
      </c>
      <c r="I488" s="20">
        <v>-1.069014575</v>
      </c>
      <c r="J488" s="20">
        <v>-35.048505059999997</v>
      </c>
      <c r="L488" s="20" t="s">
        <v>5628</v>
      </c>
      <c r="M488" s="20" t="s">
        <v>1773</v>
      </c>
      <c r="N488" s="20">
        <v>-3.6440047000000003E-2</v>
      </c>
      <c r="O488" s="20" t="s">
        <v>3282</v>
      </c>
      <c r="P488" s="20" t="s">
        <v>3283</v>
      </c>
      <c r="R488" s="20" t="s">
        <v>411</v>
      </c>
      <c r="S488" s="20">
        <v>0.08</v>
      </c>
      <c r="T488" s="20">
        <v>0.22</v>
      </c>
      <c r="U488" s="20">
        <v>298559</v>
      </c>
      <c r="V488" s="20" t="s">
        <v>1775</v>
      </c>
      <c r="W488" s="20">
        <v>0.74680167600000003</v>
      </c>
      <c r="X488" s="20">
        <v>9.7066918000000002E-2</v>
      </c>
      <c r="Y488" s="20" t="s">
        <v>41</v>
      </c>
      <c r="Z488" s="20" t="s">
        <v>92</v>
      </c>
      <c r="AA488" s="20">
        <v>12</v>
      </c>
      <c r="AB488" s="21">
        <v>172707.39060000001</v>
      </c>
      <c r="AC488" s="21">
        <v>186564.5313</v>
      </c>
      <c r="AD488" s="21">
        <v>153584.0938</v>
      </c>
      <c r="AE488" s="21">
        <v>161630.7188</v>
      </c>
      <c r="AF488" s="22">
        <v>205909.54689999999</v>
      </c>
      <c r="AG488" s="22">
        <v>204468.20310000001</v>
      </c>
      <c r="AH488" s="22">
        <v>194230.39060000001</v>
      </c>
      <c r="AI488" s="22">
        <v>298559</v>
      </c>
      <c r="AJ488" s="23">
        <v>220426.04689999999</v>
      </c>
      <c r="AK488" s="23">
        <v>186301.32810000001</v>
      </c>
      <c r="AL488" s="23">
        <v>235827.3438</v>
      </c>
      <c r="AM488" s="23">
        <v>167375.14060000001</v>
      </c>
      <c r="AN488" s="20">
        <v>229</v>
      </c>
      <c r="AO488" s="20" t="s">
        <v>3282</v>
      </c>
      <c r="AP488" s="20">
        <v>0.91882931099999998</v>
      </c>
      <c r="AR488" s="20">
        <v>298559</v>
      </c>
      <c r="AS488" s="20" t="s">
        <v>3284</v>
      </c>
      <c r="AT488" s="20">
        <v>0.75792328600000003</v>
      </c>
      <c r="AV488" s="20">
        <v>1.264407155</v>
      </c>
      <c r="AW488" s="20">
        <v>1</v>
      </c>
      <c r="AY488" s="20">
        <f t="shared" si="21"/>
        <v>0.89676630491886611</v>
      </c>
      <c r="AZ488" s="20">
        <f t="shared" si="22"/>
        <v>0.74680167621235527</v>
      </c>
      <c r="BA488" s="20">
        <f t="shared" si="23"/>
        <v>0.45170739029855222</v>
      </c>
    </row>
    <row r="489" spans="1:53">
      <c r="A489" s="20">
        <v>315.24081569999998</v>
      </c>
      <c r="B489" s="20">
        <v>3.6009805469999998</v>
      </c>
      <c r="C489" s="20" t="s">
        <v>3008</v>
      </c>
      <c r="D489" s="20">
        <v>2</v>
      </c>
      <c r="E489" s="20" t="s">
        <v>3009</v>
      </c>
      <c r="F489" s="20">
        <v>5</v>
      </c>
      <c r="G489" s="20">
        <v>0</v>
      </c>
      <c r="H489" s="20" t="s">
        <v>3010</v>
      </c>
      <c r="I489" s="20">
        <v>-0.457720028</v>
      </c>
      <c r="J489" s="20">
        <v>-46.558320100000003</v>
      </c>
      <c r="L489" s="20" t="s">
        <v>5628</v>
      </c>
      <c r="M489" s="20" t="s">
        <v>1872</v>
      </c>
      <c r="N489" s="20">
        <v>45.021617810000002</v>
      </c>
      <c r="O489" s="20" t="s">
        <v>374</v>
      </c>
      <c r="P489" s="20" t="s">
        <v>3011</v>
      </c>
      <c r="S489" s="20">
        <v>7.0000000000000007E-2</v>
      </c>
      <c r="T489" s="20">
        <v>0.23</v>
      </c>
      <c r="U489" s="20">
        <v>34978</v>
      </c>
      <c r="V489" s="20" t="s">
        <v>1874</v>
      </c>
      <c r="W489" s="20">
        <v>0.89298846200000004</v>
      </c>
      <c r="X489" s="20">
        <v>0.43138059099999998</v>
      </c>
      <c r="Y489" s="20" t="s">
        <v>41</v>
      </c>
      <c r="Z489" s="20" t="s">
        <v>42</v>
      </c>
      <c r="AA489" s="20">
        <v>12</v>
      </c>
      <c r="AB489" s="21">
        <v>25098.753909999999</v>
      </c>
      <c r="AC489" s="21">
        <v>25829.91992</v>
      </c>
      <c r="AD489" s="21">
        <v>21715.574219999999</v>
      </c>
      <c r="AE489" s="21">
        <v>24379.707030000001</v>
      </c>
      <c r="AF489" s="22">
        <v>28645.447270000001</v>
      </c>
      <c r="AG489" s="22">
        <v>24993.738280000001</v>
      </c>
      <c r="AH489" s="22">
        <v>20033.679690000001</v>
      </c>
      <c r="AI489" s="22">
        <v>34977.984380000002</v>
      </c>
      <c r="AJ489" s="23">
        <v>24393.058590000001</v>
      </c>
      <c r="AK489" s="23">
        <v>18951.503909999999</v>
      </c>
      <c r="AL489" s="23">
        <v>17294.65625</v>
      </c>
      <c r="AM489" s="23">
        <v>18016.273440000001</v>
      </c>
      <c r="AN489" s="20">
        <v>40</v>
      </c>
      <c r="AO489" s="20" t="s">
        <v>374</v>
      </c>
      <c r="AP489" s="20">
        <v>0.80842233100000005</v>
      </c>
      <c r="AR489" s="20">
        <v>34977.984380000002</v>
      </c>
      <c r="AS489" s="20" t="s">
        <v>3012</v>
      </c>
      <c r="AT489" s="20">
        <v>0.858227607</v>
      </c>
      <c r="AV489" s="20">
        <v>0.19731369900000001</v>
      </c>
      <c r="AW489" s="20">
        <v>1</v>
      </c>
      <c r="AY489" s="20">
        <f t="shared" si="21"/>
        <v>0.72392891970097795</v>
      </c>
      <c r="AZ489" s="20">
        <f t="shared" si="22"/>
        <v>0.8929884618420898</v>
      </c>
      <c r="BA489" s="20">
        <f t="shared" si="23"/>
        <v>7.8179999109762338E-2</v>
      </c>
    </row>
    <row r="490" spans="1:53">
      <c r="A490" s="20">
        <v>278.15162570000001</v>
      </c>
      <c r="B490" s="20">
        <v>3.7518014059999998</v>
      </c>
      <c r="C490" s="20" t="s">
        <v>2519</v>
      </c>
      <c r="D490" s="20">
        <v>6</v>
      </c>
      <c r="E490" s="20" t="s">
        <v>2520</v>
      </c>
      <c r="F490" s="20">
        <v>5</v>
      </c>
      <c r="G490" s="20">
        <v>0</v>
      </c>
      <c r="H490" s="20" t="s">
        <v>2521</v>
      </c>
      <c r="I490" s="20">
        <v>-0.66252112799999996</v>
      </c>
      <c r="J490" s="20">
        <v>-36.269878120000001</v>
      </c>
      <c r="L490" s="20" t="s">
        <v>5628</v>
      </c>
      <c r="M490" s="20" t="s">
        <v>1083</v>
      </c>
      <c r="N490" s="20">
        <v>11.98714054</v>
      </c>
      <c r="O490" s="20" t="s">
        <v>374</v>
      </c>
      <c r="P490" s="20" t="s">
        <v>2522</v>
      </c>
      <c r="Q490" s="20">
        <v>-0.7</v>
      </c>
      <c r="R490" s="20" t="s">
        <v>2523</v>
      </c>
      <c r="S490" s="20">
        <v>0.17</v>
      </c>
      <c r="T490" s="20">
        <v>0.23</v>
      </c>
      <c r="U490" s="20">
        <v>1973040</v>
      </c>
      <c r="V490" s="20" t="s">
        <v>1085</v>
      </c>
      <c r="W490" s="20">
        <v>1.6148837300000001</v>
      </c>
      <c r="X490" s="20">
        <v>1.4265032E-2</v>
      </c>
      <c r="Y490" s="20" t="s">
        <v>41</v>
      </c>
      <c r="Z490" s="20" t="s">
        <v>42</v>
      </c>
      <c r="AA490" s="20">
        <v>12</v>
      </c>
      <c r="AB490" s="21">
        <v>1392557.75</v>
      </c>
      <c r="AC490" s="21">
        <v>1580290.5</v>
      </c>
      <c r="AD490" s="21">
        <v>1411025.75</v>
      </c>
      <c r="AE490" s="21">
        <v>1973039.5</v>
      </c>
      <c r="AF490" s="22">
        <v>1252603.875</v>
      </c>
      <c r="AG490" s="22">
        <v>1083655</v>
      </c>
      <c r="AH490" s="22">
        <v>809736.125</v>
      </c>
      <c r="AI490" s="22">
        <v>790457.75</v>
      </c>
      <c r="AJ490" s="23">
        <v>1383960.875</v>
      </c>
      <c r="AK490" s="23">
        <v>1219429.625</v>
      </c>
      <c r="AL490" s="23">
        <v>1028170.75</v>
      </c>
      <c r="AM490" s="23">
        <v>1138078.5</v>
      </c>
      <c r="AN490" s="20">
        <v>26</v>
      </c>
      <c r="AO490" s="20" t="s">
        <v>374</v>
      </c>
      <c r="AP490" s="20">
        <v>0.96644792300000004</v>
      </c>
      <c r="AQ490" s="20">
        <v>1</v>
      </c>
      <c r="AR490" s="20">
        <v>1973039.5</v>
      </c>
      <c r="AS490" s="20" t="s">
        <v>2524</v>
      </c>
      <c r="AT490" s="20">
        <v>0.84354639499999995</v>
      </c>
      <c r="AV490" s="20">
        <v>2.9872113749999998</v>
      </c>
      <c r="AW490" s="20">
        <v>1</v>
      </c>
      <c r="AY490" s="20">
        <f t="shared" si="21"/>
        <v>1.2116593422847513</v>
      </c>
      <c r="AZ490" s="20">
        <f t="shared" si="22"/>
        <v>1.6148837300282597</v>
      </c>
      <c r="BA490" s="20">
        <f t="shared" si="23"/>
        <v>0.17257435798539242</v>
      </c>
    </row>
    <row r="491" spans="1:53">
      <c r="A491" s="20">
        <v>309.10579159999998</v>
      </c>
      <c r="B491" s="20">
        <v>9.2531763710000003</v>
      </c>
      <c r="C491" s="20" t="s">
        <v>746</v>
      </c>
      <c r="D491" s="20">
        <v>5</v>
      </c>
      <c r="E491" s="20" t="s">
        <v>6027</v>
      </c>
      <c r="F491" s="20">
        <v>5</v>
      </c>
      <c r="G491" s="20">
        <v>0</v>
      </c>
      <c r="H491" s="20" t="s">
        <v>6028</v>
      </c>
      <c r="I491" s="20">
        <v>-0.609394027</v>
      </c>
      <c r="J491" s="20">
        <v>-19.478307449999999</v>
      </c>
      <c r="L491" s="20" t="s">
        <v>5628</v>
      </c>
      <c r="N491" s="20">
        <v>108.07045979999999</v>
      </c>
      <c r="O491" s="20" t="s">
        <v>374</v>
      </c>
      <c r="S491" s="20">
        <v>0.65</v>
      </c>
      <c r="T491" s="20">
        <v>0.65</v>
      </c>
      <c r="U491" s="20">
        <v>32964</v>
      </c>
      <c r="V491" s="20" t="s">
        <v>6029</v>
      </c>
      <c r="W491" s="20">
        <v>0.72238555900000001</v>
      </c>
      <c r="X491" s="20">
        <v>0.33736522099999999</v>
      </c>
      <c r="Y491" s="20" t="s">
        <v>41</v>
      </c>
      <c r="Z491" s="20" t="s">
        <v>42</v>
      </c>
      <c r="AA491" s="20">
        <v>12</v>
      </c>
      <c r="AB491" s="21">
        <v>13715.66797</v>
      </c>
      <c r="AC491" s="21">
        <v>32964.207029999998</v>
      </c>
      <c r="AD491" s="21">
        <v>4892.4404299999997</v>
      </c>
      <c r="AE491" s="21">
        <v>26202.816409999999</v>
      </c>
      <c r="AF491" s="22">
        <v>30254.085940000001</v>
      </c>
      <c r="AG491" s="22">
        <v>26675.408200000002</v>
      </c>
      <c r="AH491" s="22">
        <v>31823.550780000001</v>
      </c>
      <c r="AI491" s="22">
        <v>18911.25</v>
      </c>
      <c r="AJ491" s="23">
        <v>25472.978520000001</v>
      </c>
      <c r="AK491" s="23">
        <v>19723.820309999999</v>
      </c>
      <c r="AL491" s="23">
        <v>9730.7744139999995</v>
      </c>
      <c r="AM491" s="23">
        <v>9281.9277340000008</v>
      </c>
      <c r="AN491" s="20">
        <v>613</v>
      </c>
      <c r="AO491" s="20" t="s">
        <v>374</v>
      </c>
      <c r="AP491" s="20">
        <v>0.89196905699999995</v>
      </c>
      <c r="AR491" s="20">
        <v>32964.207029999998</v>
      </c>
      <c r="AS491" s="20" t="s">
        <v>6030</v>
      </c>
      <c r="AT491" s="20">
        <v>0.95694022099999998</v>
      </c>
      <c r="AV491" s="20">
        <v>0.29263692099999999</v>
      </c>
      <c r="AW491" s="20">
        <v>1</v>
      </c>
      <c r="AY491" s="20">
        <f t="shared" si="21"/>
        <v>0.59638621165643535</v>
      </c>
      <c r="AZ491" s="20">
        <f t="shared" si="22"/>
        <v>0.7223855587201945</v>
      </c>
      <c r="BA491" s="20">
        <f t="shared" si="23"/>
        <v>6.8207628051965993E-2</v>
      </c>
    </row>
    <row r="492" spans="1:53">
      <c r="A492" s="20">
        <v>202.14299800000001</v>
      </c>
      <c r="B492" s="20">
        <v>14.302370959999999</v>
      </c>
      <c r="C492" s="20" t="s">
        <v>3137</v>
      </c>
      <c r="D492" s="20">
        <v>3</v>
      </c>
      <c r="E492" s="20" t="s">
        <v>3138</v>
      </c>
      <c r="F492" s="20">
        <v>5</v>
      </c>
      <c r="G492" s="20">
        <v>0</v>
      </c>
      <c r="H492" s="20" t="s">
        <v>3139</v>
      </c>
      <c r="I492" s="20">
        <v>8.9233987000000001E-2</v>
      </c>
      <c r="J492" s="20">
        <v>-0.35966783400000002</v>
      </c>
      <c r="L492" s="20" t="s">
        <v>5628</v>
      </c>
      <c r="M492" s="20" t="s">
        <v>690</v>
      </c>
      <c r="N492" s="20">
        <v>13.990609539999999</v>
      </c>
      <c r="O492" s="20" t="s">
        <v>374</v>
      </c>
      <c r="Q492" s="20">
        <v>-1.1000000000000001</v>
      </c>
      <c r="R492" s="20" t="s">
        <v>77</v>
      </c>
      <c r="S492" s="20">
        <v>0.78</v>
      </c>
      <c r="T492" s="20">
        <v>0.78</v>
      </c>
      <c r="U492" s="20">
        <v>513859</v>
      </c>
      <c r="V492" s="20" t="s">
        <v>692</v>
      </c>
      <c r="W492" s="20">
        <v>0.822411008</v>
      </c>
      <c r="X492" s="20">
        <v>0.63923231700000005</v>
      </c>
      <c r="Y492" s="20" t="s">
        <v>41</v>
      </c>
      <c r="Z492" s="20" t="s">
        <v>42</v>
      </c>
      <c r="AA492" s="20">
        <v>12</v>
      </c>
      <c r="AB492" s="21">
        <v>168968.4063</v>
      </c>
      <c r="AC492" s="21">
        <v>513859.3125</v>
      </c>
      <c r="AD492" s="21">
        <v>48560.738279999998</v>
      </c>
      <c r="AE492" s="21">
        <v>292936.25</v>
      </c>
      <c r="AF492" s="22">
        <v>388352.9375</v>
      </c>
      <c r="AG492" s="22">
        <v>340402.53129999997</v>
      </c>
      <c r="AH492" s="22">
        <v>340836.4375</v>
      </c>
      <c r="AI492" s="22">
        <v>175922.4375</v>
      </c>
      <c r="AJ492" s="23">
        <v>346908.09379999997</v>
      </c>
      <c r="AK492" s="23">
        <v>280829.4375</v>
      </c>
      <c r="AL492" s="23">
        <v>118985.4844</v>
      </c>
      <c r="AM492" s="23">
        <v>71960.101559999996</v>
      </c>
      <c r="AN492" s="20">
        <v>176</v>
      </c>
      <c r="AO492" s="20" t="s">
        <v>374</v>
      </c>
      <c r="AP492" s="20">
        <v>0.98090741800000003</v>
      </c>
      <c r="AQ492" s="20">
        <v>1</v>
      </c>
      <c r="AR492" s="20">
        <v>513859.3125</v>
      </c>
      <c r="AS492" s="20" t="s">
        <v>3140</v>
      </c>
      <c r="AT492" s="20">
        <v>0.99469749900000004</v>
      </c>
      <c r="AV492" s="20">
        <v>6.3508068000000001E-2</v>
      </c>
      <c r="AW492" s="20">
        <v>1</v>
      </c>
      <c r="AY492" s="20">
        <f t="shared" si="21"/>
        <v>0.65730525010433838</v>
      </c>
      <c r="AZ492" s="20">
        <f t="shared" si="22"/>
        <v>0.82241100809392398</v>
      </c>
      <c r="BA492" s="20">
        <f t="shared" si="23"/>
        <v>0.23110377231295351</v>
      </c>
    </row>
    <row r="493" spans="1:53">
      <c r="A493" s="20">
        <v>219.0740164</v>
      </c>
      <c r="B493" s="20">
        <v>7.4723758839999999</v>
      </c>
      <c r="C493" s="20" t="s">
        <v>2180</v>
      </c>
      <c r="D493" s="20">
        <v>4</v>
      </c>
      <c r="E493" s="20" t="s">
        <v>5915</v>
      </c>
      <c r="F493" s="20">
        <v>5</v>
      </c>
      <c r="G493" s="20">
        <v>0</v>
      </c>
      <c r="H493" s="20" t="s">
        <v>5916</v>
      </c>
      <c r="I493" s="20">
        <v>-1.248982576</v>
      </c>
      <c r="J493" s="20">
        <v>-34.166794340000003</v>
      </c>
      <c r="L493" s="20" t="s">
        <v>5594</v>
      </c>
      <c r="M493" s="20" t="s">
        <v>754</v>
      </c>
      <c r="N493" s="20">
        <v>-12.07281614</v>
      </c>
      <c r="O493" s="20" t="s">
        <v>487</v>
      </c>
      <c r="S493" s="20">
        <v>0.82</v>
      </c>
      <c r="T493" s="20">
        <v>1.1599999999999999</v>
      </c>
      <c r="U493" s="20">
        <v>53418</v>
      </c>
      <c r="V493" s="20" t="s">
        <v>756</v>
      </c>
      <c r="W493" s="20">
        <v>0.94212717599999996</v>
      </c>
      <c r="X493" s="20">
        <v>0.89781308900000001</v>
      </c>
      <c r="Y493" s="20" t="s">
        <v>41</v>
      </c>
      <c r="Z493" s="20" t="s">
        <v>42</v>
      </c>
      <c r="AA493" s="20">
        <v>9</v>
      </c>
      <c r="AB493" s="21">
        <v>21042.166020000001</v>
      </c>
      <c r="AC493" s="21">
        <v>53417.765630000002</v>
      </c>
      <c r="AD493" s="21">
        <v>0</v>
      </c>
      <c r="AE493" s="21">
        <v>37837.953130000002</v>
      </c>
      <c r="AF493" s="22">
        <v>34335.425779999998</v>
      </c>
      <c r="AG493" s="22">
        <v>31526.349610000001</v>
      </c>
      <c r="AH493" s="22">
        <v>38990.375</v>
      </c>
      <c r="AI493" s="22">
        <v>14343.94922</v>
      </c>
      <c r="AJ493" s="23">
        <v>34699.3125</v>
      </c>
      <c r="AK493" s="23">
        <v>38332.957029999998</v>
      </c>
      <c r="AL493" s="23">
        <v>0</v>
      </c>
      <c r="AM493" s="23">
        <v>0</v>
      </c>
      <c r="AN493" s="20">
        <v>159</v>
      </c>
      <c r="AO493" s="20" t="s">
        <v>487</v>
      </c>
      <c r="AP493" s="20">
        <v>0.82126397500000003</v>
      </c>
      <c r="AR493" s="20">
        <v>53417.765630000002</v>
      </c>
      <c r="AS493" s="20" t="s">
        <v>2183</v>
      </c>
      <c r="AT493" s="20">
        <v>0.80962679000000004</v>
      </c>
      <c r="AV493" s="20">
        <v>4.6418340000000001E-3</v>
      </c>
      <c r="AW493" s="20">
        <v>1</v>
      </c>
      <c r="AY493" s="20">
        <f t="shared" si="21"/>
        <v>0.6127068735382758</v>
      </c>
      <c r="AZ493" s="20">
        <f t="shared" si="22"/>
        <v>0.94212717653874245</v>
      </c>
      <c r="BA493" s="20">
        <f t="shared" si="23"/>
        <v>0.36795508010163114</v>
      </c>
    </row>
    <row r="494" spans="1:53">
      <c r="A494" s="20">
        <v>521.34815060000005</v>
      </c>
      <c r="B494" s="20">
        <v>4.2989569769999996</v>
      </c>
      <c r="C494" s="20" t="s">
        <v>2505</v>
      </c>
      <c r="D494" s="20">
        <v>11</v>
      </c>
      <c r="E494" s="20" t="s">
        <v>2506</v>
      </c>
      <c r="F494" s="20">
        <v>5</v>
      </c>
      <c r="G494" s="20">
        <v>0</v>
      </c>
      <c r="H494" s="20" t="s">
        <v>2507</v>
      </c>
      <c r="I494" s="20">
        <v>2.0320715E-2</v>
      </c>
      <c r="J494" s="20">
        <v>6.9541746660000001</v>
      </c>
      <c r="L494" s="20" t="s">
        <v>5628</v>
      </c>
      <c r="M494" s="20" t="s">
        <v>1289</v>
      </c>
      <c r="N494" s="20">
        <v>-2.015818785</v>
      </c>
      <c r="O494" s="20" t="s">
        <v>2187</v>
      </c>
      <c r="P494" s="20" t="e">
        <f>-H462</f>
        <v>#VALUE!</v>
      </c>
      <c r="Q494" s="20">
        <v>1</v>
      </c>
      <c r="R494" s="20" t="s">
        <v>77</v>
      </c>
      <c r="S494" s="20">
        <v>0.48</v>
      </c>
      <c r="T494" s="20">
        <v>0.59</v>
      </c>
      <c r="U494" s="20">
        <v>309302</v>
      </c>
      <c r="V494" s="20" t="s">
        <v>1290</v>
      </c>
      <c r="W494" s="20">
        <v>1.9203815</v>
      </c>
      <c r="X494" s="20">
        <v>0.137776596</v>
      </c>
      <c r="Y494" s="20" t="s">
        <v>41</v>
      </c>
      <c r="Z494" s="20" t="s">
        <v>42</v>
      </c>
      <c r="AA494" s="20">
        <v>12</v>
      </c>
      <c r="AB494" s="21">
        <v>98798.015629999994</v>
      </c>
      <c r="AC494" s="21">
        <v>250969.9063</v>
      </c>
      <c r="AD494" s="21">
        <v>94301.375</v>
      </c>
      <c r="AE494" s="21">
        <v>193473.6563</v>
      </c>
      <c r="AF494" s="22">
        <v>91915.890629999994</v>
      </c>
      <c r="AG494" s="22">
        <v>93365.804690000004</v>
      </c>
      <c r="AH494" s="22">
        <v>81804.90625</v>
      </c>
      <c r="AI494" s="22">
        <v>64901.054689999997</v>
      </c>
      <c r="AJ494" s="23">
        <v>184996.73439999999</v>
      </c>
      <c r="AK494" s="23">
        <v>309301.84379999997</v>
      </c>
      <c r="AL494" s="23">
        <v>114482.1719</v>
      </c>
      <c r="AM494" s="23">
        <v>79113.203129999994</v>
      </c>
      <c r="AN494" s="20">
        <v>187</v>
      </c>
      <c r="AO494" s="20" t="s">
        <v>2187</v>
      </c>
      <c r="AP494" s="20">
        <v>0.95432017999999996</v>
      </c>
      <c r="AQ494" s="20">
        <v>1</v>
      </c>
      <c r="AR494" s="20">
        <v>309301.84379999997</v>
      </c>
      <c r="AS494" s="20" t="s">
        <v>2508</v>
      </c>
      <c r="AT494" s="20">
        <v>0.76784818200000005</v>
      </c>
      <c r="AV494" s="20">
        <v>0.97403367500000004</v>
      </c>
      <c r="AW494" s="20">
        <v>1</v>
      </c>
      <c r="AY494" s="20">
        <f t="shared" si="21"/>
        <v>2.072046777218933</v>
      </c>
      <c r="AZ494" s="20">
        <f t="shared" si="22"/>
        <v>1.9203814997588367</v>
      </c>
      <c r="BA494" s="20">
        <f t="shared" si="23"/>
        <v>0.1329890071168229</v>
      </c>
    </row>
    <row r="495" spans="1:53">
      <c r="A495" s="20">
        <v>479.33722790000002</v>
      </c>
      <c r="B495" s="20">
        <v>4.325469504</v>
      </c>
      <c r="C495" s="20" t="s">
        <v>3162</v>
      </c>
      <c r="D495" s="20">
        <v>5</v>
      </c>
      <c r="E495" s="20" t="s">
        <v>3163</v>
      </c>
      <c r="F495" s="20">
        <v>5</v>
      </c>
      <c r="G495" s="20">
        <v>0</v>
      </c>
      <c r="H495" s="20" t="s">
        <v>954</v>
      </c>
      <c r="I495" s="20">
        <v>-0.71379571600000002</v>
      </c>
      <c r="J495" s="20">
        <v>7.524489633</v>
      </c>
      <c r="L495" s="20" t="s">
        <v>5628</v>
      </c>
      <c r="M495" s="20" t="s">
        <v>3164</v>
      </c>
      <c r="N495" s="20">
        <v>296.28410989999998</v>
      </c>
      <c r="O495" s="20" t="s">
        <v>374</v>
      </c>
      <c r="P495" s="20" t="s">
        <v>3165</v>
      </c>
      <c r="S495" s="20">
        <v>0.26</v>
      </c>
      <c r="T495" s="20">
        <v>0.48</v>
      </c>
      <c r="U495" s="20">
        <v>70816</v>
      </c>
      <c r="V495" s="20" t="s">
        <v>3166</v>
      </c>
      <c r="W495" s="20">
        <v>0.80949207499999998</v>
      </c>
      <c r="X495" s="20">
        <v>0.317947549</v>
      </c>
      <c r="Y495" s="20" t="s">
        <v>41</v>
      </c>
      <c r="Z495" s="20" t="s">
        <v>42</v>
      </c>
      <c r="AA495" s="20">
        <v>12</v>
      </c>
      <c r="AB495" s="21">
        <v>37666.550779999998</v>
      </c>
      <c r="AC495" s="21">
        <v>49525.214840000001</v>
      </c>
      <c r="AD495" s="21">
        <v>28664.310549999998</v>
      </c>
      <c r="AE495" s="21">
        <v>51656.707029999998</v>
      </c>
      <c r="AF495" s="22">
        <v>70570.742190000004</v>
      </c>
      <c r="AG495" s="22">
        <v>47254.875</v>
      </c>
      <c r="AH495" s="22">
        <v>53047.09375</v>
      </c>
      <c r="AI495" s="22">
        <v>36062.957029999998</v>
      </c>
      <c r="AJ495" s="23">
        <v>70815.835940000004</v>
      </c>
      <c r="AK495" s="23">
        <v>61061.027340000001</v>
      </c>
      <c r="AL495" s="23">
        <v>32596.978520000001</v>
      </c>
      <c r="AM495" s="23">
        <v>23226.20117</v>
      </c>
      <c r="AN495" s="20">
        <v>549</v>
      </c>
      <c r="AO495" s="20" t="s">
        <v>374</v>
      </c>
      <c r="AP495" s="20">
        <v>0.90920092399999997</v>
      </c>
      <c r="AR495" s="20">
        <v>70815.835940000004</v>
      </c>
      <c r="AS495" s="20" t="s">
        <v>3167</v>
      </c>
      <c r="AT495" s="20">
        <v>0.80607199399999996</v>
      </c>
      <c r="AV495" s="20">
        <v>0.30084251299999998</v>
      </c>
      <c r="AW495" s="20">
        <v>1</v>
      </c>
      <c r="AY495" s="20">
        <f t="shared" si="21"/>
        <v>0.90704538667162671</v>
      </c>
      <c r="AZ495" s="20">
        <f t="shared" si="22"/>
        <v>0.80949207472674423</v>
      </c>
      <c r="BA495" s="20">
        <f t="shared" si="23"/>
        <v>0.73227521053407763</v>
      </c>
    </row>
    <row r="496" spans="1:53">
      <c r="A496" s="20">
        <v>310.2142498</v>
      </c>
      <c r="B496" s="20">
        <v>3.6064472200000002</v>
      </c>
      <c r="C496" s="20" t="s">
        <v>2825</v>
      </c>
      <c r="D496" s="20">
        <v>19</v>
      </c>
      <c r="E496" s="20" t="s">
        <v>2826</v>
      </c>
      <c r="F496" s="20">
        <v>5</v>
      </c>
      <c r="G496" s="20">
        <v>0</v>
      </c>
      <c r="H496" s="20" t="s">
        <v>2827</v>
      </c>
      <c r="I496" s="20">
        <v>-0.51644128300000003</v>
      </c>
      <c r="J496" s="20">
        <v>-24.615553129999999</v>
      </c>
      <c r="L496" s="20" t="s">
        <v>5628</v>
      </c>
      <c r="M496" s="20" t="s">
        <v>2681</v>
      </c>
      <c r="N496" s="20">
        <v>-47.942401140000001</v>
      </c>
      <c r="O496" s="20" t="s">
        <v>487</v>
      </c>
      <c r="R496" s="20" t="s">
        <v>2828</v>
      </c>
      <c r="S496" s="20">
        <v>7.0000000000000007E-2</v>
      </c>
      <c r="T496" s="20">
        <v>0.17</v>
      </c>
      <c r="U496" s="20">
        <v>82016</v>
      </c>
      <c r="V496" s="20" t="s">
        <v>2682</v>
      </c>
      <c r="W496" s="20">
        <v>1.0034756810000001</v>
      </c>
      <c r="X496" s="20">
        <v>0.97157428499999998</v>
      </c>
      <c r="Y496" s="20" t="s">
        <v>41</v>
      </c>
      <c r="Z496" s="20" t="s">
        <v>42</v>
      </c>
      <c r="AA496" s="20">
        <v>12</v>
      </c>
      <c r="AB496" s="21">
        <v>63885.410159999999</v>
      </c>
      <c r="AC496" s="21">
        <v>66698.96875</v>
      </c>
      <c r="AD496" s="21">
        <v>68483.5</v>
      </c>
      <c r="AE496" s="21">
        <v>74499.359379999994</v>
      </c>
      <c r="AF496" s="22">
        <v>72788.414059999996</v>
      </c>
      <c r="AG496" s="22">
        <v>62188.4375</v>
      </c>
      <c r="AH496" s="22">
        <v>55626.785159999999</v>
      </c>
      <c r="AI496" s="22">
        <v>82016.0625</v>
      </c>
      <c r="AJ496" s="23">
        <v>76963.523440000004</v>
      </c>
      <c r="AK496" s="23">
        <v>74196.015629999994</v>
      </c>
      <c r="AL496" s="23">
        <v>65225.28125</v>
      </c>
      <c r="AM496" s="23">
        <v>59068.007810000003</v>
      </c>
      <c r="AN496" s="20">
        <v>131</v>
      </c>
      <c r="AO496" s="20" t="s">
        <v>487</v>
      </c>
      <c r="AP496" s="20">
        <v>0.93928028699999999</v>
      </c>
      <c r="AR496" s="20">
        <v>82016.0625</v>
      </c>
      <c r="AS496" s="20" t="s">
        <v>2829</v>
      </c>
      <c r="AT496" s="20">
        <v>0.79913941399999999</v>
      </c>
      <c r="AV496" s="20">
        <v>3.6075799999999998E-4</v>
      </c>
      <c r="AW496" s="20">
        <v>1</v>
      </c>
      <c r="AY496" s="20">
        <f t="shared" si="21"/>
        <v>1.0103922384116262</v>
      </c>
      <c r="AZ496" s="20">
        <f t="shared" si="22"/>
        <v>1.0034756808576604</v>
      </c>
      <c r="BA496" s="20">
        <f t="shared" si="23"/>
        <v>0.92406491362791998</v>
      </c>
    </row>
    <row r="497" spans="1:53">
      <c r="A497" s="20">
        <v>275.11153999999999</v>
      </c>
      <c r="B497" s="20">
        <v>9.9559375340000003</v>
      </c>
      <c r="C497" s="20" t="s">
        <v>3388</v>
      </c>
      <c r="D497" s="20">
        <v>7</v>
      </c>
      <c r="E497" s="20" t="s">
        <v>3389</v>
      </c>
      <c r="F497" s="20">
        <v>5</v>
      </c>
      <c r="G497" s="20">
        <v>0</v>
      </c>
      <c r="H497" s="20" t="s">
        <v>3390</v>
      </c>
      <c r="I497" s="20">
        <v>-0.72688524300000001</v>
      </c>
      <c r="J497" s="20">
        <v>-30.114021999999999</v>
      </c>
      <c r="L497" s="20" t="s">
        <v>5905</v>
      </c>
      <c r="N497" s="20">
        <v>73.066292529999998</v>
      </c>
      <c r="O497" s="20" t="s">
        <v>374</v>
      </c>
      <c r="P497" s="20" t="s">
        <v>3391</v>
      </c>
      <c r="S497" s="20">
        <v>0.83</v>
      </c>
      <c r="T497" s="20">
        <v>0.83</v>
      </c>
      <c r="U497" s="20">
        <v>72876</v>
      </c>
      <c r="V497" s="20" t="s">
        <v>2208</v>
      </c>
      <c r="W497" s="20">
        <v>0.68308857599999995</v>
      </c>
      <c r="X497" s="20">
        <v>0.34985427000000002</v>
      </c>
      <c r="Y497" s="20" t="s">
        <v>41</v>
      </c>
      <c r="Z497" s="20" t="s">
        <v>42</v>
      </c>
      <c r="AA497" s="20">
        <v>12</v>
      </c>
      <c r="AB497" s="21">
        <v>16465.589840000001</v>
      </c>
      <c r="AC497" s="21">
        <v>72875.578129999994</v>
      </c>
      <c r="AD497" s="21">
        <v>10520.936519999999</v>
      </c>
      <c r="AE497" s="21">
        <v>36362.503909999999</v>
      </c>
      <c r="AF497" s="22">
        <v>57142.171880000002</v>
      </c>
      <c r="AG497" s="22">
        <v>52272.09375</v>
      </c>
      <c r="AH497" s="22">
        <v>52246.472659999999</v>
      </c>
      <c r="AI497" s="22">
        <v>37763.777340000001</v>
      </c>
      <c r="AJ497" s="23">
        <v>51020.652340000001</v>
      </c>
      <c r="AK497" s="23">
        <v>51697.351560000003</v>
      </c>
      <c r="AL497" s="23">
        <v>14850.42676</v>
      </c>
      <c r="AM497" s="23">
        <v>10452.037109999999</v>
      </c>
      <c r="AN497" s="20">
        <v>66</v>
      </c>
      <c r="AO497" s="20" t="s">
        <v>374</v>
      </c>
      <c r="AP497" s="20">
        <v>0.93072485500000002</v>
      </c>
      <c r="AR497" s="20">
        <v>72875.578129999994</v>
      </c>
      <c r="AS497" s="20" t="s">
        <v>3392</v>
      </c>
      <c r="AT497" s="20">
        <v>0.89726698199999999</v>
      </c>
      <c r="AV497" s="20">
        <v>0.28955283500000001</v>
      </c>
      <c r="AW497" s="20">
        <v>1</v>
      </c>
      <c r="AY497" s="20">
        <f t="shared" si="21"/>
        <v>0.64194949836318682</v>
      </c>
      <c r="AZ497" s="20">
        <f t="shared" si="22"/>
        <v>0.6830885759940506</v>
      </c>
      <c r="BA497" s="20">
        <f t="shared" si="23"/>
        <v>0.1864395952953698</v>
      </c>
    </row>
    <row r="498" spans="1:53">
      <c r="A498" s="20">
        <v>129.0577945</v>
      </c>
      <c r="B498" s="20">
        <v>9.1109890409999998</v>
      </c>
      <c r="C498" s="20" t="s">
        <v>3024</v>
      </c>
      <c r="D498" s="20">
        <v>3</v>
      </c>
      <c r="E498" s="20" t="s">
        <v>3025</v>
      </c>
      <c r="F498" s="20">
        <v>5</v>
      </c>
      <c r="G498" s="20">
        <v>0</v>
      </c>
      <c r="H498" s="20" t="s">
        <v>3026</v>
      </c>
      <c r="I498" s="20">
        <v>-0.43037963200000001</v>
      </c>
      <c r="J498" s="20">
        <v>29.683243640000001</v>
      </c>
      <c r="L498" s="20" t="s">
        <v>5628</v>
      </c>
      <c r="M498" s="20" t="s">
        <v>5953</v>
      </c>
      <c r="N498" s="20">
        <v>-75.032062249999996</v>
      </c>
      <c r="O498" s="20" t="s">
        <v>3027</v>
      </c>
      <c r="P498" s="20" t="s">
        <v>3028</v>
      </c>
      <c r="S498" s="20">
        <v>0.37</v>
      </c>
      <c r="T498" s="20">
        <v>0.47</v>
      </c>
      <c r="U498" s="20">
        <v>40558</v>
      </c>
      <c r="V498" s="20" t="s">
        <v>195</v>
      </c>
      <c r="W498" s="20">
        <v>0.87466915700000003</v>
      </c>
      <c r="X498" s="20">
        <v>0.59899605300000003</v>
      </c>
      <c r="Y498" s="20" t="s">
        <v>41</v>
      </c>
      <c r="Z498" s="20" t="s">
        <v>42</v>
      </c>
      <c r="AA498" s="20">
        <v>12</v>
      </c>
      <c r="AB498" s="21">
        <v>16702.257809999999</v>
      </c>
      <c r="AC498" s="21">
        <v>32765.671880000002</v>
      </c>
      <c r="AD498" s="21">
        <v>16543.990229999999</v>
      </c>
      <c r="AE498" s="21">
        <v>32156.414059999999</v>
      </c>
      <c r="AF498" s="22">
        <v>40558.097659999999</v>
      </c>
      <c r="AG498" s="22">
        <v>22715.943360000001</v>
      </c>
      <c r="AH498" s="22">
        <v>27670.789059999999</v>
      </c>
      <c r="AI498" s="22">
        <v>21289.988280000001</v>
      </c>
      <c r="AJ498" s="23">
        <v>36380.707029999998</v>
      </c>
      <c r="AK498" s="23">
        <v>25539.306639999999</v>
      </c>
      <c r="AL498" s="23">
        <v>14580.01758</v>
      </c>
      <c r="AM498" s="23">
        <v>14091.335940000001</v>
      </c>
      <c r="AN498" s="20">
        <v>38</v>
      </c>
      <c r="AO498" s="20" t="s">
        <v>3027</v>
      </c>
      <c r="AP498" s="20">
        <v>0.87657174599999998</v>
      </c>
      <c r="AR498" s="20">
        <v>40558.097659999999</v>
      </c>
      <c r="AS498" s="20" t="s">
        <v>3029</v>
      </c>
      <c r="AT498" s="20">
        <v>0.85187352900000002</v>
      </c>
      <c r="AV498" s="20">
        <v>7.7005241000000002E-2</v>
      </c>
      <c r="AW498" s="20">
        <v>1</v>
      </c>
      <c r="AY498" s="20">
        <f t="shared" si="21"/>
        <v>0.80715920882433012</v>
      </c>
      <c r="AZ498" s="20">
        <f t="shared" si="22"/>
        <v>0.87466915716938298</v>
      </c>
      <c r="BA498" s="20">
        <f t="shared" si="23"/>
        <v>0.46076201980283593</v>
      </c>
    </row>
    <row r="499" spans="1:53">
      <c r="A499" s="20">
        <v>128.0472862</v>
      </c>
      <c r="B499" s="20">
        <v>9.9827999540000008</v>
      </c>
      <c r="C499" s="20" t="s">
        <v>1225</v>
      </c>
      <c r="D499" s="20">
        <v>9</v>
      </c>
      <c r="E499" s="20" t="s">
        <v>1226</v>
      </c>
      <c r="F499" s="20">
        <v>5</v>
      </c>
      <c r="G499" s="20">
        <v>0</v>
      </c>
      <c r="H499" s="20" t="s">
        <v>1227</v>
      </c>
      <c r="I499" s="20">
        <v>-0.42012692299999999</v>
      </c>
      <c r="J499" s="20">
        <v>22.84879171</v>
      </c>
      <c r="L499" s="20" t="s">
        <v>5905</v>
      </c>
      <c r="N499" s="20">
        <v>-76.013652039999997</v>
      </c>
      <c r="O499" s="20" t="s">
        <v>487</v>
      </c>
      <c r="S499" s="20">
        <v>1.05</v>
      </c>
      <c r="T499" s="20">
        <v>1.05</v>
      </c>
      <c r="U499" s="20">
        <v>161116</v>
      </c>
      <c r="V499" s="20" t="s">
        <v>2224</v>
      </c>
      <c r="W499" s="20">
        <v>0.88221151900000006</v>
      </c>
      <c r="X499" s="20">
        <v>0.81961197399999997</v>
      </c>
      <c r="Y499" s="20" t="s">
        <v>41</v>
      </c>
      <c r="Z499" s="20" t="s">
        <v>42</v>
      </c>
      <c r="AA499" s="20">
        <v>12</v>
      </c>
      <c r="AB499" s="21">
        <v>20093.498049999998</v>
      </c>
      <c r="AC499" s="21">
        <v>161115.5313</v>
      </c>
      <c r="AD499" s="21">
        <v>21113.371090000001</v>
      </c>
      <c r="AE499" s="21">
        <v>50923.101560000003</v>
      </c>
      <c r="AF499" s="22">
        <v>56478.445310000003</v>
      </c>
      <c r="AG499" s="22">
        <v>93295.960940000004</v>
      </c>
      <c r="AH499" s="22">
        <v>70166.914059999996</v>
      </c>
      <c r="AI499" s="22">
        <v>67116.257809999996</v>
      </c>
      <c r="AJ499" s="23">
        <v>58218.144529999998</v>
      </c>
      <c r="AK499" s="23">
        <v>78527.867190000004</v>
      </c>
      <c r="AL499" s="23">
        <v>35345.359380000002</v>
      </c>
      <c r="AM499" s="23">
        <v>27392.101559999999</v>
      </c>
      <c r="AN499" s="20">
        <v>51</v>
      </c>
      <c r="AO499" s="20" t="s">
        <v>487</v>
      </c>
      <c r="AP499" s="20">
        <v>0.91558947300000004</v>
      </c>
      <c r="AR499" s="20">
        <v>161115.5313</v>
      </c>
      <c r="AS499" s="20" t="s">
        <v>3020</v>
      </c>
      <c r="AT499" s="20">
        <v>0.82481010099999996</v>
      </c>
      <c r="AV499" s="20">
        <v>1.5214744000000001E-2</v>
      </c>
      <c r="AW499" s="20">
        <v>1</v>
      </c>
      <c r="AY499" s="20">
        <f t="shared" si="21"/>
        <v>0.6949249483900023</v>
      </c>
      <c r="AZ499" s="20">
        <f t="shared" si="22"/>
        <v>0.88221151888257987</v>
      </c>
      <c r="BA499" s="20">
        <f t="shared" si="23"/>
        <v>0.16708835753282494</v>
      </c>
    </row>
    <row r="500" spans="1:53">
      <c r="A500" s="20">
        <v>226.06315900000001</v>
      </c>
      <c r="B500" s="20">
        <v>4.447755517</v>
      </c>
      <c r="C500" s="20" t="s">
        <v>3266</v>
      </c>
      <c r="D500" s="20">
        <v>2</v>
      </c>
      <c r="E500" s="20" t="s">
        <v>3267</v>
      </c>
      <c r="F500" s="20">
        <v>5</v>
      </c>
      <c r="G500" s="20">
        <v>0</v>
      </c>
      <c r="H500" s="20" t="s">
        <v>3268</v>
      </c>
      <c r="I500" s="20">
        <v>0.70321976600000002</v>
      </c>
      <c r="J500" s="20">
        <v>-43.735443330000003</v>
      </c>
      <c r="L500" s="20" t="s">
        <v>5617</v>
      </c>
      <c r="M500" s="20" t="s">
        <v>3078</v>
      </c>
      <c r="N500" s="20">
        <v>1.9793316729999999</v>
      </c>
      <c r="O500" s="20" t="s">
        <v>374</v>
      </c>
      <c r="S500" s="20">
        <v>0.16</v>
      </c>
      <c r="T500" s="20">
        <v>0.17</v>
      </c>
      <c r="U500" s="20">
        <v>2887</v>
      </c>
      <c r="V500" s="20" t="s">
        <v>2414</v>
      </c>
      <c r="W500" s="20">
        <v>1.0743091259999999</v>
      </c>
      <c r="X500" s="20">
        <v>0.55701087100000002</v>
      </c>
      <c r="Y500" s="20" t="s">
        <v>41</v>
      </c>
      <c r="Z500" s="20" t="s">
        <v>71</v>
      </c>
      <c r="AA500" s="20">
        <v>12</v>
      </c>
      <c r="AB500" s="21">
        <v>1758.369751</v>
      </c>
      <c r="AC500" s="21">
        <v>1724.755615</v>
      </c>
      <c r="AD500" s="21">
        <v>2301.5366210000002</v>
      </c>
      <c r="AE500" s="21">
        <v>2296.6071780000002</v>
      </c>
      <c r="AF500" s="22">
        <v>2101.3183589999999</v>
      </c>
      <c r="AG500" s="22">
        <v>1715.3126219999999</v>
      </c>
      <c r="AH500" s="22">
        <v>1523.2248540000001</v>
      </c>
      <c r="AI500" s="22">
        <v>2182.438232</v>
      </c>
      <c r="AJ500" s="23">
        <v>2696.349365</v>
      </c>
      <c r="AK500" s="23">
        <v>1970.9959719999999</v>
      </c>
      <c r="AL500" s="23">
        <v>2807.7470699999999</v>
      </c>
      <c r="AM500" s="23">
        <v>2887.09375</v>
      </c>
      <c r="AN500" s="20">
        <v>97</v>
      </c>
      <c r="AO500" s="20" t="s">
        <v>374</v>
      </c>
      <c r="AP500" s="20">
        <v>0.93329300299999995</v>
      </c>
      <c r="AR500" s="20">
        <v>2887.09375</v>
      </c>
      <c r="AS500" s="20" t="s">
        <v>5821</v>
      </c>
      <c r="AT500" s="20">
        <v>0.79513924700000005</v>
      </c>
      <c r="AV500" s="20">
        <v>9.6634446999999998E-2</v>
      </c>
      <c r="AW500" s="20">
        <v>1</v>
      </c>
      <c r="AY500" s="20">
        <f t="shared" si="21"/>
        <v>1.3775300546223646</v>
      </c>
      <c r="AZ500" s="20">
        <f t="shared" si="22"/>
        <v>1.0743091260486879</v>
      </c>
      <c r="BA500" s="20">
        <f t="shared" si="23"/>
        <v>3.5213143457336081E-2</v>
      </c>
    </row>
    <row r="501" spans="1:53">
      <c r="A501" s="20">
        <v>157.11029540000001</v>
      </c>
      <c r="B501" s="20">
        <v>8.1141264169999996</v>
      </c>
      <c r="C501" s="20" t="s">
        <v>3055</v>
      </c>
      <c r="D501" s="20">
        <v>2</v>
      </c>
      <c r="E501" s="20" t="s">
        <v>3056</v>
      </c>
      <c r="F501" s="20">
        <v>5</v>
      </c>
      <c r="G501" s="20">
        <v>0</v>
      </c>
      <c r="H501" s="20" t="s">
        <v>3057</v>
      </c>
      <c r="I501" s="20">
        <v>9.8183415999999996E-2</v>
      </c>
      <c r="J501" s="20">
        <v>-19.10271376</v>
      </c>
      <c r="L501" s="20" t="s">
        <v>5628</v>
      </c>
      <c r="M501" s="20" t="s">
        <v>103</v>
      </c>
      <c r="N501" s="20">
        <v>44.051383800000004</v>
      </c>
      <c r="O501" s="20" t="s">
        <v>374</v>
      </c>
      <c r="S501" s="20">
        <v>0.55000000000000004</v>
      </c>
      <c r="T501" s="20">
        <v>0.55000000000000004</v>
      </c>
      <c r="U501" s="20">
        <v>77967</v>
      </c>
      <c r="V501" s="20" t="s">
        <v>106</v>
      </c>
      <c r="W501" s="20">
        <v>0.84850924500000002</v>
      </c>
      <c r="X501" s="20">
        <v>0.61132830000000005</v>
      </c>
      <c r="Y501" s="20" t="s">
        <v>41</v>
      </c>
      <c r="Z501" s="20" t="s">
        <v>42</v>
      </c>
      <c r="AA501" s="20">
        <v>12</v>
      </c>
      <c r="AB501" s="21">
        <v>36892.027340000001</v>
      </c>
      <c r="AC501" s="21">
        <v>77967.46875</v>
      </c>
      <c r="AD501" s="21">
        <v>17553.865229999999</v>
      </c>
      <c r="AE501" s="21">
        <v>60957.066409999999</v>
      </c>
      <c r="AF501" s="22">
        <v>72532.789059999996</v>
      </c>
      <c r="AG501" s="22">
        <v>51012.882810000003</v>
      </c>
      <c r="AH501" s="22">
        <v>69862.804690000004</v>
      </c>
      <c r="AI501" s="22">
        <v>34485.832029999998</v>
      </c>
      <c r="AJ501" s="23">
        <v>50629.277340000001</v>
      </c>
      <c r="AK501" s="23">
        <v>53059.804689999997</v>
      </c>
      <c r="AL501" s="23">
        <v>28149.884770000001</v>
      </c>
      <c r="AM501" s="23">
        <v>21661.193360000001</v>
      </c>
      <c r="AN501" s="20">
        <v>9</v>
      </c>
      <c r="AO501" s="20" t="s">
        <v>374</v>
      </c>
      <c r="AP501" s="20">
        <v>0.86119717900000003</v>
      </c>
      <c r="AR501" s="20">
        <v>77967.46875</v>
      </c>
      <c r="AS501" s="20" t="s">
        <v>3058</v>
      </c>
      <c r="AT501" s="20">
        <v>0.93776345000000005</v>
      </c>
      <c r="AV501" s="20">
        <v>7.2907443000000002E-2</v>
      </c>
      <c r="AW501" s="20">
        <v>1</v>
      </c>
      <c r="AY501" s="20">
        <f t="shared" si="21"/>
        <v>0.67355855049526059</v>
      </c>
      <c r="AZ501" s="20">
        <f t="shared" si="22"/>
        <v>0.84850924503730718</v>
      </c>
      <c r="BA501" s="20">
        <f t="shared" si="23"/>
        <v>0.16908817367625761</v>
      </c>
    </row>
    <row r="502" spans="1:53">
      <c r="A502" s="20">
        <v>131.0734654</v>
      </c>
      <c r="B502" s="20">
        <v>9.0957194010000002</v>
      </c>
      <c r="C502" s="20" t="s">
        <v>3106</v>
      </c>
      <c r="D502" s="20">
        <v>3</v>
      </c>
      <c r="E502" s="20" t="s">
        <v>3107</v>
      </c>
      <c r="F502" s="20">
        <v>5</v>
      </c>
      <c r="G502" s="20">
        <v>0</v>
      </c>
      <c r="H502" s="20" t="s">
        <v>3108</v>
      </c>
      <c r="I502" s="20">
        <v>-0.26426208899999998</v>
      </c>
      <c r="J502" s="20">
        <v>29.484131130000002</v>
      </c>
      <c r="L502" s="20" t="s">
        <v>5628</v>
      </c>
      <c r="M502" s="20" t="s">
        <v>5953</v>
      </c>
      <c r="N502" s="20">
        <v>-73.016391339999998</v>
      </c>
      <c r="O502" s="20" t="s">
        <v>3109</v>
      </c>
      <c r="P502" s="20" t="s">
        <v>3110</v>
      </c>
      <c r="S502" s="20">
        <v>0.69</v>
      </c>
      <c r="T502" s="20">
        <v>0.69</v>
      </c>
      <c r="U502" s="20">
        <v>47309</v>
      </c>
      <c r="V502" s="20" t="s">
        <v>195</v>
      </c>
      <c r="W502" s="20">
        <v>0.83462455899999999</v>
      </c>
      <c r="X502" s="20">
        <v>0.61969929000000001</v>
      </c>
      <c r="Y502" s="20" t="s">
        <v>41</v>
      </c>
      <c r="Z502" s="20" t="s">
        <v>42</v>
      </c>
      <c r="AA502" s="20">
        <v>12</v>
      </c>
      <c r="AB502" s="21">
        <v>18591.099610000001</v>
      </c>
      <c r="AC502" s="21">
        <v>47308.589840000001</v>
      </c>
      <c r="AD502" s="21">
        <v>5312.2719729999999</v>
      </c>
      <c r="AE502" s="21">
        <v>34686.34375</v>
      </c>
      <c r="AF502" s="22">
        <v>34858.269529999998</v>
      </c>
      <c r="AG502" s="22">
        <v>35150.683590000001</v>
      </c>
      <c r="AH502" s="22">
        <v>34560.628909999999</v>
      </c>
      <c r="AI502" s="22">
        <v>22311.785159999999</v>
      </c>
      <c r="AJ502" s="23">
        <v>36044.941409999999</v>
      </c>
      <c r="AK502" s="23">
        <v>34892.050779999998</v>
      </c>
      <c r="AL502" s="23">
        <v>15518.872069999999</v>
      </c>
      <c r="AM502" s="23">
        <v>11427.518550000001</v>
      </c>
      <c r="AN502" s="20">
        <v>38</v>
      </c>
      <c r="AO502" s="20" t="s">
        <v>3109</v>
      </c>
      <c r="AP502" s="20">
        <v>0.87993472100000003</v>
      </c>
      <c r="AR502" s="20">
        <v>47308.589840000001</v>
      </c>
      <c r="AS502" s="20" t="s">
        <v>3111</v>
      </c>
      <c r="AT502" s="20">
        <v>0.97655234899999999</v>
      </c>
      <c r="AV502" s="20">
        <v>7.3077247999999997E-2</v>
      </c>
      <c r="AW502" s="20">
        <v>1</v>
      </c>
      <c r="AY502" s="20">
        <f t="shared" si="21"/>
        <v>0.77145592751553005</v>
      </c>
      <c r="AZ502" s="20">
        <f t="shared" si="22"/>
        <v>0.83462455928947665</v>
      </c>
      <c r="BA502" s="20">
        <f t="shared" si="23"/>
        <v>0.34886121401614534</v>
      </c>
    </row>
    <row r="503" spans="1:53">
      <c r="A503" s="20">
        <v>216.17255359999999</v>
      </c>
      <c r="B503" s="20">
        <v>4.1825528040000002</v>
      </c>
      <c r="C503" s="20" t="s">
        <v>3350</v>
      </c>
      <c r="D503" s="20">
        <v>11</v>
      </c>
      <c r="E503" s="20" t="s">
        <v>3351</v>
      </c>
      <c r="F503" s="20">
        <v>5</v>
      </c>
      <c r="G503" s="20">
        <v>0</v>
      </c>
      <c r="H503" s="20" t="s">
        <v>3352</v>
      </c>
      <c r="I503" s="20">
        <v>6.2726371000000003E-2</v>
      </c>
      <c r="J503" s="20">
        <v>-29.411073120000001</v>
      </c>
      <c r="L503" s="20" t="s">
        <v>5617</v>
      </c>
      <c r="M503" s="20" t="s">
        <v>1962</v>
      </c>
      <c r="N503" s="20">
        <v>14.01557596</v>
      </c>
      <c r="O503" s="20" t="s">
        <v>2511</v>
      </c>
      <c r="S503" s="20">
        <v>0.42</v>
      </c>
      <c r="T503" s="20">
        <v>0.42</v>
      </c>
      <c r="U503" s="20">
        <v>4073</v>
      </c>
      <c r="V503" s="20" t="s">
        <v>3912</v>
      </c>
      <c r="W503" s="20">
        <v>1.450856723</v>
      </c>
      <c r="X503" s="20">
        <v>0.23778589</v>
      </c>
      <c r="Y503" s="20" t="s">
        <v>41</v>
      </c>
      <c r="Z503" s="20" t="s">
        <v>71</v>
      </c>
      <c r="AA503" s="20">
        <v>12</v>
      </c>
      <c r="AB503" s="21">
        <v>1932.9575199999999</v>
      </c>
      <c r="AC503" s="21">
        <v>1682.7592770000001</v>
      </c>
      <c r="AD503" s="21">
        <v>4073.056885</v>
      </c>
      <c r="AE503" s="21">
        <v>3588.2751459999999</v>
      </c>
      <c r="AF503" s="22">
        <v>2013.2060550000001</v>
      </c>
      <c r="AG503" s="22">
        <v>1739.5491939999999</v>
      </c>
      <c r="AH503" s="22">
        <v>1759.798462</v>
      </c>
      <c r="AI503" s="22">
        <v>2260.1289059999999</v>
      </c>
      <c r="AJ503" s="23">
        <v>2919.2272950000001</v>
      </c>
      <c r="AK503" s="23">
        <v>2146.5009770000001</v>
      </c>
      <c r="AL503" s="23">
        <v>2632.5834960000002</v>
      </c>
      <c r="AM503" s="23">
        <v>3190.7309570000002</v>
      </c>
      <c r="AN503" s="20">
        <v>9</v>
      </c>
      <c r="AO503" s="20" t="s">
        <v>2511</v>
      </c>
      <c r="AP503" s="20">
        <v>0.92351223100000002</v>
      </c>
      <c r="AR503" s="20">
        <v>4073.056885</v>
      </c>
      <c r="AS503" s="20" t="s">
        <v>5689</v>
      </c>
      <c r="AT503" s="20">
        <v>0.89546331599999995</v>
      </c>
      <c r="AV503" s="20">
        <v>0.52083312800000003</v>
      </c>
      <c r="AW503" s="20">
        <v>1</v>
      </c>
      <c r="AY503" s="20">
        <f t="shared" si="21"/>
        <v>1.4009375220318483</v>
      </c>
      <c r="AZ503" s="20">
        <f t="shared" si="22"/>
        <v>1.4508567226629627</v>
      </c>
      <c r="BA503" s="20">
        <f t="shared" si="23"/>
        <v>2.2245971800104222E-2</v>
      </c>
    </row>
    <row r="504" spans="1:53">
      <c r="A504" s="20">
        <v>226.19335240000001</v>
      </c>
      <c r="B504" s="20">
        <v>3.8240374460000002</v>
      </c>
      <c r="C504" s="20" t="s">
        <v>3541</v>
      </c>
      <c r="D504" s="20">
        <v>12</v>
      </c>
      <c r="E504" s="20" t="s">
        <v>3542</v>
      </c>
      <c r="F504" s="20">
        <v>5</v>
      </c>
      <c r="G504" s="20">
        <v>0</v>
      </c>
      <c r="H504" s="20" t="s">
        <v>3543</v>
      </c>
      <c r="I504" s="20">
        <v>0.32024332900000002</v>
      </c>
      <c r="J504" s="20">
        <v>-25.378406170000002</v>
      </c>
      <c r="L504" s="20" t="s">
        <v>5617</v>
      </c>
      <c r="M504" s="20" t="s">
        <v>892</v>
      </c>
      <c r="N504" s="20">
        <v>-30.047102070000001</v>
      </c>
      <c r="O504" s="20" t="s">
        <v>5625</v>
      </c>
      <c r="S504" s="20">
        <v>0.68</v>
      </c>
      <c r="T504" s="20">
        <v>0.68</v>
      </c>
      <c r="U504" s="20">
        <v>4349</v>
      </c>
      <c r="V504" s="20" t="s">
        <v>895</v>
      </c>
      <c r="W504" s="20">
        <v>2.398536424</v>
      </c>
      <c r="X504" s="20">
        <v>0.18358935200000001</v>
      </c>
      <c r="Y504" s="20" t="s">
        <v>41</v>
      </c>
      <c r="Z504" s="20" t="s">
        <v>71</v>
      </c>
      <c r="AA504" s="20">
        <v>12</v>
      </c>
      <c r="AB504" s="21">
        <v>740.0936279</v>
      </c>
      <c r="AC504" s="21">
        <v>757.75634769999999</v>
      </c>
      <c r="AD504" s="21">
        <v>2771.326904</v>
      </c>
      <c r="AE504" s="21">
        <v>2961.4316410000001</v>
      </c>
      <c r="AF504" s="22">
        <v>684.48675539999999</v>
      </c>
      <c r="AG504" s="22">
        <v>782.29718019999996</v>
      </c>
      <c r="AH504" s="22">
        <v>902.50354000000004</v>
      </c>
      <c r="AI504" s="22">
        <v>645.30444339999997</v>
      </c>
      <c r="AJ504" s="23">
        <v>3205.3752439999998</v>
      </c>
      <c r="AK504" s="23">
        <v>2340.5107419999999</v>
      </c>
      <c r="AL504" s="23">
        <v>4348.5839839999999</v>
      </c>
      <c r="AM504" s="23">
        <v>2193.2634280000002</v>
      </c>
      <c r="AN504" s="20">
        <v>0</v>
      </c>
      <c r="AO504" s="20" t="s">
        <v>5625</v>
      </c>
      <c r="AP504" s="20">
        <v>0.86367364199999996</v>
      </c>
      <c r="AR504" s="20">
        <v>4348.5839839999999</v>
      </c>
      <c r="AS504" s="20" t="s">
        <v>5626</v>
      </c>
      <c r="AT504" s="20">
        <v>0.89935909199999997</v>
      </c>
      <c r="AV504" s="20">
        <v>0.73387481700000001</v>
      </c>
      <c r="AW504" s="20">
        <v>1</v>
      </c>
      <c r="AY504" s="20">
        <f t="shared" si="21"/>
        <v>4.0097411930997744</v>
      </c>
      <c r="AZ504" s="20">
        <f t="shared" si="22"/>
        <v>2.3985364237951439</v>
      </c>
      <c r="BA504" s="20">
        <f t="shared" si="23"/>
        <v>3.8977002714778919E-3</v>
      </c>
    </row>
    <row r="505" spans="1:53">
      <c r="A505" s="20">
        <v>282.25608440000002</v>
      </c>
      <c r="B505" s="20">
        <v>7.2496554480000004</v>
      </c>
      <c r="C505" s="20" t="s">
        <v>3497</v>
      </c>
      <c r="D505" s="20">
        <v>29</v>
      </c>
      <c r="E505" s="20" t="s">
        <v>5752</v>
      </c>
      <c r="F505" s="20">
        <v>5</v>
      </c>
      <c r="G505" s="20">
        <v>0</v>
      </c>
      <c r="H505" s="20" t="s">
        <v>5753</v>
      </c>
      <c r="I505" s="20">
        <v>0.72421990999999997</v>
      </c>
      <c r="J505" s="20">
        <v>42.112510139999998</v>
      </c>
      <c r="L505" s="20" t="s">
        <v>5617</v>
      </c>
      <c r="N505" s="20">
        <v>25.012280310000001</v>
      </c>
      <c r="O505" s="20" t="s">
        <v>374</v>
      </c>
      <c r="S505" s="20">
        <v>0.15</v>
      </c>
      <c r="T505" s="20">
        <v>0.15</v>
      </c>
      <c r="U505" s="20">
        <v>14759</v>
      </c>
      <c r="V505" s="20" t="s">
        <v>5754</v>
      </c>
      <c r="W505" s="20">
        <v>1.2074362030000001</v>
      </c>
      <c r="X505" s="20">
        <v>0.10274707700000001</v>
      </c>
      <c r="Y505" s="20" t="s">
        <v>41</v>
      </c>
      <c r="Z505" s="20" t="s">
        <v>71</v>
      </c>
      <c r="AA505" s="20">
        <v>12</v>
      </c>
      <c r="AB505" s="21">
        <v>8993.1513670000004</v>
      </c>
      <c r="AC505" s="21">
        <v>8201.2529300000006</v>
      </c>
      <c r="AD505" s="21">
        <v>10752.188480000001</v>
      </c>
      <c r="AE505" s="21">
        <v>11260.097659999999</v>
      </c>
      <c r="AF505" s="22">
        <v>8044.2607420000004</v>
      </c>
      <c r="AG505" s="22">
        <v>8691.8603519999997</v>
      </c>
      <c r="AH505" s="22">
        <v>8812.4892579999996</v>
      </c>
      <c r="AI505" s="22">
        <v>6922.4140630000002</v>
      </c>
      <c r="AJ505" s="23">
        <v>11525.918949999999</v>
      </c>
      <c r="AK505" s="23">
        <v>12698.03809</v>
      </c>
      <c r="AL505" s="23">
        <v>13754.512699999999</v>
      </c>
      <c r="AM505" s="23">
        <v>14759.316409999999</v>
      </c>
      <c r="AN505" s="20">
        <v>65</v>
      </c>
      <c r="AO505" s="20" t="s">
        <v>374</v>
      </c>
      <c r="AP505" s="20">
        <v>0.94529095299999999</v>
      </c>
      <c r="AR505" s="20">
        <v>14759.316409999999</v>
      </c>
      <c r="AS505" s="20" t="s">
        <v>5755</v>
      </c>
      <c r="AT505" s="20">
        <v>0.92532910199999996</v>
      </c>
      <c r="AV505" s="20">
        <v>1.0017306340000001</v>
      </c>
      <c r="AW505" s="20">
        <v>3.4793453000000002E-2</v>
      </c>
      <c r="AY505" s="20">
        <f t="shared" si="21"/>
        <v>1.6241491329616862</v>
      </c>
      <c r="AZ505" s="20">
        <f t="shared" si="22"/>
        <v>1.2074362033027961</v>
      </c>
      <c r="BA505" s="20">
        <f t="shared" si="23"/>
        <v>8.1824251688994518E-4</v>
      </c>
    </row>
    <row r="506" spans="1:53">
      <c r="A506" s="20">
        <v>216.00716499999999</v>
      </c>
      <c r="B506" s="20">
        <v>8.1048361460000002</v>
      </c>
      <c r="C506" s="20" t="s">
        <v>2869</v>
      </c>
      <c r="D506" s="20">
        <v>1</v>
      </c>
      <c r="E506" s="20" t="s">
        <v>2870</v>
      </c>
      <c r="F506" s="20">
        <v>5</v>
      </c>
      <c r="G506" s="20">
        <v>0</v>
      </c>
      <c r="H506" s="20" t="s">
        <v>2871</v>
      </c>
      <c r="I506" s="20">
        <v>1.967750858</v>
      </c>
      <c r="J506" s="20">
        <v>39.72330453</v>
      </c>
      <c r="L506" s="20" t="s">
        <v>5628</v>
      </c>
      <c r="M506" s="20" t="s">
        <v>103</v>
      </c>
      <c r="N506" s="20">
        <v>102.9482534</v>
      </c>
      <c r="O506" s="20" t="s">
        <v>374</v>
      </c>
      <c r="S506" s="20">
        <v>0.48</v>
      </c>
      <c r="T506" s="20">
        <v>0.48</v>
      </c>
      <c r="U506" s="20">
        <v>78262</v>
      </c>
      <c r="V506" s="20" t="s">
        <v>106</v>
      </c>
      <c r="W506" s="20">
        <v>0.97447716699999998</v>
      </c>
      <c r="X506" s="20">
        <v>0.92271638499999997</v>
      </c>
      <c r="Y506" s="20" t="s">
        <v>41</v>
      </c>
      <c r="Z506" s="20" t="s">
        <v>42</v>
      </c>
      <c r="AA506" s="20">
        <v>12</v>
      </c>
      <c r="AB506" s="21">
        <v>54586.78125</v>
      </c>
      <c r="AC506" s="21">
        <v>78261.898440000004</v>
      </c>
      <c r="AD506" s="21">
        <v>18535.121090000001</v>
      </c>
      <c r="AE506" s="21">
        <v>69018.203129999994</v>
      </c>
      <c r="AF506" s="22">
        <v>54241.824220000002</v>
      </c>
      <c r="AG506" s="22">
        <v>68153.023440000004</v>
      </c>
      <c r="AH506" s="22">
        <v>57876.320310000003</v>
      </c>
      <c r="AI506" s="22">
        <v>45903.453130000002</v>
      </c>
      <c r="AJ506" s="23">
        <v>58422.496090000001</v>
      </c>
      <c r="AK506" s="23">
        <v>63693.195310000003</v>
      </c>
      <c r="AL506" s="23">
        <v>38673.636720000002</v>
      </c>
      <c r="AM506" s="23">
        <v>31056.601559999999</v>
      </c>
      <c r="AN506" s="20">
        <v>9</v>
      </c>
      <c r="AO506" s="20" t="s">
        <v>374</v>
      </c>
      <c r="AP506" s="20">
        <v>0.94808103600000004</v>
      </c>
      <c r="AR506" s="20">
        <v>78261.898440000004</v>
      </c>
      <c r="AS506" s="20" t="s">
        <v>2872</v>
      </c>
      <c r="AT506" s="20">
        <v>0.92434838399999997</v>
      </c>
      <c r="AV506" s="20">
        <v>2.6902290000000001E-3</v>
      </c>
      <c r="AW506" s="20">
        <v>1</v>
      </c>
      <c r="AY506" s="20">
        <f t="shared" si="21"/>
        <v>0.84822040928799869</v>
      </c>
      <c r="AZ506" s="20">
        <f t="shared" si="22"/>
        <v>0.97447716652768168</v>
      </c>
      <c r="BA506" s="20">
        <f t="shared" si="23"/>
        <v>0.37985709030369885</v>
      </c>
    </row>
    <row r="507" spans="1:53">
      <c r="A507" s="20">
        <v>328.16660860000002</v>
      </c>
      <c r="B507" s="20">
        <v>9.3250798540000002</v>
      </c>
      <c r="C507" s="20" t="s">
        <v>3484</v>
      </c>
      <c r="D507" s="20">
        <v>4</v>
      </c>
      <c r="E507" s="20" t="s">
        <v>3485</v>
      </c>
      <c r="F507" s="20">
        <v>5</v>
      </c>
      <c r="G507" s="20">
        <v>0</v>
      </c>
      <c r="H507" s="20" t="s">
        <v>3486</v>
      </c>
      <c r="I507" s="20">
        <v>-2.5944039330000002</v>
      </c>
      <c r="J507" s="20">
        <v>33.779615669999998</v>
      </c>
      <c r="L507" s="20" t="s">
        <v>5594</v>
      </c>
      <c r="M507" s="20" t="s">
        <v>5955</v>
      </c>
      <c r="N507" s="20">
        <v>211.0877361</v>
      </c>
      <c r="O507" s="20" t="s">
        <v>374</v>
      </c>
      <c r="S507" s="20">
        <v>0.97</v>
      </c>
      <c r="T507" s="20">
        <v>0.97</v>
      </c>
      <c r="U507" s="20">
        <v>31553</v>
      </c>
      <c r="V507" s="20" t="s">
        <v>145</v>
      </c>
      <c r="W507" s="20">
        <v>0.53105502500000001</v>
      </c>
      <c r="X507" s="20">
        <v>0.164674453</v>
      </c>
      <c r="Y507" s="20" t="s">
        <v>41</v>
      </c>
      <c r="Z507" s="20" t="s">
        <v>42</v>
      </c>
      <c r="AA507" s="20">
        <v>10</v>
      </c>
      <c r="AB507" s="21">
        <v>6099.6323240000002</v>
      </c>
      <c r="AC507" s="21">
        <v>30852.941409999999</v>
      </c>
      <c r="AD507" s="21">
        <v>0</v>
      </c>
      <c r="AE507" s="21">
        <v>21310.634770000001</v>
      </c>
      <c r="AF507" s="22">
        <v>28610.203130000002</v>
      </c>
      <c r="AG507" s="22">
        <v>28847.148440000001</v>
      </c>
      <c r="AH507" s="22">
        <v>31553.09375</v>
      </c>
      <c r="AI507" s="22">
        <v>20701.742190000001</v>
      </c>
      <c r="AJ507" s="23">
        <v>21669.351559999999</v>
      </c>
      <c r="AK507" s="23">
        <v>27282.494139999999</v>
      </c>
      <c r="AL507" s="23">
        <v>5616.2700199999999</v>
      </c>
      <c r="AM507" s="23">
        <v>0</v>
      </c>
      <c r="AN507" s="20">
        <v>8</v>
      </c>
      <c r="AO507" s="20" t="s">
        <v>374</v>
      </c>
      <c r="AP507" s="20">
        <v>0.89481199499999997</v>
      </c>
      <c r="AR507" s="20">
        <v>31553.09375</v>
      </c>
      <c r="AS507" s="20" t="s">
        <v>3487</v>
      </c>
      <c r="AT507" s="20">
        <v>0.92867766900000004</v>
      </c>
      <c r="AV507" s="20">
        <v>0.75167718699999997</v>
      </c>
      <c r="AW507" s="20">
        <v>1</v>
      </c>
      <c r="AY507" s="20">
        <f t="shared" si="21"/>
        <v>0.49737515000351484</v>
      </c>
      <c r="AZ507" s="20">
        <f t="shared" si="22"/>
        <v>0.53105502521029802</v>
      </c>
      <c r="BA507" s="20">
        <f t="shared" si="23"/>
        <v>9.1645647318205126E-2</v>
      </c>
    </row>
    <row r="508" spans="1:53">
      <c r="A508" s="20">
        <v>324.13596799999999</v>
      </c>
      <c r="B508" s="20">
        <v>3.487230576</v>
      </c>
      <c r="C508" s="20" t="s">
        <v>2791</v>
      </c>
      <c r="D508" s="20">
        <v>25</v>
      </c>
      <c r="E508" s="20" t="s">
        <v>5838</v>
      </c>
      <c r="F508" s="20">
        <v>5</v>
      </c>
      <c r="G508" s="20">
        <v>0</v>
      </c>
      <c r="H508" s="20" t="s">
        <v>5839</v>
      </c>
      <c r="I508" s="20">
        <v>-0.592214923</v>
      </c>
      <c r="J508" s="20">
        <v>-43.297981110000002</v>
      </c>
      <c r="L508" s="20" t="s">
        <v>5628</v>
      </c>
      <c r="M508" s="20" t="s">
        <v>1277</v>
      </c>
      <c r="N508" s="20">
        <v>-55.1207511</v>
      </c>
      <c r="O508" s="20" t="s">
        <v>487</v>
      </c>
      <c r="S508" s="20">
        <v>0.12</v>
      </c>
      <c r="T508" s="20">
        <v>0.12</v>
      </c>
      <c r="U508" s="20">
        <v>27885</v>
      </c>
      <c r="V508" s="20" t="s">
        <v>1279</v>
      </c>
      <c r="W508" s="20">
        <v>1.0476579720000001</v>
      </c>
      <c r="X508" s="20">
        <v>0.53239804899999998</v>
      </c>
      <c r="Y508" s="20" t="s">
        <v>41</v>
      </c>
      <c r="Z508" s="20" t="s">
        <v>92</v>
      </c>
      <c r="AA508" s="20">
        <v>12</v>
      </c>
      <c r="AB508" s="21">
        <v>21182.742190000001</v>
      </c>
      <c r="AC508" s="21">
        <v>25104.632809999999</v>
      </c>
      <c r="AD508" s="21">
        <v>27884.808590000001</v>
      </c>
      <c r="AE508" s="21">
        <v>23525.691409999999</v>
      </c>
      <c r="AF508" s="22">
        <v>21058.003909999999</v>
      </c>
      <c r="AG508" s="22">
        <v>23590.195309999999</v>
      </c>
      <c r="AH508" s="22">
        <v>25334.023440000001</v>
      </c>
      <c r="AI508" s="22">
        <v>23271.375</v>
      </c>
      <c r="AJ508" s="23">
        <v>20120.01758</v>
      </c>
      <c r="AK508" s="23">
        <v>24528.16992</v>
      </c>
      <c r="AL508" s="23">
        <v>24702.759770000001</v>
      </c>
      <c r="AM508" s="23">
        <v>25817.007809999999</v>
      </c>
      <c r="AN508" s="20">
        <v>872</v>
      </c>
      <c r="AO508" s="20" t="s">
        <v>487</v>
      </c>
      <c r="AP508" s="20">
        <v>0.86947321200000005</v>
      </c>
      <c r="AR508" s="20">
        <v>27884.808590000001</v>
      </c>
      <c r="AS508" s="20" t="s">
        <v>2794</v>
      </c>
      <c r="AT508" s="20">
        <v>0.47705868299999998</v>
      </c>
      <c r="AV508" s="20">
        <v>0.112220656</v>
      </c>
      <c r="AW508" s="20">
        <v>1</v>
      </c>
      <c r="AY508" s="20">
        <f t="shared" si="21"/>
        <v>1.0205285100847228</v>
      </c>
      <c r="AZ508" s="20">
        <f t="shared" si="22"/>
        <v>1.047657971933734</v>
      </c>
      <c r="BA508" s="20">
        <f t="shared" si="23"/>
        <v>0.76547018697943292</v>
      </c>
    </row>
    <row r="509" spans="1:53">
      <c r="A509" s="20">
        <v>218.09427719999999</v>
      </c>
      <c r="B509" s="20">
        <v>4.1875194130000004</v>
      </c>
      <c r="C509" s="20" t="s">
        <v>2573</v>
      </c>
      <c r="D509" s="20">
        <v>3</v>
      </c>
      <c r="E509" s="20" t="s">
        <v>2574</v>
      </c>
      <c r="F509" s="20">
        <v>5</v>
      </c>
      <c r="G509" s="20">
        <v>0</v>
      </c>
      <c r="H509" s="20" t="s">
        <v>2575</v>
      </c>
      <c r="I509" s="20">
        <v>-0.104600033</v>
      </c>
      <c r="J509" s="20">
        <v>-39.62016225</v>
      </c>
      <c r="L509" s="20" t="s">
        <v>5628</v>
      </c>
      <c r="N509" s="20">
        <v>11.942497339999999</v>
      </c>
      <c r="O509" s="20" t="s">
        <v>374</v>
      </c>
      <c r="P509" s="20" t="s">
        <v>2576</v>
      </c>
      <c r="S509" s="20">
        <v>0.27</v>
      </c>
      <c r="T509" s="20">
        <v>0.27</v>
      </c>
      <c r="U509" s="20">
        <v>68107</v>
      </c>
      <c r="V509" s="20" t="s">
        <v>2063</v>
      </c>
      <c r="W509" s="20">
        <v>1.3749790529999999</v>
      </c>
      <c r="X509" s="20">
        <v>0.130757072</v>
      </c>
      <c r="Y509" s="20" t="s">
        <v>41</v>
      </c>
      <c r="Z509" s="20" t="s">
        <v>42</v>
      </c>
      <c r="AA509" s="20">
        <v>12</v>
      </c>
      <c r="AB509" s="21">
        <v>47208.304689999997</v>
      </c>
      <c r="AC509" s="21">
        <v>68107.390629999994</v>
      </c>
      <c r="AD509" s="21">
        <v>41426.507810000003</v>
      </c>
      <c r="AE509" s="21">
        <v>39714.699220000002</v>
      </c>
      <c r="AF509" s="22">
        <v>42292.628909999999</v>
      </c>
      <c r="AG509" s="22">
        <v>29532.310549999998</v>
      </c>
      <c r="AH509" s="22">
        <v>35218.75</v>
      </c>
      <c r="AI509" s="22">
        <v>35836.234380000002</v>
      </c>
      <c r="AJ509" s="23">
        <v>35643.542970000002</v>
      </c>
      <c r="AK509" s="23">
        <v>31492.414059999999</v>
      </c>
      <c r="AL509" s="23">
        <v>29800.314450000002</v>
      </c>
      <c r="AM509" s="23">
        <v>36099.898439999997</v>
      </c>
      <c r="AN509" s="20">
        <v>13</v>
      </c>
      <c r="AO509" s="20" t="s">
        <v>374</v>
      </c>
      <c r="AP509" s="20">
        <v>0.91542226400000004</v>
      </c>
      <c r="AR509" s="20">
        <v>68107.390629999994</v>
      </c>
      <c r="AS509" s="20" t="s">
        <v>2577</v>
      </c>
      <c r="AT509" s="20">
        <v>0.84815001400000001</v>
      </c>
      <c r="AV509" s="20">
        <v>0.90673605899999998</v>
      </c>
      <c r="AW509" s="20">
        <v>1</v>
      </c>
      <c r="AY509" s="20">
        <f t="shared" si="21"/>
        <v>0.9311047090770902</v>
      </c>
      <c r="AZ509" s="20">
        <f t="shared" si="22"/>
        <v>1.3749790528303798</v>
      </c>
      <c r="BA509" s="20">
        <f t="shared" si="23"/>
        <v>0.44852185771877251</v>
      </c>
    </row>
    <row r="510" spans="1:53">
      <c r="A510" s="20">
        <v>246.1366471</v>
      </c>
      <c r="B510" s="20">
        <v>7.5087013239999996</v>
      </c>
      <c r="C510" s="20" t="s">
        <v>3357</v>
      </c>
      <c r="D510" s="20">
        <v>2</v>
      </c>
      <c r="E510" s="20" t="s">
        <v>3358</v>
      </c>
      <c r="F510" s="20">
        <v>5</v>
      </c>
      <c r="G510" s="20">
        <v>0</v>
      </c>
      <c r="H510" s="20" t="s">
        <v>3359</v>
      </c>
      <c r="I510" s="20">
        <v>-0.74298877600000002</v>
      </c>
      <c r="J510" s="20">
        <v>-5.7629918260000004</v>
      </c>
      <c r="L510" s="20" t="s">
        <v>5628</v>
      </c>
      <c r="M510" s="20" t="s">
        <v>754</v>
      </c>
      <c r="N510" s="20">
        <v>14.989814600000001</v>
      </c>
      <c r="O510" s="20" t="s">
        <v>374</v>
      </c>
      <c r="S510" s="20">
        <v>0.56000000000000005</v>
      </c>
      <c r="T510" s="20">
        <v>0.56000000000000005</v>
      </c>
      <c r="U510" s="20">
        <v>31586</v>
      </c>
      <c r="V510" s="20" t="s">
        <v>756</v>
      </c>
      <c r="W510" s="20">
        <v>0.70012552100000003</v>
      </c>
      <c r="X510" s="20">
        <v>0.230462216</v>
      </c>
      <c r="Y510" s="20" t="s">
        <v>41</v>
      </c>
      <c r="Z510" s="20" t="s">
        <v>42</v>
      </c>
      <c r="AA510" s="20">
        <v>12</v>
      </c>
      <c r="AB510" s="21">
        <v>16779.195309999999</v>
      </c>
      <c r="AC510" s="21">
        <v>31411.210940000001</v>
      </c>
      <c r="AD510" s="21">
        <v>5894.1010740000002</v>
      </c>
      <c r="AE510" s="21">
        <v>21937.166020000001</v>
      </c>
      <c r="AF510" s="22">
        <v>30351.271479999999</v>
      </c>
      <c r="AG510" s="22">
        <v>31585.859380000002</v>
      </c>
      <c r="AH510" s="22">
        <v>23678.648440000001</v>
      </c>
      <c r="AI510" s="22">
        <v>22967.140630000002</v>
      </c>
      <c r="AJ510" s="23">
        <v>25549.117190000001</v>
      </c>
      <c r="AK510" s="23">
        <v>23228.119139999999</v>
      </c>
      <c r="AL510" s="23">
        <v>8385.9443360000005</v>
      </c>
      <c r="AM510" s="23">
        <v>19538.957030000001</v>
      </c>
      <c r="AN510" s="20">
        <v>159</v>
      </c>
      <c r="AO510" s="20" t="s">
        <v>374</v>
      </c>
      <c r="AP510" s="20">
        <v>0.88416751699999996</v>
      </c>
      <c r="AR510" s="20">
        <v>31585.859380000002</v>
      </c>
      <c r="AS510" s="20" t="s">
        <v>3360</v>
      </c>
      <c r="AT510" s="20">
        <v>0.88285537800000002</v>
      </c>
      <c r="AV510" s="20">
        <v>0.49843918300000001</v>
      </c>
      <c r="AW510" s="20">
        <v>1</v>
      </c>
      <c r="AY510" s="20">
        <f t="shared" si="21"/>
        <v>0.70639229213441179</v>
      </c>
      <c r="AZ510" s="20">
        <f t="shared" si="22"/>
        <v>0.70012552059761124</v>
      </c>
      <c r="BA510" s="20">
        <f t="shared" si="23"/>
        <v>0.1205232683242986</v>
      </c>
    </row>
    <row r="511" spans="1:53">
      <c r="A511" s="20">
        <v>371.17302790000002</v>
      </c>
      <c r="B511" s="20">
        <v>3.762806935</v>
      </c>
      <c r="C511" s="20" t="s">
        <v>2561</v>
      </c>
      <c r="D511" s="20">
        <v>5</v>
      </c>
      <c r="E511" s="20" t="s">
        <v>5692</v>
      </c>
      <c r="F511" s="20">
        <v>5</v>
      </c>
      <c r="G511" s="20">
        <v>0</v>
      </c>
      <c r="H511" s="20" t="s">
        <v>5693</v>
      </c>
      <c r="I511" s="20">
        <v>-0.65234961800000002</v>
      </c>
      <c r="J511" s="20">
        <v>-44.766199100000001</v>
      </c>
      <c r="L511" s="20" t="s">
        <v>5628</v>
      </c>
      <c r="M511" s="20" t="s">
        <v>979</v>
      </c>
      <c r="N511" s="20">
        <v>-14.01547326</v>
      </c>
      <c r="O511" s="20" t="s">
        <v>2511</v>
      </c>
      <c r="S511" s="20">
        <v>0.15</v>
      </c>
      <c r="T511" s="20">
        <v>0.49</v>
      </c>
      <c r="U511" s="20">
        <v>79398</v>
      </c>
      <c r="V511" s="20" t="s">
        <v>981</v>
      </c>
      <c r="W511" s="20">
        <v>1.4152437840000001</v>
      </c>
      <c r="X511" s="20">
        <v>2.1651589999999998E-2</v>
      </c>
      <c r="Y511" s="20" t="s">
        <v>41</v>
      </c>
      <c r="Z511" s="20" t="s">
        <v>42</v>
      </c>
      <c r="AA511" s="20">
        <v>12</v>
      </c>
      <c r="AB511" s="21">
        <v>79398.15625</v>
      </c>
      <c r="AC511" s="21">
        <v>78296.0625</v>
      </c>
      <c r="AD511" s="21">
        <v>61418.1875</v>
      </c>
      <c r="AE511" s="21">
        <v>60968.949220000002</v>
      </c>
      <c r="AF511" s="22">
        <v>61930.238279999998</v>
      </c>
      <c r="AG511" s="22">
        <v>44781.183590000001</v>
      </c>
      <c r="AH511" s="22">
        <v>45449.554689999997</v>
      </c>
      <c r="AI511" s="22">
        <v>45742.28125</v>
      </c>
      <c r="AJ511" s="23">
        <v>63280.535159999999</v>
      </c>
      <c r="AK511" s="23">
        <v>32136.79492</v>
      </c>
      <c r="AL511" s="23">
        <v>28539.119139999999</v>
      </c>
      <c r="AM511" s="23">
        <v>23694.40625</v>
      </c>
      <c r="AN511" s="20">
        <v>607</v>
      </c>
      <c r="AO511" s="20" t="s">
        <v>2511</v>
      </c>
      <c r="AP511" s="20">
        <v>0.86277610100000002</v>
      </c>
      <c r="AR511" s="20">
        <v>79398.15625</v>
      </c>
      <c r="AS511" s="20" t="s">
        <v>2564</v>
      </c>
      <c r="AT511" s="20">
        <v>0.80341160099999998</v>
      </c>
      <c r="AV511" s="20">
        <v>2.4366650129999998</v>
      </c>
      <c r="AW511" s="20">
        <v>1</v>
      </c>
      <c r="AY511" s="20">
        <f t="shared" si="21"/>
        <v>0.74607592165943248</v>
      </c>
      <c r="AZ511" s="20">
        <f t="shared" si="22"/>
        <v>1.4152437841063554</v>
      </c>
      <c r="BA511" s="20">
        <f t="shared" si="23"/>
        <v>0.25038175210473362</v>
      </c>
    </row>
    <row r="512" spans="1:53">
      <c r="A512" s="20">
        <v>232.14627279999999</v>
      </c>
      <c r="B512" s="20">
        <v>3.939047199</v>
      </c>
      <c r="C512" s="20" t="s">
        <v>3439</v>
      </c>
      <c r="D512" s="20">
        <v>10</v>
      </c>
      <c r="E512" s="20" t="s">
        <v>3440</v>
      </c>
      <c r="F512" s="20">
        <v>5</v>
      </c>
      <c r="G512" s="20">
        <v>0</v>
      </c>
      <c r="H512" s="20" t="s">
        <v>3441</v>
      </c>
      <c r="I512" s="20">
        <v>-0.246305574</v>
      </c>
      <c r="J512" s="20">
        <v>-43.350518319999999</v>
      </c>
      <c r="L512" s="20" t="s">
        <v>5617</v>
      </c>
      <c r="M512" s="20" t="s">
        <v>3092</v>
      </c>
      <c r="N512" s="20">
        <v>45.984264349999997</v>
      </c>
      <c r="O512" s="20" t="s">
        <v>374</v>
      </c>
      <c r="S512" s="20">
        <v>0.71</v>
      </c>
      <c r="T512" s="20">
        <v>0.71</v>
      </c>
      <c r="U512" s="20">
        <v>5742</v>
      </c>
      <c r="V512" s="20" t="s">
        <v>943</v>
      </c>
      <c r="W512" s="20">
        <v>2.3027841009999999</v>
      </c>
      <c r="X512" s="20">
        <v>0.211655275</v>
      </c>
      <c r="Y512" s="20" t="s">
        <v>41</v>
      </c>
      <c r="Z512" s="20" t="s">
        <v>71</v>
      </c>
      <c r="AA512" s="20">
        <v>12</v>
      </c>
      <c r="AB512" s="21">
        <v>1335.74585</v>
      </c>
      <c r="AC512" s="21">
        <v>1239.4760739999999</v>
      </c>
      <c r="AD512" s="21">
        <v>5741.9565430000002</v>
      </c>
      <c r="AE512" s="21">
        <v>3756.6892090000001</v>
      </c>
      <c r="AF512" s="22">
        <v>1426.5714109999999</v>
      </c>
      <c r="AG512" s="22">
        <v>949.75958249999996</v>
      </c>
      <c r="AH512" s="22">
        <v>1012.6328130000001</v>
      </c>
      <c r="AI512" s="22">
        <v>1854.197144</v>
      </c>
      <c r="AJ512" s="23">
        <v>4138.1953130000002</v>
      </c>
      <c r="AK512" s="23">
        <v>3228.0317380000001</v>
      </c>
      <c r="AL512" s="23">
        <v>4123.4575199999999</v>
      </c>
      <c r="AM512" s="23">
        <v>3888.5317380000001</v>
      </c>
      <c r="AN512" s="20">
        <v>111</v>
      </c>
      <c r="AO512" s="20" t="s">
        <v>374</v>
      </c>
      <c r="AP512" s="20">
        <v>0.86900586700000004</v>
      </c>
      <c r="AR512" s="20">
        <v>5741.9565430000002</v>
      </c>
      <c r="AS512" s="20" t="s">
        <v>5629</v>
      </c>
      <c r="AT512" s="20">
        <v>0.94413376500000001</v>
      </c>
      <c r="AV512" s="20">
        <v>0.60389880299999998</v>
      </c>
      <c r="AW512" s="20">
        <v>1</v>
      </c>
      <c r="AY512" s="20">
        <f t="shared" si="21"/>
        <v>2.9330048141157099</v>
      </c>
      <c r="AZ512" s="20">
        <f t="shared" si="22"/>
        <v>2.3027841010390131</v>
      </c>
      <c r="BA512" s="20">
        <f t="shared" si="23"/>
        <v>1.4807643127057453E-4</v>
      </c>
    </row>
    <row r="513" spans="1:53">
      <c r="A513" s="20">
        <v>331.17816540000001</v>
      </c>
      <c r="B513" s="20">
        <v>6.6775055779999999</v>
      </c>
      <c r="C513" s="20" t="s">
        <v>2810</v>
      </c>
      <c r="D513" s="20">
        <v>5</v>
      </c>
      <c r="E513" s="20" t="s">
        <v>2811</v>
      </c>
      <c r="F513" s="20">
        <v>5</v>
      </c>
      <c r="G513" s="20">
        <v>0</v>
      </c>
      <c r="H513" s="20" t="s">
        <v>2812</v>
      </c>
      <c r="I513" s="20">
        <v>-0.58765347499999998</v>
      </c>
      <c r="J513" s="20">
        <v>0.88825454000000004</v>
      </c>
      <c r="L513" s="20" t="s">
        <v>5628</v>
      </c>
      <c r="M513" s="20" t="s">
        <v>1373</v>
      </c>
      <c r="N513" s="20">
        <v>91.031042049999996</v>
      </c>
      <c r="O513" s="20" t="s">
        <v>374</v>
      </c>
      <c r="S513" s="20">
        <v>0.11</v>
      </c>
      <c r="T513" s="20">
        <v>0.11</v>
      </c>
      <c r="U513" s="20">
        <v>57254</v>
      </c>
      <c r="V513" s="20" t="s">
        <v>1375</v>
      </c>
      <c r="W513" s="20">
        <v>1.034253729</v>
      </c>
      <c r="X513" s="20">
        <v>0.641040214</v>
      </c>
      <c r="Y513" s="20" t="s">
        <v>41</v>
      </c>
      <c r="Z513" s="20" t="s">
        <v>42</v>
      </c>
      <c r="AA513" s="20">
        <v>12</v>
      </c>
      <c r="AB513" s="21">
        <v>45383.46875</v>
      </c>
      <c r="AC513" s="21">
        <v>50204.367189999997</v>
      </c>
      <c r="AD513" s="21">
        <v>57253.878909999999</v>
      </c>
      <c r="AE513" s="21">
        <v>56991.277340000001</v>
      </c>
      <c r="AF513" s="22">
        <v>56466.589840000001</v>
      </c>
      <c r="AG513" s="22">
        <v>49939.660159999999</v>
      </c>
      <c r="AH513" s="22">
        <v>46800.589840000001</v>
      </c>
      <c r="AI513" s="22">
        <v>49676.636720000002</v>
      </c>
      <c r="AJ513" s="23">
        <v>53689.617189999997</v>
      </c>
      <c r="AK513" s="23">
        <v>50751.660159999999</v>
      </c>
      <c r="AL513" s="23">
        <v>53996.421880000002</v>
      </c>
      <c r="AM513" s="23">
        <v>46179.355470000002</v>
      </c>
      <c r="AN513" s="20">
        <v>426</v>
      </c>
      <c r="AO513" s="20" t="s">
        <v>374</v>
      </c>
      <c r="AP513" s="20">
        <v>0.80204432599999997</v>
      </c>
      <c r="AR513" s="20">
        <v>57253.878909999999</v>
      </c>
      <c r="AS513" s="20" t="s">
        <v>2813</v>
      </c>
      <c r="AT513" s="20">
        <v>0.53289155799999999</v>
      </c>
      <c r="AV513" s="20">
        <v>6.0872305000000002E-2</v>
      </c>
      <c r="AW513" s="20">
        <v>0.97183983200000001</v>
      </c>
      <c r="AY513" s="20">
        <f t="shared" si="21"/>
        <v>1.0085446985106612</v>
      </c>
      <c r="AZ513" s="20">
        <f t="shared" si="22"/>
        <v>1.0342537290263003</v>
      </c>
      <c r="BA513" s="20">
        <f t="shared" si="23"/>
        <v>0.87911633477970164</v>
      </c>
    </row>
    <row r="514" spans="1:53">
      <c r="A514" s="20">
        <v>235.12049959999999</v>
      </c>
      <c r="B514" s="20">
        <v>6.7337306129999996</v>
      </c>
      <c r="C514" s="20" t="s">
        <v>2820</v>
      </c>
      <c r="D514" s="20">
        <v>1</v>
      </c>
      <c r="E514" s="20" t="s">
        <v>2821</v>
      </c>
      <c r="F514" s="20">
        <v>5</v>
      </c>
      <c r="G514" s="20">
        <v>0</v>
      </c>
      <c r="H514" s="20" t="s">
        <v>2822</v>
      </c>
      <c r="I514" s="20">
        <v>-1.4476560270000001</v>
      </c>
      <c r="J514" s="20">
        <v>7.688982695</v>
      </c>
      <c r="L514" s="20" t="s">
        <v>5628</v>
      </c>
      <c r="N514" s="20">
        <v>41.005116430000001</v>
      </c>
      <c r="O514" s="20" t="s">
        <v>374</v>
      </c>
      <c r="S514" s="20">
        <v>0.21</v>
      </c>
      <c r="T514" s="20">
        <v>0.21</v>
      </c>
      <c r="U514" s="20">
        <v>35754</v>
      </c>
      <c r="V514" s="20" t="s">
        <v>2823</v>
      </c>
      <c r="W514" s="20">
        <v>1.006957922</v>
      </c>
      <c r="X514" s="20">
        <v>0.96397530099999995</v>
      </c>
      <c r="Y514" s="20" t="s">
        <v>41</v>
      </c>
      <c r="Z514" s="20" t="s">
        <v>42</v>
      </c>
      <c r="AA514" s="20">
        <v>12</v>
      </c>
      <c r="AB514" s="21">
        <v>19501.277340000001</v>
      </c>
      <c r="AC514" s="21">
        <v>26289.5</v>
      </c>
      <c r="AD514" s="21">
        <v>24223.337889999999</v>
      </c>
      <c r="AE514" s="21">
        <v>32197.398440000001</v>
      </c>
      <c r="AF514" s="22">
        <v>33251.957029999998</v>
      </c>
      <c r="AG514" s="22">
        <v>21780.193360000001</v>
      </c>
      <c r="AH514" s="22">
        <v>22352.949219999999</v>
      </c>
      <c r="AI514" s="22">
        <v>24120.148440000001</v>
      </c>
      <c r="AJ514" s="23">
        <v>35753.964840000001</v>
      </c>
      <c r="AK514" s="23">
        <v>27540.150389999999</v>
      </c>
      <c r="AL514" s="23">
        <v>21557.521479999999</v>
      </c>
      <c r="AM514" s="23">
        <v>27846.447270000001</v>
      </c>
      <c r="AN514" s="20">
        <v>353</v>
      </c>
      <c r="AO514" s="20" t="s">
        <v>374</v>
      </c>
      <c r="AP514" s="20">
        <v>0.89608295900000001</v>
      </c>
      <c r="AR514" s="20">
        <v>35753.964840000001</v>
      </c>
      <c r="AS514" s="20" t="s">
        <v>2824</v>
      </c>
      <c r="AT514" s="20">
        <v>0.752104781</v>
      </c>
      <c r="AV514" s="20">
        <v>5.5420700000000003E-4</v>
      </c>
      <c r="AW514" s="20">
        <v>1</v>
      </c>
      <c r="AY514" s="20">
        <f t="shared" ref="AY514:AY576" si="24">(SUM(AJ514:AM514))/(SUM(AF514:AI514))</f>
        <v>1.1102685441888342</v>
      </c>
      <c r="AZ514" s="20">
        <f t="shared" ref="AZ514:AZ576" si="25">(SUM(AB514:AE514))/(SUM(AF514:AI514))</f>
        <v>1.0069579222115896</v>
      </c>
      <c r="BA514" s="20">
        <f t="shared" ref="BA514:BA576" si="26">TTEST(AF514:AI514,AJ514:AM514,2,2)</f>
        <v>0.505476246003147</v>
      </c>
    </row>
    <row r="515" spans="1:53">
      <c r="A515" s="20">
        <v>335.07990210000003</v>
      </c>
      <c r="B515" s="20">
        <v>9.9698694860000003</v>
      </c>
      <c r="C515" s="20" t="s">
        <v>3452</v>
      </c>
      <c r="D515" s="20">
        <v>1</v>
      </c>
      <c r="E515" s="20" t="s">
        <v>3453</v>
      </c>
      <c r="F515" s="20">
        <v>5</v>
      </c>
      <c r="G515" s="20">
        <v>0</v>
      </c>
      <c r="H515" s="20" t="s">
        <v>3454</v>
      </c>
      <c r="I515" s="20">
        <v>1.5880109600000001</v>
      </c>
      <c r="J515" s="20">
        <v>40.201349489999998</v>
      </c>
      <c r="L515" s="20" t="s">
        <v>5628</v>
      </c>
      <c r="M515" s="20" t="s">
        <v>338</v>
      </c>
      <c r="N515" s="20">
        <v>77.977312470000001</v>
      </c>
      <c r="O515" s="20" t="s">
        <v>374</v>
      </c>
      <c r="P515" s="20" t="s">
        <v>3455</v>
      </c>
      <c r="S515" s="20">
        <v>0.43</v>
      </c>
      <c r="T515" s="20">
        <v>0.43</v>
      </c>
      <c r="U515" s="20">
        <v>60528</v>
      </c>
      <c r="V515" s="20" t="s">
        <v>341</v>
      </c>
      <c r="W515" s="20">
        <v>0.58452959100000002</v>
      </c>
      <c r="X515" s="20">
        <v>3.7847302999999999E-2</v>
      </c>
      <c r="Y515" s="20" t="s">
        <v>41</v>
      </c>
      <c r="Z515" s="20" t="s">
        <v>42</v>
      </c>
      <c r="AA515" s="20">
        <v>12</v>
      </c>
      <c r="AB515" s="21">
        <v>33291.800779999998</v>
      </c>
      <c r="AC515" s="21">
        <v>50298.015630000002</v>
      </c>
      <c r="AD515" s="21">
        <v>18957.652340000001</v>
      </c>
      <c r="AE515" s="21">
        <v>24245.484380000002</v>
      </c>
      <c r="AF515" s="22">
        <v>59787.816409999999</v>
      </c>
      <c r="AG515" s="22">
        <v>60527.996090000001</v>
      </c>
      <c r="AH515" s="22">
        <v>48108.238279999998</v>
      </c>
      <c r="AI515" s="22">
        <v>48490.464840000001</v>
      </c>
      <c r="AJ515" s="23">
        <v>41454.308590000001</v>
      </c>
      <c r="AK515" s="23">
        <v>46611.6875</v>
      </c>
      <c r="AL515" s="23">
        <v>31703.507809999999</v>
      </c>
      <c r="AM515" s="23">
        <v>27283.78125</v>
      </c>
      <c r="AN515" s="20">
        <v>43</v>
      </c>
      <c r="AO515" s="20" t="s">
        <v>374</v>
      </c>
      <c r="AP515" s="20">
        <v>0.93320030200000004</v>
      </c>
      <c r="AR515" s="20">
        <v>60527.996090000001</v>
      </c>
      <c r="AS515" s="20" t="s">
        <v>3456</v>
      </c>
      <c r="AT515" s="20">
        <v>0.85562444599999998</v>
      </c>
      <c r="AV515" s="20">
        <v>2.1529646929999999</v>
      </c>
      <c r="AW515" s="20">
        <v>1</v>
      </c>
      <c r="AY515" s="20">
        <f t="shared" si="24"/>
        <v>0.67793197117160275</v>
      </c>
      <c r="AZ515" s="20">
        <f t="shared" si="25"/>
        <v>0.58452959115065062</v>
      </c>
      <c r="BA515" s="20">
        <f t="shared" si="26"/>
        <v>2.0519659918524349E-2</v>
      </c>
    </row>
    <row r="516" spans="1:53">
      <c r="A516" s="20">
        <v>260.10495270000001</v>
      </c>
      <c r="B516" s="20">
        <v>4.4290749439999999</v>
      </c>
      <c r="C516" s="20" t="s">
        <v>5438</v>
      </c>
      <c r="D516" s="20">
        <v>5</v>
      </c>
      <c r="E516" s="20" t="s">
        <v>5439</v>
      </c>
      <c r="F516" s="20">
        <v>5</v>
      </c>
      <c r="G516" s="20">
        <v>0</v>
      </c>
      <c r="H516" s="20" t="s">
        <v>5440</v>
      </c>
      <c r="I516" s="20">
        <v>0.35637038900000001</v>
      </c>
      <c r="J516" s="20">
        <v>-27.178868269999999</v>
      </c>
      <c r="L516" s="20" t="s">
        <v>5617</v>
      </c>
      <c r="M516" s="20" t="s">
        <v>5899</v>
      </c>
      <c r="N516" s="20">
        <v>-6.0105800389999997</v>
      </c>
      <c r="O516" s="20" t="s">
        <v>487</v>
      </c>
      <c r="S516" s="20">
        <v>0.18</v>
      </c>
      <c r="T516" s="20">
        <v>0.18</v>
      </c>
      <c r="U516" s="20">
        <v>2622</v>
      </c>
      <c r="V516" s="20" t="s">
        <v>2371</v>
      </c>
      <c r="W516" s="20">
        <v>0.887779188</v>
      </c>
      <c r="X516" s="20">
        <v>0.32923196799999999</v>
      </c>
      <c r="Y516" s="20" t="s">
        <v>41</v>
      </c>
      <c r="Z516" s="20" t="s">
        <v>71</v>
      </c>
      <c r="AA516" s="20">
        <v>12</v>
      </c>
      <c r="AB516" s="21">
        <v>1423.5509030000001</v>
      </c>
      <c r="AC516" s="21">
        <v>2081.8483890000002</v>
      </c>
      <c r="AD516" s="21">
        <v>2195.21875</v>
      </c>
      <c r="AE516" s="21">
        <v>2024.3702390000001</v>
      </c>
      <c r="AF516" s="22">
        <v>2622.1496579999998</v>
      </c>
      <c r="AG516" s="22">
        <v>2084.430664</v>
      </c>
      <c r="AH516" s="22">
        <v>2032.5295410000001</v>
      </c>
      <c r="AI516" s="22">
        <v>1962.36499</v>
      </c>
      <c r="AJ516" s="23">
        <v>2302.560547</v>
      </c>
      <c r="AK516" s="23">
        <v>1650.2899170000001</v>
      </c>
      <c r="AL516" s="23">
        <v>1793.1710210000001</v>
      </c>
      <c r="AM516" s="23">
        <v>2253.225586</v>
      </c>
      <c r="AN516" s="20">
        <v>85</v>
      </c>
      <c r="AO516" s="20" t="s">
        <v>487</v>
      </c>
      <c r="AP516" s="20">
        <v>0.94164402199999997</v>
      </c>
      <c r="AR516" s="20">
        <v>2622.1496579999998</v>
      </c>
      <c r="AS516" s="20" t="s">
        <v>3182</v>
      </c>
      <c r="AT516" s="20">
        <v>0.83168138800000002</v>
      </c>
      <c r="AV516" s="20">
        <v>0.282690094</v>
      </c>
      <c r="AW516" s="20">
        <v>1</v>
      </c>
      <c r="AY516" s="20">
        <f t="shared" si="24"/>
        <v>0.91929784388701719</v>
      </c>
      <c r="AZ516" s="20">
        <f t="shared" si="25"/>
        <v>0.88777918818401946</v>
      </c>
      <c r="BA516" s="20">
        <f t="shared" si="26"/>
        <v>0.46024858782169153</v>
      </c>
    </row>
    <row r="517" spans="1:53">
      <c r="A517" s="20">
        <v>266.18784820000002</v>
      </c>
      <c r="B517" s="20">
        <v>3.7038805639999999</v>
      </c>
      <c r="C517" s="20" t="s">
        <v>3448</v>
      </c>
      <c r="D517" s="20">
        <v>7</v>
      </c>
      <c r="E517" s="20" t="s">
        <v>3449</v>
      </c>
      <c r="F517" s="20">
        <v>5</v>
      </c>
      <c r="G517" s="20">
        <v>0</v>
      </c>
      <c r="H517" s="20" t="s">
        <v>3450</v>
      </c>
      <c r="I517" s="20">
        <v>-1.2841091410000001</v>
      </c>
      <c r="J517" s="20">
        <v>-26.85051404</v>
      </c>
      <c r="L517" s="20" t="s">
        <v>5628</v>
      </c>
      <c r="M517" s="20" t="s">
        <v>3208</v>
      </c>
      <c r="N517" s="20">
        <v>-2.015637361</v>
      </c>
      <c r="O517" s="20" t="s">
        <v>2187</v>
      </c>
      <c r="P517" s="20" t="e">
        <f>-#REF!</f>
        <v>#REF!</v>
      </c>
      <c r="Q517" s="20">
        <v>-0.3</v>
      </c>
      <c r="R517" s="20" t="s">
        <v>290</v>
      </c>
      <c r="S517" s="20">
        <v>0.13</v>
      </c>
      <c r="T517" s="20">
        <v>0.34</v>
      </c>
      <c r="U517" s="20">
        <v>600941</v>
      </c>
      <c r="V517" s="20" t="s">
        <v>3210</v>
      </c>
      <c r="W517" s="20">
        <v>0.58594132499999996</v>
      </c>
      <c r="X517" s="20">
        <v>9.178414E-2</v>
      </c>
      <c r="Y517" s="20" t="s">
        <v>41</v>
      </c>
      <c r="Z517" s="20" t="s">
        <v>42</v>
      </c>
      <c r="AA517" s="20">
        <v>12</v>
      </c>
      <c r="AB517" s="21">
        <v>287877.1875</v>
      </c>
      <c r="AC517" s="21">
        <v>209641.17189999999</v>
      </c>
      <c r="AD517" s="21">
        <v>264959.28129999997</v>
      </c>
      <c r="AE517" s="21">
        <v>263391.5625</v>
      </c>
      <c r="AF517" s="22">
        <v>520461.90629999997</v>
      </c>
      <c r="AG517" s="22">
        <v>358230.90629999997</v>
      </c>
      <c r="AH517" s="22">
        <v>271171.21879999997</v>
      </c>
      <c r="AI517" s="22">
        <v>600941.3125</v>
      </c>
      <c r="AJ517" s="23">
        <v>364522.28129999997</v>
      </c>
      <c r="AK517" s="23">
        <v>221616.54689999999</v>
      </c>
      <c r="AL517" s="23">
        <v>230180.0625</v>
      </c>
      <c r="AM517" s="23">
        <v>185676.98439999999</v>
      </c>
      <c r="AN517" s="20">
        <v>169</v>
      </c>
      <c r="AO517" s="20" t="s">
        <v>2187</v>
      </c>
      <c r="AP517" s="20">
        <v>0.971592923</v>
      </c>
      <c r="AQ517" s="20">
        <v>1</v>
      </c>
      <c r="AR517" s="20">
        <v>600941.3125</v>
      </c>
      <c r="AS517" s="20" t="s">
        <v>3451</v>
      </c>
      <c r="AT517" s="20">
        <v>0.91937192999999995</v>
      </c>
      <c r="AV517" s="20">
        <v>1.390910504</v>
      </c>
      <c r="AW517" s="20">
        <v>1</v>
      </c>
      <c r="AY517" s="20">
        <f t="shared" si="24"/>
        <v>0.57230569839820555</v>
      </c>
      <c r="AZ517" s="20">
        <f t="shared" si="25"/>
        <v>0.58594132510175501</v>
      </c>
      <c r="BA517" s="20">
        <f t="shared" si="26"/>
        <v>6.9010692475468996E-2</v>
      </c>
    </row>
    <row r="518" spans="1:53">
      <c r="A518" s="20">
        <v>196.14638690000001</v>
      </c>
      <c r="B518" s="20">
        <v>4.088101408</v>
      </c>
      <c r="C518" s="20" t="s">
        <v>2644</v>
      </c>
      <c r="D518" s="20">
        <v>29</v>
      </c>
      <c r="E518" s="20" t="s">
        <v>2645</v>
      </c>
      <c r="F518" s="20">
        <v>5</v>
      </c>
      <c r="G518" s="20">
        <v>0</v>
      </c>
      <c r="H518" s="20" t="s">
        <v>2646</v>
      </c>
      <c r="I518" s="20">
        <v>0.29008402599999999</v>
      </c>
      <c r="J518" s="20">
        <v>-41.85255343</v>
      </c>
      <c r="L518" s="20" t="s">
        <v>5628</v>
      </c>
      <c r="M518" s="20" t="s">
        <v>1534</v>
      </c>
      <c r="N518" s="20">
        <v>-13.97908133</v>
      </c>
      <c r="O518" s="20" t="s">
        <v>2647</v>
      </c>
      <c r="S518" s="20">
        <v>0.08</v>
      </c>
      <c r="T518" s="20">
        <v>0.12</v>
      </c>
      <c r="U518" s="20">
        <v>109392</v>
      </c>
      <c r="V518" s="20" t="s">
        <v>1537</v>
      </c>
      <c r="W518" s="20">
        <v>1.191028448</v>
      </c>
      <c r="X518" s="20">
        <v>3.7137559000000001E-2</v>
      </c>
      <c r="Y518" s="20" t="s">
        <v>41</v>
      </c>
      <c r="Z518" s="20" t="s">
        <v>42</v>
      </c>
      <c r="AA518" s="20">
        <v>12</v>
      </c>
      <c r="AB518" s="21">
        <v>91187.65625</v>
      </c>
      <c r="AC518" s="21">
        <v>109392.375</v>
      </c>
      <c r="AD518" s="21">
        <v>98153.953129999994</v>
      </c>
      <c r="AE518" s="21">
        <v>106298.2969</v>
      </c>
      <c r="AF518" s="22">
        <v>94918.382809999996</v>
      </c>
      <c r="AG518" s="22">
        <v>76179.523440000004</v>
      </c>
      <c r="AH518" s="22">
        <v>78843.875</v>
      </c>
      <c r="AI518" s="22">
        <v>90127.578129999994</v>
      </c>
      <c r="AJ518" s="23">
        <v>81778.226559999996</v>
      </c>
      <c r="AK518" s="23">
        <v>87904.9375</v>
      </c>
      <c r="AL518" s="23">
        <v>92443.46875</v>
      </c>
      <c r="AM518" s="23">
        <v>108212.99219999999</v>
      </c>
      <c r="AN518" s="20">
        <v>547</v>
      </c>
      <c r="AO518" s="20" t="s">
        <v>2647</v>
      </c>
      <c r="AP518" s="20">
        <v>0.93686011400000002</v>
      </c>
      <c r="AR518" s="20">
        <v>109392.375</v>
      </c>
      <c r="AS518" s="20" t="s">
        <v>2648</v>
      </c>
      <c r="AT518" s="20">
        <v>8.2598012999999998E-2</v>
      </c>
      <c r="AV518" s="20">
        <v>1.786260881</v>
      </c>
      <c r="AW518" s="20">
        <v>1</v>
      </c>
      <c r="AY518" s="20">
        <f t="shared" si="24"/>
        <v>1.0890120347366414</v>
      </c>
      <c r="AZ518" s="20">
        <f t="shared" si="25"/>
        <v>1.1910284478979161</v>
      </c>
      <c r="BA518" s="20">
        <f t="shared" si="26"/>
        <v>0.33415184559750133</v>
      </c>
    </row>
    <row r="519" spans="1:53">
      <c r="A519" s="20">
        <v>275.18817360000003</v>
      </c>
      <c r="B519" s="20">
        <v>6.663650004</v>
      </c>
      <c r="C519" s="20" t="s">
        <v>2878</v>
      </c>
      <c r="D519" s="20">
        <v>2</v>
      </c>
      <c r="E519" s="20" t="s">
        <v>2879</v>
      </c>
      <c r="F519" s="20">
        <v>5</v>
      </c>
      <c r="G519" s="20">
        <v>0</v>
      </c>
      <c r="H519" s="20" t="s">
        <v>2880</v>
      </c>
      <c r="I519" s="20">
        <v>-1.2952209530000001</v>
      </c>
      <c r="J519" s="20">
        <v>1.877958539</v>
      </c>
      <c r="L519" s="20" t="s">
        <v>5628</v>
      </c>
      <c r="M519" s="20" t="s">
        <v>1373</v>
      </c>
      <c r="N519" s="20">
        <v>35.041050239999997</v>
      </c>
      <c r="O519" s="20" t="s">
        <v>374</v>
      </c>
      <c r="S519" s="20">
        <v>0.1</v>
      </c>
      <c r="T519" s="20">
        <v>0.1</v>
      </c>
      <c r="U519" s="20">
        <v>50022</v>
      </c>
      <c r="V519" s="20" t="s">
        <v>1375</v>
      </c>
      <c r="W519" s="20">
        <v>0.97287774699999996</v>
      </c>
      <c r="X519" s="20">
        <v>0.64351011199999997</v>
      </c>
      <c r="Y519" s="20" t="s">
        <v>41</v>
      </c>
      <c r="Z519" s="20" t="s">
        <v>42</v>
      </c>
      <c r="AA519" s="20">
        <v>12</v>
      </c>
      <c r="AB519" s="21">
        <v>36548.46875</v>
      </c>
      <c r="AC519" s="21">
        <v>46383.152340000001</v>
      </c>
      <c r="AD519" s="21">
        <v>41116.914060000003</v>
      </c>
      <c r="AE519" s="21">
        <v>44201.679689999997</v>
      </c>
      <c r="AF519" s="22">
        <v>42779.25</v>
      </c>
      <c r="AG519" s="22">
        <v>46170.824220000002</v>
      </c>
      <c r="AH519" s="22">
        <v>41607.769529999998</v>
      </c>
      <c r="AI519" s="22">
        <v>42382.914060000003</v>
      </c>
      <c r="AJ519" s="23">
        <v>50022.367189999997</v>
      </c>
      <c r="AK519" s="23">
        <v>45541.605470000002</v>
      </c>
      <c r="AL519" s="23">
        <v>44231.0625</v>
      </c>
      <c r="AM519" s="23">
        <v>44394.699220000002</v>
      </c>
      <c r="AN519" s="20">
        <v>426</v>
      </c>
      <c r="AO519" s="20" t="s">
        <v>374</v>
      </c>
      <c r="AP519" s="20">
        <v>0.84305538700000004</v>
      </c>
      <c r="AR519" s="20">
        <v>50022.367189999997</v>
      </c>
      <c r="AS519" s="20" t="s">
        <v>2881</v>
      </c>
      <c r="AT519" s="20">
        <v>0.325500927</v>
      </c>
      <c r="AV519" s="20">
        <v>6.1807122999999999E-2</v>
      </c>
      <c r="AW519" s="20">
        <v>0.50698315500000002</v>
      </c>
      <c r="AY519" s="20">
        <f t="shared" si="24"/>
        <v>1.0650452600789375</v>
      </c>
      <c r="AZ519" s="20">
        <f t="shared" si="25"/>
        <v>0.972877747100234</v>
      </c>
      <c r="BA519" s="20">
        <f t="shared" si="26"/>
        <v>0.14722930319212005</v>
      </c>
    </row>
    <row r="520" spans="1:53">
      <c r="A520" s="20">
        <v>204.07865949999999</v>
      </c>
      <c r="B520" s="20">
        <v>3.7648944430000002</v>
      </c>
      <c r="C520" s="20" t="s">
        <v>2536</v>
      </c>
      <c r="D520" s="20">
        <v>1</v>
      </c>
      <c r="E520" s="20" t="s">
        <v>2537</v>
      </c>
      <c r="F520" s="20">
        <v>5</v>
      </c>
      <c r="G520" s="20">
        <v>0</v>
      </c>
      <c r="H520" s="20" t="s">
        <v>2538</v>
      </c>
      <c r="I520" s="20">
        <v>4.6627964000000001E-2</v>
      </c>
      <c r="J520" s="20">
        <v>-49.72265779</v>
      </c>
      <c r="L520" s="20" t="s">
        <v>5628</v>
      </c>
      <c r="M520" s="20" t="s">
        <v>1083</v>
      </c>
      <c r="N520" s="20">
        <v>-62.085825659999998</v>
      </c>
      <c r="O520" s="20" t="s">
        <v>487</v>
      </c>
      <c r="S520" s="20">
        <v>0.2</v>
      </c>
      <c r="T520" s="20">
        <v>0.22</v>
      </c>
      <c r="U520" s="20">
        <v>246358</v>
      </c>
      <c r="V520" s="20" t="s">
        <v>1085</v>
      </c>
      <c r="W520" s="20">
        <v>1.5234724630000001</v>
      </c>
      <c r="X520" s="20">
        <v>3.6479139000000001E-2</v>
      </c>
      <c r="Y520" s="20" t="s">
        <v>41</v>
      </c>
      <c r="Z520" s="20" t="s">
        <v>42</v>
      </c>
      <c r="AA520" s="20">
        <v>12</v>
      </c>
      <c r="AB520" s="21">
        <v>166070.9688</v>
      </c>
      <c r="AC520" s="21">
        <v>180500.20310000001</v>
      </c>
      <c r="AD520" s="21">
        <v>165817.8125</v>
      </c>
      <c r="AE520" s="21">
        <v>246358.26560000001</v>
      </c>
      <c r="AF520" s="22">
        <v>158564.7813</v>
      </c>
      <c r="AG520" s="22">
        <v>135151.2813</v>
      </c>
      <c r="AH520" s="22">
        <v>100388.8438</v>
      </c>
      <c r="AI520" s="22">
        <v>103933.1406</v>
      </c>
      <c r="AJ520" s="23">
        <v>173394.9688</v>
      </c>
      <c r="AK520" s="23">
        <v>159278.125</v>
      </c>
      <c r="AL520" s="23">
        <v>142830.98439999999</v>
      </c>
      <c r="AM520" s="23">
        <v>125125.55469999999</v>
      </c>
      <c r="AN520" s="20">
        <v>26</v>
      </c>
      <c r="AO520" s="20" t="s">
        <v>487</v>
      </c>
      <c r="AP520" s="20">
        <v>0.93493570400000003</v>
      </c>
      <c r="AR520" s="20">
        <v>246358.26560000001</v>
      </c>
      <c r="AS520" s="20" t="s">
        <v>2539</v>
      </c>
      <c r="AT520" s="20">
        <v>0.85134402300000001</v>
      </c>
      <c r="AV520" s="20">
        <v>1.9016468129999999</v>
      </c>
      <c r="AW520" s="20">
        <v>1</v>
      </c>
      <c r="AY520" s="20">
        <f t="shared" si="24"/>
        <v>1.2059914629373687</v>
      </c>
      <c r="AZ520" s="20">
        <f t="shared" si="25"/>
        <v>1.5234724627373701</v>
      </c>
      <c r="BA520" s="20">
        <f t="shared" si="26"/>
        <v>0.18819320232779935</v>
      </c>
    </row>
    <row r="521" spans="1:53">
      <c r="A521" s="20">
        <v>147.08945439999999</v>
      </c>
      <c r="B521" s="20">
        <v>9.1528167719999995</v>
      </c>
      <c r="C521" s="20" t="s">
        <v>946</v>
      </c>
      <c r="D521" s="20">
        <v>2</v>
      </c>
      <c r="E521" s="20" t="s">
        <v>948</v>
      </c>
      <c r="F521" s="20">
        <v>5</v>
      </c>
      <c r="G521" s="20">
        <v>0</v>
      </c>
      <c r="H521" s="20" t="s">
        <v>3095</v>
      </c>
      <c r="I521" s="20">
        <v>-0.58223916499999995</v>
      </c>
      <c r="J521" s="20">
        <v>-26.812271079999999</v>
      </c>
      <c r="L521" s="20" t="s">
        <v>5628</v>
      </c>
      <c r="M521" s="20" t="s">
        <v>5953</v>
      </c>
      <c r="N521" s="20">
        <v>-57.000402350000002</v>
      </c>
      <c r="O521" s="20" t="s">
        <v>487</v>
      </c>
      <c r="Q521" s="20">
        <v>1.2</v>
      </c>
      <c r="R521" s="20" t="s">
        <v>77</v>
      </c>
      <c r="S521" s="20">
        <v>0.54</v>
      </c>
      <c r="T521" s="20">
        <v>0.54</v>
      </c>
      <c r="U521" s="20">
        <v>458107</v>
      </c>
      <c r="V521" s="20" t="s">
        <v>195</v>
      </c>
      <c r="W521" s="20">
        <v>0.83719785700000005</v>
      </c>
      <c r="X521" s="20">
        <v>0.55597821300000005</v>
      </c>
      <c r="Y521" s="20" t="s">
        <v>41</v>
      </c>
      <c r="Z521" s="20" t="s">
        <v>42</v>
      </c>
      <c r="AA521" s="20">
        <v>12</v>
      </c>
      <c r="AB521" s="21">
        <v>202951.1875</v>
      </c>
      <c r="AC521" s="21">
        <v>458106.8125</v>
      </c>
      <c r="AD521" s="21">
        <v>115892.0469</v>
      </c>
      <c r="AE521" s="21">
        <v>322965.625</v>
      </c>
      <c r="AF521" s="22">
        <v>390155</v>
      </c>
      <c r="AG521" s="22">
        <v>370169.6875</v>
      </c>
      <c r="AH521" s="22">
        <v>339752.96879999997</v>
      </c>
      <c r="AI521" s="22">
        <v>213728.4688</v>
      </c>
      <c r="AJ521" s="23">
        <v>321654.78129999997</v>
      </c>
      <c r="AK521" s="23">
        <v>363924.875</v>
      </c>
      <c r="AL521" s="23">
        <v>149279.45310000001</v>
      </c>
      <c r="AM521" s="23">
        <v>140530.75</v>
      </c>
      <c r="AN521" s="20">
        <v>38</v>
      </c>
      <c r="AO521" s="20" t="s">
        <v>487</v>
      </c>
      <c r="AP521" s="20">
        <v>0.96406963800000001</v>
      </c>
      <c r="AQ521" s="20">
        <v>1</v>
      </c>
      <c r="AR521" s="20">
        <v>458106.8125</v>
      </c>
      <c r="AS521" s="20" t="s">
        <v>3096</v>
      </c>
      <c r="AT521" s="20">
        <v>0.99115834199999997</v>
      </c>
      <c r="AV521" s="20">
        <v>0.10071339</v>
      </c>
      <c r="AW521" s="20">
        <v>1</v>
      </c>
      <c r="AY521" s="20">
        <f t="shared" si="24"/>
        <v>0.7424153691822365</v>
      </c>
      <c r="AZ521" s="20">
        <f t="shared" si="25"/>
        <v>0.83719785658350487</v>
      </c>
      <c r="BA521" s="20">
        <f t="shared" si="26"/>
        <v>0.27273605499896203</v>
      </c>
    </row>
    <row r="522" spans="1:53">
      <c r="A522" s="20">
        <v>151.0996615</v>
      </c>
      <c r="B522" s="20">
        <v>4.7006721499999999</v>
      </c>
      <c r="C522" s="20" t="s">
        <v>2619</v>
      </c>
      <c r="D522" s="20">
        <v>8</v>
      </c>
      <c r="E522" s="20" t="s">
        <v>4495</v>
      </c>
      <c r="F522" s="20">
        <v>5</v>
      </c>
      <c r="G522" s="20">
        <v>0</v>
      </c>
      <c r="H522" s="20" t="s">
        <v>4496</v>
      </c>
      <c r="I522" s="20">
        <v>-0.32068113799999998</v>
      </c>
      <c r="J522" s="20">
        <v>-39.870855980000002</v>
      </c>
      <c r="L522" s="20" t="s">
        <v>5628</v>
      </c>
      <c r="N522" s="20">
        <v>28.019992930000001</v>
      </c>
      <c r="O522" s="20" t="s">
        <v>374</v>
      </c>
      <c r="S522" s="20">
        <v>0.28000000000000003</v>
      </c>
      <c r="T522" s="20">
        <v>0.28000000000000003</v>
      </c>
      <c r="U522" s="20">
        <v>86257</v>
      </c>
      <c r="V522" s="20" t="s">
        <v>2622</v>
      </c>
      <c r="W522" s="20">
        <v>1.2261739309999999</v>
      </c>
      <c r="X522" s="20">
        <v>0.29385481299999999</v>
      </c>
      <c r="Y522" s="20" t="s">
        <v>41</v>
      </c>
      <c r="Z522" s="20" t="s">
        <v>42</v>
      </c>
      <c r="AA522" s="20">
        <v>12</v>
      </c>
      <c r="AB522" s="21">
        <v>47907.042970000002</v>
      </c>
      <c r="AC522" s="21">
        <v>51330.636720000002</v>
      </c>
      <c r="AD522" s="21">
        <v>61544.808590000001</v>
      </c>
      <c r="AE522" s="21">
        <v>86257.039059999996</v>
      </c>
      <c r="AF522" s="22">
        <v>55664.121090000001</v>
      </c>
      <c r="AG522" s="22">
        <v>40275.015630000002</v>
      </c>
      <c r="AH522" s="22">
        <v>57101.121090000001</v>
      </c>
      <c r="AI522" s="22">
        <v>48431.589840000001</v>
      </c>
      <c r="AJ522" s="23">
        <v>82397.875</v>
      </c>
      <c r="AK522" s="23">
        <v>55052.316409999999</v>
      </c>
      <c r="AL522" s="23">
        <v>43135.542970000002</v>
      </c>
      <c r="AM522" s="23">
        <v>57395.984380000002</v>
      </c>
      <c r="AN522" s="20">
        <v>294</v>
      </c>
      <c r="AO522" s="20" t="s">
        <v>374</v>
      </c>
      <c r="AP522" s="20">
        <v>0.94989646800000005</v>
      </c>
      <c r="AR522" s="20">
        <v>86257.039059999996</v>
      </c>
      <c r="AS522" s="20" t="s">
        <v>2623</v>
      </c>
      <c r="AT522" s="20">
        <v>0.81942298099999999</v>
      </c>
      <c r="AV522" s="20">
        <v>0.36054549499999999</v>
      </c>
      <c r="AW522" s="20">
        <v>1</v>
      </c>
      <c r="AY522" s="20">
        <f t="shared" si="24"/>
        <v>1.1812157457027224</v>
      </c>
      <c r="AZ522" s="20">
        <f t="shared" si="25"/>
        <v>1.2261739306087114</v>
      </c>
      <c r="BA522" s="20">
        <f t="shared" si="26"/>
        <v>0.3549313260774743</v>
      </c>
    </row>
    <row r="523" spans="1:53">
      <c r="A523" s="20">
        <v>143.09459949999999</v>
      </c>
      <c r="B523" s="20">
        <v>8.4423375450000009</v>
      </c>
      <c r="C523" s="20" t="s">
        <v>2939</v>
      </c>
      <c r="D523" s="20">
        <v>2</v>
      </c>
      <c r="E523" s="20" t="s">
        <v>2940</v>
      </c>
      <c r="F523" s="20">
        <v>5</v>
      </c>
      <c r="G523" s="20">
        <v>0</v>
      </c>
      <c r="H523" s="20" t="s">
        <v>2941</v>
      </c>
      <c r="I523" s="20">
        <v>-0.21285847699999999</v>
      </c>
      <c r="J523" s="20">
        <v>-19.05288938</v>
      </c>
      <c r="L523" s="20" t="s">
        <v>5628</v>
      </c>
      <c r="M523" s="20" t="s">
        <v>5928</v>
      </c>
      <c r="N523" s="20">
        <v>7.0561051770000001</v>
      </c>
      <c r="O523" s="20" t="s">
        <v>374</v>
      </c>
      <c r="S523" s="20">
        <v>0.45</v>
      </c>
      <c r="T523" s="20">
        <v>0.45</v>
      </c>
      <c r="U523" s="20">
        <v>121064</v>
      </c>
      <c r="V523" s="20" t="s">
        <v>126</v>
      </c>
      <c r="W523" s="20">
        <v>0.92986482299999995</v>
      </c>
      <c r="X523" s="20">
        <v>0.78028311699999997</v>
      </c>
      <c r="Y523" s="20" t="s">
        <v>41</v>
      </c>
      <c r="Z523" s="20" t="s">
        <v>42</v>
      </c>
      <c r="AA523" s="20">
        <v>12</v>
      </c>
      <c r="AB523" s="21">
        <v>55874.164060000003</v>
      </c>
      <c r="AC523" s="21">
        <v>121063.8906</v>
      </c>
      <c r="AD523" s="21">
        <v>43002.027340000001</v>
      </c>
      <c r="AE523" s="21">
        <v>86766.789059999996</v>
      </c>
      <c r="AF523" s="22">
        <v>97721.3125</v>
      </c>
      <c r="AG523" s="22">
        <v>94690.789059999996</v>
      </c>
      <c r="AH523" s="22">
        <v>77920.179690000004</v>
      </c>
      <c r="AI523" s="22">
        <v>59507.996090000001</v>
      </c>
      <c r="AJ523" s="23">
        <v>89988.59375</v>
      </c>
      <c r="AK523" s="23">
        <v>73827.835940000004</v>
      </c>
      <c r="AL523" s="23">
        <v>44200.378909999999</v>
      </c>
      <c r="AM523" s="23">
        <v>32912.398439999997</v>
      </c>
      <c r="AN523" s="20">
        <v>44</v>
      </c>
      <c r="AO523" s="20" t="s">
        <v>374</v>
      </c>
      <c r="AP523" s="20">
        <v>0.93969958799999997</v>
      </c>
      <c r="AR523" s="20">
        <v>121063.8906</v>
      </c>
      <c r="AS523" s="20" t="s">
        <v>2942</v>
      </c>
      <c r="AT523" s="20">
        <v>0.96249939500000004</v>
      </c>
      <c r="AV523" s="20">
        <v>2.1962967999999999E-2</v>
      </c>
      <c r="AW523" s="20">
        <v>1</v>
      </c>
      <c r="AY523" s="20">
        <f t="shared" si="24"/>
        <v>0.73044204601989737</v>
      </c>
      <c r="AZ523" s="20">
        <f t="shared" si="25"/>
        <v>0.92986482285741567</v>
      </c>
      <c r="BA523" s="20">
        <f t="shared" si="26"/>
        <v>0.2096313178931154</v>
      </c>
    </row>
    <row r="524" spans="1:53">
      <c r="A524" s="20">
        <v>274.12069919999999</v>
      </c>
      <c r="B524" s="20">
        <v>3.8750027760000001</v>
      </c>
      <c r="C524" s="20" t="s">
        <v>2775</v>
      </c>
      <c r="D524" s="20">
        <v>2</v>
      </c>
      <c r="E524" s="20" t="s">
        <v>2776</v>
      </c>
      <c r="F524" s="20">
        <v>5</v>
      </c>
      <c r="G524" s="20">
        <v>0</v>
      </c>
      <c r="H524" s="20" t="s">
        <v>2777</v>
      </c>
      <c r="I524" s="20">
        <v>0.69014151800000001</v>
      </c>
      <c r="J524" s="20">
        <v>-34.985434900000001</v>
      </c>
      <c r="L524" s="20" t="s">
        <v>5617</v>
      </c>
      <c r="M524" s="20" t="s">
        <v>1384</v>
      </c>
      <c r="N524" s="20">
        <v>-78.010529500000004</v>
      </c>
      <c r="O524" s="20" t="s">
        <v>487</v>
      </c>
      <c r="S524" s="20">
        <v>0.13</v>
      </c>
      <c r="T524" s="20">
        <v>0.23</v>
      </c>
      <c r="U524" s="20">
        <v>5018</v>
      </c>
      <c r="V524" s="20" t="s">
        <v>5987</v>
      </c>
      <c r="W524" s="20">
        <v>0.77548071299999999</v>
      </c>
      <c r="X524" s="20">
        <v>2.3943520999999999E-2</v>
      </c>
      <c r="Y524" s="20" t="s">
        <v>41</v>
      </c>
      <c r="Z524" s="20" t="s">
        <v>71</v>
      </c>
      <c r="AA524" s="20">
        <v>12</v>
      </c>
      <c r="AB524" s="21">
        <v>2892.381836</v>
      </c>
      <c r="AC524" s="21">
        <v>3510.765625</v>
      </c>
      <c r="AD524" s="21">
        <v>3916.6076659999999</v>
      </c>
      <c r="AE524" s="21">
        <v>3135.920654</v>
      </c>
      <c r="AF524" s="22">
        <v>4651.4941410000001</v>
      </c>
      <c r="AG524" s="22">
        <v>3639.73999</v>
      </c>
      <c r="AH524" s="22">
        <v>4518.9663090000004</v>
      </c>
      <c r="AI524" s="22">
        <v>4541.1992190000001</v>
      </c>
      <c r="AJ524" s="23">
        <v>4659.3969729999999</v>
      </c>
      <c r="AK524" s="23">
        <v>2828.1499020000001</v>
      </c>
      <c r="AL524" s="23">
        <v>5018.044922</v>
      </c>
      <c r="AM524" s="23">
        <v>4293.1850590000004</v>
      </c>
      <c r="AN524" s="20">
        <v>249</v>
      </c>
      <c r="AO524" s="20" t="s">
        <v>487</v>
      </c>
      <c r="AP524" s="20">
        <v>0.88665317399999999</v>
      </c>
      <c r="AR524" s="20">
        <v>5018.044922</v>
      </c>
      <c r="AS524" s="20" t="s">
        <v>2124</v>
      </c>
      <c r="AT524" s="20">
        <v>0.75107250999999997</v>
      </c>
      <c r="AV524" s="20">
        <v>2.2562055779999999</v>
      </c>
      <c r="AW524" s="20">
        <v>1</v>
      </c>
      <c r="AY524" s="20">
        <f t="shared" si="24"/>
        <v>0.96815111092704487</v>
      </c>
      <c r="AZ524" s="20">
        <f t="shared" si="25"/>
        <v>0.77548071310896649</v>
      </c>
      <c r="BA524" s="20">
        <f t="shared" si="26"/>
        <v>0.80474671474481307</v>
      </c>
    </row>
    <row r="525" spans="1:53">
      <c r="A525" s="20">
        <v>296.14105970000003</v>
      </c>
      <c r="B525" s="20">
        <v>3.6517263839999998</v>
      </c>
      <c r="C525" s="20" t="s">
        <v>1601</v>
      </c>
      <c r="D525" s="20">
        <v>1</v>
      </c>
      <c r="E525" s="20" t="s">
        <v>1602</v>
      </c>
      <c r="F525" s="20">
        <v>5</v>
      </c>
      <c r="G525" s="20">
        <v>0</v>
      </c>
      <c r="H525" s="20" t="s">
        <v>1603</v>
      </c>
      <c r="I525" s="20">
        <v>-0.642554403</v>
      </c>
      <c r="J525" s="20">
        <v>-37.49623519</v>
      </c>
      <c r="L525" s="20" t="s">
        <v>5628</v>
      </c>
      <c r="M525" s="20" t="s">
        <v>2681</v>
      </c>
      <c r="N525" s="20">
        <v>-62.015591209999997</v>
      </c>
      <c r="O525" s="20" t="s">
        <v>487</v>
      </c>
      <c r="S525" s="20">
        <v>0.14000000000000001</v>
      </c>
      <c r="T525" s="20">
        <v>0.14000000000000001</v>
      </c>
      <c r="U525" s="20">
        <v>43955</v>
      </c>
      <c r="V525" s="20" t="s">
        <v>2682</v>
      </c>
      <c r="W525" s="20">
        <v>1.034140048</v>
      </c>
      <c r="X525" s="20">
        <v>0.74343416900000003</v>
      </c>
      <c r="Y525" s="20" t="s">
        <v>41</v>
      </c>
      <c r="Z525" s="20" t="s">
        <v>92</v>
      </c>
      <c r="AA525" s="20">
        <v>12</v>
      </c>
      <c r="AB525" s="21">
        <v>43665.148439999997</v>
      </c>
      <c r="AC525" s="21">
        <v>37322.726560000003</v>
      </c>
      <c r="AD525" s="21">
        <v>32651.863280000001</v>
      </c>
      <c r="AE525" s="21">
        <v>43529.074220000002</v>
      </c>
      <c r="AF525" s="22">
        <v>32587.76758</v>
      </c>
      <c r="AG525" s="22">
        <v>41023.9375</v>
      </c>
      <c r="AH525" s="22">
        <v>34413.183590000001</v>
      </c>
      <c r="AI525" s="22">
        <v>43955.3125</v>
      </c>
      <c r="AJ525" s="23">
        <v>33562.46875</v>
      </c>
      <c r="AK525" s="23">
        <v>38285.085939999997</v>
      </c>
      <c r="AL525" s="23">
        <v>33902.660159999999</v>
      </c>
      <c r="AM525" s="23">
        <v>33819.941409999999</v>
      </c>
      <c r="AN525" s="20">
        <v>131</v>
      </c>
      <c r="AO525" s="20" t="s">
        <v>487</v>
      </c>
      <c r="AP525" s="20">
        <v>0.874493572</v>
      </c>
      <c r="AR525" s="20">
        <v>43955.3125</v>
      </c>
      <c r="AS525" s="20" t="s">
        <v>5561</v>
      </c>
      <c r="AT525" s="20">
        <v>0.41285174400000002</v>
      </c>
      <c r="AV525" s="20">
        <v>2.9379533999999999E-2</v>
      </c>
      <c r="AW525" s="20">
        <v>1</v>
      </c>
      <c r="AY525" s="20">
        <f t="shared" si="24"/>
        <v>0.9183443316006763</v>
      </c>
      <c r="AZ525" s="20">
        <f t="shared" si="25"/>
        <v>1.0341400477829095</v>
      </c>
      <c r="BA525" s="20">
        <f t="shared" si="26"/>
        <v>0.32858328612387899</v>
      </c>
    </row>
    <row r="526" spans="1:53">
      <c r="A526" s="20">
        <v>240.07850199999999</v>
      </c>
      <c r="B526" s="20">
        <v>4.0910264119999997</v>
      </c>
      <c r="C526" s="20" t="s">
        <v>3042</v>
      </c>
      <c r="D526" s="20">
        <v>12</v>
      </c>
      <c r="E526" s="20" t="s">
        <v>3043</v>
      </c>
      <c r="F526" s="20">
        <v>5</v>
      </c>
      <c r="G526" s="20">
        <v>0</v>
      </c>
      <c r="H526" s="20" t="s">
        <v>3044</v>
      </c>
      <c r="I526" s="20">
        <v>-0.57463785199999995</v>
      </c>
      <c r="J526" s="20">
        <v>-36.641221979999997</v>
      </c>
      <c r="L526" s="20" t="s">
        <v>5628</v>
      </c>
      <c r="M526" s="20" t="s">
        <v>1534</v>
      </c>
      <c r="N526" s="20">
        <v>29.953033810000001</v>
      </c>
      <c r="O526" s="20" t="s">
        <v>374</v>
      </c>
      <c r="R526" s="20" t="s">
        <v>411</v>
      </c>
      <c r="S526" s="20">
        <v>0.08</v>
      </c>
      <c r="T526" s="20">
        <v>0.21</v>
      </c>
      <c r="U526" s="20">
        <v>86117</v>
      </c>
      <c r="V526" s="20" t="s">
        <v>1537</v>
      </c>
      <c r="W526" s="20">
        <v>0.86593450299999997</v>
      </c>
      <c r="X526" s="20">
        <v>0.122148971</v>
      </c>
      <c r="Y526" s="20" t="s">
        <v>41</v>
      </c>
      <c r="Z526" s="20" t="s">
        <v>92</v>
      </c>
      <c r="AA526" s="20">
        <v>12</v>
      </c>
      <c r="AB526" s="21">
        <v>55786.460939999997</v>
      </c>
      <c r="AC526" s="21">
        <v>61935.152340000001</v>
      </c>
      <c r="AD526" s="21">
        <v>68340.0625</v>
      </c>
      <c r="AE526" s="21">
        <v>62702.296880000002</v>
      </c>
      <c r="AF526" s="22">
        <v>64518.984380000002</v>
      </c>
      <c r="AG526" s="22">
        <v>80172.523440000004</v>
      </c>
      <c r="AH526" s="22">
        <v>63748.210939999997</v>
      </c>
      <c r="AI526" s="22">
        <v>78838.328129999994</v>
      </c>
      <c r="AJ526" s="23">
        <v>53225.1875</v>
      </c>
      <c r="AK526" s="23">
        <v>66413.992190000004</v>
      </c>
      <c r="AL526" s="23">
        <v>80236.648440000004</v>
      </c>
      <c r="AM526" s="23">
        <v>86116.742190000004</v>
      </c>
      <c r="AN526" s="20">
        <v>547</v>
      </c>
      <c r="AO526" s="20" t="s">
        <v>374</v>
      </c>
      <c r="AP526" s="20">
        <v>0.95431311299999999</v>
      </c>
      <c r="AR526" s="20">
        <v>86116.742190000004</v>
      </c>
      <c r="AS526" s="20" t="s">
        <v>3045</v>
      </c>
      <c r="AT526" s="20">
        <v>0.10432848</v>
      </c>
      <c r="AV526" s="20">
        <v>0.87837444499999995</v>
      </c>
      <c r="AW526" s="20">
        <v>1</v>
      </c>
      <c r="AY526" s="20">
        <f t="shared" si="24"/>
        <v>0.99552532264850635</v>
      </c>
      <c r="AZ526" s="20">
        <f t="shared" si="25"/>
        <v>0.86593450266407856</v>
      </c>
      <c r="BA526" s="20">
        <f t="shared" si="26"/>
        <v>0.97139983124743545</v>
      </c>
    </row>
    <row r="527" spans="1:53">
      <c r="A527" s="20">
        <v>234.08913079999999</v>
      </c>
      <c r="B527" s="20">
        <v>3.8353097279999999</v>
      </c>
      <c r="C527" s="20" t="s">
        <v>2514</v>
      </c>
      <c r="D527" s="20">
        <v>1</v>
      </c>
      <c r="E527" s="20" t="s">
        <v>2515</v>
      </c>
      <c r="F527" s="20">
        <v>5</v>
      </c>
      <c r="G527" s="20">
        <v>0</v>
      </c>
      <c r="H527" s="20" t="s">
        <v>2516</v>
      </c>
      <c r="I527" s="20">
        <v>-0.33831482899999998</v>
      </c>
      <c r="J527" s="20">
        <v>-39.453943260000003</v>
      </c>
      <c r="L527" s="20" t="s">
        <v>5628</v>
      </c>
      <c r="M527" s="20" t="s">
        <v>1057</v>
      </c>
      <c r="N527" s="20">
        <v>-122.0729156</v>
      </c>
      <c r="O527" s="20" t="s">
        <v>487</v>
      </c>
      <c r="P527" s="20" t="s">
        <v>2517</v>
      </c>
      <c r="S527" s="20">
        <v>0.27</v>
      </c>
      <c r="T527" s="20">
        <v>0.4</v>
      </c>
      <c r="U527" s="20">
        <v>113204</v>
      </c>
      <c r="V527" s="20" t="s">
        <v>1060</v>
      </c>
      <c r="W527" s="20">
        <v>1.757370316</v>
      </c>
      <c r="X527" s="20">
        <v>3.9327024000000002E-2</v>
      </c>
      <c r="Y527" s="20" t="s">
        <v>41</v>
      </c>
      <c r="Z527" s="20" t="s">
        <v>42</v>
      </c>
      <c r="AA527" s="20">
        <v>12</v>
      </c>
      <c r="AB527" s="21">
        <v>113204.4531</v>
      </c>
      <c r="AC527" s="21">
        <v>112236.6406</v>
      </c>
      <c r="AD527" s="21">
        <v>66670.070309999996</v>
      </c>
      <c r="AE527" s="21">
        <v>74998.648440000004</v>
      </c>
      <c r="AF527" s="22">
        <v>69902.992190000004</v>
      </c>
      <c r="AG527" s="22">
        <v>45599.742189999997</v>
      </c>
      <c r="AH527" s="22">
        <v>42343.242189999997</v>
      </c>
      <c r="AI527" s="22">
        <v>51051.265630000002</v>
      </c>
      <c r="AJ527" s="23">
        <v>69718.148440000004</v>
      </c>
      <c r="AK527" s="23">
        <v>40511.792970000002</v>
      </c>
      <c r="AL527" s="23">
        <v>39895.292970000002</v>
      </c>
      <c r="AM527" s="23">
        <v>27612.79883</v>
      </c>
      <c r="AN527" s="20">
        <v>344</v>
      </c>
      <c r="AO527" s="20" t="s">
        <v>487</v>
      </c>
      <c r="AP527" s="20">
        <v>0.94560730999999998</v>
      </c>
      <c r="AR527" s="20">
        <v>113204.4531</v>
      </c>
      <c r="AS527" s="20" t="s">
        <v>2518</v>
      </c>
      <c r="AT527" s="20">
        <v>0.92069587399999997</v>
      </c>
      <c r="AV527" s="20">
        <v>2.0905471090000001</v>
      </c>
      <c r="AW527" s="20">
        <v>1</v>
      </c>
      <c r="AY527" s="20">
        <f t="shared" si="24"/>
        <v>0.85083953879980911</v>
      </c>
      <c r="AZ527" s="20">
        <f t="shared" si="25"/>
        <v>1.7573703155857172</v>
      </c>
      <c r="BA527" s="20">
        <f t="shared" si="26"/>
        <v>0.49991662383852531</v>
      </c>
    </row>
    <row r="528" spans="1:53">
      <c r="A528" s="20">
        <v>222.08928330000001</v>
      </c>
      <c r="B528" s="20">
        <v>3.9122875210000001</v>
      </c>
      <c r="C528" s="20" t="s">
        <v>2717</v>
      </c>
      <c r="D528" s="20">
        <v>8</v>
      </c>
      <c r="E528" s="20" t="s">
        <v>2718</v>
      </c>
      <c r="F528" s="20">
        <v>5</v>
      </c>
      <c r="G528" s="20">
        <v>0</v>
      </c>
      <c r="H528" s="20" t="s">
        <v>2719</v>
      </c>
      <c r="I528" s="20">
        <v>0.329883924</v>
      </c>
      <c r="J528" s="20">
        <v>-41.08523014</v>
      </c>
      <c r="L528" s="20" t="s">
        <v>5628</v>
      </c>
      <c r="M528" s="20" t="s">
        <v>1089</v>
      </c>
      <c r="N528" s="20">
        <v>93.969198210000002</v>
      </c>
      <c r="O528" s="20" t="s">
        <v>374</v>
      </c>
      <c r="S528" s="20">
        <v>0.15</v>
      </c>
      <c r="T528" s="20">
        <v>0.15</v>
      </c>
      <c r="U528" s="20">
        <v>128646</v>
      </c>
      <c r="V528" s="20" t="s">
        <v>1091</v>
      </c>
      <c r="W528" s="20">
        <v>1.086633468</v>
      </c>
      <c r="X528" s="20">
        <v>0.40645972200000002</v>
      </c>
      <c r="Y528" s="20" t="s">
        <v>41</v>
      </c>
      <c r="Z528" s="20" t="s">
        <v>42</v>
      </c>
      <c r="AA528" s="20">
        <v>12</v>
      </c>
      <c r="AB528" s="21">
        <v>88199.59375</v>
      </c>
      <c r="AC528" s="21">
        <v>111933.24219999999</v>
      </c>
      <c r="AD528" s="21">
        <v>128646.1719</v>
      </c>
      <c r="AE528" s="21">
        <v>115897.2656</v>
      </c>
      <c r="AF528" s="22">
        <v>94599.757809999996</v>
      </c>
      <c r="AG528" s="22">
        <v>112546.6563</v>
      </c>
      <c r="AH528" s="22">
        <v>93429.984379999994</v>
      </c>
      <c r="AI528" s="22">
        <v>108647.39840000001</v>
      </c>
      <c r="AJ528" s="23">
        <v>80035.195309999996</v>
      </c>
      <c r="AK528" s="23">
        <v>81667.992190000004</v>
      </c>
      <c r="AL528" s="23">
        <v>80267.59375</v>
      </c>
      <c r="AM528" s="23">
        <v>94028.296879999994</v>
      </c>
      <c r="AN528" s="20">
        <v>317</v>
      </c>
      <c r="AO528" s="20" t="s">
        <v>374</v>
      </c>
      <c r="AP528" s="20">
        <v>0.904199003</v>
      </c>
      <c r="AR528" s="20">
        <v>128646.1719</v>
      </c>
      <c r="AS528" s="20" t="s">
        <v>2720</v>
      </c>
      <c r="AT528" s="20">
        <v>0.87505273699999997</v>
      </c>
      <c r="AV528" s="20">
        <v>0.206861293</v>
      </c>
      <c r="AW528" s="20">
        <v>1</v>
      </c>
      <c r="AY528" s="20">
        <f t="shared" si="24"/>
        <v>0.82106436791679804</v>
      </c>
      <c r="AZ528" s="20">
        <f t="shared" si="25"/>
        <v>1.0866334676268341</v>
      </c>
      <c r="BA528" s="20">
        <f t="shared" si="26"/>
        <v>2.1161444451559062E-2</v>
      </c>
    </row>
    <row r="529" spans="1:53">
      <c r="A529" s="20">
        <v>292.16714569999999</v>
      </c>
      <c r="B529" s="20">
        <v>3.5347777900000001</v>
      </c>
      <c r="C529" s="20" t="s">
        <v>2859</v>
      </c>
      <c r="D529" s="20">
        <v>2</v>
      </c>
      <c r="E529" s="20" t="s">
        <v>2860</v>
      </c>
      <c r="F529" s="20">
        <v>5</v>
      </c>
      <c r="G529" s="20">
        <v>0</v>
      </c>
      <c r="H529" s="20" t="s">
        <v>2861</v>
      </c>
      <c r="I529" s="20">
        <v>-1.0758167460000001</v>
      </c>
      <c r="J529" s="20">
        <v>-33.625250119999997</v>
      </c>
      <c r="L529" s="20" t="s">
        <v>5628</v>
      </c>
      <c r="M529" s="20" t="s">
        <v>1363</v>
      </c>
      <c r="N529" s="20">
        <v>-19.04233567</v>
      </c>
      <c r="O529" s="20" t="s">
        <v>487</v>
      </c>
      <c r="S529" s="20">
        <v>0.21</v>
      </c>
      <c r="T529" s="20">
        <v>0.21</v>
      </c>
      <c r="U529" s="20">
        <v>35721</v>
      </c>
      <c r="V529" s="20" t="s">
        <v>1365</v>
      </c>
      <c r="W529" s="20">
        <v>0.97642066999999999</v>
      </c>
      <c r="X529" s="20">
        <v>0.87218939900000003</v>
      </c>
      <c r="Y529" s="20" t="s">
        <v>41</v>
      </c>
      <c r="Z529" s="20" t="s">
        <v>42</v>
      </c>
      <c r="AA529" s="20">
        <v>12</v>
      </c>
      <c r="AB529" s="21">
        <v>25151.32617</v>
      </c>
      <c r="AC529" s="21">
        <v>31699.4375</v>
      </c>
      <c r="AD529" s="21">
        <v>21029.816409999999</v>
      </c>
      <c r="AE529" s="21">
        <v>33921.960939999997</v>
      </c>
      <c r="AF529" s="22">
        <v>22810.519530000001</v>
      </c>
      <c r="AG529" s="22">
        <v>26677.609380000002</v>
      </c>
      <c r="AH529" s="22">
        <v>29293.650389999999</v>
      </c>
      <c r="AI529" s="22">
        <v>35720.652340000001</v>
      </c>
      <c r="AJ529" s="23">
        <v>30834.427729999999</v>
      </c>
      <c r="AK529" s="23">
        <v>26220.796880000002</v>
      </c>
      <c r="AL529" s="23">
        <v>28314.582030000001</v>
      </c>
      <c r="AM529" s="23">
        <v>22691.478520000001</v>
      </c>
      <c r="AN529" s="20">
        <v>148</v>
      </c>
      <c r="AO529" s="20" t="s">
        <v>487</v>
      </c>
      <c r="AP529" s="20">
        <v>0.86913759700000004</v>
      </c>
      <c r="AR529" s="20">
        <v>35720.652340000001</v>
      </c>
      <c r="AS529" s="20" t="s">
        <v>2862</v>
      </c>
      <c r="AT529" s="20">
        <v>0.176772397</v>
      </c>
      <c r="AV529" s="20">
        <v>7.0509919999999998E-3</v>
      </c>
      <c r="AW529" s="20">
        <v>1</v>
      </c>
      <c r="AY529" s="20">
        <f t="shared" si="24"/>
        <v>0.94374664024384047</v>
      </c>
      <c r="AZ529" s="20">
        <f t="shared" si="25"/>
        <v>0.97642067001259369</v>
      </c>
      <c r="BA529" s="20">
        <f t="shared" si="26"/>
        <v>0.63425373748495217</v>
      </c>
    </row>
    <row r="530" spans="1:53">
      <c r="A530" s="20">
        <v>386.17321010000001</v>
      </c>
      <c r="B530" s="20">
        <v>4.4010541490000001</v>
      </c>
      <c r="C530" s="20" t="s">
        <v>1009</v>
      </c>
      <c r="D530" s="20">
        <v>2</v>
      </c>
      <c r="E530" s="20" t="s">
        <v>1010</v>
      </c>
      <c r="F530" s="20">
        <v>5</v>
      </c>
      <c r="G530" s="20">
        <v>0</v>
      </c>
      <c r="H530" s="20" t="s">
        <v>1011</v>
      </c>
      <c r="I530" s="20">
        <v>0.69954282700000003</v>
      </c>
      <c r="J530" s="20">
        <v>-10.39153638</v>
      </c>
      <c r="K530" s="20">
        <v>-1.0613244120000001</v>
      </c>
      <c r="L530" s="20" t="s">
        <v>5617</v>
      </c>
      <c r="M530" s="20" t="s">
        <v>5899</v>
      </c>
      <c r="N530" s="20">
        <v>120.0576774</v>
      </c>
      <c r="O530" s="20" t="s">
        <v>374</v>
      </c>
      <c r="P530" s="20" t="s">
        <v>6068</v>
      </c>
      <c r="Q530" s="20">
        <v>-3.9</v>
      </c>
      <c r="R530" s="20" t="s">
        <v>77</v>
      </c>
      <c r="S530" s="20">
        <v>0.21</v>
      </c>
      <c r="T530" s="20">
        <v>0.24</v>
      </c>
      <c r="U530" s="20">
        <v>23228</v>
      </c>
      <c r="V530" s="20" t="s">
        <v>2371</v>
      </c>
      <c r="W530" s="20">
        <v>0.65374226000000002</v>
      </c>
      <c r="X530" s="20">
        <v>2.1406016E-2</v>
      </c>
      <c r="Y530" s="20" t="s">
        <v>41</v>
      </c>
      <c r="Z530" s="20" t="s">
        <v>71</v>
      </c>
      <c r="AA530" s="20">
        <v>12</v>
      </c>
      <c r="AB530" s="21">
        <v>9408.9921880000002</v>
      </c>
      <c r="AC530" s="21">
        <v>15359.04688</v>
      </c>
      <c r="AD530" s="21">
        <v>13085.28125</v>
      </c>
      <c r="AE530" s="21">
        <v>11241.09863</v>
      </c>
      <c r="AF530" s="22">
        <v>23227.66992</v>
      </c>
      <c r="AG530" s="22">
        <v>16856.238280000001</v>
      </c>
      <c r="AH530" s="22">
        <v>15927.887699999999</v>
      </c>
      <c r="AI530" s="22">
        <v>19085.71875</v>
      </c>
      <c r="AJ530" s="23">
        <v>18322.29492</v>
      </c>
      <c r="AK530" s="23">
        <v>10574.615229999999</v>
      </c>
      <c r="AL530" s="23">
        <v>14046.45801</v>
      </c>
      <c r="AM530" s="23">
        <v>18056.568360000001</v>
      </c>
      <c r="AN530" s="20">
        <v>85</v>
      </c>
      <c r="AO530" s="20" t="s">
        <v>374</v>
      </c>
      <c r="AP530" s="20">
        <v>0.97874814799999998</v>
      </c>
      <c r="AQ530" s="20">
        <v>1</v>
      </c>
      <c r="AR530" s="20">
        <v>23227.66992</v>
      </c>
      <c r="AS530" s="20" t="s">
        <v>6069</v>
      </c>
      <c r="AT530" s="20">
        <v>0.91920451400000003</v>
      </c>
      <c r="AV530" s="20">
        <v>2.4780458830000001</v>
      </c>
      <c r="AW530" s="20">
        <v>1</v>
      </c>
      <c r="AY530" s="20">
        <f t="shared" si="24"/>
        <v>0.81227636898899691</v>
      </c>
      <c r="AZ530" s="20">
        <f t="shared" si="25"/>
        <v>0.65374226000433955</v>
      </c>
      <c r="BA530" s="20">
        <f t="shared" si="26"/>
        <v>0.20115561079141289</v>
      </c>
    </row>
    <row r="531" spans="1:53">
      <c r="A531" s="20">
        <v>261.13620170000002</v>
      </c>
      <c r="B531" s="20">
        <v>6.7318361490000003</v>
      </c>
      <c r="C531" s="20" t="s">
        <v>2855</v>
      </c>
      <c r="D531" s="20">
        <v>3</v>
      </c>
      <c r="E531" s="20" t="s">
        <v>2856</v>
      </c>
      <c r="F531" s="20">
        <v>5</v>
      </c>
      <c r="G531" s="20">
        <v>0</v>
      </c>
      <c r="H531" s="20" t="s">
        <v>2857</v>
      </c>
      <c r="I531" s="20">
        <v>-1.10386903</v>
      </c>
      <c r="J531" s="20">
        <v>15.91624408</v>
      </c>
      <c r="L531" s="20" t="s">
        <v>5628</v>
      </c>
      <c r="M531" s="20" t="s">
        <v>1373</v>
      </c>
      <c r="N531" s="20">
        <v>20.9890784</v>
      </c>
      <c r="O531" s="20" t="s">
        <v>374</v>
      </c>
      <c r="Q531" s="20">
        <v>1.8</v>
      </c>
      <c r="R531" s="20" t="s">
        <v>77</v>
      </c>
      <c r="S531" s="20">
        <v>0.18</v>
      </c>
      <c r="T531" s="20">
        <v>0.18</v>
      </c>
      <c r="U531" s="20">
        <v>178119</v>
      </c>
      <c r="V531" s="20" t="s">
        <v>1375</v>
      </c>
      <c r="W531" s="20">
        <v>0.977084022</v>
      </c>
      <c r="X531" s="20">
        <v>0.82418670800000005</v>
      </c>
      <c r="Y531" s="20" t="s">
        <v>41</v>
      </c>
      <c r="Z531" s="20" t="s">
        <v>42</v>
      </c>
      <c r="AA531" s="20">
        <v>12</v>
      </c>
      <c r="AB531" s="21">
        <v>128089.4219</v>
      </c>
      <c r="AC531" s="21">
        <v>178119.17189999999</v>
      </c>
      <c r="AD531" s="21">
        <v>119361.8594</v>
      </c>
      <c r="AE531" s="21">
        <v>140079.5938</v>
      </c>
      <c r="AF531" s="22">
        <v>140489.26560000001</v>
      </c>
      <c r="AG531" s="22">
        <v>142286.54689999999</v>
      </c>
      <c r="AH531" s="22">
        <v>160003.07810000001</v>
      </c>
      <c r="AI531" s="22">
        <v>136137.5938</v>
      </c>
      <c r="AJ531" s="23">
        <v>161573</v>
      </c>
      <c r="AK531" s="23">
        <v>153158.39060000001</v>
      </c>
      <c r="AL531" s="23">
        <v>129408.86719999999</v>
      </c>
      <c r="AM531" s="23">
        <v>128612.3281</v>
      </c>
      <c r="AN531" s="20">
        <v>426</v>
      </c>
      <c r="AO531" s="20" t="s">
        <v>374</v>
      </c>
      <c r="AP531" s="20">
        <v>0.92890632200000001</v>
      </c>
      <c r="AQ531" s="20">
        <v>1</v>
      </c>
      <c r="AR531" s="20">
        <v>178119.17189999999</v>
      </c>
      <c r="AS531" s="20" t="s">
        <v>2858</v>
      </c>
      <c r="AT531" s="20">
        <v>0.148528197</v>
      </c>
      <c r="AV531" s="20">
        <v>1.4078715E-2</v>
      </c>
      <c r="AW531" s="20">
        <v>1</v>
      </c>
      <c r="AY531" s="20">
        <f t="shared" si="24"/>
        <v>0.98935269824560557</v>
      </c>
      <c r="AZ531" s="20">
        <f t="shared" si="25"/>
        <v>0.97708402203514788</v>
      </c>
      <c r="BA531" s="20">
        <f t="shared" si="26"/>
        <v>0.88114300256976141</v>
      </c>
    </row>
    <row r="532" spans="1:53">
      <c r="A532" s="20">
        <v>285.10022550000002</v>
      </c>
      <c r="B532" s="20">
        <v>4.3425916249999998</v>
      </c>
      <c r="C532" s="20" t="s">
        <v>3220</v>
      </c>
      <c r="D532" s="20">
        <v>1</v>
      </c>
      <c r="E532" s="20" t="s">
        <v>3221</v>
      </c>
      <c r="F532" s="20">
        <v>5</v>
      </c>
      <c r="G532" s="20">
        <v>0</v>
      </c>
      <c r="H532" s="20" t="s">
        <v>3222</v>
      </c>
      <c r="I532" s="20">
        <v>0.405287283</v>
      </c>
      <c r="J532" s="20">
        <v>-31.138358969999999</v>
      </c>
      <c r="L532" s="20" t="s">
        <v>5617</v>
      </c>
      <c r="M532" s="20" t="s">
        <v>5899</v>
      </c>
      <c r="N532" s="20">
        <v>18.984692809999999</v>
      </c>
      <c r="O532" s="20" t="s">
        <v>374</v>
      </c>
      <c r="S532" s="20">
        <v>0.13</v>
      </c>
      <c r="T532" s="20">
        <v>0.15</v>
      </c>
      <c r="U532" s="20">
        <v>3007</v>
      </c>
      <c r="V532" s="20" t="s">
        <v>2371</v>
      </c>
      <c r="W532" s="20">
        <v>0.79354069299999996</v>
      </c>
      <c r="X532" s="20">
        <v>6.0349936999999999E-2</v>
      </c>
      <c r="Y532" s="20" t="s">
        <v>41</v>
      </c>
      <c r="Z532" s="20" t="s">
        <v>71</v>
      </c>
      <c r="AA532" s="20">
        <v>12</v>
      </c>
      <c r="AB532" s="21">
        <v>2065.1066890000002</v>
      </c>
      <c r="AC532" s="21">
        <v>2122.701172</v>
      </c>
      <c r="AD532" s="21">
        <v>2195.2626949999999</v>
      </c>
      <c r="AE532" s="21">
        <v>1606.494751</v>
      </c>
      <c r="AF532" s="22">
        <v>3006.8383789999998</v>
      </c>
      <c r="AG532" s="22">
        <v>2167.3854980000001</v>
      </c>
      <c r="AH532" s="22">
        <v>2485.1059570000002</v>
      </c>
      <c r="AI532" s="22">
        <v>2408.9191890000002</v>
      </c>
      <c r="AJ532" s="23">
        <v>2932.4812010000001</v>
      </c>
      <c r="AK532" s="23">
        <v>2042.0085449999999</v>
      </c>
      <c r="AL532" s="23">
        <v>2785.3020019999999</v>
      </c>
      <c r="AM532" s="23">
        <v>2572.8732909999999</v>
      </c>
      <c r="AN532" s="20">
        <v>85</v>
      </c>
      <c r="AO532" s="20" t="s">
        <v>374</v>
      </c>
      <c r="AP532" s="20">
        <v>0.90372810199999998</v>
      </c>
      <c r="AR532" s="20">
        <v>3006.8383789999998</v>
      </c>
      <c r="AS532" s="20" t="s">
        <v>5990</v>
      </c>
      <c r="AT532" s="20">
        <v>0.79096189299999997</v>
      </c>
      <c r="AV532" s="20">
        <v>1.3799308560000001</v>
      </c>
      <c r="AW532" s="20">
        <v>1</v>
      </c>
      <c r="AY532" s="20">
        <f t="shared" si="24"/>
        <v>1.0262623635347083</v>
      </c>
      <c r="AZ532" s="20">
        <f t="shared" si="25"/>
        <v>0.79354069299920615</v>
      </c>
      <c r="BA532" s="20">
        <f t="shared" si="26"/>
        <v>0.81000947284251024</v>
      </c>
    </row>
    <row r="533" spans="1:53">
      <c r="A533" s="20">
        <v>205.07379510000001</v>
      </c>
      <c r="B533" s="20">
        <v>4.4553735520000002</v>
      </c>
      <c r="C533" s="20" t="s">
        <v>2429</v>
      </c>
      <c r="D533" s="20">
        <v>5</v>
      </c>
      <c r="E533" s="20" t="s">
        <v>6115</v>
      </c>
      <c r="F533" s="20">
        <v>5</v>
      </c>
      <c r="G533" s="20">
        <v>0</v>
      </c>
      <c r="H533" s="20" t="s">
        <v>6116</v>
      </c>
      <c r="I533" s="20">
        <v>-0.46263397099999998</v>
      </c>
      <c r="J533" s="20">
        <v>-49.000696470000001</v>
      </c>
      <c r="L533" s="20" t="s">
        <v>5628</v>
      </c>
      <c r="N533" s="20">
        <v>30.007101080000002</v>
      </c>
      <c r="O533" s="20" t="s">
        <v>374</v>
      </c>
      <c r="S533" s="20">
        <v>0.17</v>
      </c>
      <c r="T533" s="20">
        <v>0.43</v>
      </c>
      <c r="U533" s="20">
        <v>71202</v>
      </c>
      <c r="V533" s="20" t="s">
        <v>2432</v>
      </c>
      <c r="W533" s="20">
        <v>0.49562986999999997</v>
      </c>
      <c r="X533" s="20">
        <v>7.0639300000000004E-4</v>
      </c>
      <c r="Y533" s="20" t="s">
        <v>41</v>
      </c>
      <c r="Z533" s="20" t="s">
        <v>42</v>
      </c>
      <c r="AA533" s="20">
        <v>12</v>
      </c>
      <c r="AB533" s="21">
        <v>26739.373049999998</v>
      </c>
      <c r="AC533" s="21">
        <v>38497.171880000002</v>
      </c>
      <c r="AD533" s="21">
        <v>27417.152340000001</v>
      </c>
      <c r="AE533" s="21">
        <v>32433.603520000001</v>
      </c>
      <c r="AF533" s="22">
        <v>71202.1875</v>
      </c>
      <c r="AG533" s="22">
        <v>53007.332029999998</v>
      </c>
      <c r="AH533" s="22">
        <v>64658.257810000003</v>
      </c>
      <c r="AI533" s="22">
        <v>63512.695310000003</v>
      </c>
      <c r="AJ533" s="23">
        <v>52855.507810000003</v>
      </c>
      <c r="AK533" s="23">
        <v>29767.65625</v>
      </c>
      <c r="AL533" s="23">
        <v>24920.003909999999</v>
      </c>
      <c r="AM533" s="23">
        <v>22470.193360000001</v>
      </c>
      <c r="AN533" s="20">
        <v>221</v>
      </c>
      <c r="AO533" s="20" t="s">
        <v>374</v>
      </c>
      <c r="AP533" s="20">
        <v>0.91089007700000002</v>
      </c>
      <c r="AR533" s="20">
        <v>71202.1875</v>
      </c>
      <c r="AS533" s="20" t="s">
        <v>2433</v>
      </c>
      <c r="AT533" s="20">
        <v>0.93123146700000003</v>
      </c>
      <c r="AV533" s="20">
        <v>11.727528270000001</v>
      </c>
      <c r="AW533" s="20">
        <v>1</v>
      </c>
      <c r="AY533" s="20">
        <f t="shared" si="24"/>
        <v>0.51514825994601376</v>
      </c>
      <c r="AZ533" s="20">
        <f t="shared" si="25"/>
        <v>0.49562986976203366</v>
      </c>
      <c r="BA533" s="20">
        <f t="shared" si="26"/>
        <v>8.2691241498196073E-3</v>
      </c>
    </row>
    <row r="534" spans="1:53">
      <c r="A534" s="20">
        <v>150.03161660000001</v>
      </c>
      <c r="B534" s="20">
        <v>4.9372846819999996</v>
      </c>
      <c r="C534" s="20" t="s">
        <v>5845</v>
      </c>
      <c r="D534" s="20">
        <v>4</v>
      </c>
      <c r="E534" s="20" t="s">
        <v>5846</v>
      </c>
      <c r="F534" s="20">
        <v>5</v>
      </c>
      <c r="G534" s="20">
        <v>0</v>
      </c>
      <c r="H534" s="20" t="s">
        <v>5847</v>
      </c>
      <c r="I534" s="20">
        <v>-0.55604584199999996</v>
      </c>
      <c r="J534" s="20">
        <v>-29.541490660000001</v>
      </c>
      <c r="L534" s="20" t="s">
        <v>5617</v>
      </c>
      <c r="M534" s="20" t="s">
        <v>553</v>
      </c>
      <c r="N534" s="20">
        <v>11.00471406</v>
      </c>
      <c r="O534" s="20" t="s">
        <v>374</v>
      </c>
      <c r="S534" s="20">
        <v>0.06</v>
      </c>
      <c r="T534" s="20">
        <v>0.17</v>
      </c>
      <c r="U534" s="20">
        <v>3232</v>
      </c>
      <c r="V534" s="20" t="s">
        <v>2052</v>
      </c>
      <c r="W534" s="20">
        <v>1.0384694430000001</v>
      </c>
      <c r="X534" s="20">
        <v>0.61912872299999999</v>
      </c>
      <c r="Y534" s="20" t="s">
        <v>41</v>
      </c>
      <c r="Z534" s="20" t="s">
        <v>71</v>
      </c>
      <c r="AA534" s="20">
        <v>12</v>
      </c>
      <c r="AB534" s="21">
        <v>2753</v>
      </c>
      <c r="AC534" s="21">
        <v>3025.6899410000001</v>
      </c>
      <c r="AD534" s="21">
        <v>2637.6665039999998</v>
      </c>
      <c r="AE534" s="21">
        <v>2841.140625</v>
      </c>
      <c r="AF534" s="22">
        <v>2703.4877929999998</v>
      </c>
      <c r="AG534" s="22">
        <v>2481.3088379999999</v>
      </c>
      <c r="AH534" s="22">
        <v>2444.3400879999999</v>
      </c>
      <c r="AI534" s="22">
        <v>3211.3334960000002</v>
      </c>
      <c r="AJ534" s="23">
        <v>3231.8039549999999</v>
      </c>
      <c r="AK534" s="23">
        <v>2114.9726559999999</v>
      </c>
      <c r="AL534" s="23">
        <v>2568.0375979999999</v>
      </c>
      <c r="AM534" s="23">
        <v>2763.4572750000002</v>
      </c>
      <c r="AN534" s="20">
        <v>127</v>
      </c>
      <c r="AO534" s="20" t="s">
        <v>374</v>
      </c>
      <c r="AP534" s="20">
        <v>0.91974374699999994</v>
      </c>
      <c r="AR534" s="20">
        <v>3231.8039549999999</v>
      </c>
      <c r="AS534" s="20" t="s">
        <v>5337</v>
      </c>
      <c r="AT534" s="20">
        <v>0.46060693899999999</v>
      </c>
      <c r="AV534" s="20">
        <v>7.1727374999999996E-2</v>
      </c>
      <c r="AW534" s="20">
        <v>1</v>
      </c>
      <c r="AY534" s="20">
        <f t="shared" si="24"/>
        <v>0.98503766646804991</v>
      </c>
      <c r="AZ534" s="20">
        <f t="shared" si="25"/>
        <v>1.0384694433662998</v>
      </c>
      <c r="BA534" s="20">
        <f t="shared" si="26"/>
        <v>0.8937825372180136</v>
      </c>
    </row>
    <row r="535" spans="1:53">
      <c r="A535" s="20">
        <v>430.16282619999998</v>
      </c>
      <c r="B535" s="20">
        <v>4.4109847599999998</v>
      </c>
      <c r="C535" s="20" t="s">
        <v>2525</v>
      </c>
      <c r="D535" s="20">
        <v>2</v>
      </c>
      <c r="E535" s="20" t="s">
        <v>2526</v>
      </c>
      <c r="F535" s="20">
        <v>5</v>
      </c>
      <c r="G535" s="20">
        <v>0</v>
      </c>
      <c r="H535" s="20" t="s">
        <v>2527</v>
      </c>
      <c r="I535" s="20">
        <v>0.13058101</v>
      </c>
      <c r="J535" s="20">
        <v>9.3173017419999997</v>
      </c>
      <c r="K535" s="20">
        <v>-1.4502136590000001</v>
      </c>
      <c r="L535" s="20" t="s">
        <v>5617</v>
      </c>
      <c r="N535" s="20">
        <v>117.9689322</v>
      </c>
      <c r="O535" s="20" t="s">
        <v>374</v>
      </c>
      <c r="S535" s="20">
        <v>0.17</v>
      </c>
      <c r="T535" s="20">
        <v>0.19</v>
      </c>
      <c r="U535" s="20">
        <v>11402</v>
      </c>
      <c r="V535" s="20" t="s">
        <v>6086</v>
      </c>
      <c r="W535" s="20">
        <v>0.62031703199999999</v>
      </c>
      <c r="X535" s="20">
        <v>1.0918255E-2</v>
      </c>
      <c r="Y535" s="20" t="s">
        <v>41</v>
      </c>
      <c r="Z535" s="20" t="s">
        <v>71</v>
      </c>
      <c r="AA535" s="20">
        <v>12</v>
      </c>
      <c r="AB535" s="21">
        <v>5097.9936520000001</v>
      </c>
      <c r="AC535" s="21">
        <v>7516.4794920000004</v>
      </c>
      <c r="AD535" s="21">
        <v>5684.0048829999996</v>
      </c>
      <c r="AE535" s="21">
        <v>6271.1992190000001</v>
      </c>
      <c r="AF535" s="22">
        <v>10990.693359999999</v>
      </c>
      <c r="AG535" s="22">
        <v>9353.1796880000002</v>
      </c>
      <c r="AH535" s="22">
        <v>7862.3159180000002</v>
      </c>
      <c r="AI535" s="22">
        <v>11402.06934</v>
      </c>
      <c r="AJ535" s="23">
        <v>6172.9121089999999</v>
      </c>
      <c r="AK535" s="23">
        <v>4674.0717770000001</v>
      </c>
      <c r="AL535" s="23">
        <v>5378.3476559999999</v>
      </c>
      <c r="AM535" s="23">
        <v>7248.7294920000004</v>
      </c>
      <c r="AN535" s="20">
        <v>90</v>
      </c>
      <c r="AO535" s="20" t="s">
        <v>374</v>
      </c>
      <c r="AP535" s="20">
        <v>0.96925680999999997</v>
      </c>
      <c r="AR535" s="20">
        <v>11402.06934</v>
      </c>
      <c r="AS535" s="20" t="s">
        <v>6087</v>
      </c>
      <c r="AT535" s="20">
        <v>0.84719626400000003</v>
      </c>
      <c r="AV535" s="20">
        <v>3.819367551</v>
      </c>
      <c r="AW535" s="20">
        <v>1</v>
      </c>
      <c r="AY535" s="20">
        <f t="shared" si="24"/>
        <v>0.59265572478969775</v>
      </c>
      <c r="AZ535" s="20">
        <f t="shared" si="25"/>
        <v>0.62031703227602142</v>
      </c>
      <c r="BA535" s="20">
        <f t="shared" si="26"/>
        <v>6.2912050048285562E-3</v>
      </c>
    </row>
    <row r="536" spans="1:53">
      <c r="A536" s="20">
        <v>99.068390260000001</v>
      </c>
      <c r="B536" s="20">
        <v>6.7753541730000002</v>
      </c>
      <c r="C536" s="20" t="s">
        <v>1744</v>
      </c>
      <c r="D536" s="20">
        <v>3</v>
      </c>
      <c r="E536" s="20" t="s">
        <v>1746</v>
      </c>
      <c r="F536" s="20">
        <v>5</v>
      </c>
      <c r="G536" s="20">
        <v>0</v>
      </c>
      <c r="H536" s="20" t="s">
        <v>2814</v>
      </c>
      <c r="I536" s="20">
        <v>-0.19923196800000001</v>
      </c>
      <c r="J536" s="20">
        <v>-9.489708942</v>
      </c>
      <c r="L536" s="20" t="s">
        <v>5628</v>
      </c>
      <c r="M536" s="20" t="s">
        <v>1141</v>
      </c>
      <c r="N536" s="20">
        <v>-172.18221560000001</v>
      </c>
      <c r="O536" s="20" t="s">
        <v>487</v>
      </c>
      <c r="S536" s="20">
        <v>0.19</v>
      </c>
      <c r="T536" s="20">
        <v>0.2</v>
      </c>
      <c r="U536" s="20">
        <v>269515</v>
      </c>
      <c r="V536" s="20" t="s">
        <v>1142</v>
      </c>
      <c r="W536" s="20">
        <v>1.0297598219999999</v>
      </c>
      <c r="X536" s="20">
        <v>0.83889715899999995</v>
      </c>
      <c r="Y536" s="20" t="s">
        <v>41</v>
      </c>
      <c r="Z536" s="20" t="s">
        <v>42</v>
      </c>
      <c r="AA536" s="20">
        <v>12</v>
      </c>
      <c r="AB536" s="21">
        <v>174847.07810000001</v>
      </c>
      <c r="AC536" s="21">
        <v>207804.6875</v>
      </c>
      <c r="AD536" s="21">
        <v>202737.9375</v>
      </c>
      <c r="AE536" s="21">
        <v>269515.46879999997</v>
      </c>
      <c r="AF536" s="22">
        <v>241652.32810000001</v>
      </c>
      <c r="AG536" s="22">
        <v>181352.35939999999</v>
      </c>
      <c r="AH536" s="22">
        <v>161802.5625</v>
      </c>
      <c r="AI536" s="22">
        <v>245391.35939999999</v>
      </c>
      <c r="AJ536" s="23">
        <v>129304.5625</v>
      </c>
      <c r="AK536" s="23">
        <v>103200.55469999999</v>
      </c>
      <c r="AL536" s="23">
        <v>103036.7344</v>
      </c>
      <c r="AM536" s="23">
        <v>112115.64840000001</v>
      </c>
      <c r="AN536" s="20">
        <v>288</v>
      </c>
      <c r="AO536" s="20" t="s">
        <v>487</v>
      </c>
      <c r="AP536" s="20">
        <v>0.81606610000000002</v>
      </c>
      <c r="AR536" s="20">
        <v>269515.46879999997</v>
      </c>
      <c r="AS536" s="20" t="s">
        <v>2815</v>
      </c>
      <c r="AT536" s="20">
        <v>0.79990976400000002</v>
      </c>
      <c r="AV536" s="20">
        <v>1.1271776000000001E-2</v>
      </c>
      <c r="AW536" s="20">
        <v>1</v>
      </c>
      <c r="AY536" s="20">
        <f t="shared" si="24"/>
        <v>0.53921735706535379</v>
      </c>
      <c r="AZ536" s="20">
        <f t="shared" si="25"/>
        <v>1.0297598215899879</v>
      </c>
      <c r="BA536" s="20">
        <f t="shared" si="26"/>
        <v>4.8839575626016159E-3</v>
      </c>
    </row>
    <row r="537" spans="1:53">
      <c r="A537" s="20">
        <v>283.32378460000001</v>
      </c>
      <c r="B537" s="20">
        <v>6.7982125179999997</v>
      </c>
      <c r="C537" s="20" t="s">
        <v>3376</v>
      </c>
      <c r="D537" s="20">
        <v>1</v>
      </c>
      <c r="E537" s="20" t="s">
        <v>3377</v>
      </c>
      <c r="F537" s="20">
        <v>5</v>
      </c>
      <c r="G537" s="20">
        <v>0</v>
      </c>
      <c r="H537" s="20" t="s">
        <v>3378</v>
      </c>
      <c r="I537" s="20">
        <v>-0.40385048200000001</v>
      </c>
      <c r="J537" s="20">
        <v>27.936634130000002</v>
      </c>
      <c r="L537" s="20" t="s">
        <v>5628</v>
      </c>
      <c r="N537" s="20">
        <v>42.047113799999998</v>
      </c>
      <c r="O537" s="20" t="s">
        <v>3379</v>
      </c>
      <c r="P537" s="20" t="s">
        <v>3380</v>
      </c>
      <c r="S537" s="20">
        <v>0.37</v>
      </c>
      <c r="T537" s="20">
        <v>0.64</v>
      </c>
      <c r="U537" s="20">
        <v>747153</v>
      </c>
      <c r="V537" s="20" t="s">
        <v>3381</v>
      </c>
      <c r="W537" s="20">
        <v>0.68676819200000006</v>
      </c>
      <c r="X537" s="20">
        <v>0.33508062900000002</v>
      </c>
      <c r="Y537" s="20" t="s">
        <v>41</v>
      </c>
      <c r="Z537" s="20" t="s">
        <v>42</v>
      </c>
      <c r="AA537" s="20">
        <v>12</v>
      </c>
      <c r="AB537" s="21">
        <v>102199.85159999999</v>
      </c>
      <c r="AC537" s="21">
        <v>79060.273440000004</v>
      </c>
      <c r="AD537" s="21">
        <v>45963.734380000002</v>
      </c>
      <c r="AE537" s="21">
        <v>119847.57030000001</v>
      </c>
      <c r="AF537" s="22">
        <v>183187.8125</v>
      </c>
      <c r="AG537" s="22">
        <v>101310.0469</v>
      </c>
      <c r="AH537" s="22">
        <v>175969.04689999999</v>
      </c>
      <c r="AI537" s="22">
        <v>44902.203130000002</v>
      </c>
      <c r="AJ537" s="23">
        <v>167119.25</v>
      </c>
      <c r="AK537" s="23">
        <v>238902.2813</v>
      </c>
      <c r="AL537" s="23">
        <v>747152.875</v>
      </c>
      <c r="AM537" s="23">
        <v>594042.1875</v>
      </c>
      <c r="AN537" s="20">
        <v>6</v>
      </c>
      <c r="AO537" s="20" t="s">
        <v>3379</v>
      </c>
      <c r="AP537" s="20">
        <v>0.867238493</v>
      </c>
      <c r="AR537" s="20">
        <v>747152.875</v>
      </c>
      <c r="AS537" s="20" t="s">
        <v>3382</v>
      </c>
      <c r="AT537" s="20">
        <v>0.98091645100000002</v>
      </c>
      <c r="AV537" s="20">
        <v>0.29346452200000001</v>
      </c>
      <c r="AW537" s="20">
        <v>1</v>
      </c>
      <c r="AY537" s="20">
        <f t="shared" si="24"/>
        <v>3.4573078591421336</v>
      </c>
      <c r="AZ537" s="20">
        <f t="shared" si="25"/>
        <v>0.6867681922851554</v>
      </c>
      <c r="BA537" s="20">
        <f t="shared" si="26"/>
        <v>7.3177822379739438E-2</v>
      </c>
    </row>
    <row r="538" spans="1:53">
      <c r="A538" s="20">
        <v>235.0478727</v>
      </c>
      <c r="B538" s="20">
        <v>7.308414827</v>
      </c>
      <c r="C538" s="20" t="s">
        <v>3228</v>
      </c>
      <c r="D538" s="20">
        <v>1</v>
      </c>
      <c r="E538" s="20" t="s">
        <v>3229</v>
      </c>
      <c r="F538" s="20">
        <v>5</v>
      </c>
      <c r="G538" s="20">
        <v>0</v>
      </c>
      <c r="H538" s="20" t="s">
        <v>3230</v>
      </c>
      <c r="I538" s="20">
        <v>-0.83934871700000002</v>
      </c>
      <c r="J538" s="20">
        <v>-8.368608643</v>
      </c>
      <c r="L538" s="20" t="s">
        <v>5594</v>
      </c>
      <c r="M538" s="20" t="s">
        <v>580</v>
      </c>
      <c r="N538" s="20">
        <v>89.974027079999999</v>
      </c>
      <c r="O538" s="20" t="s">
        <v>374</v>
      </c>
      <c r="S538" s="20">
        <v>0.87</v>
      </c>
      <c r="T538" s="20">
        <v>1.1599999999999999</v>
      </c>
      <c r="U538" s="20">
        <v>58694</v>
      </c>
      <c r="V538" s="20" t="s">
        <v>582</v>
      </c>
      <c r="W538" s="20">
        <v>0.77708154500000004</v>
      </c>
      <c r="X538" s="20">
        <v>0.56922987000000003</v>
      </c>
      <c r="Y538" s="20" t="s">
        <v>41</v>
      </c>
      <c r="Z538" s="20" t="s">
        <v>42</v>
      </c>
      <c r="AA538" s="20">
        <v>9</v>
      </c>
      <c r="AB538" s="21">
        <v>19477.373049999998</v>
      </c>
      <c r="AC538" s="21">
        <v>58693.910159999999</v>
      </c>
      <c r="AD538" s="21">
        <v>0</v>
      </c>
      <c r="AE538" s="21">
        <v>37239.699220000002</v>
      </c>
      <c r="AF538" s="22">
        <v>36630.179689999997</v>
      </c>
      <c r="AG538" s="22">
        <v>42307.65625</v>
      </c>
      <c r="AH538" s="22">
        <v>44766.90625</v>
      </c>
      <c r="AI538" s="22">
        <v>24813.753909999999</v>
      </c>
      <c r="AJ538" s="23">
        <v>38727.277340000001</v>
      </c>
      <c r="AK538" s="23">
        <v>36963.109380000002</v>
      </c>
      <c r="AL538" s="23">
        <v>0</v>
      </c>
      <c r="AM538" s="23">
        <v>0</v>
      </c>
      <c r="AN538" s="20">
        <v>112</v>
      </c>
      <c r="AO538" s="20" t="s">
        <v>374</v>
      </c>
      <c r="AP538" s="20">
        <v>0.85737820200000003</v>
      </c>
      <c r="AR538" s="20">
        <v>58693.910159999999</v>
      </c>
      <c r="AS538" s="20" t="s">
        <v>3231</v>
      </c>
      <c r="AT538" s="20">
        <v>0.96066085400000001</v>
      </c>
      <c r="AV538" s="20">
        <v>9.7021961000000004E-2</v>
      </c>
      <c r="AW538" s="20">
        <v>1</v>
      </c>
      <c r="AY538" s="20">
        <f t="shared" si="24"/>
        <v>0.50963609723758851</v>
      </c>
      <c r="AZ538" s="20">
        <f t="shared" si="25"/>
        <v>0.77708154513153604</v>
      </c>
      <c r="BA538" s="20">
        <f t="shared" si="26"/>
        <v>0.17378236733255314</v>
      </c>
    </row>
    <row r="539" spans="1:53">
      <c r="A539" s="20">
        <v>80.964495940000006</v>
      </c>
      <c r="B539" s="20">
        <v>14.015283370000001</v>
      </c>
      <c r="C539" s="20" t="s">
        <v>5735</v>
      </c>
      <c r="D539" s="20">
        <v>1</v>
      </c>
      <c r="E539" s="20" t="s">
        <v>5736</v>
      </c>
      <c r="F539" s="20">
        <v>5</v>
      </c>
      <c r="G539" s="20">
        <v>0</v>
      </c>
      <c r="H539" s="20" t="s">
        <v>5737</v>
      </c>
      <c r="I539" s="20">
        <v>-1.779266311</v>
      </c>
      <c r="J539" s="20">
        <v>35.165951300000003</v>
      </c>
      <c r="L539" s="20" t="s">
        <v>5617</v>
      </c>
      <c r="N539" s="20">
        <v>-17.003288850000001</v>
      </c>
      <c r="O539" s="20" t="s">
        <v>487</v>
      </c>
      <c r="S539" s="20">
        <v>0.28000000000000003</v>
      </c>
      <c r="T539" s="20">
        <v>0.28000000000000003</v>
      </c>
      <c r="U539" s="20">
        <v>1623</v>
      </c>
      <c r="V539" s="20" t="s">
        <v>2307</v>
      </c>
      <c r="W539" s="20">
        <v>1.2535568100000001</v>
      </c>
      <c r="X539" s="20">
        <v>0.25660230299999998</v>
      </c>
      <c r="Y539" s="20" t="s">
        <v>41</v>
      </c>
      <c r="Z539" s="20" t="s">
        <v>71</v>
      </c>
      <c r="AA539" s="20">
        <v>12</v>
      </c>
      <c r="AB539" s="21">
        <v>1328.9267580000001</v>
      </c>
      <c r="AC539" s="21">
        <v>1622.7719729999999</v>
      </c>
      <c r="AD539" s="21">
        <v>828.31048580000004</v>
      </c>
      <c r="AE539" s="21">
        <v>1084.5307620000001</v>
      </c>
      <c r="AF539" s="22">
        <v>1208.135376</v>
      </c>
      <c r="AG539" s="22">
        <v>920.37347409999995</v>
      </c>
      <c r="AH539" s="22">
        <v>842.03735349999999</v>
      </c>
      <c r="AI539" s="22">
        <v>910.04376219999995</v>
      </c>
      <c r="AJ539" s="23">
        <v>500.65585329999999</v>
      </c>
      <c r="AK539" s="23">
        <v>1148.1160890000001</v>
      </c>
      <c r="AL539" s="23">
        <v>844.27270510000005</v>
      </c>
      <c r="AM539" s="23">
        <v>801.46301270000004</v>
      </c>
      <c r="AN539" s="20">
        <v>10</v>
      </c>
      <c r="AO539" s="20" t="s">
        <v>487</v>
      </c>
      <c r="AP539" s="20">
        <v>0.87551994799999999</v>
      </c>
      <c r="AR539" s="20">
        <v>1622.7719729999999</v>
      </c>
      <c r="AS539" s="20" t="s">
        <v>5738</v>
      </c>
      <c r="AT539" s="20">
        <v>0.89966658200000005</v>
      </c>
      <c r="AV539" s="20">
        <v>0.42718516600000001</v>
      </c>
      <c r="AW539" s="20">
        <v>0.33890165</v>
      </c>
      <c r="AY539" s="20">
        <f t="shared" si="24"/>
        <v>0.84897082380122668</v>
      </c>
      <c r="AZ539" s="20">
        <f t="shared" si="25"/>
        <v>1.2535568100911572</v>
      </c>
      <c r="BA539" s="20">
        <f t="shared" si="26"/>
        <v>0.38205140468285637</v>
      </c>
    </row>
    <row r="540" spans="1:53">
      <c r="A540" s="20">
        <v>80.964538270000006</v>
      </c>
      <c r="B540" s="20">
        <v>7.4135596809999997</v>
      </c>
      <c r="C540" s="20" t="s">
        <v>5735</v>
      </c>
      <c r="D540" s="20">
        <v>1</v>
      </c>
      <c r="E540" s="20" t="s">
        <v>5736</v>
      </c>
      <c r="F540" s="20">
        <v>5</v>
      </c>
      <c r="G540" s="20">
        <v>0</v>
      </c>
      <c r="H540" s="20" t="s">
        <v>5737</v>
      </c>
      <c r="I540" s="20">
        <v>-1.2565078869999999</v>
      </c>
      <c r="J540" s="20">
        <v>-22.568321279999999</v>
      </c>
      <c r="L540" s="20" t="s">
        <v>5617</v>
      </c>
      <c r="M540" s="20" t="s">
        <v>1471</v>
      </c>
      <c r="N540" s="20">
        <v>-65.057020059999999</v>
      </c>
      <c r="O540" s="20" t="s">
        <v>487</v>
      </c>
      <c r="S540" s="20">
        <v>0.28000000000000003</v>
      </c>
      <c r="T540" s="20">
        <v>0.28000000000000003</v>
      </c>
      <c r="U540" s="20">
        <v>4789</v>
      </c>
      <c r="V540" s="20" t="s">
        <v>5713</v>
      </c>
      <c r="W540" s="20">
        <v>0.97277819499999996</v>
      </c>
      <c r="X540" s="20">
        <v>0.88038681399999996</v>
      </c>
      <c r="Y540" s="20" t="s">
        <v>41</v>
      </c>
      <c r="Z540" s="20" t="s">
        <v>71</v>
      </c>
      <c r="AA540" s="20">
        <v>12</v>
      </c>
      <c r="AB540" s="21">
        <v>2677.7282709999999</v>
      </c>
      <c r="AC540" s="21">
        <v>2862.20874</v>
      </c>
      <c r="AD540" s="21">
        <v>4075.966797</v>
      </c>
      <c r="AE540" s="21">
        <v>4789.173828</v>
      </c>
      <c r="AF540" s="22">
        <v>3679.8999020000001</v>
      </c>
      <c r="AG540" s="22">
        <v>4289.7773440000001</v>
      </c>
      <c r="AH540" s="22">
        <v>4249.7314450000003</v>
      </c>
      <c r="AI540" s="22">
        <v>2588.774414</v>
      </c>
      <c r="AJ540" s="23">
        <v>3690.2407229999999</v>
      </c>
      <c r="AK540" s="23">
        <v>2859.0664059999999</v>
      </c>
      <c r="AL540" s="23">
        <v>3491.0017090000001</v>
      </c>
      <c r="AM540" s="23">
        <v>4533.1635740000002</v>
      </c>
      <c r="AN540" s="20">
        <v>137</v>
      </c>
      <c r="AO540" s="20" t="s">
        <v>487</v>
      </c>
      <c r="AP540" s="20">
        <v>0.86193744999999999</v>
      </c>
      <c r="AR540" s="20">
        <v>4789.173828</v>
      </c>
      <c r="AS540" s="20" t="s">
        <v>3105</v>
      </c>
      <c r="AT540" s="20">
        <v>0.89254653100000003</v>
      </c>
      <c r="AV540" s="20">
        <v>6.1915440000000002E-3</v>
      </c>
      <c r="AW540" s="20">
        <v>1</v>
      </c>
      <c r="AY540" s="20">
        <f t="shared" si="24"/>
        <v>0.98414993309201126</v>
      </c>
      <c r="AZ540" s="20">
        <f t="shared" si="25"/>
        <v>0.97277819526259823</v>
      </c>
      <c r="BA540" s="20">
        <f t="shared" si="26"/>
        <v>0.91478192014542736</v>
      </c>
    </row>
    <row r="541" spans="1:53">
      <c r="A541" s="20">
        <v>224.14114309999999</v>
      </c>
      <c r="B541" s="20">
        <v>3.9975666890000001</v>
      </c>
      <c r="C541" s="20" t="s">
        <v>2721</v>
      </c>
      <c r="D541" s="20">
        <v>6</v>
      </c>
      <c r="E541" s="20" t="s">
        <v>2722</v>
      </c>
      <c r="F541" s="20">
        <v>5</v>
      </c>
      <c r="G541" s="20">
        <v>0</v>
      </c>
      <c r="H541" s="20" t="s">
        <v>2723</v>
      </c>
      <c r="I541" s="20">
        <v>-0.43250194800000002</v>
      </c>
      <c r="J541" s="20">
        <v>-30.29860751</v>
      </c>
      <c r="L541" s="20" t="s">
        <v>5628</v>
      </c>
      <c r="M541" s="20" t="s">
        <v>1017</v>
      </c>
      <c r="N541" s="20">
        <v>-69.057817650000004</v>
      </c>
      <c r="O541" s="20" t="s">
        <v>487</v>
      </c>
      <c r="P541" s="20" t="s">
        <v>2724</v>
      </c>
      <c r="Q541" s="20">
        <v>0.8</v>
      </c>
      <c r="R541" s="20" t="s">
        <v>77</v>
      </c>
      <c r="S541" s="20">
        <v>0.2</v>
      </c>
      <c r="T541" s="20">
        <v>0.25</v>
      </c>
      <c r="U541" s="20">
        <v>474139</v>
      </c>
      <c r="V541" s="20" t="s">
        <v>2725</v>
      </c>
      <c r="W541" s="20">
        <v>1.0855248390000001</v>
      </c>
      <c r="X541" s="20">
        <v>0.52742502599999996</v>
      </c>
      <c r="Y541" s="20" t="s">
        <v>41</v>
      </c>
      <c r="Z541" s="20" t="s">
        <v>42</v>
      </c>
      <c r="AA541" s="20">
        <v>12</v>
      </c>
      <c r="AB541" s="21">
        <v>288613.34379999997</v>
      </c>
      <c r="AC541" s="21">
        <v>277568.9375</v>
      </c>
      <c r="AD541" s="21">
        <v>413296.78129999997</v>
      </c>
      <c r="AE541" s="21">
        <v>296113</v>
      </c>
      <c r="AF541" s="22">
        <v>247087.0625</v>
      </c>
      <c r="AG541" s="22">
        <v>278390</v>
      </c>
      <c r="AH541" s="22">
        <v>325722.75</v>
      </c>
      <c r="AI541" s="22">
        <v>323892.65629999997</v>
      </c>
      <c r="AJ541" s="23">
        <v>274629.40629999997</v>
      </c>
      <c r="AK541" s="23">
        <v>318605.71879999997</v>
      </c>
      <c r="AL541" s="23">
        <v>474139.15629999997</v>
      </c>
      <c r="AM541" s="23">
        <v>442638.15629999997</v>
      </c>
      <c r="AN541" s="20">
        <v>96</v>
      </c>
      <c r="AO541" s="20" t="s">
        <v>487</v>
      </c>
      <c r="AP541" s="20">
        <v>0.96841630400000001</v>
      </c>
      <c r="AQ541" s="20">
        <v>1</v>
      </c>
      <c r="AR541" s="20">
        <v>474139.15629999997</v>
      </c>
      <c r="AS541" s="20" t="s">
        <v>2726</v>
      </c>
      <c r="AT541" s="20">
        <v>0.773722091</v>
      </c>
      <c r="AV541" s="20">
        <v>0.11547637500000001</v>
      </c>
      <c r="AW541" s="20">
        <v>1</v>
      </c>
      <c r="AY541" s="20">
        <f t="shared" si="24"/>
        <v>1.2850158415550217</v>
      </c>
      <c r="AZ541" s="20">
        <f t="shared" si="25"/>
        <v>1.0855248386559992</v>
      </c>
      <c r="BA541" s="20">
        <f t="shared" si="26"/>
        <v>0.15592950608078915</v>
      </c>
    </row>
    <row r="542" spans="1:53">
      <c r="A542" s="20">
        <v>273.12682769999998</v>
      </c>
      <c r="B542" s="20">
        <v>3.3876264150000002</v>
      </c>
      <c r="C542" s="20" t="s">
        <v>3331</v>
      </c>
      <c r="D542" s="20">
        <v>1</v>
      </c>
      <c r="E542" s="20" t="s">
        <v>3332</v>
      </c>
      <c r="F542" s="20">
        <v>5</v>
      </c>
      <c r="G542" s="20">
        <v>0</v>
      </c>
      <c r="H542" s="20" t="s">
        <v>3333</v>
      </c>
      <c r="I542" s="20">
        <v>0.83372852399999997</v>
      </c>
      <c r="J542" s="20">
        <v>-45.396474840000003</v>
      </c>
      <c r="L542" s="20" t="s">
        <v>5617</v>
      </c>
      <c r="M542" s="20" t="s">
        <v>5655</v>
      </c>
      <c r="N542" s="20">
        <v>-1.0078851339999999</v>
      </c>
      <c r="O542" s="20" t="s">
        <v>3334</v>
      </c>
      <c r="P542" s="20" t="e">
        <f>-H</f>
        <v>#NAME?</v>
      </c>
      <c r="S542" s="20">
        <v>0.48</v>
      </c>
      <c r="T542" s="20">
        <v>0.48</v>
      </c>
      <c r="U542" s="20">
        <v>4005</v>
      </c>
      <c r="V542" s="20" t="s">
        <v>3593</v>
      </c>
      <c r="W542" s="20">
        <v>1.6990999849999999</v>
      </c>
      <c r="X542" s="20">
        <v>0.18410699</v>
      </c>
      <c r="Y542" s="20" t="s">
        <v>41</v>
      </c>
      <c r="Z542" s="20" t="s">
        <v>71</v>
      </c>
      <c r="AA542" s="20">
        <v>12</v>
      </c>
      <c r="AB542" s="21">
        <v>2454.6765140000002</v>
      </c>
      <c r="AC542" s="21">
        <v>1003.268494</v>
      </c>
      <c r="AD542" s="21">
        <v>2105.0275879999999</v>
      </c>
      <c r="AE542" s="21">
        <v>915.93395999999996</v>
      </c>
      <c r="AF542" s="22">
        <v>987.4044189</v>
      </c>
      <c r="AG542" s="22">
        <v>842.609375</v>
      </c>
      <c r="AH542" s="22">
        <v>1118.087524</v>
      </c>
      <c r="AI542" s="22">
        <v>865.0389404</v>
      </c>
      <c r="AJ542" s="23">
        <v>3478.4155270000001</v>
      </c>
      <c r="AK542" s="23">
        <v>1485.9720460000001</v>
      </c>
      <c r="AL542" s="23">
        <v>4005.0073240000002</v>
      </c>
      <c r="AM542" s="23">
        <v>2104.1572270000001</v>
      </c>
      <c r="AN542" s="20">
        <v>79</v>
      </c>
      <c r="AO542" s="20" t="s">
        <v>3334</v>
      </c>
      <c r="AP542" s="20">
        <v>0.91356659799999995</v>
      </c>
      <c r="AR542" s="20">
        <v>4005.0073240000002</v>
      </c>
      <c r="AS542" s="20" t="s">
        <v>5656</v>
      </c>
      <c r="AT542" s="20">
        <v>0.97623397700000003</v>
      </c>
      <c r="AV542" s="20">
        <v>0.71776517799999995</v>
      </c>
      <c r="AW542" s="20">
        <v>1</v>
      </c>
      <c r="AY542" s="20">
        <f t="shared" si="24"/>
        <v>2.904050565645043</v>
      </c>
      <c r="AZ542" s="20">
        <f t="shared" si="25"/>
        <v>1.6990999850838087</v>
      </c>
      <c r="BA542" s="20">
        <f t="shared" si="26"/>
        <v>2.1662566519348187E-2</v>
      </c>
    </row>
    <row r="543" spans="1:53">
      <c r="A543" s="20">
        <v>250.19308899999999</v>
      </c>
      <c r="B543" s="20">
        <v>3.5763222159999999</v>
      </c>
      <c r="C543" s="20" t="s">
        <v>2989</v>
      </c>
      <c r="D543" s="20">
        <v>9</v>
      </c>
      <c r="E543" s="20" t="s">
        <v>2990</v>
      </c>
      <c r="F543" s="20">
        <v>5</v>
      </c>
      <c r="G543" s="20">
        <v>0</v>
      </c>
      <c r="H543" s="20" t="s">
        <v>2991</v>
      </c>
      <c r="I543" s="20">
        <v>-0.76331709999999997</v>
      </c>
      <c r="J543" s="20">
        <v>-37.765119050000003</v>
      </c>
      <c r="L543" s="20" t="s">
        <v>5628</v>
      </c>
      <c r="M543" s="20" t="s">
        <v>2681</v>
      </c>
      <c r="N543" s="20">
        <v>-107.9635619</v>
      </c>
      <c r="O543" s="20" t="s">
        <v>487</v>
      </c>
      <c r="S543" s="20">
        <v>0.05</v>
      </c>
      <c r="T543" s="20">
        <v>0.22</v>
      </c>
      <c r="U543" s="20">
        <v>68532</v>
      </c>
      <c r="V543" s="20" t="s">
        <v>2682</v>
      </c>
      <c r="W543" s="20">
        <v>0.90491802300000002</v>
      </c>
      <c r="X543" s="20">
        <v>0.41736759099999998</v>
      </c>
      <c r="Y543" s="20" t="s">
        <v>41</v>
      </c>
      <c r="Z543" s="20" t="s">
        <v>42</v>
      </c>
      <c r="AA543" s="20">
        <v>12</v>
      </c>
      <c r="AB543" s="21">
        <v>51336.171880000002</v>
      </c>
      <c r="AC543" s="21">
        <v>49211.878909999999</v>
      </c>
      <c r="AD543" s="21">
        <v>45825.113279999998</v>
      </c>
      <c r="AE543" s="21">
        <v>48565.308590000001</v>
      </c>
      <c r="AF543" s="22">
        <v>55477.574220000002</v>
      </c>
      <c r="AG543" s="22">
        <v>45570.050779999998</v>
      </c>
      <c r="AH543" s="22">
        <v>45841.5</v>
      </c>
      <c r="AI543" s="22">
        <v>68532.015629999994</v>
      </c>
      <c r="AJ543" s="23">
        <v>44826.144529999998</v>
      </c>
      <c r="AK543" s="23">
        <v>57061.613279999998</v>
      </c>
      <c r="AL543" s="23">
        <v>36684.886720000002</v>
      </c>
      <c r="AM543" s="23">
        <v>37360.710939999997</v>
      </c>
      <c r="AN543" s="20">
        <v>131</v>
      </c>
      <c r="AO543" s="20" t="s">
        <v>487</v>
      </c>
      <c r="AP543" s="20">
        <v>0.90864943200000003</v>
      </c>
      <c r="AR543" s="20">
        <v>68532.015629999994</v>
      </c>
      <c r="AS543" s="20" t="s">
        <v>2992</v>
      </c>
      <c r="AT543" s="20">
        <v>0.47258393700000001</v>
      </c>
      <c r="AV543" s="20">
        <v>0.21469708800000001</v>
      </c>
      <c r="AW543" s="20">
        <v>1</v>
      </c>
      <c r="AY543" s="20">
        <f t="shared" si="24"/>
        <v>0.81669493976070406</v>
      </c>
      <c r="AZ543" s="20">
        <f t="shared" si="25"/>
        <v>0.90491802285468204</v>
      </c>
      <c r="BA543" s="20">
        <f t="shared" si="26"/>
        <v>0.21866571680166422</v>
      </c>
    </row>
    <row r="544" spans="1:53">
      <c r="A544" s="20">
        <v>329.29279630000002</v>
      </c>
      <c r="B544" s="20">
        <v>3.4912903040000001</v>
      </c>
      <c r="C544" s="20" t="s">
        <v>3383</v>
      </c>
      <c r="D544" s="20">
        <v>3</v>
      </c>
      <c r="E544" s="20" t="s">
        <v>3384</v>
      </c>
      <c r="F544" s="20">
        <v>5</v>
      </c>
      <c r="G544" s="20">
        <v>0</v>
      </c>
      <c r="H544" s="20" t="s">
        <v>3385</v>
      </c>
      <c r="I544" s="20">
        <v>-0.58834482300000002</v>
      </c>
      <c r="J544" s="20">
        <v>-17.638521359999999</v>
      </c>
      <c r="L544" s="20" t="s">
        <v>5628</v>
      </c>
      <c r="M544" s="20" t="s">
        <v>1931</v>
      </c>
      <c r="N544" s="20">
        <v>31.042211460000001</v>
      </c>
      <c r="O544" s="20" t="s">
        <v>374</v>
      </c>
      <c r="P544" s="20" t="s">
        <v>3386</v>
      </c>
      <c r="R544" s="20" t="s">
        <v>1407</v>
      </c>
      <c r="S544" s="20">
        <v>0.28999999999999998</v>
      </c>
      <c r="T544" s="20">
        <v>0.31</v>
      </c>
      <c r="U544" s="20">
        <v>33681</v>
      </c>
      <c r="V544" s="20" t="s">
        <v>1934</v>
      </c>
      <c r="W544" s="20">
        <v>0.68448672899999996</v>
      </c>
      <c r="X544" s="20">
        <v>0.14845318599999999</v>
      </c>
      <c r="Y544" s="20" t="s">
        <v>41</v>
      </c>
      <c r="Z544" s="20" t="s">
        <v>42</v>
      </c>
      <c r="AA544" s="20">
        <v>12</v>
      </c>
      <c r="AB544" s="21">
        <v>18063.070309999999</v>
      </c>
      <c r="AC544" s="21">
        <v>21068.060549999998</v>
      </c>
      <c r="AD544" s="21">
        <v>10114.61328</v>
      </c>
      <c r="AE544" s="21">
        <v>15730.38184</v>
      </c>
      <c r="AF544" s="22">
        <v>24200.126950000002</v>
      </c>
      <c r="AG544" s="22">
        <v>21089.074219999999</v>
      </c>
      <c r="AH544" s="22">
        <v>15956.164059999999</v>
      </c>
      <c r="AI544" s="22">
        <v>33681.421880000002</v>
      </c>
      <c r="AJ544" s="23">
        <v>17530.644530000001</v>
      </c>
      <c r="AK544" s="23">
        <v>13613.945309999999</v>
      </c>
      <c r="AL544" s="23">
        <v>18059.445309999999</v>
      </c>
      <c r="AM544" s="23">
        <v>18316.269530000001</v>
      </c>
      <c r="AN544" s="20">
        <v>48</v>
      </c>
      <c r="AO544" s="20" t="s">
        <v>374</v>
      </c>
      <c r="AP544" s="20">
        <v>0.80290736900000004</v>
      </c>
      <c r="AR544" s="20">
        <v>33681.421880000002</v>
      </c>
      <c r="AS544" s="20" t="s">
        <v>3387</v>
      </c>
      <c r="AT544" s="20">
        <v>0.88058481300000002</v>
      </c>
      <c r="AV544" s="20">
        <v>0.72788988300000002</v>
      </c>
      <c r="AW544" s="20">
        <v>1</v>
      </c>
      <c r="AY544" s="20">
        <f t="shared" si="24"/>
        <v>0.71128821205923987</v>
      </c>
      <c r="AZ544" s="20">
        <f t="shared" si="25"/>
        <v>0.68448672875345984</v>
      </c>
      <c r="BA544" s="20">
        <f t="shared" si="26"/>
        <v>0.12832625600065437</v>
      </c>
    </row>
    <row r="545" spans="1:53">
      <c r="A545" s="20">
        <v>194.0579224</v>
      </c>
      <c r="B545" s="20">
        <v>4.4142541670000002</v>
      </c>
      <c r="C545" s="20" t="s">
        <v>2731</v>
      </c>
      <c r="D545" s="20">
        <v>12</v>
      </c>
      <c r="E545" s="20" t="s">
        <v>5817</v>
      </c>
      <c r="F545" s="20">
        <v>5</v>
      </c>
      <c r="G545" s="20">
        <v>0</v>
      </c>
      <c r="H545" s="20" t="s">
        <v>5818</v>
      </c>
      <c r="I545" s="20">
        <v>6.3687747000000003E-2</v>
      </c>
      <c r="J545" s="20">
        <v>-45.927573209999998</v>
      </c>
      <c r="L545" s="20" t="s">
        <v>5628</v>
      </c>
      <c r="M545" s="20" t="s">
        <v>2734</v>
      </c>
      <c r="N545" s="20">
        <v>-21.094125389999999</v>
      </c>
      <c r="O545" s="20" t="s">
        <v>487</v>
      </c>
      <c r="S545" s="20">
        <v>0.06</v>
      </c>
      <c r="T545" s="20">
        <v>0.09</v>
      </c>
      <c r="U545" s="20">
        <v>28549</v>
      </c>
      <c r="V545" s="20" t="s">
        <v>2735</v>
      </c>
      <c r="W545" s="20">
        <v>1.0842840650000001</v>
      </c>
      <c r="X545" s="20">
        <v>0.10094020400000001</v>
      </c>
      <c r="Y545" s="20" t="s">
        <v>41</v>
      </c>
      <c r="Z545" s="20" t="s">
        <v>42</v>
      </c>
      <c r="AA545" s="20">
        <v>12</v>
      </c>
      <c r="AB545" s="21">
        <v>27159.167969999999</v>
      </c>
      <c r="AC545" s="21">
        <v>28548.851559999999</v>
      </c>
      <c r="AD545" s="21">
        <v>24551.820309999999</v>
      </c>
      <c r="AE545" s="21">
        <v>26801.695309999999</v>
      </c>
      <c r="AF545" s="22">
        <v>25181.828130000002</v>
      </c>
      <c r="AG545" s="22">
        <v>25891.591799999998</v>
      </c>
      <c r="AH545" s="22">
        <v>24893.355469999999</v>
      </c>
      <c r="AI545" s="22">
        <v>22772.603520000001</v>
      </c>
      <c r="AJ545" s="23">
        <v>23036.730469999999</v>
      </c>
      <c r="AK545" s="23">
        <v>23670.402340000001</v>
      </c>
      <c r="AL545" s="23">
        <v>19726.667969999999</v>
      </c>
      <c r="AM545" s="23">
        <v>20037.279299999998</v>
      </c>
      <c r="AN545" s="20">
        <v>616</v>
      </c>
      <c r="AO545" s="20" t="s">
        <v>487</v>
      </c>
      <c r="AP545" s="20">
        <v>0.81779511299999996</v>
      </c>
      <c r="AR545" s="20">
        <v>28548.851559999999</v>
      </c>
      <c r="AS545" s="20" t="s">
        <v>2736</v>
      </c>
      <c r="AT545" s="20">
        <v>0.92137617599999999</v>
      </c>
      <c r="AV545" s="20">
        <v>0.95202106500000006</v>
      </c>
      <c r="AW545" s="20">
        <v>1</v>
      </c>
      <c r="AY545" s="20">
        <f t="shared" si="24"/>
        <v>0.87575069871626432</v>
      </c>
      <c r="AZ545" s="20">
        <f t="shared" si="25"/>
        <v>1.0842840649903491</v>
      </c>
      <c r="BA545" s="20">
        <f t="shared" si="26"/>
        <v>4.4977466336247593E-2</v>
      </c>
    </row>
    <row r="546" spans="1:53">
      <c r="A546" s="20">
        <v>220.10984020000001</v>
      </c>
      <c r="B546" s="20">
        <v>3.7967847190000001</v>
      </c>
      <c r="C546" s="20" t="s">
        <v>2547</v>
      </c>
      <c r="D546" s="20">
        <v>3</v>
      </c>
      <c r="E546" s="20" t="s">
        <v>5682</v>
      </c>
      <c r="F546" s="20">
        <v>5</v>
      </c>
      <c r="G546" s="20">
        <v>0</v>
      </c>
      <c r="H546" s="20" t="s">
        <v>5683</v>
      </c>
      <c r="I546" s="20">
        <v>-0.49887205000000001</v>
      </c>
      <c r="J546" s="20">
        <v>-36.584660540000002</v>
      </c>
      <c r="L546" s="20" t="s">
        <v>5628</v>
      </c>
      <c r="M546" s="20" t="s">
        <v>1017</v>
      </c>
      <c r="N546" s="20">
        <v>-73.089139180000004</v>
      </c>
      <c r="O546" s="20" t="s">
        <v>487</v>
      </c>
      <c r="P546" s="20" t="s">
        <v>2550</v>
      </c>
      <c r="R546" s="20" t="s">
        <v>2074</v>
      </c>
      <c r="S546" s="20">
        <v>0.24</v>
      </c>
      <c r="T546" s="20">
        <v>0.24</v>
      </c>
      <c r="U546" s="20">
        <v>269552</v>
      </c>
      <c r="V546" s="20" t="s">
        <v>1020</v>
      </c>
      <c r="W546" s="20">
        <v>1.462361384</v>
      </c>
      <c r="X546" s="20">
        <v>7.1688317000000001E-2</v>
      </c>
      <c r="Y546" s="20" t="s">
        <v>41</v>
      </c>
      <c r="Z546" s="20" t="s">
        <v>42</v>
      </c>
      <c r="AA546" s="20">
        <v>12</v>
      </c>
      <c r="AB546" s="21">
        <v>175075.0938</v>
      </c>
      <c r="AC546" s="21">
        <v>255922.29689999999</v>
      </c>
      <c r="AD546" s="21">
        <v>269552.28129999997</v>
      </c>
      <c r="AE546" s="21">
        <v>170407.5313</v>
      </c>
      <c r="AF546" s="22">
        <v>131271.57810000001</v>
      </c>
      <c r="AG546" s="22">
        <v>127737.44530000001</v>
      </c>
      <c r="AH546" s="22">
        <v>176106.75</v>
      </c>
      <c r="AI546" s="22">
        <v>160466.9688</v>
      </c>
      <c r="AJ546" s="23">
        <v>201268.4063</v>
      </c>
      <c r="AK546" s="23">
        <v>231283.79689999999</v>
      </c>
      <c r="AL546" s="23">
        <v>240169.07810000001</v>
      </c>
      <c r="AM546" s="23">
        <v>268899.75</v>
      </c>
      <c r="AN546" s="20">
        <v>64</v>
      </c>
      <c r="AO546" s="20" t="s">
        <v>487</v>
      </c>
      <c r="AP546" s="20">
        <v>0.94897721000000002</v>
      </c>
      <c r="AR546" s="20">
        <v>269552.28129999997</v>
      </c>
      <c r="AS546" s="20" t="s">
        <v>2551</v>
      </c>
      <c r="AT546" s="20">
        <v>0.93769569200000003</v>
      </c>
      <c r="AV546" s="20">
        <v>1.4455877699999999</v>
      </c>
      <c r="AW546" s="20">
        <v>1</v>
      </c>
      <c r="AY546" s="20">
        <f t="shared" si="24"/>
        <v>1.5810079180967915</v>
      </c>
      <c r="AZ546" s="20">
        <f t="shared" si="25"/>
        <v>1.4623613842180938</v>
      </c>
      <c r="BA546" s="20">
        <f t="shared" si="26"/>
        <v>3.1183813534053887E-3</v>
      </c>
    </row>
    <row r="547" spans="1:53">
      <c r="A547" s="20">
        <v>198.161979</v>
      </c>
      <c r="B547" s="20">
        <v>3.727688895</v>
      </c>
      <c r="C547" s="20" t="s">
        <v>2584</v>
      </c>
      <c r="D547" s="20">
        <v>17</v>
      </c>
      <c r="E547" s="20" t="s">
        <v>2585</v>
      </c>
      <c r="F547" s="20">
        <v>5</v>
      </c>
      <c r="G547" s="20">
        <v>0</v>
      </c>
      <c r="H547" s="20" t="s">
        <v>2586</v>
      </c>
      <c r="I547" s="20">
        <v>-5.2028450000000002E-3</v>
      </c>
      <c r="J547" s="20">
        <v>-32.558881120000002</v>
      </c>
      <c r="L547" s="20" t="s">
        <v>5628</v>
      </c>
      <c r="N547" s="20">
        <v>-105.0788101</v>
      </c>
      <c r="O547" s="20" t="s">
        <v>487</v>
      </c>
      <c r="P547" s="20" t="s">
        <v>2587</v>
      </c>
      <c r="Q547" s="20">
        <v>-0.7</v>
      </c>
      <c r="R547" s="20" t="s">
        <v>77</v>
      </c>
      <c r="S547" s="20">
        <v>0.09</v>
      </c>
      <c r="T547" s="20">
        <v>0.19</v>
      </c>
      <c r="U547" s="20">
        <v>6210814</v>
      </c>
      <c r="V547" s="20" t="s">
        <v>2588</v>
      </c>
      <c r="W547" s="20">
        <v>1.337035413</v>
      </c>
      <c r="X547" s="20">
        <v>7.6010920000000003E-3</v>
      </c>
      <c r="Y547" s="20" t="s">
        <v>41</v>
      </c>
      <c r="Z547" s="20" t="s">
        <v>42</v>
      </c>
      <c r="AA547" s="20">
        <v>12</v>
      </c>
      <c r="AB547" s="21">
        <v>5913770.5</v>
      </c>
      <c r="AC547" s="21">
        <v>5088690.5</v>
      </c>
      <c r="AD547" s="21">
        <v>5512826</v>
      </c>
      <c r="AE547" s="21">
        <v>6210814</v>
      </c>
      <c r="AF547" s="22">
        <v>5048392</v>
      </c>
      <c r="AG547" s="22">
        <v>4033622.75</v>
      </c>
      <c r="AH547" s="22">
        <v>3921730</v>
      </c>
      <c r="AI547" s="22">
        <v>3993636.75</v>
      </c>
      <c r="AJ547" s="23">
        <v>3837730.25</v>
      </c>
      <c r="AK547" s="23">
        <v>5001907</v>
      </c>
      <c r="AL547" s="23">
        <v>3225617.75</v>
      </c>
      <c r="AM547" s="23">
        <v>4425139</v>
      </c>
      <c r="AN547" s="20">
        <v>23</v>
      </c>
      <c r="AO547" s="20" t="s">
        <v>487</v>
      </c>
      <c r="AP547" s="20">
        <v>0.95560507500000003</v>
      </c>
      <c r="AQ547" s="20">
        <v>1</v>
      </c>
      <c r="AR547" s="20">
        <v>6210814</v>
      </c>
      <c r="AS547" s="20" t="s">
        <v>2589</v>
      </c>
      <c r="AT547" s="20">
        <v>0.82037635499999995</v>
      </c>
      <c r="AV547" s="20">
        <v>3.9150666620000001</v>
      </c>
      <c r="AW547" s="20">
        <v>1</v>
      </c>
      <c r="AY547" s="20">
        <f t="shared" si="24"/>
        <v>0.9701726115872612</v>
      </c>
      <c r="AZ547" s="20">
        <f t="shared" si="25"/>
        <v>1.3370354133664648</v>
      </c>
      <c r="BA547" s="20">
        <f t="shared" si="26"/>
        <v>0.79483543866064377</v>
      </c>
    </row>
    <row r="548" spans="1:53">
      <c r="A548" s="20">
        <v>228.11086499999999</v>
      </c>
      <c r="B548" s="20">
        <v>10.067945780000001</v>
      </c>
      <c r="C548" s="20" t="s">
        <v>3419</v>
      </c>
      <c r="D548" s="20">
        <v>2</v>
      </c>
      <c r="E548" s="20" t="s">
        <v>3420</v>
      </c>
      <c r="F548" s="20">
        <v>5</v>
      </c>
      <c r="G548" s="20">
        <v>0</v>
      </c>
      <c r="H548" s="20" t="s">
        <v>3421</v>
      </c>
      <c r="I548" s="20">
        <v>-0.63580400599999998</v>
      </c>
      <c r="J548" s="20">
        <v>6.0778418930000004</v>
      </c>
      <c r="L548" s="20" t="s">
        <v>5628</v>
      </c>
      <c r="N548" s="20">
        <v>24.049926729999999</v>
      </c>
      <c r="O548" s="20" t="s">
        <v>374</v>
      </c>
      <c r="P548" s="20" t="s">
        <v>3422</v>
      </c>
      <c r="S548" s="20">
        <v>0.7</v>
      </c>
      <c r="T548" s="20">
        <v>0.7</v>
      </c>
      <c r="U548" s="20">
        <v>132775</v>
      </c>
      <c r="V548" s="20" t="s">
        <v>2224</v>
      </c>
      <c r="W548" s="20">
        <v>0.63279077699999997</v>
      </c>
      <c r="X548" s="20">
        <v>0.221491313</v>
      </c>
      <c r="Y548" s="20" t="s">
        <v>41</v>
      </c>
      <c r="Z548" s="20" t="s">
        <v>42</v>
      </c>
      <c r="AA548" s="20">
        <v>12</v>
      </c>
      <c r="AB548" s="21">
        <v>34532.507810000003</v>
      </c>
      <c r="AC548" s="21">
        <v>132775.4063</v>
      </c>
      <c r="AD548" s="21">
        <v>34410.839840000001</v>
      </c>
      <c r="AE548" s="21">
        <v>63898.167970000002</v>
      </c>
      <c r="AF548" s="22">
        <v>117198.89840000001</v>
      </c>
      <c r="AG548" s="22">
        <v>114409.3906</v>
      </c>
      <c r="AH548" s="22">
        <v>128020.50780000001</v>
      </c>
      <c r="AI548" s="22">
        <v>60125.933590000001</v>
      </c>
      <c r="AJ548" s="23">
        <v>99472.1875</v>
      </c>
      <c r="AK548" s="23">
        <v>85087.0625</v>
      </c>
      <c r="AL548" s="23">
        <v>49115.960939999997</v>
      </c>
      <c r="AM548" s="23">
        <v>44505.328130000002</v>
      </c>
      <c r="AN548" s="20">
        <v>51</v>
      </c>
      <c r="AO548" s="20" t="s">
        <v>374</v>
      </c>
      <c r="AP548" s="20">
        <v>0.95644523199999998</v>
      </c>
      <c r="AR548" s="20">
        <v>132775.4063</v>
      </c>
      <c r="AS548" s="20" t="s">
        <v>3423</v>
      </c>
      <c r="AT548" s="20">
        <v>0.97287534600000003</v>
      </c>
      <c r="AV548" s="20">
        <v>0.48254214400000001</v>
      </c>
      <c r="AW548" s="20">
        <v>1</v>
      </c>
      <c r="AY548" s="20">
        <f t="shared" si="24"/>
        <v>0.66272162987070693</v>
      </c>
      <c r="AZ548" s="20">
        <f t="shared" si="25"/>
        <v>0.63279077682629459</v>
      </c>
      <c r="BA548" s="20">
        <f t="shared" si="26"/>
        <v>0.13242529288916463</v>
      </c>
    </row>
    <row r="549" spans="1:53">
      <c r="A549" s="20">
        <v>244.2041366</v>
      </c>
      <c r="B549" s="20">
        <v>3.9773792050000001</v>
      </c>
      <c r="C549" s="20" t="s">
        <v>3361</v>
      </c>
      <c r="D549" s="20">
        <v>12</v>
      </c>
      <c r="E549" s="20" t="s">
        <v>3362</v>
      </c>
      <c r="F549" s="20">
        <v>5</v>
      </c>
      <c r="G549" s="20">
        <v>0</v>
      </c>
      <c r="H549" s="20" t="s">
        <v>3363</v>
      </c>
      <c r="I549" s="20">
        <v>1.1735229279999999</v>
      </c>
      <c r="J549" s="20">
        <v>-23.6700646</v>
      </c>
      <c r="L549" s="20" t="s">
        <v>5617</v>
      </c>
      <c r="N549" s="20">
        <v>-12.176781999999999</v>
      </c>
      <c r="O549" s="20" t="s">
        <v>487</v>
      </c>
      <c r="S549" s="20">
        <v>0.52</v>
      </c>
      <c r="T549" s="20">
        <v>0.52</v>
      </c>
      <c r="U549" s="20">
        <v>4395</v>
      </c>
      <c r="V549" s="20" t="s">
        <v>5049</v>
      </c>
      <c r="W549" s="20">
        <v>1.744012516</v>
      </c>
      <c r="X549" s="20">
        <v>0.19769679100000001</v>
      </c>
      <c r="Y549" s="20" t="s">
        <v>41</v>
      </c>
      <c r="Z549" s="20" t="s">
        <v>71</v>
      </c>
      <c r="AA549" s="20">
        <v>12</v>
      </c>
      <c r="AB549" s="21">
        <v>1189.9959719999999</v>
      </c>
      <c r="AC549" s="21">
        <v>1148.3443600000001</v>
      </c>
      <c r="AD549" s="21">
        <v>2843.8957519999999</v>
      </c>
      <c r="AE549" s="21">
        <v>3223.2036130000001</v>
      </c>
      <c r="AF549" s="22">
        <v>1272.628052</v>
      </c>
      <c r="AG549" s="22">
        <v>1043.8145750000001</v>
      </c>
      <c r="AH549" s="22">
        <v>1244.908813</v>
      </c>
      <c r="AI549" s="22">
        <v>1258.2468260000001</v>
      </c>
      <c r="AJ549" s="23">
        <v>4394.7685549999997</v>
      </c>
      <c r="AK549" s="23">
        <v>2016.454956</v>
      </c>
      <c r="AL549" s="23">
        <v>3424.3061520000001</v>
      </c>
      <c r="AM549" s="23">
        <v>2797.586182</v>
      </c>
      <c r="AN549" s="20">
        <v>238</v>
      </c>
      <c r="AO549" s="20" t="s">
        <v>487</v>
      </c>
      <c r="AP549" s="20">
        <v>0.90832960100000004</v>
      </c>
      <c r="AR549" s="20">
        <v>4394.7685549999997</v>
      </c>
      <c r="AS549" s="20" t="s">
        <v>2953</v>
      </c>
      <c r="AT549" s="20">
        <v>0.99246440800000002</v>
      </c>
      <c r="AV549" s="20">
        <v>0.67274743400000003</v>
      </c>
      <c r="AW549" s="20">
        <v>1</v>
      </c>
      <c r="AY549" s="20">
        <f t="shared" si="24"/>
        <v>2.6211968607675646</v>
      </c>
      <c r="AZ549" s="20">
        <f t="shared" si="25"/>
        <v>1.7440125157933648</v>
      </c>
      <c r="BA549" s="20">
        <f t="shared" si="26"/>
        <v>8.334274357450544E-3</v>
      </c>
    </row>
    <row r="550" spans="1:53">
      <c r="A550" s="20">
        <v>284.23483499999998</v>
      </c>
      <c r="B550" s="20">
        <v>3.5232972459999998</v>
      </c>
      <c r="C550" s="20" t="s">
        <v>3368</v>
      </c>
      <c r="D550" s="20">
        <v>7</v>
      </c>
      <c r="E550" s="20" t="s">
        <v>3369</v>
      </c>
      <c r="F550" s="20">
        <v>5</v>
      </c>
      <c r="G550" s="20">
        <v>0</v>
      </c>
      <c r="H550" s="20" t="s">
        <v>3370</v>
      </c>
      <c r="I550" s="20">
        <v>-1.072953745</v>
      </c>
      <c r="J550" s="20">
        <v>-25.92520356</v>
      </c>
      <c r="L550" s="20" t="s">
        <v>5628</v>
      </c>
      <c r="M550" s="20" t="s">
        <v>1872</v>
      </c>
      <c r="N550" s="20">
        <v>14.01563713</v>
      </c>
      <c r="O550" s="20" t="s">
        <v>2511</v>
      </c>
      <c r="R550" s="20" t="s">
        <v>733</v>
      </c>
      <c r="S550" s="20">
        <v>7.0000000000000007E-2</v>
      </c>
      <c r="T550" s="20">
        <v>0.21</v>
      </c>
      <c r="U550" s="20">
        <v>78993</v>
      </c>
      <c r="V550" s="20" t="s">
        <v>1874</v>
      </c>
      <c r="W550" s="20">
        <v>0.69005097900000001</v>
      </c>
      <c r="X550" s="20">
        <v>5.6243240999999999E-2</v>
      </c>
      <c r="Y550" s="20" t="s">
        <v>41</v>
      </c>
      <c r="Z550" s="20" t="s">
        <v>42</v>
      </c>
      <c r="AA550" s="20">
        <v>12</v>
      </c>
      <c r="AB550" s="21">
        <v>43090.59375</v>
      </c>
      <c r="AC550" s="21">
        <v>46844.722659999999</v>
      </c>
      <c r="AD550" s="21">
        <v>39943.894529999998</v>
      </c>
      <c r="AE550" s="21">
        <v>45546.71875</v>
      </c>
      <c r="AF550" s="22">
        <v>63433.558590000001</v>
      </c>
      <c r="AG550" s="22">
        <v>65292.761720000002</v>
      </c>
      <c r="AH550" s="22">
        <v>46502.0625</v>
      </c>
      <c r="AI550" s="22">
        <v>78993.3125</v>
      </c>
      <c r="AJ550" s="23">
        <v>52199.527340000001</v>
      </c>
      <c r="AK550" s="23">
        <v>49453.328130000002</v>
      </c>
      <c r="AL550" s="23">
        <v>41943.453130000002</v>
      </c>
      <c r="AM550" s="23">
        <v>45879.6875</v>
      </c>
      <c r="AN550" s="20">
        <v>40</v>
      </c>
      <c r="AO550" s="20" t="s">
        <v>2511</v>
      </c>
      <c r="AP550" s="20">
        <v>0.93676327299999995</v>
      </c>
      <c r="AR550" s="20">
        <v>78993.3125</v>
      </c>
      <c r="AS550" s="20" t="s">
        <v>3371</v>
      </c>
      <c r="AT550" s="20">
        <v>0.94316904199999996</v>
      </c>
      <c r="AV550" s="20">
        <v>2.0793494510000001</v>
      </c>
      <c r="AW550" s="20">
        <v>1</v>
      </c>
      <c r="AY550" s="20">
        <f t="shared" si="24"/>
        <v>0.74531796300450059</v>
      </c>
      <c r="AZ550" s="20">
        <f t="shared" si="25"/>
        <v>0.69005097883594935</v>
      </c>
      <c r="BA550" s="20">
        <f t="shared" si="26"/>
        <v>6.0643920571544795E-2</v>
      </c>
    </row>
    <row r="551" spans="1:53">
      <c r="A551" s="20">
        <v>297.33933059999998</v>
      </c>
      <c r="B551" s="20">
        <v>6.8168375650000002</v>
      </c>
      <c r="C551" s="20" t="s">
        <v>3414</v>
      </c>
      <c r="D551" s="20">
        <v>1</v>
      </c>
      <c r="E551" s="20" t="s">
        <v>3415</v>
      </c>
      <c r="F551" s="20">
        <v>5</v>
      </c>
      <c r="G551" s="20">
        <v>0</v>
      </c>
      <c r="H551" s="20" t="s">
        <v>3416</v>
      </c>
      <c r="I551" s="20">
        <v>-0.73774587300000005</v>
      </c>
      <c r="J551" s="20">
        <v>30.827365289999999</v>
      </c>
      <c r="L551" s="20" t="s">
        <v>5628</v>
      </c>
      <c r="N551" s="20">
        <v>56.062659859999997</v>
      </c>
      <c r="O551" s="20" t="s">
        <v>3417</v>
      </c>
      <c r="Q551" s="20">
        <v>-1.2</v>
      </c>
      <c r="R551" s="20" t="s">
        <v>77</v>
      </c>
      <c r="S551" s="20">
        <v>0.28000000000000003</v>
      </c>
      <c r="T551" s="20">
        <v>0.72</v>
      </c>
      <c r="U551" s="20">
        <v>11312620</v>
      </c>
      <c r="V551" s="20" t="s">
        <v>3381</v>
      </c>
      <c r="W551" s="20">
        <v>0.640556142</v>
      </c>
      <c r="X551" s="20">
        <v>0.104699072</v>
      </c>
      <c r="Y551" s="20" t="s">
        <v>41</v>
      </c>
      <c r="Z551" s="20" t="s">
        <v>42</v>
      </c>
      <c r="AA551" s="20">
        <v>12</v>
      </c>
      <c r="AB551" s="21">
        <v>1368844.75</v>
      </c>
      <c r="AC551" s="21">
        <v>986502</v>
      </c>
      <c r="AD551" s="21">
        <v>669759.8125</v>
      </c>
      <c r="AE551" s="21">
        <v>1082573.875</v>
      </c>
      <c r="AF551" s="22">
        <v>2079357.625</v>
      </c>
      <c r="AG551" s="22">
        <v>1440648.625</v>
      </c>
      <c r="AH551" s="22">
        <v>1919210.625</v>
      </c>
      <c r="AI551" s="22">
        <v>973461.375</v>
      </c>
      <c r="AJ551" s="23">
        <v>1958501.5</v>
      </c>
      <c r="AK551" s="23">
        <v>3399397.75</v>
      </c>
      <c r="AL551" s="23">
        <v>11312620</v>
      </c>
      <c r="AM551" s="23">
        <v>6283744</v>
      </c>
      <c r="AN551" s="20">
        <v>6</v>
      </c>
      <c r="AO551" s="20" t="s">
        <v>3417</v>
      </c>
      <c r="AP551" s="20">
        <v>0.94892408800000005</v>
      </c>
      <c r="AQ551" s="20">
        <v>1</v>
      </c>
      <c r="AR551" s="20">
        <v>11312620</v>
      </c>
      <c r="AS551" s="20" t="s">
        <v>3418</v>
      </c>
      <c r="AT551" s="20">
        <v>0.95993983500000002</v>
      </c>
      <c r="AV551" s="20">
        <v>0.99739776300000005</v>
      </c>
      <c r="AW551" s="20">
        <v>1</v>
      </c>
      <c r="AY551" s="20">
        <f t="shared" si="24"/>
        <v>3.5795127020445787</v>
      </c>
      <c r="AZ551" s="20">
        <f t="shared" si="25"/>
        <v>0.64055614165578945</v>
      </c>
      <c r="BA551" s="20">
        <f t="shared" si="26"/>
        <v>9.3855802428335716E-2</v>
      </c>
    </row>
    <row r="552" spans="1:53">
      <c r="A552" s="20">
        <v>274.21422969999998</v>
      </c>
      <c r="B552" s="20">
        <v>3.542609723</v>
      </c>
      <c r="C552" s="20" t="s">
        <v>2727</v>
      </c>
      <c r="D552" s="20">
        <v>4</v>
      </c>
      <c r="E552" s="20" t="s">
        <v>2728</v>
      </c>
      <c r="F552" s="20">
        <v>5</v>
      </c>
      <c r="G552" s="20">
        <v>0</v>
      </c>
      <c r="H552" s="20" t="s">
        <v>2729</v>
      </c>
      <c r="I552" s="20">
        <v>-0.65742080800000002</v>
      </c>
      <c r="J552" s="20">
        <v>-25.392141550000002</v>
      </c>
      <c r="L552" s="20" t="s">
        <v>5628</v>
      </c>
      <c r="M552" s="20" t="s">
        <v>1363</v>
      </c>
      <c r="N552" s="20">
        <v>-36.995251629999998</v>
      </c>
      <c r="O552" s="20" t="s">
        <v>487</v>
      </c>
      <c r="S552" s="20">
        <v>0.18</v>
      </c>
      <c r="T552" s="20">
        <v>0.18</v>
      </c>
      <c r="U552" s="20">
        <v>49999</v>
      </c>
      <c r="V552" s="20" t="s">
        <v>1365</v>
      </c>
      <c r="W552" s="20">
        <v>1.0843207370000001</v>
      </c>
      <c r="X552" s="20">
        <v>0.47022383299999998</v>
      </c>
      <c r="Y552" s="20" t="s">
        <v>41</v>
      </c>
      <c r="Z552" s="20" t="s">
        <v>42</v>
      </c>
      <c r="AA552" s="20">
        <v>12</v>
      </c>
      <c r="AB552" s="21">
        <v>32859.613279999998</v>
      </c>
      <c r="AC552" s="21">
        <v>49998.5</v>
      </c>
      <c r="AD552" s="21">
        <v>46843.375</v>
      </c>
      <c r="AE552" s="21">
        <v>39286.128909999999</v>
      </c>
      <c r="AF552" s="22">
        <v>37504.273439999997</v>
      </c>
      <c r="AG552" s="22">
        <v>37785.1875</v>
      </c>
      <c r="AH552" s="22">
        <v>37401.175779999998</v>
      </c>
      <c r="AI552" s="22">
        <v>43155.886720000002</v>
      </c>
      <c r="AJ552" s="23">
        <v>35102.777340000001</v>
      </c>
      <c r="AK552" s="23">
        <v>42325.398439999997</v>
      </c>
      <c r="AL552" s="23">
        <v>45285.761720000002</v>
      </c>
      <c r="AM552" s="23">
        <v>37665.941409999999</v>
      </c>
      <c r="AN552" s="20">
        <v>148</v>
      </c>
      <c r="AO552" s="20" t="s">
        <v>487</v>
      </c>
      <c r="AP552" s="20">
        <v>0.90958272399999995</v>
      </c>
      <c r="AR552" s="20">
        <v>49998.5</v>
      </c>
      <c r="AS552" s="20" t="s">
        <v>2730</v>
      </c>
      <c r="AT552" s="20">
        <v>0.582592781</v>
      </c>
      <c r="AV552" s="20">
        <v>0.16058103600000001</v>
      </c>
      <c r="AW552" s="20">
        <v>1</v>
      </c>
      <c r="AY552" s="20">
        <f t="shared" si="24"/>
        <v>1.0290885890165227</v>
      </c>
      <c r="AZ552" s="20">
        <f t="shared" si="25"/>
        <v>1.0843207372223433</v>
      </c>
      <c r="BA552" s="20">
        <f t="shared" si="26"/>
        <v>0.68726217182674076</v>
      </c>
    </row>
    <row r="553" spans="1:53">
      <c r="A553" s="20">
        <v>184.1463373</v>
      </c>
      <c r="B553" s="20">
        <v>4.0037902829999998</v>
      </c>
      <c r="C553" s="20" t="s">
        <v>2839</v>
      </c>
      <c r="D553" s="20">
        <v>17</v>
      </c>
      <c r="E553" s="20" t="s">
        <v>2840</v>
      </c>
      <c r="F553" s="20">
        <v>5</v>
      </c>
      <c r="G553" s="20">
        <v>0</v>
      </c>
      <c r="H553" s="20" t="s">
        <v>2841</v>
      </c>
      <c r="I553" s="20">
        <v>3.9566022999999999E-2</v>
      </c>
      <c r="J553" s="20">
        <v>-33.680390629999998</v>
      </c>
      <c r="L553" s="20" t="s">
        <v>5628</v>
      </c>
      <c r="M553" s="20" t="s">
        <v>2705</v>
      </c>
      <c r="N553" s="20">
        <v>-98.036430820000007</v>
      </c>
      <c r="O553" s="20" t="s">
        <v>487</v>
      </c>
      <c r="P553" s="20" t="s">
        <v>2842</v>
      </c>
      <c r="S553" s="20">
        <v>0.08</v>
      </c>
      <c r="T553" s="20">
        <v>0.16</v>
      </c>
      <c r="U553" s="20">
        <v>83736</v>
      </c>
      <c r="V553" s="20" t="s">
        <v>2708</v>
      </c>
      <c r="W553" s="20">
        <v>0.99964012899999999</v>
      </c>
      <c r="X553" s="20">
        <v>0.99586144399999998</v>
      </c>
      <c r="Y553" s="20" t="s">
        <v>41</v>
      </c>
      <c r="Z553" s="20" t="s">
        <v>42</v>
      </c>
      <c r="AA553" s="20">
        <v>12</v>
      </c>
      <c r="AB553" s="21">
        <v>47223.390630000002</v>
      </c>
      <c r="AC553" s="21">
        <v>55731.761720000002</v>
      </c>
      <c r="AD553" s="21">
        <v>49908.664060000003</v>
      </c>
      <c r="AE553" s="21">
        <v>47570.101560000003</v>
      </c>
      <c r="AF553" s="22">
        <v>45590.449220000002</v>
      </c>
      <c r="AG553" s="22">
        <v>50054.148439999997</v>
      </c>
      <c r="AH553" s="22">
        <v>57673.566409999999</v>
      </c>
      <c r="AI553" s="22">
        <v>47187.910159999999</v>
      </c>
      <c r="AJ553" s="23">
        <v>67344.039059999996</v>
      </c>
      <c r="AK553" s="23">
        <v>62442.394529999998</v>
      </c>
      <c r="AL553" s="23">
        <v>58446.800779999998</v>
      </c>
      <c r="AM553" s="23">
        <v>83735.742190000004</v>
      </c>
      <c r="AN553" s="20">
        <v>689</v>
      </c>
      <c r="AO553" s="20" t="s">
        <v>487</v>
      </c>
      <c r="AP553" s="20">
        <v>0.87357849899999995</v>
      </c>
      <c r="AR553" s="20">
        <v>83735.742190000004</v>
      </c>
      <c r="AS553" s="20" t="s">
        <v>2843</v>
      </c>
      <c r="AT553" s="20">
        <v>-0.51264047800000001</v>
      </c>
      <c r="AV553" s="24">
        <v>7.3620099999999998E-6</v>
      </c>
      <c r="AW553" s="20">
        <v>1</v>
      </c>
      <c r="AY553" s="20">
        <f t="shared" si="24"/>
        <v>1.3564126553494089</v>
      </c>
      <c r="AZ553" s="20">
        <f t="shared" si="25"/>
        <v>0.99964012930642077</v>
      </c>
      <c r="BA553" s="20">
        <f t="shared" si="26"/>
        <v>2.7440511855707329E-2</v>
      </c>
    </row>
    <row r="554" spans="1:53">
      <c r="A554" s="20">
        <v>328.18265120000001</v>
      </c>
      <c r="B554" s="20">
        <v>4.2883139080000001</v>
      </c>
      <c r="C554" s="20" t="s">
        <v>6082</v>
      </c>
      <c r="D554" s="20">
        <v>1</v>
      </c>
      <c r="E554" s="20" t="s">
        <v>6083</v>
      </c>
      <c r="F554" s="20">
        <v>5</v>
      </c>
      <c r="G554" s="20">
        <v>0</v>
      </c>
      <c r="H554" s="20" t="s">
        <v>6084</v>
      </c>
      <c r="I554" s="20">
        <v>-0.20970982899999999</v>
      </c>
      <c r="J554" s="20">
        <v>-8.9583364289999992</v>
      </c>
      <c r="L554" s="20" t="s">
        <v>5617</v>
      </c>
      <c r="M554" s="20" t="s">
        <v>1328</v>
      </c>
      <c r="N554" s="20">
        <v>122.0155901</v>
      </c>
      <c r="O554" s="20" t="s">
        <v>374</v>
      </c>
      <c r="S554" s="20">
        <v>0.4</v>
      </c>
      <c r="T554" s="20">
        <v>0.45</v>
      </c>
      <c r="U554" s="20">
        <v>3066</v>
      </c>
      <c r="V554" s="20" t="s">
        <v>1943</v>
      </c>
      <c r="W554" s="20">
        <v>0.62040146399999996</v>
      </c>
      <c r="X554" s="20">
        <v>6.0758073000000003E-2</v>
      </c>
      <c r="Y554" s="20" t="s">
        <v>41</v>
      </c>
      <c r="Z554" s="20" t="s">
        <v>71</v>
      </c>
      <c r="AA554" s="20">
        <v>12</v>
      </c>
      <c r="AB554" s="21">
        <v>1910.41626</v>
      </c>
      <c r="AC554" s="21">
        <v>2134.6477049999999</v>
      </c>
      <c r="AD554" s="21">
        <v>1108.345337</v>
      </c>
      <c r="AE554" s="21">
        <v>884.92156980000004</v>
      </c>
      <c r="AF554" s="22">
        <v>2297.2028810000002</v>
      </c>
      <c r="AG554" s="22">
        <v>2547.985596</v>
      </c>
      <c r="AH554" s="22">
        <v>3065.5507809999999</v>
      </c>
      <c r="AI554" s="22">
        <v>1822.2017820000001</v>
      </c>
      <c r="AJ554" s="23">
        <v>2540.720703</v>
      </c>
      <c r="AK554" s="23">
        <v>670.30108640000003</v>
      </c>
      <c r="AL554" s="23">
        <v>2669.5356449999999</v>
      </c>
      <c r="AM554" s="23">
        <v>2468.5512699999999</v>
      </c>
      <c r="AN554" s="20">
        <v>69</v>
      </c>
      <c r="AO554" s="20" t="s">
        <v>374</v>
      </c>
      <c r="AP554" s="20">
        <v>0.93023708199999999</v>
      </c>
      <c r="AR554" s="20">
        <v>3065.5507809999999</v>
      </c>
      <c r="AS554" s="20" t="s">
        <v>6085</v>
      </c>
      <c r="AT554" s="20">
        <v>0.79023768000000005</v>
      </c>
      <c r="AV554" s="20">
        <v>1.341810744</v>
      </c>
      <c r="AW554" s="20">
        <v>1</v>
      </c>
      <c r="AY554" s="20">
        <f t="shared" si="24"/>
        <v>0.85781971452279548</v>
      </c>
      <c r="AZ554" s="20">
        <f t="shared" si="25"/>
        <v>0.62040146416010755</v>
      </c>
      <c r="BA554" s="20">
        <f t="shared" si="26"/>
        <v>0.54561052033269286</v>
      </c>
    </row>
    <row r="555" spans="1:53">
      <c r="A555" s="20">
        <v>224.12009950000001</v>
      </c>
      <c r="B555" s="20">
        <v>4.4351471790000003</v>
      </c>
      <c r="C555" s="20" t="s">
        <v>5960</v>
      </c>
      <c r="D555" s="20">
        <v>1</v>
      </c>
      <c r="E555" s="20" t="s">
        <v>5961</v>
      </c>
      <c r="F555" s="20">
        <v>5</v>
      </c>
      <c r="G555" s="20">
        <v>0</v>
      </c>
      <c r="H555" s="20" t="s">
        <v>5962</v>
      </c>
      <c r="I555" s="20">
        <v>-9.1427444999999996E-2</v>
      </c>
      <c r="J555" s="20">
        <v>-22.93259595</v>
      </c>
      <c r="L555" s="20" t="s">
        <v>5617</v>
      </c>
      <c r="N555" s="20">
        <v>-120.0210404</v>
      </c>
      <c r="O555" s="20" t="s">
        <v>487</v>
      </c>
      <c r="S555" s="20">
        <v>0.26</v>
      </c>
      <c r="T555" s="20">
        <v>0.26</v>
      </c>
      <c r="U555" s="20">
        <v>2432</v>
      </c>
      <c r="V555" s="20" t="s">
        <v>925</v>
      </c>
      <c r="W555" s="20">
        <v>0.83509956200000002</v>
      </c>
      <c r="X555" s="20">
        <v>0.301263634</v>
      </c>
      <c r="Y555" s="20" t="s">
        <v>41</v>
      </c>
      <c r="Z555" s="20" t="s">
        <v>71</v>
      </c>
      <c r="AA555" s="20">
        <v>12</v>
      </c>
      <c r="AB555" s="21">
        <v>2123.1254880000001</v>
      </c>
      <c r="AC555" s="21">
        <v>1811.088501</v>
      </c>
      <c r="AD555" s="21">
        <v>1235.025635</v>
      </c>
      <c r="AE555" s="21">
        <v>1291.3360600000001</v>
      </c>
      <c r="AF555" s="22">
        <v>2217.6213379999999</v>
      </c>
      <c r="AG555" s="22">
        <v>2263.5505370000001</v>
      </c>
      <c r="AH555" s="22">
        <v>1745.4892580000001</v>
      </c>
      <c r="AI555" s="22">
        <v>1509.6328129999999</v>
      </c>
      <c r="AJ555" s="23">
        <v>1953.369751</v>
      </c>
      <c r="AK555" s="23">
        <v>1444.82251</v>
      </c>
      <c r="AL555" s="23">
        <v>1867.9738769999999</v>
      </c>
      <c r="AM555" s="23">
        <v>2432.4602049999999</v>
      </c>
      <c r="AN555" s="20">
        <v>306</v>
      </c>
      <c r="AO555" s="20" t="s">
        <v>487</v>
      </c>
      <c r="AP555" s="20">
        <v>0.91385226600000002</v>
      </c>
      <c r="AR555" s="20">
        <v>2432.4602049999999</v>
      </c>
      <c r="AS555" s="20" t="s">
        <v>5963</v>
      </c>
      <c r="AT555" s="20">
        <v>0.77744208199999998</v>
      </c>
      <c r="AV555" s="20">
        <v>0.321056758</v>
      </c>
      <c r="AW555" s="20">
        <v>1</v>
      </c>
      <c r="AY555" s="20">
        <f t="shared" si="24"/>
        <v>0.99513105328430862</v>
      </c>
      <c r="AZ555" s="20">
        <f t="shared" si="25"/>
        <v>0.8350995617663155</v>
      </c>
      <c r="BA555" s="20">
        <f t="shared" si="26"/>
        <v>0.9736382884504835</v>
      </c>
    </row>
    <row r="556" spans="1:53">
      <c r="A556" s="20">
        <v>266.13032470000002</v>
      </c>
      <c r="B556" s="20">
        <v>4.0062138879999996</v>
      </c>
      <c r="C556" s="20" t="s">
        <v>3127</v>
      </c>
      <c r="D556" s="20">
        <v>8</v>
      </c>
      <c r="E556" s="20" t="s">
        <v>3128</v>
      </c>
      <c r="F556" s="20">
        <v>5</v>
      </c>
      <c r="G556" s="20">
        <v>0</v>
      </c>
      <c r="H556" s="20" t="s">
        <v>3129</v>
      </c>
      <c r="I556" s="20">
        <v>-1.335198302</v>
      </c>
      <c r="J556" s="20">
        <v>-40.118969479999997</v>
      </c>
      <c r="L556" s="20" t="s">
        <v>5628</v>
      </c>
      <c r="M556" s="20" t="s">
        <v>3070</v>
      </c>
      <c r="N556" s="20">
        <v>162.10420569999999</v>
      </c>
      <c r="O556" s="20" t="s">
        <v>3130</v>
      </c>
      <c r="P556" s="20" t="s">
        <v>3131</v>
      </c>
      <c r="S556" s="20">
        <v>0.14000000000000001</v>
      </c>
      <c r="T556" s="20">
        <v>0.24</v>
      </c>
      <c r="U556" s="20">
        <v>230101</v>
      </c>
      <c r="V556" s="20" t="s">
        <v>3071</v>
      </c>
      <c r="W556" s="20">
        <v>0.82447231600000004</v>
      </c>
      <c r="X556" s="20">
        <v>4.3177361999999997E-2</v>
      </c>
      <c r="Y556" s="20" t="s">
        <v>41</v>
      </c>
      <c r="Z556" s="20" t="s">
        <v>42</v>
      </c>
      <c r="AA556" s="20">
        <v>12</v>
      </c>
      <c r="AB556" s="21">
        <v>105534.4844</v>
      </c>
      <c r="AC556" s="21">
        <v>126279.8906</v>
      </c>
      <c r="AD556" s="21">
        <v>92544.039059999996</v>
      </c>
      <c r="AE556" s="21">
        <v>119646.41409999999</v>
      </c>
      <c r="AF556" s="22">
        <v>144709.04689999999</v>
      </c>
      <c r="AG556" s="22">
        <v>128057.24219999999</v>
      </c>
      <c r="AH556" s="22">
        <v>128863.47659999999</v>
      </c>
      <c r="AI556" s="22">
        <v>136902.35939999999</v>
      </c>
      <c r="AJ556" s="23">
        <v>139676.7813</v>
      </c>
      <c r="AK556" s="23">
        <v>147239.25</v>
      </c>
      <c r="AL556" s="23">
        <v>230101.39060000001</v>
      </c>
      <c r="AM556" s="23">
        <v>171801.6875</v>
      </c>
      <c r="AN556" s="20">
        <v>121</v>
      </c>
      <c r="AO556" s="20" t="s">
        <v>3130</v>
      </c>
      <c r="AP556" s="20">
        <v>0.93967887699999997</v>
      </c>
      <c r="AR556" s="20">
        <v>230101.39060000001</v>
      </c>
      <c r="AS556" s="20" t="s">
        <v>3132</v>
      </c>
      <c r="AT556" s="20">
        <v>0.76623954500000002</v>
      </c>
      <c r="AV556" s="20">
        <v>1.943754634</v>
      </c>
      <c r="AW556" s="20">
        <v>1</v>
      </c>
      <c r="AY556" s="20">
        <f t="shared" si="24"/>
        <v>1.2790678165617202</v>
      </c>
      <c r="AZ556" s="20">
        <f t="shared" si="25"/>
        <v>0.8244723155142375</v>
      </c>
      <c r="BA556" s="20">
        <f t="shared" si="26"/>
        <v>0.12161656548710301</v>
      </c>
    </row>
    <row r="557" spans="1:53">
      <c r="A557" s="20">
        <v>114.1044548</v>
      </c>
      <c r="B557" s="20">
        <v>4.0381319470000001</v>
      </c>
      <c r="C557" s="20" t="s">
        <v>2830</v>
      </c>
      <c r="D557" s="20">
        <v>6</v>
      </c>
      <c r="E557" s="20" t="s">
        <v>2831</v>
      </c>
      <c r="F557" s="20">
        <v>5</v>
      </c>
      <c r="G557" s="20">
        <v>0</v>
      </c>
      <c r="H557" s="20" t="s">
        <v>2832</v>
      </c>
      <c r="I557" s="20">
        <v>-0.13314701000000001</v>
      </c>
      <c r="J557" s="20">
        <v>-35.368438640000001</v>
      </c>
      <c r="L557" s="20" t="s">
        <v>5628</v>
      </c>
      <c r="N557" s="20">
        <v>-76.052358830000003</v>
      </c>
      <c r="O557" s="20" t="s">
        <v>487</v>
      </c>
      <c r="P557" s="20" t="s">
        <v>2833</v>
      </c>
      <c r="S557" s="20">
        <v>0.28999999999999998</v>
      </c>
      <c r="T557" s="20">
        <v>0.35</v>
      </c>
      <c r="U557" s="20">
        <v>123215</v>
      </c>
      <c r="V557" s="20" t="s">
        <v>2752</v>
      </c>
      <c r="W557" s="20">
        <v>1.000539525</v>
      </c>
      <c r="X557" s="20">
        <v>0.99764819599999999</v>
      </c>
      <c r="Y557" s="20" t="s">
        <v>41</v>
      </c>
      <c r="Z557" s="20" t="s">
        <v>42</v>
      </c>
      <c r="AA557" s="20">
        <v>12</v>
      </c>
      <c r="AB557" s="21">
        <v>60066.277340000001</v>
      </c>
      <c r="AC557" s="21">
        <v>81676.328129999994</v>
      </c>
      <c r="AD557" s="21">
        <v>123215.32030000001</v>
      </c>
      <c r="AE557" s="21">
        <v>95659.367190000004</v>
      </c>
      <c r="AF557" s="22">
        <v>104529.63280000001</v>
      </c>
      <c r="AG557" s="22">
        <v>103355.38280000001</v>
      </c>
      <c r="AH557" s="22">
        <v>83142.835940000004</v>
      </c>
      <c r="AI557" s="22">
        <v>69394.984379999994</v>
      </c>
      <c r="AJ557" s="23">
        <v>48566.15625</v>
      </c>
      <c r="AK557" s="23">
        <v>97086.15625</v>
      </c>
      <c r="AL557" s="23">
        <v>72048.34375</v>
      </c>
      <c r="AM557" s="23">
        <v>114585.38280000001</v>
      </c>
      <c r="AN557" s="20">
        <v>106</v>
      </c>
      <c r="AO557" s="20" t="s">
        <v>487</v>
      </c>
      <c r="AP557" s="20">
        <v>0.88822909100000003</v>
      </c>
      <c r="AR557" s="20">
        <v>123215.32030000001</v>
      </c>
      <c r="AS557" s="20" t="s">
        <v>2834</v>
      </c>
      <c r="AT557" s="20">
        <v>0.85553448200000004</v>
      </c>
      <c r="AV557" s="24">
        <v>2.39405E-6</v>
      </c>
      <c r="AW557" s="20">
        <v>1</v>
      </c>
      <c r="AY557" s="20">
        <f t="shared" si="24"/>
        <v>0.92193392297638643</v>
      </c>
      <c r="AZ557" s="20">
        <f t="shared" si="25"/>
        <v>1.0005395247487683</v>
      </c>
      <c r="BA557" s="20">
        <f t="shared" si="26"/>
        <v>0.68896783187097077</v>
      </c>
    </row>
    <row r="558" spans="1:53">
      <c r="A558" s="20">
        <v>266.09426280000002</v>
      </c>
      <c r="B558" s="20">
        <v>4.0346486199999996</v>
      </c>
      <c r="C558" s="20" t="s">
        <v>3067</v>
      </c>
      <c r="D558" s="20">
        <v>1</v>
      </c>
      <c r="E558" s="20" t="s">
        <v>3068</v>
      </c>
      <c r="F558" s="20">
        <v>5</v>
      </c>
      <c r="G558" s="20">
        <v>0</v>
      </c>
      <c r="H558" s="20" t="s">
        <v>3069</v>
      </c>
      <c r="I558" s="20">
        <v>-0.139922832</v>
      </c>
      <c r="J558" s="20">
        <v>-34.194947419999998</v>
      </c>
      <c r="L558" s="20" t="s">
        <v>5628</v>
      </c>
      <c r="M558" s="20" t="s">
        <v>3070</v>
      </c>
      <c r="N558" s="20">
        <v>162.0681438</v>
      </c>
      <c r="O558" s="20" t="s">
        <v>374</v>
      </c>
      <c r="P558" s="20" t="s">
        <v>1790</v>
      </c>
      <c r="R558" s="20" t="s">
        <v>1345</v>
      </c>
      <c r="S558" s="20">
        <v>7.0000000000000007E-2</v>
      </c>
      <c r="T558" s="20">
        <v>0.2</v>
      </c>
      <c r="U558" s="20">
        <v>155236</v>
      </c>
      <c r="V558" s="20" t="s">
        <v>3071</v>
      </c>
      <c r="W558" s="20">
        <v>0.84369593300000001</v>
      </c>
      <c r="X558" s="20">
        <v>0.20864039000000001</v>
      </c>
      <c r="Y558" s="20" t="s">
        <v>41</v>
      </c>
      <c r="Z558" s="20" t="s">
        <v>42</v>
      </c>
      <c r="AA558" s="20">
        <v>12</v>
      </c>
      <c r="AB558" s="21">
        <v>116166.35159999999</v>
      </c>
      <c r="AC558" s="21">
        <v>102191.6094</v>
      </c>
      <c r="AD558" s="21">
        <v>101502.375</v>
      </c>
      <c r="AE558" s="21">
        <v>101275.19530000001</v>
      </c>
      <c r="AF558" s="22">
        <v>115518.19530000001</v>
      </c>
      <c r="AG558" s="22">
        <v>130636.2344</v>
      </c>
      <c r="AH558" s="22">
        <v>97764.851559999996</v>
      </c>
      <c r="AI558" s="22">
        <v>155236.29689999999</v>
      </c>
      <c r="AJ558" s="23">
        <v>129167.94530000001</v>
      </c>
      <c r="AK558" s="23">
        <v>136745.25</v>
      </c>
      <c r="AL558" s="23">
        <v>144682.45310000001</v>
      </c>
      <c r="AM558" s="23">
        <v>101550.2344</v>
      </c>
      <c r="AN558" s="20">
        <v>121</v>
      </c>
      <c r="AO558" s="20" t="s">
        <v>374</v>
      </c>
      <c r="AP558" s="20">
        <v>0.86515245799999996</v>
      </c>
      <c r="AR558" s="20">
        <v>155236.29689999999</v>
      </c>
      <c r="AS558" s="20" t="s">
        <v>3072</v>
      </c>
      <c r="AT558" s="20">
        <v>0.76370443300000002</v>
      </c>
      <c r="AV558" s="20">
        <v>0.58958197999999995</v>
      </c>
      <c r="AW558" s="20">
        <v>1</v>
      </c>
      <c r="AY558" s="20">
        <f t="shared" si="24"/>
        <v>1.0260245606948544</v>
      </c>
      <c r="AZ558" s="20">
        <f t="shared" si="25"/>
        <v>0.84369593314453284</v>
      </c>
      <c r="BA558" s="20">
        <f t="shared" si="26"/>
        <v>0.83960709615907381</v>
      </c>
    </row>
    <row r="559" spans="1:53">
      <c r="A559" s="20">
        <v>250.13550499999999</v>
      </c>
      <c r="B559" s="20">
        <v>4.5413222839999996</v>
      </c>
      <c r="C559" s="20" t="s">
        <v>2901</v>
      </c>
      <c r="D559" s="20">
        <v>4</v>
      </c>
      <c r="E559" s="20" t="s">
        <v>2902</v>
      </c>
      <c r="F559" s="20">
        <v>5</v>
      </c>
      <c r="G559" s="20">
        <v>0</v>
      </c>
      <c r="H559" s="20" t="s">
        <v>2903</v>
      </c>
      <c r="I559" s="20">
        <v>-1.0595972979999999</v>
      </c>
      <c r="J559" s="20">
        <v>-13.58229968</v>
      </c>
      <c r="L559" s="20" t="s">
        <v>5628</v>
      </c>
      <c r="N559" s="20">
        <v>58.041619189999999</v>
      </c>
      <c r="O559" s="20" t="s">
        <v>2083</v>
      </c>
      <c r="P559" s="20" t="s">
        <v>2904</v>
      </c>
      <c r="S559" s="20">
        <v>0.09</v>
      </c>
      <c r="T559" s="20">
        <v>0.28000000000000003</v>
      </c>
      <c r="U559" s="20">
        <v>79333</v>
      </c>
      <c r="V559" s="20" t="s">
        <v>2905</v>
      </c>
      <c r="W559" s="20">
        <v>0.96236429899999998</v>
      </c>
      <c r="X559" s="20">
        <v>0.61617613400000004</v>
      </c>
      <c r="Y559" s="20" t="s">
        <v>41</v>
      </c>
      <c r="Z559" s="20" t="s">
        <v>42</v>
      </c>
      <c r="AA559" s="20">
        <v>12</v>
      </c>
      <c r="AB559" s="21">
        <v>31759.152340000001</v>
      </c>
      <c r="AC559" s="21">
        <v>30613.515630000002</v>
      </c>
      <c r="AD559" s="21">
        <v>28004.113280000001</v>
      </c>
      <c r="AE559" s="21">
        <v>34764.976560000003</v>
      </c>
      <c r="AF559" s="22">
        <v>30557.878909999999</v>
      </c>
      <c r="AG559" s="22">
        <v>28350.474610000001</v>
      </c>
      <c r="AH559" s="22">
        <v>35038.90625</v>
      </c>
      <c r="AI559" s="22">
        <v>36088.484380000002</v>
      </c>
      <c r="AJ559" s="23">
        <v>43134.753909999999</v>
      </c>
      <c r="AK559" s="23">
        <v>47997.675779999998</v>
      </c>
      <c r="AL559" s="23">
        <v>79332.734379999994</v>
      </c>
      <c r="AM559" s="23">
        <v>58626.082029999998</v>
      </c>
      <c r="AN559" s="20">
        <v>291</v>
      </c>
      <c r="AO559" s="20" t="s">
        <v>2083</v>
      </c>
      <c r="AP559" s="20">
        <v>0.90171948800000001</v>
      </c>
      <c r="AR559" s="20">
        <v>79332.734379999994</v>
      </c>
      <c r="AS559" s="20" t="s">
        <v>2906</v>
      </c>
      <c r="AT559" s="20">
        <v>0.85663728699999997</v>
      </c>
      <c r="AV559" s="20">
        <v>7.0319215000000004E-2</v>
      </c>
      <c r="AW559" s="20">
        <v>1</v>
      </c>
      <c r="AY559" s="20">
        <f t="shared" si="24"/>
        <v>1.7617559510078751</v>
      </c>
      <c r="AZ559" s="20">
        <f t="shared" si="25"/>
        <v>0.96236429935484014</v>
      </c>
      <c r="BA559" s="20">
        <f t="shared" si="26"/>
        <v>2.38396614422746E-2</v>
      </c>
    </row>
    <row r="560" spans="1:53">
      <c r="A560" s="20">
        <v>154.02994899999999</v>
      </c>
      <c r="B560" s="20">
        <v>4.4788916690000002</v>
      </c>
      <c r="C560" s="20" t="s">
        <v>1040</v>
      </c>
      <c r="D560" s="20">
        <v>1</v>
      </c>
      <c r="E560" s="20" t="s">
        <v>1041</v>
      </c>
      <c r="F560" s="20">
        <v>5</v>
      </c>
      <c r="G560" s="20">
        <v>0</v>
      </c>
      <c r="H560" s="20" t="s">
        <v>1042</v>
      </c>
      <c r="I560" s="20">
        <v>-0.201088346</v>
      </c>
      <c r="J560" s="20">
        <v>-36.548913110000001</v>
      </c>
      <c r="L560" s="20" t="s">
        <v>5617</v>
      </c>
      <c r="M560" s="20" t="s">
        <v>5899</v>
      </c>
      <c r="N560" s="20">
        <v>-112.0855837</v>
      </c>
      <c r="O560" s="20" t="s">
        <v>487</v>
      </c>
      <c r="S560" s="20">
        <v>0.2</v>
      </c>
      <c r="T560" s="20">
        <v>0.23</v>
      </c>
      <c r="U560" s="20">
        <v>23496</v>
      </c>
      <c r="V560" s="20" t="s">
        <v>2371</v>
      </c>
      <c r="W560" s="20">
        <v>0.70867169799999996</v>
      </c>
      <c r="X560" s="20">
        <v>3.3159659000000001E-2</v>
      </c>
      <c r="Y560" s="20" t="s">
        <v>41</v>
      </c>
      <c r="Z560" s="20" t="s">
        <v>71</v>
      </c>
      <c r="AA560" s="20">
        <v>12</v>
      </c>
      <c r="AB560" s="21">
        <v>14115.37305</v>
      </c>
      <c r="AC560" s="21">
        <v>15784.997069999999</v>
      </c>
      <c r="AD560" s="21">
        <v>15235.027340000001</v>
      </c>
      <c r="AE560" s="21">
        <v>9853.1884769999997</v>
      </c>
      <c r="AF560" s="22">
        <v>23496.10742</v>
      </c>
      <c r="AG560" s="22">
        <v>19422.03125</v>
      </c>
      <c r="AH560" s="22">
        <v>18583.79492</v>
      </c>
      <c r="AI560" s="22">
        <v>16091.945309999999</v>
      </c>
      <c r="AJ560" s="23">
        <v>19884.01367</v>
      </c>
      <c r="AK560" s="23">
        <v>11351.983399999999</v>
      </c>
      <c r="AL560" s="23">
        <v>18628.984380000002</v>
      </c>
      <c r="AM560" s="23">
        <v>19436.990229999999</v>
      </c>
      <c r="AN560" s="20">
        <v>85</v>
      </c>
      <c r="AO560" s="20" t="s">
        <v>487</v>
      </c>
      <c r="AP560" s="20">
        <v>0.96115209000000001</v>
      </c>
      <c r="AR560" s="20">
        <v>23496.10742</v>
      </c>
      <c r="AS560" s="20" t="s">
        <v>4814</v>
      </c>
      <c r="AT560" s="20">
        <v>0.90213996799999996</v>
      </c>
      <c r="AV560" s="20">
        <v>1.914213878</v>
      </c>
      <c r="AW560" s="20">
        <v>1</v>
      </c>
      <c r="AY560" s="20">
        <f t="shared" si="24"/>
        <v>0.89313709615308334</v>
      </c>
      <c r="AZ560" s="20">
        <f t="shared" si="25"/>
        <v>0.70867169829036603</v>
      </c>
      <c r="BA560" s="20">
        <f t="shared" si="26"/>
        <v>0.4437996779378241</v>
      </c>
    </row>
    <row r="561" spans="1:53">
      <c r="A561" s="20">
        <v>312.23018519999999</v>
      </c>
      <c r="B561" s="20">
        <v>3.793633313</v>
      </c>
      <c r="C561" s="20" t="s">
        <v>3243</v>
      </c>
      <c r="D561" s="20">
        <v>39</v>
      </c>
      <c r="E561" s="20" t="s">
        <v>3244</v>
      </c>
      <c r="F561" s="20">
        <v>5</v>
      </c>
      <c r="G561" s="20">
        <v>0</v>
      </c>
      <c r="H561" s="20" t="s">
        <v>3245</v>
      </c>
      <c r="I561" s="20">
        <v>0.40107278600000001</v>
      </c>
      <c r="J561" s="20">
        <v>-15.862905850000001</v>
      </c>
      <c r="L561" s="20" t="s">
        <v>5617</v>
      </c>
      <c r="M561" s="20" t="s">
        <v>892</v>
      </c>
      <c r="N561" s="20">
        <v>55.989730719999997</v>
      </c>
      <c r="O561" s="20" t="s">
        <v>5406</v>
      </c>
      <c r="R561" s="20" t="s">
        <v>411</v>
      </c>
      <c r="S561" s="20">
        <v>0.77</v>
      </c>
      <c r="T561" s="20">
        <v>0.77</v>
      </c>
      <c r="U561" s="20">
        <v>14462</v>
      </c>
      <c r="V561" s="20" t="s">
        <v>895</v>
      </c>
      <c r="W561" s="20">
        <v>2.0431407579999998</v>
      </c>
      <c r="X561" s="20">
        <v>0.27488516800000001</v>
      </c>
      <c r="Y561" s="20" t="s">
        <v>41</v>
      </c>
      <c r="Z561" s="20" t="s">
        <v>71</v>
      </c>
      <c r="AA561" s="20">
        <v>12</v>
      </c>
      <c r="AB561" s="21">
        <v>1983.6000979999999</v>
      </c>
      <c r="AC561" s="21">
        <v>2407.258057</v>
      </c>
      <c r="AD561" s="21">
        <v>8822.2373050000006</v>
      </c>
      <c r="AE561" s="21">
        <v>11516.978520000001</v>
      </c>
      <c r="AF561" s="22">
        <v>3414.5258789999998</v>
      </c>
      <c r="AG561" s="22">
        <v>2769.0688479999999</v>
      </c>
      <c r="AH561" s="22">
        <v>2835.0847170000002</v>
      </c>
      <c r="AI561" s="22">
        <v>3085.2707519999999</v>
      </c>
      <c r="AJ561" s="23">
        <v>14462.340819999999</v>
      </c>
      <c r="AK561" s="23">
        <v>6796.7275390000004</v>
      </c>
      <c r="AL561" s="23">
        <v>9700.1298829999996</v>
      </c>
      <c r="AM561" s="23">
        <v>11396.08301</v>
      </c>
      <c r="AN561" s="20">
        <v>0</v>
      </c>
      <c r="AO561" s="20" t="s">
        <v>5406</v>
      </c>
      <c r="AP561" s="20">
        <v>0.89915782200000005</v>
      </c>
      <c r="AR561" s="20">
        <v>14462.340819999999</v>
      </c>
      <c r="AS561" s="20" t="s">
        <v>5638</v>
      </c>
      <c r="AT561" s="20">
        <v>0.96585602199999998</v>
      </c>
      <c r="AV561" s="20">
        <v>0.44240445</v>
      </c>
      <c r="AW561" s="20">
        <v>1</v>
      </c>
      <c r="AY561" s="20">
        <f t="shared" si="24"/>
        <v>3.4992940788865092</v>
      </c>
      <c r="AZ561" s="20">
        <f t="shared" si="25"/>
        <v>2.0431407581446068</v>
      </c>
      <c r="BA561" s="20">
        <f t="shared" si="26"/>
        <v>3.3291747315076421E-3</v>
      </c>
    </row>
    <row r="562" spans="1:53">
      <c r="A562" s="20">
        <v>314.24562659999998</v>
      </c>
      <c r="B562" s="20">
        <v>3.6700652649999999</v>
      </c>
      <c r="C562" s="20" t="s">
        <v>3224</v>
      </c>
      <c r="D562" s="20">
        <v>12</v>
      </c>
      <c r="E562" s="20" t="s">
        <v>3225</v>
      </c>
      <c r="F562" s="20">
        <v>5</v>
      </c>
      <c r="G562" s="20">
        <v>0</v>
      </c>
      <c r="H562" s="20" t="s">
        <v>3226</v>
      </c>
      <c r="I562" s="20">
        <v>-0.26533576199999998</v>
      </c>
      <c r="J562" s="20">
        <v>-28.16136045</v>
      </c>
      <c r="L562" s="20" t="s">
        <v>5628</v>
      </c>
      <c r="M562" s="20" t="s">
        <v>3208</v>
      </c>
      <c r="N562" s="20">
        <v>46.04214107</v>
      </c>
      <c r="O562" s="20" t="s">
        <v>374</v>
      </c>
      <c r="P562" s="20" t="s">
        <v>5946</v>
      </c>
      <c r="R562" s="20" t="s">
        <v>5947</v>
      </c>
      <c r="S562" s="20">
        <v>0.17</v>
      </c>
      <c r="T562" s="20">
        <v>0.28000000000000003</v>
      </c>
      <c r="U562" s="20">
        <v>126956</v>
      </c>
      <c r="V562" s="20" t="s">
        <v>3210</v>
      </c>
      <c r="W562" s="20">
        <v>0.88810935899999999</v>
      </c>
      <c r="X562" s="20">
        <v>0.51512140200000001</v>
      </c>
      <c r="Y562" s="20" t="s">
        <v>41</v>
      </c>
      <c r="Z562" s="20" t="s">
        <v>92</v>
      </c>
      <c r="AA562" s="20">
        <v>12</v>
      </c>
      <c r="AB562" s="21">
        <v>99652.84375</v>
      </c>
      <c r="AC562" s="21">
        <v>69006.015629999994</v>
      </c>
      <c r="AD562" s="21">
        <v>85826.40625</v>
      </c>
      <c r="AE562" s="21">
        <v>103520.4219</v>
      </c>
      <c r="AF562" s="22">
        <v>122976.75780000001</v>
      </c>
      <c r="AG562" s="22">
        <v>77832.6875</v>
      </c>
      <c r="AH562" s="22">
        <v>75344.445309999996</v>
      </c>
      <c r="AI562" s="22">
        <v>126956.02340000001</v>
      </c>
      <c r="AJ562" s="23">
        <v>110082.03909999999</v>
      </c>
      <c r="AK562" s="23">
        <v>75767.984379999994</v>
      </c>
      <c r="AL562" s="23">
        <v>74460.46875</v>
      </c>
      <c r="AM562" s="23">
        <v>61910.5</v>
      </c>
      <c r="AN562" s="20">
        <v>169</v>
      </c>
      <c r="AO562" s="20" t="s">
        <v>374</v>
      </c>
      <c r="AP562" s="20">
        <v>0.95474555699999997</v>
      </c>
      <c r="AR562" s="20">
        <v>126956.02340000001</v>
      </c>
      <c r="AS562" s="20" t="s">
        <v>5948</v>
      </c>
      <c r="AT562" s="20">
        <v>0.79345266199999998</v>
      </c>
      <c r="AV562" s="20">
        <v>0.123663063</v>
      </c>
      <c r="AW562" s="20">
        <v>1</v>
      </c>
      <c r="AY562" s="20">
        <f t="shared" si="24"/>
        <v>0.79933780100979257</v>
      </c>
      <c r="AZ562" s="20">
        <f t="shared" si="25"/>
        <v>0.8881093594763807</v>
      </c>
      <c r="BA562" s="20">
        <f t="shared" si="26"/>
        <v>0.28915894145857729</v>
      </c>
    </row>
    <row r="563" spans="1:53">
      <c r="A563" s="20">
        <v>358.1935709</v>
      </c>
      <c r="B563" s="20">
        <v>3.7347444749999998</v>
      </c>
      <c r="C563" s="20" t="s">
        <v>3372</v>
      </c>
      <c r="D563" s="20">
        <v>1</v>
      </c>
      <c r="E563" s="20" t="s">
        <v>3373</v>
      </c>
      <c r="F563" s="20">
        <v>5</v>
      </c>
      <c r="G563" s="20">
        <v>0</v>
      </c>
      <c r="H563" s="20" t="s">
        <v>3374</v>
      </c>
      <c r="I563" s="20">
        <v>0.81199519200000003</v>
      </c>
      <c r="J563" s="20">
        <v>-23.80669558</v>
      </c>
      <c r="L563" s="20" t="s">
        <v>5617</v>
      </c>
      <c r="M563" s="20" t="s">
        <v>892</v>
      </c>
      <c r="N563" s="20">
        <v>101.9531163</v>
      </c>
      <c r="O563" s="20" t="s">
        <v>374</v>
      </c>
      <c r="S563" s="20">
        <v>0.31</v>
      </c>
      <c r="T563" s="20">
        <v>0.31</v>
      </c>
      <c r="U563" s="20">
        <v>12242</v>
      </c>
      <c r="V563" s="20" t="s">
        <v>895</v>
      </c>
      <c r="W563" s="20">
        <v>1.1273379889999999</v>
      </c>
      <c r="X563" s="20">
        <v>0.52300087699999998</v>
      </c>
      <c r="Y563" s="20" t="s">
        <v>41</v>
      </c>
      <c r="Z563" s="20" t="s">
        <v>71</v>
      </c>
      <c r="AA563" s="20">
        <v>12</v>
      </c>
      <c r="AB563" s="21">
        <v>5388.0722660000001</v>
      </c>
      <c r="AC563" s="21">
        <v>5886.8471680000002</v>
      </c>
      <c r="AD563" s="21">
        <v>9182.4550780000009</v>
      </c>
      <c r="AE563" s="21">
        <v>10171.82617</v>
      </c>
      <c r="AF563" s="22">
        <v>6218.7587890000004</v>
      </c>
      <c r="AG563" s="22">
        <v>7230.4643550000001</v>
      </c>
      <c r="AH563" s="22">
        <v>7090.2695309999999</v>
      </c>
      <c r="AI563" s="22">
        <v>6629.9995120000003</v>
      </c>
      <c r="AJ563" s="23">
        <v>9389.8408199999994</v>
      </c>
      <c r="AK563" s="23">
        <v>7643.6020509999998</v>
      </c>
      <c r="AL563" s="23">
        <v>11435.91992</v>
      </c>
      <c r="AM563" s="23">
        <v>12241.77441</v>
      </c>
      <c r="AN563" s="20">
        <v>0</v>
      </c>
      <c r="AO563" s="20" t="s">
        <v>374</v>
      </c>
      <c r="AP563" s="20">
        <v>0.90625092500000004</v>
      </c>
      <c r="AR563" s="20">
        <v>12241.77441</v>
      </c>
      <c r="AS563" s="20" t="s">
        <v>5790</v>
      </c>
      <c r="AT563" s="20">
        <v>0.80987795600000001</v>
      </c>
      <c r="AV563" s="20">
        <v>0.127742572</v>
      </c>
      <c r="AW563" s="20">
        <v>1</v>
      </c>
      <c r="AY563" s="20">
        <f t="shared" si="24"/>
        <v>1.4984136221905306</v>
      </c>
      <c r="AZ563" s="20">
        <f t="shared" si="25"/>
        <v>1.1273379889174149</v>
      </c>
      <c r="BA563" s="20">
        <f t="shared" si="26"/>
        <v>1.8855284680576751E-2</v>
      </c>
    </row>
    <row r="564" spans="1:53">
      <c r="A564" s="20">
        <v>366.18084370000003</v>
      </c>
      <c r="B564" s="20">
        <v>3.6130703679999998</v>
      </c>
      <c r="C564" s="20" t="s">
        <v>3518</v>
      </c>
      <c r="D564" s="20">
        <v>1</v>
      </c>
      <c r="E564" s="20" t="s">
        <v>3519</v>
      </c>
      <c r="F564" s="20">
        <v>5</v>
      </c>
      <c r="G564" s="20">
        <v>0</v>
      </c>
      <c r="H564" s="20" t="s">
        <v>3520</v>
      </c>
      <c r="I564" s="20">
        <v>0.50155792499999996</v>
      </c>
      <c r="J564" s="20">
        <v>-45.82083763</v>
      </c>
      <c r="L564" s="20" t="s">
        <v>5595</v>
      </c>
      <c r="N564" s="20">
        <v>58.005686959999998</v>
      </c>
      <c r="O564" s="20" t="s">
        <v>3521</v>
      </c>
      <c r="P564" s="20" t="s">
        <v>3522</v>
      </c>
      <c r="R564" s="20" t="s">
        <v>411</v>
      </c>
      <c r="S564" s="20">
        <v>1.1599999999999999</v>
      </c>
      <c r="T564" s="20">
        <v>1.1599999999999999</v>
      </c>
      <c r="U564" s="20">
        <v>23772</v>
      </c>
      <c r="V564" s="20" t="s">
        <v>3523</v>
      </c>
      <c r="W564" s="20">
        <v>0.37446580299999999</v>
      </c>
      <c r="X564" s="20">
        <v>0.18298440999999999</v>
      </c>
      <c r="Y564" s="20" t="s">
        <v>41</v>
      </c>
      <c r="Z564" s="20" t="s">
        <v>42</v>
      </c>
      <c r="AA564" s="20">
        <v>9</v>
      </c>
      <c r="AB564" s="21">
        <v>0</v>
      </c>
      <c r="AC564" s="21">
        <v>0</v>
      </c>
      <c r="AD564" s="21">
        <v>10590.441409999999</v>
      </c>
      <c r="AE564" s="21">
        <v>12485.874019999999</v>
      </c>
      <c r="AF564" s="22">
        <v>23771.884770000001</v>
      </c>
      <c r="AG564" s="22">
        <v>17878.46875</v>
      </c>
      <c r="AH564" s="22">
        <v>19974.273440000001</v>
      </c>
      <c r="AI564" s="22">
        <v>0</v>
      </c>
      <c r="AJ564" s="23">
        <v>6378.3789059999999</v>
      </c>
      <c r="AK564" s="23">
        <v>7894.5361329999996</v>
      </c>
      <c r="AL564" s="23">
        <v>11557.80078</v>
      </c>
      <c r="AM564" s="23">
        <v>18383.914059999999</v>
      </c>
      <c r="AN564" s="20">
        <v>120</v>
      </c>
      <c r="AO564" s="20" t="s">
        <v>3521</v>
      </c>
      <c r="AP564" s="20">
        <v>0.885134274</v>
      </c>
      <c r="AR564" s="20">
        <v>23771.884770000001</v>
      </c>
      <c r="AS564" s="20" t="s">
        <v>3524</v>
      </c>
      <c r="AT564" s="20">
        <v>0.87395929100000003</v>
      </c>
      <c r="AV564" s="20">
        <v>0.593767606</v>
      </c>
      <c r="AW564" s="20">
        <v>1</v>
      </c>
      <c r="AY564" s="20">
        <f t="shared" si="24"/>
        <v>0.71748312420129245</v>
      </c>
      <c r="AZ564" s="20">
        <f t="shared" si="25"/>
        <v>0.37446580317603589</v>
      </c>
      <c r="BA564" s="20">
        <f t="shared" si="26"/>
        <v>0.48972842288050011</v>
      </c>
    </row>
    <row r="565" spans="1:53">
      <c r="A565" s="20">
        <v>256.10554810000002</v>
      </c>
      <c r="B565" s="20">
        <v>7.706139984</v>
      </c>
      <c r="C565" s="20" t="s">
        <v>3341</v>
      </c>
      <c r="D565" s="20">
        <v>1</v>
      </c>
      <c r="E565" s="20" t="s">
        <v>3342</v>
      </c>
      <c r="F565" s="20">
        <v>5</v>
      </c>
      <c r="G565" s="20">
        <v>0</v>
      </c>
      <c r="H565" s="20" t="s">
        <v>3343</v>
      </c>
      <c r="I565" s="20">
        <v>-1.4521174370000001</v>
      </c>
      <c r="J565" s="20">
        <v>-13.233227400000001</v>
      </c>
      <c r="L565" s="20" t="s">
        <v>5594</v>
      </c>
      <c r="N565" s="20">
        <v>-37.041620860000002</v>
      </c>
      <c r="O565" s="20" t="s">
        <v>487</v>
      </c>
      <c r="S565" s="20">
        <v>0.94</v>
      </c>
      <c r="T565" s="20">
        <v>0.94</v>
      </c>
      <c r="U565" s="20">
        <v>46087</v>
      </c>
      <c r="V565" s="20" t="s">
        <v>3344</v>
      </c>
      <c r="W565" s="20">
        <v>0.70746309299999999</v>
      </c>
      <c r="X565" s="20">
        <v>0.45504931300000001</v>
      </c>
      <c r="Y565" s="20" t="s">
        <v>41</v>
      </c>
      <c r="Z565" s="20" t="s">
        <v>42</v>
      </c>
      <c r="AA565" s="20">
        <v>10</v>
      </c>
      <c r="AB565" s="21">
        <v>16258.815430000001</v>
      </c>
      <c r="AC565" s="21">
        <v>46086.871090000001</v>
      </c>
      <c r="AD565" s="21">
        <v>0</v>
      </c>
      <c r="AE565" s="21">
        <v>19210.34375</v>
      </c>
      <c r="AF565" s="22">
        <v>34426.917970000002</v>
      </c>
      <c r="AG565" s="22">
        <v>33547.578130000002</v>
      </c>
      <c r="AH565" s="22">
        <v>27468.814450000002</v>
      </c>
      <c r="AI565" s="22">
        <v>19836.244139999999</v>
      </c>
      <c r="AJ565" s="23">
        <v>30528.978520000001</v>
      </c>
      <c r="AK565" s="23">
        <v>30335.253909999999</v>
      </c>
      <c r="AL565" s="23">
        <v>15365.90137</v>
      </c>
      <c r="AM565" s="23">
        <v>0</v>
      </c>
      <c r="AN565" s="20">
        <v>457</v>
      </c>
      <c r="AO565" s="20" t="s">
        <v>487</v>
      </c>
      <c r="AP565" s="20">
        <v>0.92073484000000005</v>
      </c>
      <c r="AR565" s="20">
        <v>46086.871090000001</v>
      </c>
      <c r="AS565" s="20" t="s">
        <v>3345</v>
      </c>
      <c r="AT565" s="20">
        <v>0.93554363299999999</v>
      </c>
      <c r="AV565" s="20">
        <v>0.17324403699999999</v>
      </c>
      <c r="AW565" s="20">
        <v>1</v>
      </c>
      <c r="AY565" s="20">
        <f t="shared" si="24"/>
        <v>0.66126325700156996</v>
      </c>
      <c r="AZ565" s="20">
        <f t="shared" si="25"/>
        <v>0.70746309256063278</v>
      </c>
      <c r="BA565" s="20">
        <f t="shared" si="26"/>
        <v>0.26922871956632483</v>
      </c>
    </row>
    <row r="566" spans="1:53">
      <c r="A566" s="20">
        <v>169.9884979</v>
      </c>
      <c r="B566" s="20">
        <v>13.791658269999999</v>
      </c>
      <c r="C566" s="20" t="s">
        <v>1805</v>
      </c>
      <c r="D566" s="20">
        <v>7</v>
      </c>
      <c r="E566" s="20" t="s">
        <v>1806</v>
      </c>
      <c r="F566" s="20">
        <v>5</v>
      </c>
      <c r="G566" s="20">
        <v>0</v>
      </c>
      <c r="H566" s="20" t="s">
        <v>1807</v>
      </c>
      <c r="I566" s="20">
        <v>-7.1226025999999998E-2</v>
      </c>
      <c r="J566" s="20">
        <v>8.0846955660000006</v>
      </c>
      <c r="L566" s="20" t="s">
        <v>5617</v>
      </c>
      <c r="M566" s="20" t="s">
        <v>563</v>
      </c>
      <c r="N566" s="20">
        <v>37.982649000000002</v>
      </c>
      <c r="O566" s="20" t="s">
        <v>374</v>
      </c>
      <c r="S566" s="20">
        <v>0.51</v>
      </c>
      <c r="T566" s="20">
        <v>0.51</v>
      </c>
      <c r="U566" s="20">
        <v>7315</v>
      </c>
      <c r="V566" s="20" t="s">
        <v>480</v>
      </c>
      <c r="W566" s="20">
        <v>1.2842468330000001</v>
      </c>
      <c r="X566" s="20">
        <v>0.45853313699999998</v>
      </c>
      <c r="Y566" s="20" t="s">
        <v>41</v>
      </c>
      <c r="Z566" s="20" t="s">
        <v>71</v>
      </c>
      <c r="AA566" s="20">
        <v>12</v>
      </c>
      <c r="AB566" s="21">
        <v>2851.1218260000001</v>
      </c>
      <c r="AC566" s="21">
        <v>7315.0717770000001</v>
      </c>
      <c r="AD566" s="21">
        <v>2665.6125489999999</v>
      </c>
      <c r="AE566" s="21">
        <v>4179.0273440000001</v>
      </c>
      <c r="AF566" s="22">
        <v>4337.3549800000001</v>
      </c>
      <c r="AG566" s="22">
        <v>3305.7329100000002</v>
      </c>
      <c r="AH566" s="22">
        <v>3090.4858399999998</v>
      </c>
      <c r="AI566" s="22">
        <v>2512.1926269999999</v>
      </c>
      <c r="AJ566" s="23">
        <v>2783.2897950000001</v>
      </c>
      <c r="AK566" s="23">
        <v>1818.9001459999999</v>
      </c>
      <c r="AL566" s="23">
        <v>2580.9304200000001</v>
      </c>
      <c r="AM566" s="23">
        <v>3605.443115</v>
      </c>
      <c r="AN566" s="20">
        <v>53</v>
      </c>
      <c r="AO566" s="20" t="s">
        <v>374</v>
      </c>
      <c r="AP566" s="20">
        <v>0.82799633100000003</v>
      </c>
      <c r="AR566" s="20">
        <v>7315.0717770000001</v>
      </c>
      <c r="AS566" s="20" t="s">
        <v>4794</v>
      </c>
      <c r="AT566" s="20">
        <v>0.96883365300000002</v>
      </c>
      <c r="AV566" s="20">
        <v>0.17030530999999999</v>
      </c>
      <c r="AW566" s="20">
        <v>1</v>
      </c>
      <c r="AY566" s="20">
        <f t="shared" si="24"/>
        <v>0.81449145222907848</v>
      </c>
      <c r="AZ566" s="20">
        <f t="shared" si="25"/>
        <v>1.2842468331030368</v>
      </c>
      <c r="BA566" s="20">
        <f t="shared" si="26"/>
        <v>0.28960113966978834</v>
      </c>
    </row>
    <row r="567" spans="1:53">
      <c r="A567" s="20">
        <v>172.1099068</v>
      </c>
      <c r="B567" s="20">
        <v>4.3803625320000004</v>
      </c>
      <c r="C567" s="20" t="s">
        <v>1678</v>
      </c>
      <c r="D567" s="20">
        <v>12</v>
      </c>
      <c r="E567" s="20" t="s">
        <v>1679</v>
      </c>
      <c r="F567" s="20">
        <v>5</v>
      </c>
      <c r="G567" s="20">
        <v>0</v>
      </c>
      <c r="H567" s="20" t="s">
        <v>1680</v>
      </c>
      <c r="I567" s="20">
        <v>-0.19288086400000001</v>
      </c>
      <c r="J567" s="20">
        <v>-42.830253429999999</v>
      </c>
      <c r="L567" s="20" t="s">
        <v>5628</v>
      </c>
      <c r="M567" s="20" t="s">
        <v>1254</v>
      </c>
      <c r="N567" s="20">
        <v>3.9948857480000002</v>
      </c>
      <c r="O567" s="20" t="s">
        <v>374</v>
      </c>
      <c r="S567" s="20">
        <v>0.08</v>
      </c>
      <c r="T567" s="20">
        <v>0.25</v>
      </c>
      <c r="U567" s="20">
        <v>82728</v>
      </c>
      <c r="V567" s="20" t="s">
        <v>1256</v>
      </c>
      <c r="W567" s="20">
        <v>0.89236389599999999</v>
      </c>
      <c r="X567" s="20">
        <v>0.45313623200000003</v>
      </c>
      <c r="Y567" s="20" t="s">
        <v>41</v>
      </c>
      <c r="Z567" s="20" t="s">
        <v>42</v>
      </c>
      <c r="AA567" s="20">
        <v>12</v>
      </c>
      <c r="AB567" s="21">
        <v>63717.019529999998</v>
      </c>
      <c r="AC567" s="21">
        <v>57200.371090000001</v>
      </c>
      <c r="AD567" s="21">
        <v>56003.726560000003</v>
      </c>
      <c r="AE567" s="21">
        <v>65392.21875</v>
      </c>
      <c r="AF567" s="22">
        <v>65118.136720000002</v>
      </c>
      <c r="AG567" s="22">
        <v>82728.015629999994</v>
      </c>
      <c r="AH567" s="22">
        <v>45507.222659999999</v>
      </c>
      <c r="AI567" s="22">
        <v>78187.570309999996</v>
      </c>
      <c r="AJ567" s="23">
        <v>74496.578129999994</v>
      </c>
      <c r="AK567" s="23">
        <v>64660.105470000002</v>
      </c>
      <c r="AL567" s="23">
        <v>60461.707029999998</v>
      </c>
      <c r="AM567" s="23">
        <v>52975.664060000003</v>
      </c>
      <c r="AN567" s="20">
        <v>495</v>
      </c>
      <c r="AO567" s="20" t="s">
        <v>374</v>
      </c>
      <c r="AP567" s="20">
        <v>0.92456391500000001</v>
      </c>
      <c r="AR567" s="20">
        <v>82728.015629999994</v>
      </c>
      <c r="AS567" s="20" t="s">
        <v>5942</v>
      </c>
      <c r="AT567" s="20">
        <v>3.9617072000000003E-2</v>
      </c>
      <c r="AV567" s="20">
        <v>0.17792175900000001</v>
      </c>
      <c r="AW567" s="20">
        <v>1</v>
      </c>
      <c r="AY567" s="20">
        <f t="shared" si="24"/>
        <v>0.9302245537678604</v>
      </c>
      <c r="AZ567" s="20">
        <f t="shared" si="25"/>
        <v>0.8923638961499657</v>
      </c>
      <c r="BA567" s="20">
        <f t="shared" si="26"/>
        <v>0.6348328257018121</v>
      </c>
    </row>
    <row r="568" spans="1:53">
      <c r="A568" s="20">
        <v>284.19852889999999</v>
      </c>
      <c r="B568" s="20">
        <v>3.6423916919999999</v>
      </c>
      <c r="C568" s="20" t="s">
        <v>3205</v>
      </c>
      <c r="D568" s="20">
        <v>1</v>
      </c>
      <c r="E568" s="20" t="s">
        <v>3206</v>
      </c>
      <c r="F568" s="20">
        <v>5</v>
      </c>
      <c r="G568" s="20">
        <v>0</v>
      </c>
      <c r="H568" s="20" t="s">
        <v>3207</v>
      </c>
      <c r="I568" s="20">
        <v>-0.81333066300000001</v>
      </c>
      <c r="J568" s="20">
        <v>-37.578148779999999</v>
      </c>
      <c r="L568" s="20" t="s">
        <v>5628</v>
      </c>
      <c r="M568" s="20" t="s">
        <v>3208</v>
      </c>
      <c r="N568" s="20">
        <v>15.99504331</v>
      </c>
      <c r="O568" s="20" t="s">
        <v>776</v>
      </c>
      <c r="Q568" s="20">
        <v>1.2</v>
      </c>
      <c r="R568" s="20" t="s">
        <v>3209</v>
      </c>
      <c r="S568" s="20">
        <v>0.13</v>
      </c>
      <c r="T568" s="20">
        <v>0.22</v>
      </c>
      <c r="U568" s="20">
        <v>595813</v>
      </c>
      <c r="V568" s="20" t="s">
        <v>3210</v>
      </c>
      <c r="W568" s="20">
        <v>0.78696392699999995</v>
      </c>
      <c r="X568" s="20">
        <v>0.15196858899999999</v>
      </c>
      <c r="Y568" s="20" t="s">
        <v>41</v>
      </c>
      <c r="Z568" s="20" t="s">
        <v>92</v>
      </c>
      <c r="AA568" s="20">
        <v>12</v>
      </c>
      <c r="AB568" s="21">
        <v>411859.40629999997</v>
      </c>
      <c r="AC568" s="21">
        <v>319831.90629999997</v>
      </c>
      <c r="AD568" s="21">
        <v>343789.25</v>
      </c>
      <c r="AE568" s="21">
        <v>420863.8125</v>
      </c>
      <c r="AF568" s="22">
        <v>528910.6875</v>
      </c>
      <c r="AG568" s="22">
        <v>406210.59379999997</v>
      </c>
      <c r="AH568" s="22">
        <v>370480.34379999997</v>
      </c>
      <c r="AI568" s="22">
        <v>595812.5625</v>
      </c>
      <c r="AJ568" s="23">
        <v>394667.8125</v>
      </c>
      <c r="AK568" s="23">
        <v>297511.53129999997</v>
      </c>
      <c r="AL568" s="23">
        <v>275506.40629999997</v>
      </c>
      <c r="AM568" s="23">
        <v>287218.59379999997</v>
      </c>
      <c r="AN568" s="20">
        <v>169</v>
      </c>
      <c r="AO568" s="20" t="s">
        <v>776</v>
      </c>
      <c r="AP568" s="20">
        <v>0.973894869</v>
      </c>
      <c r="AQ568" s="20">
        <v>1</v>
      </c>
      <c r="AR568" s="20">
        <v>595812.5625</v>
      </c>
      <c r="AS568" s="20" t="s">
        <v>3211</v>
      </c>
      <c r="AT568" s="20">
        <v>0.88448283699999997</v>
      </c>
      <c r="AV568" s="20">
        <v>0.75712667</v>
      </c>
      <c r="AW568" s="20">
        <v>1</v>
      </c>
      <c r="AY568" s="20">
        <f t="shared" si="24"/>
        <v>0.65998473771985644</v>
      </c>
      <c r="AZ568" s="20">
        <f t="shared" si="25"/>
        <v>0.78696392656494973</v>
      </c>
      <c r="BA568" s="20">
        <f t="shared" si="26"/>
        <v>3.4295118642082997E-2</v>
      </c>
    </row>
    <row r="569" spans="1:53">
      <c r="A569" s="20">
        <v>364.16525919999998</v>
      </c>
      <c r="B569" s="20">
        <v>3.609631941</v>
      </c>
      <c r="C569" s="20" t="s">
        <v>3443</v>
      </c>
      <c r="D569" s="20">
        <v>1</v>
      </c>
      <c r="E569" s="20" t="s">
        <v>3444</v>
      </c>
      <c r="F569" s="20">
        <v>5</v>
      </c>
      <c r="G569" s="20">
        <v>0</v>
      </c>
      <c r="H569" s="20" t="s">
        <v>3445</v>
      </c>
      <c r="I569" s="20">
        <v>0.46461319800000001</v>
      </c>
      <c r="J569" s="20">
        <v>0</v>
      </c>
      <c r="L569" s="20" t="s">
        <v>5593</v>
      </c>
      <c r="N569" s="20">
        <v>-188.19640279999999</v>
      </c>
      <c r="O569" s="20" t="s">
        <v>487</v>
      </c>
      <c r="S569" s="20">
        <v>0.5</v>
      </c>
      <c r="T569" s="20">
        <v>0.83</v>
      </c>
      <c r="U569" s="20">
        <v>523139</v>
      </c>
      <c r="V569" s="20" t="s">
        <v>3446</v>
      </c>
      <c r="W569" s="20">
        <v>0.59412391099999995</v>
      </c>
      <c r="X569" s="20">
        <v>0.40596722299999999</v>
      </c>
      <c r="Y569" s="20" t="s">
        <v>41</v>
      </c>
      <c r="Z569" s="20" t="s">
        <v>42</v>
      </c>
      <c r="AA569" s="20">
        <v>12</v>
      </c>
      <c r="AB569" s="21">
        <v>45644.472659999999</v>
      </c>
      <c r="AC569" s="21">
        <v>169052.25</v>
      </c>
      <c r="AD569" s="21">
        <v>224335.70310000001</v>
      </c>
      <c r="AE569" s="21">
        <v>204521.875</v>
      </c>
      <c r="AF569" s="22">
        <v>371874.34379999997</v>
      </c>
      <c r="AG569" s="22">
        <v>166365.29689999999</v>
      </c>
      <c r="AH569" s="22">
        <v>523139.46879999997</v>
      </c>
      <c r="AI569" s="22">
        <v>21819.679690000001</v>
      </c>
      <c r="AJ569" s="23">
        <v>121923.0938</v>
      </c>
      <c r="AK569" s="23">
        <v>143435.57810000001</v>
      </c>
      <c r="AL569" s="23">
        <v>140496.9688</v>
      </c>
      <c r="AM569" s="23">
        <v>517973.03129999997</v>
      </c>
      <c r="AN569" s="20">
        <v>196</v>
      </c>
      <c r="AO569" s="20" t="s">
        <v>487</v>
      </c>
      <c r="AP569" s="20">
        <v>0.959845948</v>
      </c>
      <c r="AR569" s="20">
        <v>523139.46879999997</v>
      </c>
      <c r="AS569" s="20" t="s">
        <v>3447</v>
      </c>
      <c r="AT569" s="20">
        <v>0.83352261000000005</v>
      </c>
      <c r="AV569" s="20">
        <v>0.21823432300000001</v>
      </c>
      <c r="AW569" s="20">
        <v>1</v>
      </c>
      <c r="AY569" s="20">
        <f t="shared" si="24"/>
        <v>0.85287084994881268</v>
      </c>
      <c r="AZ569" s="20">
        <f t="shared" si="25"/>
        <v>0.59412391075625226</v>
      </c>
      <c r="BA569" s="20">
        <f t="shared" si="26"/>
        <v>0.79451540685499722</v>
      </c>
    </row>
    <row r="570" spans="1:53">
      <c r="A570" s="20">
        <v>282.18281480000002</v>
      </c>
      <c r="B570" s="20">
        <v>3.7870444399999998</v>
      </c>
      <c r="C570" s="20" t="s">
        <v>2911</v>
      </c>
      <c r="D570" s="20">
        <v>1</v>
      </c>
      <c r="E570" s="20" t="s">
        <v>2705</v>
      </c>
      <c r="F570" s="20">
        <v>5</v>
      </c>
      <c r="G570" s="20">
        <v>0</v>
      </c>
      <c r="H570" s="20" t="s">
        <v>2912</v>
      </c>
      <c r="I570" s="20">
        <v>-1.0459556029999999</v>
      </c>
      <c r="J570" s="20">
        <v>-29.671880170000001</v>
      </c>
      <c r="L570" s="20" t="s">
        <v>5628</v>
      </c>
      <c r="M570" s="20" t="s">
        <v>1665</v>
      </c>
      <c r="N570" s="20">
        <v>-121.979524</v>
      </c>
      <c r="O570" s="20" t="s">
        <v>487</v>
      </c>
      <c r="P570" s="20" t="s">
        <v>2913</v>
      </c>
      <c r="S570" s="20">
        <v>0.05</v>
      </c>
      <c r="T570" s="20">
        <v>0.2</v>
      </c>
      <c r="U570" s="20">
        <v>88972</v>
      </c>
      <c r="V570" s="20" t="s">
        <v>1666</v>
      </c>
      <c r="W570" s="20">
        <v>0.95734344199999999</v>
      </c>
      <c r="X570" s="20">
        <v>0.67462134500000004</v>
      </c>
      <c r="Y570" s="20" t="s">
        <v>41</v>
      </c>
      <c r="Z570" s="20" t="s">
        <v>42</v>
      </c>
      <c r="AA570" s="20">
        <v>12</v>
      </c>
      <c r="AB570" s="21">
        <v>73587.75</v>
      </c>
      <c r="AC570" s="21">
        <v>75421.40625</v>
      </c>
      <c r="AD570" s="21">
        <v>68694.578129999994</v>
      </c>
      <c r="AE570" s="21">
        <v>77871.554690000004</v>
      </c>
      <c r="AF570" s="22">
        <v>82395.78125</v>
      </c>
      <c r="AG570" s="22">
        <v>57148.121090000001</v>
      </c>
      <c r="AH570" s="22">
        <v>80229.578129999994</v>
      </c>
      <c r="AI570" s="22">
        <v>88971.820309999996</v>
      </c>
      <c r="AJ570" s="23">
        <v>85824.65625</v>
      </c>
      <c r="AK570" s="23">
        <v>66137.5</v>
      </c>
      <c r="AL570" s="23">
        <v>57359.113279999998</v>
      </c>
      <c r="AM570" s="23">
        <v>56551.304689999997</v>
      </c>
      <c r="AN570" s="20">
        <v>620</v>
      </c>
      <c r="AO570" s="20" t="s">
        <v>487</v>
      </c>
      <c r="AP570" s="20">
        <v>0.94711906999999995</v>
      </c>
      <c r="AR570" s="20">
        <v>88971.820309999996</v>
      </c>
      <c r="AS570" s="20" t="s">
        <v>2914</v>
      </c>
      <c r="AT570" s="20">
        <v>1.3040882E-2</v>
      </c>
      <c r="AV570" s="20">
        <v>5.2276571000000001E-2</v>
      </c>
      <c r="AW570" s="20">
        <v>1</v>
      </c>
      <c r="AY570" s="20">
        <f t="shared" si="24"/>
        <v>0.86113885312039318</v>
      </c>
      <c r="AZ570" s="20">
        <f t="shared" si="25"/>
        <v>0.95734344238850644</v>
      </c>
      <c r="BA570" s="20">
        <f t="shared" si="26"/>
        <v>0.31225535875064103</v>
      </c>
    </row>
    <row r="571" spans="1:53">
      <c r="A571" s="20">
        <v>144.07856630000001</v>
      </c>
      <c r="B571" s="20">
        <v>4.9575916290000004</v>
      </c>
      <c r="C571" s="20" t="s">
        <v>3097</v>
      </c>
      <c r="D571" s="20">
        <v>8</v>
      </c>
      <c r="E571" s="20" t="s">
        <v>3098</v>
      </c>
      <c r="F571" s="20">
        <v>5</v>
      </c>
      <c r="G571" s="20">
        <v>0</v>
      </c>
      <c r="H571" s="20" t="s">
        <v>3099</v>
      </c>
      <c r="I571" s="20">
        <v>-0.51149671500000005</v>
      </c>
      <c r="J571" s="20">
        <v>-43.996770720000001</v>
      </c>
      <c r="L571" s="20" t="s">
        <v>5617</v>
      </c>
      <c r="M571" s="20" t="s">
        <v>2373</v>
      </c>
      <c r="N571" s="20">
        <v>8.0261149419999995</v>
      </c>
      <c r="O571" s="20" t="s">
        <v>374</v>
      </c>
      <c r="S571" s="20">
        <v>0.52</v>
      </c>
      <c r="T571" s="20">
        <v>0.52</v>
      </c>
      <c r="U571" s="20">
        <v>11332</v>
      </c>
      <c r="V571" s="20" t="s">
        <v>4785</v>
      </c>
      <c r="W571" s="20">
        <v>1.383470202</v>
      </c>
      <c r="X571" s="20">
        <v>0.36594468299999999</v>
      </c>
      <c r="Y571" s="20" t="s">
        <v>41</v>
      </c>
      <c r="Z571" s="20" t="s">
        <v>71</v>
      </c>
      <c r="AA571" s="20">
        <v>12</v>
      </c>
      <c r="AB571" s="21">
        <v>3511.803711</v>
      </c>
      <c r="AC571" s="21">
        <v>4162.8017579999996</v>
      </c>
      <c r="AD571" s="21">
        <v>9380.1464840000008</v>
      </c>
      <c r="AE571" s="21">
        <v>10436.287109999999</v>
      </c>
      <c r="AF571" s="22">
        <v>5123.2456050000001</v>
      </c>
      <c r="AG571" s="22">
        <v>5930.5878910000001</v>
      </c>
      <c r="AH571" s="22">
        <v>3723.1831050000001</v>
      </c>
      <c r="AI571" s="22">
        <v>5094.0576170000004</v>
      </c>
      <c r="AJ571" s="23">
        <v>11332.467769999999</v>
      </c>
      <c r="AK571" s="23">
        <v>6667.6943359999996</v>
      </c>
      <c r="AL571" s="23">
        <v>7883.4272460000002</v>
      </c>
      <c r="AM571" s="23">
        <v>11064.58691</v>
      </c>
      <c r="AN571" s="20">
        <v>100</v>
      </c>
      <c r="AO571" s="20" t="s">
        <v>374</v>
      </c>
      <c r="AP571" s="20">
        <v>0.87073972300000002</v>
      </c>
      <c r="AR571" s="20">
        <v>11332.467769999999</v>
      </c>
      <c r="AS571" s="20" t="s">
        <v>5699</v>
      </c>
      <c r="AT571" s="20">
        <v>0.76798196799999996</v>
      </c>
      <c r="AV571" s="20">
        <v>0.27121325600000001</v>
      </c>
      <c r="AW571" s="20">
        <v>1</v>
      </c>
      <c r="AY571" s="20">
        <f t="shared" si="24"/>
        <v>1.8593950108913029</v>
      </c>
      <c r="AZ571" s="20">
        <f t="shared" si="25"/>
        <v>1.3834702020335434</v>
      </c>
      <c r="BA571" s="20">
        <f t="shared" si="26"/>
        <v>1.4113353522609978E-2</v>
      </c>
    </row>
    <row r="572" spans="1:53">
      <c r="A572" s="20">
        <v>214.1934072</v>
      </c>
      <c r="B572" s="20">
        <v>3.8317221959999999</v>
      </c>
      <c r="C572" s="20" t="s">
        <v>3302</v>
      </c>
      <c r="D572" s="20">
        <v>15</v>
      </c>
      <c r="E572" s="20" t="s">
        <v>3303</v>
      </c>
      <c r="F572" s="20">
        <v>5</v>
      </c>
      <c r="G572" s="20">
        <v>0</v>
      </c>
      <c r="H572" s="20" t="s">
        <v>3304</v>
      </c>
      <c r="I572" s="20">
        <v>0.59399142199999999</v>
      </c>
      <c r="J572" s="20">
        <v>-19.222444639999999</v>
      </c>
      <c r="L572" s="20" t="s">
        <v>5617</v>
      </c>
      <c r="M572" s="20" t="s">
        <v>892</v>
      </c>
      <c r="N572" s="20">
        <v>-42.047047280000001</v>
      </c>
      <c r="O572" s="20" t="s">
        <v>3379</v>
      </c>
      <c r="P572" s="20" t="s">
        <v>4693</v>
      </c>
      <c r="S572" s="20">
        <v>0.59</v>
      </c>
      <c r="T572" s="20">
        <v>0.59</v>
      </c>
      <c r="U572" s="20">
        <v>15422</v>
      </c>
      <c r="V572" s="20" t="s">
        <v>895</v>
      </c>
      <c r="W572" s="20">
        <v>1.8394261649999999</v>
      </c>
      <c r="X572" s="20">
        <v>0.217487652</v>
      </c>
      <c r="Y572" s="20" t="s">
        <v>41</v>
      </c>
      <c r="Z572" s="20" t="s">
        <v>71</v>
      </c>
      <c r="AA572" s="20">
        <v>12</v>
      </c>
      <c r="AB572" s="21">
        <v>4353.0815430000002</v>
      </c>
      <c r="AC572" s="21">
        <v>4578.7563479999999</v>
      </c>
      <c r="AD572" s="21">
        <v>11538.9082</v>
      </c>
      <c r="AE572" s="21">
        <v>14681.112300000001</v>
      </c>
      <c r="AF572" s="22">
        <v>5124.3413090000004</v>
      </c>
      <c r="AG572" s="22">
        <v>4807.5532229999999</v>
      </c>
      <c r="AH572" s="22">
        <v>5131.7158200000003</v>
      </c>
      <c r="AI572" s="22">
        <v>4046.6203609999998</v>
      </c>
      <c r="AJ572" s="23">
        <v>12283.92676</v>
      </c>
      <c r="AK572" s="23">
        <v>8681.8076170000004</v>
      </c>
      <c r="AL572" s="23">
        <v>13181.717769999999</v>
      </c>
      <c r="AM572" s="23">
        <v>15422.11816</v>
      </c>
      <c r="AN572" s="20">
        <v>0</v>
      </c>
      <c r="AO572" s="20" t="s">
        <v>3379</v>
      </c>
      <c r="AP572" s="20">
        <v>0.943432724</v>
      </c>
      <c r="AR572" s="20">
        <v>15422.11816</v>
      </c>
      <c r="AS572" s="20" t="s">
        <v>5540</v>
      </c>
      <c r="AT572" s="20">
        <v>0.87296896499999999</v>
      </c>
      <c r="AV572" s="20">
        <v>0.59965296000000001</v>
      </c>
      <c r="AW572" s="20">
        <v>1</v>
      </c>
      <c r="AY572" s="20">
        <f t="shared" si="24"/>
        <v>2.5938760788104775</v>
      </c>
      <c r="AZ572" s="20">
        <f t="shared" si="25"/>
        <v>1.8394261649121515</v>
      </c>
      <c r="BA572" s="20">
        <f t="shared" si="26"/>
        <v>1.7542585480766861E-3</v>
      </c>
    </row>
    <row r="573" spans="1:53">
      <c r="A573" s="20">
        <v>198.0891958</v>
      </c>
      <c r="B573" s="20">
        <v>4.527468024</v>
      </c>
      <c r="C573" s="20" t="s">
        <v>2596</v>
      </c>
      <c r="D573" s="20">
        <v>5</v>
      </c>
      <c r="E573" s="20" t="s">
        <v>2597</v>
      </c>
      <c r="F573" s="20">
        <v>5</v>
      </c>
      <c r="G573" s="20">
        <v>0</v>
      </c>
      <c r="H573" s="20" t="s">
        <v>2598</v>
      </c>
      <c r="I573" s="20">
        <v>-7.1592384999999994E-2</v>
      </c>
      <c r="J573" s="20">
        <v>-48.413128569999998</v>
      </c>
      <c r="L573" s="20" t="s">
        <v>5628</v>
      </c>
      <c r="M573" s="20" t="s">
        <v>1350</v>
      </c>
      <c r="N573" s="20">
        <v>15.994863069999999</v>
      </c>
      <c r="O573" s="20" t="s">
        <v>776</v>
      </c>
      <c r="R573" s="20" t="s">
        <v>1198</v>
      </c>
      <c r="S573" s="20">
        <v>0.18</v>
      </c>
      <c r="T573" s="20">
        <v>0.18</v>
      </c>
      <c r="U573" s="20">
        <v>142629</v>
      </c>
      <c r="V573" s="20" t="s">
        <v>1353</v>
      </c>
      <c r="W573" s="20">
        <v>1.259241176</v>
      </c>
      <c r="X573" s="20">
        <v>0.12231826699999999</v>
      </c>
      <c r="Y573" s="20" t="s">
        <v>41</v>
      </c>
      <c r="Z573" s="20" t="s">
        <v>92</v>
      </c>
      <c r="AA573" s="20">
        <v>12</v>
      </c>
      <c r="AB573" s="21">
        <v>113717.52340000001</v>
      </c>
      <c r="AC573" s="21">
        <v>94500.742190000004</v>
      </c>
      <c r="AD573" s="21">
        <v>142628.5</v>
      </c>
      <c r="AE573" s="21">
        <v>106409.5</v>
      </c>
      <c r="AF573" s="22">
        <v>80993.046879999994</v>
      </c>
      <c r="AG573" s="22">
        <v>109171.0469</v>
      </c>
      <c r="AH573" s="22">
        <v>74486.414059999996</v>
      </c>
      <c r="AI573" s="22">
        <v>98469.976559999996</v>
      </c>
      <c r="AJ573" s="23">
        <v>94419.101559999996</v>
      </c>
      <c r="AK573" s="23">
        <v>99424.34375</v>
      </c>
      <c r="AL573" s="23">
        <v>104872.5</v>
      </c>
      <c r="AM573" s="23">
        <v>93383.773440000004</v>
      </c>
      <c r="AN573" s="20">
        <v>391</v>
      </c>
      <c r="AO573" s="20" t="s">
        <v>776</v>
      </c>
      <c r="AP573" s="20">
        <v>0.91410016100000002</v>
      </c>
      <c r="AR573" s="20">
        <v>142628.5</v>
      </c>
      <c r="AS573" s="20" t="s">
        <v>2599</v>
      </c>
      <c r="AT573" s="20">
        <v>0.21502738099999999</v>
      </c>
      <c r="AV573" s="20">
        <v>0.82428082999999996</v>
      </c>
      <c r="AW573" s="20">
        <v>1</v>
      </c>
      <c r="AY573" s="20">
        <f t="shared" si="24"/>
        <v>1.0798061128330001</v>
      </c>
      <c r="AZ573" s="20">
        <f t="shared" si="25"/>
        <v>1.2592411754064075</v>
      </c>
      <c r="BA573" s="20">
        <f t="shared" si="26"/>
        <v>0.42033389274084687</v>
      </c>
    </row>
    <row r="574" spans="1:53">
      <c r="A574" s="20">
        <v>242.22485810000001</v>
      </c>
      <c r="B574" s="20">
        <v>3.7827639049999999</v>
      </c>
      <c r="C574" s="20" t="s">
        <v>3479</v>
      </c>
      <c r="D574" s="20">
        <v>9</v>
      </c>
      <c r="E574" s="20" t="s">
        <v>3480</v>
      </c>
      <c r="F574" s="20">
        <v>5</v>
      </c>
      <c r="G574" s="20">
        <v>0</v>
      </c>
      <c r="H574" s="20" t="s">
        <v>3481</v>
      </c>
      <c r="I574" s="20">
        <v>1.148041739</v>
      </c>
      <c r="J574" s="20">
        <v>-21.102079320000001</v>
      </c>
      <c r="L574" s="20" t="s">
        <v>5596</v>
      </c>
      <c r="M574" s="20" t="s">
        <v>892</v>
      </c>
      <c r="N574" s="20">
        <v>-14.01559643</v>
      </c>
      <c r="O574" s="20" t="s">
        <v>3482</v>
      </c>
      <c r="Q574" s="20">
        <v>-3.7</v>
      </c>
      <c r="R574" s="20" t="s">
        <v>479</v>
      </c>
      <c r="S574" s="20">
        <v>0.92</v>
      </c>
      <c r="T574" s="20">
        <v>0.92</v>
      </c>
      <c r="U574" s="20">
        <v>58657</v>
      </c>
      <c r="V574" s="20" t="s">
        <v>895</v>
      </c>
      <c r="W574" s="20">
        <v>4.8043025439999996</v>
      </c>
      <c r="X574" s="20">
        <v>0.184344594</v>
      </c>
      <c r="Y574" s="20" t="s">
        <v>41</v>
      </c>
      <c r="Z574" s="20" t="s">
        <v>71</v>
      </c>
      <c r="AA574" s="20">
        <v>12</v>
      </c>
      <c r="AB574" s="21">
        <v>5059.6000979999999</v>
      </c>
      <c r="AC574" s="21">
        <v>4426.9345700000003</v>
      </c>
      <c r="AD574" s="21">
        <v>36847.214840000001</v>
      </c>
      <c r="AE574" s="21">
        <v>44161.140630000002</v>
      </c>
      <c r="AF574" s="22">
        <v>4364.4096680000002</v>
      </c>
      <c r="AG574" s="22">
        <v>5891.7563479999999</v>
      </c>
      <c r="AH574" s="22">
        <v>5347.2851559999999</v>
      </c>
      <c r="AI574" s="22">
        <v>3232.766846</v>
      </c>
      <c r="AJ574" s="23">
        <v>58656.707029999998</v>
      </c>
      <c r="AK574" s="23">
        <v>23732.933590000001</v>
      </c>
      <c r="AL574" s="23">
        <v>45004.148439999997</v>
      </c>
      <c r="AM574" s="23">
        <v>45340.964840000001</v>
      </c>
      <c r="AN574" s="20">
        <v>0</v>
      </c>
      <c r="AO574" s="20" t="s">
        <v>3482</v>
      </c>
      <c r="AP574" s="20">
        <v>0.95922928500000004</v>
      </c>
      <c r="AQ574" s="20">
        <v>1</v>
      </c>
      <c r="AR574" s="20">
        <v>58656.707029999998</v>
      </c>
      <c r="AS574" s="20" t="s">
        <v>3483</v>
      </c>
      <c r="AT574" s="20">
        <v>0.97839510900000004</v>
      </c>
      <c r="AV574" s="20">
        <v>0.73502592200000005</v>
      </c>
      <c r="AW574" s="20">
        <v>1</v>
      </c>
      <c r="AY574" s="20">
        <f t="shared" si="24"/>
        <v>9.17035222967443</v>
      </c>
      <c r="AZ574" s="20">
        <f t="shared" si="25"/>
        <v>4.8043025437230851</v>
      </c>
      <c r="BA574" s="20">
        <f t="shared" si="26"/>
        <v>1.8110747776247935E-3</v>
      </c>
    </row>
    <row r="575" spans="1:53">
      <c r="A575" s="20">
        <v>163.08444950000001</v>
      </c>
      <c r="B575" s="20">
        <v>10.2081459</v>
      </c>
      <c r="C575" s="20" t="s">
        <v>1417</v>
      </c>
      <c r="D575" s="20">
        <v>9</v>
      </c>
      <c r="E575" s="20" t="s">
        <v>1418</v>
      </c>
      <c r="F575" s="20">
        <v>5</v>
      </c>
      <c r="G575" s="20">
        <v>0</v>
      </c>
      <c r="H575" s="20" t="s">
        <v>1419</v>
      </c>
      <c r="I575" s="20">
        <v>-6.4218038000000005E-2</v>
      </c>
      <c r="J575" s="20">
        <v>-18.90993448</v>
      </c>
      <c r="L575" s="20" t="s">
        <v>5628</v>
      </c>
      <c r="M575" s="20" t="s">
        <v>6031</v>
      </c>
      <c r="N575" s="20">
        <v>8.0149988079999996</v>
      </c>
      <c r="O575" s="20" t="s">
        <v>374</v>
      </c>
      <c r="S575" s="20">
        <v>0.64</v>
      </c>
      <c r="T575" s="20">
        <v>0.64</v>
      </c>
      <c r="U575" s="20">
        <v>116194</v>
      </c>
      <c r="V575" s="20" t="s">
        <v>244</v>
      </c>
      <c r="W575" s="20">
        <v>0.62891132100000002</v>
      </c>
      <c r="X575" s="20">
        <v>0.181858933</v>
      </c>
      <c r="Y575" s="20" t="s">
        <v>41</v>
      </c>
      <c r="Z575" s="20" t="s">
        <v>42</v>
      </c>
      <c r="AA575" s="20">
        <v>12</v>
      </c>
      <c r="AB575" s="21">
        <v>28406.167969999999</v>
      </c>
      <c r="AC575" s="21">
        <v>103720.50780000001</v>
      </c>
      <c r="AD575" s="21">
        <v>27422.308590000001</v>
      </c>
      <c r="AE575" s="21">
        <v>83405.929690000004</v>
      </c>
      <c r="AF575" s="22">
        <v>114782.96090000001</v>
      </c>
      <c r="AG575" s="22">
        <v>101856.0156</v>
      </c>
      <c r="AH575" s="22">
        <v>110782.21090000001</v>
      </c>
      <c r="AI575" s="22">
        <v>58889.101560000003</v>
      </c>
      <c r="AJ575" s="23">
        <v>93876.429690000004</v>
      </c>
      <c r="AK575" s="23">
        <v>116194.11719999999</v>
      </c>
      <c r="AL575" s="23">
        <v>34954.097659999999</v>
      </c>
      <c r="AM575" s="23">
        <v>35739.984380000002</v>
      </c>
      <c r="AN575" s="20">
        <v>16</v>
      </c>
      <c r="AO575" s="20" t="s">
        <v>374</v>
      </c>
      <c r="AP575" s="20">
        <v>0.92166720599999996</v>
      </c>
      <c r="AR575" s="20">
        <v>116194.11719999999</v>
      </c>
      <c r="AS575" s="20" t="s">
        <v>3426</v>
      </c>
      <c r="AT575" s="20">
        <v>0.947488357</v>
      </c>
      <c r="AV575" s="20">
        <v>0.59298342000000004</v>
      </c>
      <c r="AW575" s="20">
        <v>0.77555215899999996</v>
      </c>
      <c r="AY575" s="20">
        <f t="shared" si="24"/>
        <v>0.72678527327309017</v>
      </c>
      <c r="AZ575" s="20">
        <f t="shared" si="25"/>
        <v>0.62891132075220624</v>
      </c>
      <c r="BA575" s="20">
        <f t="shared" si="26"/>
        <v>0.31927326101851461</v>
      </c>
    </row>
    <row r="576" spans="1:53">
      <c r="A576" s="20">
        <v>138.06804679999999</v>
      </c>
      <c r="B576" s="20">
        <v>5.7613041770000004</v>
      </c>
      <c r="C576" s="20" t="s">
        <v>3946</v>
      </c>
      <c r="D576" s="20">
        <v>6</v>
      </c>
      <c r="E576" s="20" t="s">
        <v>5791</v>
      </c>
      <c r="F576" s="20">
        <v>4.5</v>
      </c>
      <c r="G576" s="20">
        <v>0</v>
      </c>
      <c r="H576" s="20" t="s">
        <v>5792</v>
      </c>
      <c r="I576" s="20">
        <v>-0.240230624</v>
      </c>
      <c r="J576" s="20">
        <v>-14.14454587</v>
      </c>
      <c r="K576" s="20">
        <v>-0.240230624</v>
      </c>
      <c r="L576" s="20" t="s">
        <v>5617</v>
      </c>
      <c r="M576" s="20" t="s">
        <v>3947</v>
      </c>
      <c r="N576" s="20">
        <v>0</v>
      </c>
      <c r="O576" s="20" t="s">
        <v>39</v>
      </c>
      <c r="S576" s="20">
        <v>0.26</v>
      </c>
      <c r="T576" s="20">
        <v>0.26</v>
      </c>
      <c r="U576" s="20">
        <v>3144</v>
      </c>
      <c r="V576" s="20" t="s">
        <v>5793</v>
      </c>
      <c r="W576" s="20">
        <v>1.123925794</v>
      </c>
      <c r="X576" s="20">
        <v>0.48761815200000003</v>
      </c>
      <c r="Y576" s="20" t="s">
        <v>41</v>
      </c>
      <c r="Z576" s="20" t="s">
        <v>71</v>
      </c>
      <c r="AA576" s="20">
        <v>12</v>
      </c>
      <c r="AB576" s="21">
        <v>2032.2067870000001</v>
      </c>
      <c r="AC576" s="21">
        <v>1860.6411129999999</v>
      </c>
      <c r="AD576" s="21">
        <v>3000.8735350000002</v>
      </c>
      <c r="AE576" s="21">
        <v>3143.8327640000002</v>
      </c>
      <c r="AF576" s="22">
        <v>2641.4978030000002</v>
      </c>
      <c r="AG576" s="22">
        <v>1942.1967770000001</v>
      </c>
      <c r="AH576" s="22">
        <v>2016.7667240000001</v>
      </c>
      <c r="AI576" s="22">
        <v>2330.3366700000001</v>
      </c>
      <c r="AJ576" s="23">
        <v>1978.594482</v>
      </c>
      <c r="AK576" s="23">
        <v>1736.594482</v>
      </c>
      <c r="AL576" s="23">
        <v>2148.9272460000002</v>
      </c>
      <c r="AM576" s="23">
        <v>2271.1708979999999</v>
      </c>
      <c r="AN576" s="20">
        <v>307</v>
      </c>
      <c r="AO576" s="20" t="s">
        <v>39</v>
      </c>
      <c r="AP576" s="20">
        <v>0.92472007099999998</v>
      </c>
      <c r="AQ576" s="20">
        <v>1</v>
      </c>
      <c r="AR576" s="20">
        <v>3143.8327640000002</v>
      </c>
      <c r="AS576" s="20" t="s">
        <v>3459</v>
      </c>
      <c r="AT576" s="20">
        <v>1</v>
      </c>
      <c r="AU576" s="20" t="s">
        <v>3897</v>
      </c>
      <c r="AV576" s="20">
        <v>0.143515317</v>
      </c>
      <c r="AW576" s="20">
        <v>0.70762997999999999</v>
      </c>
      <c r="AY576" s="20">
        <f t="shared" si="24"/>
        <v>0.91092499591683174</v>
      </c>
      <c r="AZ576" s="20">
        <f t="shared" si="25"/>
        <v>1.1239257934422064</v>
      </c>
      <c r="BA576" s="20">
        <f t="shared" si="26"/>
        <v>0.35308731740922872</v>
      </c>
    </row>
  </sheetData>
  <sortState xmlns:xlrd2="http://schemas.microsoft.com/office/spreadsheetml/2017/richdata2" ref="A2:BA576">
    <sortCondition descending="1" ref="F2:F57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773"/>
  <sheetViews>
    <sheetView tabSelected="1" workbookViewId="0">
      <pane xSplit="8" topLeftCell="J1" activePane="topRight" state="frozen"/>
      <selection pane="topRight" activeCell="F20" sqref="F20"/>
    </sheetView>
  </sheetViews>
  <sheetFormatPr defaultColWidth="11" defaultRowHeight="15.75"/>
  <cols>
    <col min="5" max="5" width="35.5" customWidth="1"/>
    <col min="28" max="31" width="10.875" style="13"/>
    <col min="32" max="35" width="10.875" style="14"/>
    <col min="36" max="39" width="10.875" style="15"/>
    <col min="53" max="53" width="12.125" bestFit="1" customWidth="1"/>
  </cols>
  <sheetData>
    <row r="1" spans="1:53" s="2" customFormat="1">
      <c r="A1" s="2" t="s">
        <v>0</v>
      </c>
      <c r="B1" s="2" t="s">
        <v>7809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11" t="s">
        <v>7810</v>
      </c>
      <c r="AC1" s="11" t="s">
        <v>7811</v>
      </c>
      <c r="AD1" s="11" t="s">
        <v>7812</v>
      </c>
      <c r="AE1" s="11" t="s">
        <v>7813</v>
      </c>
      <c r="AF1" s="7" t="s">
        <v>7818</v>
      </c>
      <c r="AG1" s="7" t="s">
        <v>7819</v>
      </c>
      <c r="AH1" s="7" t="s">
        <v>7820</v>
      </c>
      <c r="AI1" s="7" t="s">
        <v>7821</v>
      </c>
      <c r="AJ1" s="9" t="s">
        <v>7814</v>
      </c>
      <c r="AK1" s="9" t="s">
        <v>7815</v>
      </c>
      <c r="AL1" s="9" t="s">
        <v>7816</v>
      </c>
      <c r="AM1" s="9" t="s">
        <v>7817</v>
      </c>
      <c r="AN1" s="2" t="s">
        <v>20</v>
      </c>
      <c r="AO1" s="2" t="s">
        <v>13</v>
      </c>
      <c r="AP1" s="2" t="s">
        <v>26</v>
      </c>
      <c r="AQ1" s="2" t="s">
        <v>27</v>
      </c>
      <c r="AR1" s="2" t="s">
        <v>28</v>
      </c>
      <c r="AS1" s="2" t="s">
        <v>29</v>
      </c>
      <c r="AT1" s="2" t="s">
        <v>30</v>
      </c>
      <c r="AU1" s="2" t="s">
        <v>31</v>
      </c>
      <c r="AV1" s="2" t="s">
        <v>32</v>
      </c>
      <c r="AW1" s="2" t="s">
        <v>33</v>
      </c>
      <c r="AX1" s="2" t="s">
        <v>34</v>
      </c>
      <c r="AY1" s="2" t="s">
        <v>7802</v>
      </c>
      <c r="AZ1" s="2" t="s">
        <v>7803</v>
      </c>
      <c r="BA1" s="2" t="s">
        <v>7808</v>
      </c>
    </row>
    <row r="2" spans="1:53">
      <c r="A2">
        <v>506.99562580000003</v>
      </c>
      <c r="B2">
        <v>10.66507356</v>
      </c>
      <c r="C2" t="s">
        <v>861</v>
      </c>
      <c r="D2">
        <v>4</v>
      </c>
      <c r="E2" t="s">
        <v>862</v>
      </c>
      <c r="F2">
        <v>10</v>
      </c>
      <c r="G2" t="s">
        <v>5</v>
      </c>
      <c r="H2" t="s">
        <v>863</v>
      </c>
      <c r="I2">
        <v>-0.24497392700000001</v>
      </c>
      <c r="J2">
        <v>0.70890995599999995</v>
      </c>
      <c r="L2" t="s">
        <v>6150</v>
      </c>
      <c r="M2" t="s">
        <v>862</v>
      </c>
      <c r="N2">
        <v>0</v>
      </c>
      <c r="O2" t="s">
        <v>39</v>
      </c>
      <c r="Q2">
        <v>1.6</v>
      </c>
      <c r="R2" t="s">
        <v>77</v>
      </c>
      <c r="S2">
        <v>0.25</v>
      </c>
      <c r="T2">
        <v>0.74</v>
      </c>
      <c r="U2">
        <v>766697</v>
      </c>
      <c r="V2" t="s">
        <v>5971</v>
      </c>
      <c r="W2">
        <v>1.142949301</v>
      </c>
      <c r="X2">
        <v>0.39849419400000002</v>
      </c>
      <c r="Y2" t="s">
        <v>41</v>
      </c>
      <c r="Z2" t="s">
        <v>50</v>
      </c>
      <c r="AA2">
        <v>12</v>
      </c>
      <c r="AB2" s="13">
        <v>202052.67189999999</v>
      </c>
      <c r="AC2" s="13">
        <v>216371.45310000001</v>
      </c>
      <c r="AD2" s="13">
        <v>766696.9375</v>
      </c>
      <c r="AE2" s="13">
        <v>279010.875</v>
      </c>
      <c r="AF2" s="14">
        <v>157156.67189999999</v>
      </c>
      <c r="AG2" s="14">
        <v>204995.79689999999</v>
      </c>
      <c r="AH2" s="14">
        <v>189812.9375</v>
      </c>
      <c r="AI2" s="14">
        <v>198443.01560000001</v>
      </c>
      <c r="AJ2" s="15">
        <v>241774.8125</v>
      </c>
      <c r="AK2" s="15">
        <v>217415.98439999999</v>
      </c>
      <c r="AL2" s="15">
        <v>258749.0313</v>
      </c>
      <c r="AM2" s="15">
        <v>139738.95310000001</v>
      </c>
      <c r="AN2">
        <v>147</v>
      </c>
      <c r="AO2" t="s">
        <v>39</v>
      </c>
      <c r="AP2">
        <v>0.96753434299999996</v>
      </c>
      <c r="AQ2">
        <v>1</v>
      </c>
      <c r="AR2">
        <v>766696.9375</v>
      </c>
      <c r="AS2" t="s">
        <v>6669</v>
      </c>
      <c r="AT2">
        <v>1</v>
      </c>
      <c r="AU2" t="s">
        <v>6670</v>
      </c>
      <c r="AV2">
        <v>0.22354639000000001</v>
      </c>
      <c r="AW2">
        <v>1</v>
      </c>
      <c r="AY2">
        <f t="shared" ref="AY2:AY65" si="0">(SUM(AJ2:AM2))/(SUM(AF2:AI2))</f>
        <v>1.1429493010331579</v>
      </c>
      <c r="AZ2">
        <f t="shared" ref="AZ2:AZ65" si="1">(SUM(AB2:AE2))/(SUM(AF1:AI2))</f>
        <v>1.9511134134034431</v>
      </c>
      <c r="BA2">
        <f t="shared" ref="BA2:BA65" si="2">TTEST(AF2:AI2,AJ2:AM2,2,2)</f>
        <v>0.38085251659784047</v>
      </c>
    </row>
    <row r="3" spans="1:53">
      <c r="A3">
        <v>97.976875960000001</v>
      </c>
      <c r="B3">
        <v>10.45554437</v>
      </c>
      <c r="C3" t="s">
        <v>45</v>
      </c>
      <c r="D3">
        <v>1</v>
      </c>
      <c r="E3" t="s">
        <v>46</v>
      </c>
      <c r="F3">
        <v>10</v>
      </c>
      <c r="G3" t="s">
        <v>5</v>
      </c>
      <c r="H3" t="s">
        <v>47</v>
      </c>
      <c r="I3">
        <v>-0.245374698</v>
      </c>
      <c r="J3">
        <v>0.14889239200000001</v>
      </c>
      <c r="L3" t="s">
        <v>6150</v>
      </c>
      <c r="M3" t="s">
        <v>46</v>
      </c>
      <c r="N3">
        <v>0</v>
      </c>
      <c r="O3" t="s">
        <v>39</v>
      </c>
      <c r="R3" t="s">
        <v>6715</v>
      </c>
      <c r="S3">
        <v>0.18</v>
      </c>
      <c r="T3">
        <v>0.53</v>
      </c>
      <c r="U3">
        <v>123892096</v>
      </c>
      <c r="V3" t="s">
        <v>49</v>
      </c>
      <c r="W3">
        <v>1.12671352</v>
      </c>
      <c r="X3">
        <v>0.31325222400000002</v>
      </c>
      <c r="Y3" t="s">
        <v>41</v>
      </c>
      <c r="Z3" t="s">
        <v>50</v>
      </c>
      <c r="AA3">
        <v>12</v>
      </c>
      <c r="AB3" s="13">
        <v>51520384</v>
      </c>
      <c r="AC3" s="13">
        <v>45244748</v>
      </c>
      <c r="AD3" s="13">
        <v>123892096</v>
      </c>
      <c r="AE3" s="13">
        <v>56679364</v>
      </c>
      <c r="AF3" s="14">
        <v>51668696</v>
      </c>
      <c r="AG3" s="14">
        <v>43806148</v>
      </c>
      <c r="AH3" s="14">
        <v>45717272</v>
      </c>
      <c r="AI3" s="14">
        <v>47062460</v>
      </c>
      <c r="AJ3" s="15">
        <v>59914300</v>
      </c>
      <c r="AK3" s="15">
        <v>39689272</v>
      </c>
      <c r="AL3" s="15">
        <v>60400112</v>
      </c>
      <c r="AM3" s="15">
        <v>52105292</v>
      </c>
      <c r="AN3">
        <v>1</v>
      </c>
      <c r="AO3" t="s">
        <v>39</v>
      </c>
      <c r="AP3">
        <v>0.99012813600000005</v>
      </c>
      <c r="AQ3">
        <v>1</v>
      </c>
      <c r="AR3">
        <v>123892096</v>
      </c>
      <c r="AS3" t="s">
        <v>6716</v>
      </c>
      <c r="AT3">
        <v>1</v>
      </c>
      <c r="AU3" t="s">
        <v>6717</v>
      </c>
      <c r="AV3">
        <v>0.33960165399999998</v>
      </c>
      <c r="AW3">
        <v>1</v>
      </c>
      <c r="AY3">
        <f t="shared" si="0"/>
        <v>1.1267135201005685</v>
      </c>
      <c r="AZ3">
        <f t="shared" si="1"/>
        <v>1.4673506778050083</v>
      </c>
      <c r="BA3">
        <f t="shared" si="2"/>
        <v>0.28804700232529912</v>
      </c>
    </row>
    <row r="4" spans="1:53">
      <c r="A4">
        <v>347.0628992</v>
      </c>
      <c r="B4">
        <v>9.1880944150000001</v>
      </c>
      <c r="C4" t="s">
        <v>740</v>
      </c>
      <c r="D4">
        <v>7</v>
      </c>
      <c r="E4" t="s">
        <v>7727</v>
      </c>
      <c r="F4">
        <v>10</v>
      </c>
      <c r="G4" t="s">
        <v>5</v>
      </c>
      <c r="H4" t="s">
        <v>7728</v>
      </c>
      <c r="I4">
        <v>-0.54971151500000004</v>
      </c>
      <c r="J4">
        <v>4.8869225409999997</v>
      </c>
      <c r="L4" t="s">
        <v>6150</v>
      </c>
      <c r="M4" t="s">
        <v>7727</v>
      </c>
      <c r="N4">
        <v>0</v>
      </c>
      <c r="O4" t="s">
        <v>39</v>
      </c>
      <c r="S4">
        <v>0.09</v>
      </c>
      <c r="T4">
        <v>0.44</v>
      </c>
      <c r="U4">
        <v>138008</v>
      </c>
      <c r="V4" t="s">
        <v>7729</v>
      </c>
      <c r="W4">
        <v>0.27937113499999999</v>
      </c>
      <c r="X4">
        <v>4.5196583999999998E-2</v>
      </c>
      <c r="Y4" t="s">
        <v>41</v>
      </c>
      <c r="Z4" t="s">
        <v>92</v>
      </c>
      <c r="AA4">
        <v>12</v>
      </c>
      <c r="AB4" s="13">
        <v>57255.210939999997</v>
      </c>
      <c r="AC4" s="13">
        <v>83221.328129999994</v>
      </c>
      <c r="AD4" s="13">
        <v>92565.890629999994</v>
      </c>
      <c r="AE4" s="13">
        <v>56666.050779999998</v>
      </c>
      <c r="AF4" s="14">
        <v>124223.50780000001</v>
      </c>
      <c r="AG4" s="14">
        <v>54529.160159999999</v>
      </c>
      <c r="AH4" s="14">
        <v>138007.70310000001</v>
      </c>
      <c r="AI4" s="14">
        <v>65610.921879999994</v>
      </c>
      <c r="AJ4" s="15">
        <v>30112.539059999999</v>
      </c>
      <c r="AK4" s="15">
        <v>24789.146479999999</v>
      </c>
      <c r="AL4" s="15">
        <v>26913.318360000001</v>
      </c>
      <c r="AM4" s="15">
        <v>25008.498049999998</v>
      </c>
      <c r="AN4">
        <v>682</v>
      </c>
      <c r="AO4" t="s">
        <v>39</v>
      </c>
      <c r="AP4">
        <v>0.95987513000000002</v>
      </c>
      <c r="AQ4">
        <v>1</v>
      </c>
      <c r="AR4">
        <v>138007.70310000001</v>
      </c>
      <c r="AS4" t="s">
        <v>2933</v>
      </c>
      <c r="AT4">
        <v>1</v>
      </c>
      <c r="AU4" t="s">
        <v>745</v>
      </c>
      <c r="AV4">
        <v>2.7261615859999999</v>
      </c>
      <c r="AW4">
        <v>1</v>
      </c>
      <c r="AY4">
        <f t="shared" si="0"/>
        <v>0.27937113460754037</v>
      </c>
      <c r="AZ4">
        <f t="shared" si="1"/>
        <v>1.5357992410156157E-3</v>
      </c>
      <c r="BA4">
        <f t="shared" si="2"/>
        <v>1.6362572332656464E-2</v>
      </c>
    </row>
    <row r="5" spans="1:53">
      <c r="A5">
        <v>88.016047990000004</v>
      </c>
      <c r="B5">
        <v>6.9018694979999999</v>
      </c>
      <c r="C5" t="s">
        <v>74</v>
      </c>
      <c r="D5">
        <v>3</v>
      </c>
      <c r="E5" t="s">
        <v>75</v>
      </c>
      <c r="F5">
        <v>10</v>
      </c>
      <c r="G5" t="s">
        <v>5</v>
      </c>
      <c r="H5" t="s">
        <v>76</v>
      </c>
      <c r="I5">
        <v>-2.2788163E-2</v>
      </c>
      <c r="J5">
        <v>0.172271384</v>
      </c>
      <c r="K5">
        <v>3.401966E-2</v>
      </c>
      <c r="L5" t="s">
        <v>6150</v>
      </c>
      <c r="M5" t="s">
        <v>75</v>
      </c>
      <c r="N5">
        <v>0</v>
      </c>
      <c r="O5" t="s">
        <v>39</v>
      </c>
      <c r="Q5">
        <v>0.1</v>
      </c>
      <c r="R5" t="s">
        <v>668</v>
      </c>
      <c r="S5">
        <v>0.66</v>
      </c>
      <c r="T5">
        <v>0.66</v>
      </c>
      <c r="U5">
        <v>10380987</v>
      </c>
      <c r="V5" t="s">
        <v>1391</v>
      </c>
      <c r="W5">
        <v>1.547846362</v>
      </c>
      <c r="X5">
        <v>0.38139474099999998</v>
      </c>
      <c r="Y5" t="s">
        <v>41</v>
      </c>
      <c r="Z5" t="s">
        <v>71</v>
      </c>
      <c r="AA5">
        <v>12</v>
      </c>
      <c r="AB5" s="13">
        <v>1130217.5</v>
      </c>
      <c r="AC5" s="13">
        <v>3951568.5</v>
      </c>
      <c r="AD5" s="13">
        <v>2050112.125</v>
      </c>
      <c r="AE5" s="13">
        <v>5338618</v>
      </c>
      <c r="AF5" s="14">
        <v>2538667.25</v>
      </c>
      <c r="AG5" s="14">
        <v>3479688.5</v>
      </c>
      <c r="AH5" s="14">
        <v>2854149</v>
      </c>
      <c r="AI5" s="14">
        <v>6084411</v>
      </c>
      <c r="AJ5" s="15">
        <v>1560513.875</v>
      </c>
      <c r="AK5" s="15">
        <v>7245810</v>
      </c>
      <c r="AL5" s="15">
        <v>3963696.75</v>
      </c>
      <c r="AM5" s="15">
        <v>10380987</v>
      </c>
      <c r="AN5">
        <v>18</v>
      </c>
      <c r="AO5" t="s">
        <v>39</v>
      </c>
      <c r="AP5">
        <v>0.94631278100000005</v>
      </c>
      <c r="AQ5">
        <v>1</v>
      </c>
      <c r="AR5">
        <v>10380987</v>
      </c>
      <c r="AS5" t="s">
        <v>6330</v>
      </c>
      <c r="AT5">
        <v>1</v>
      </c>
      <c r="AU5" t="s">
        <v>6331</v>
      </c>
      <c r="AV5">
        <v>0.241117729</v>
      </c>
      <c r="AW5">
        <v>1</v>
      </c>
      <c r="AY5">
        <f t="shared" si="0"/>
        <v>1.5478463616404339</v>
      </c>
      <c r="AZ5">
        <f t="shared" si="1"/>
        <v>0.81297886206123449</v>
      </c>
      <c r="BA5">
        <f t="shared" si="2"/>
        <v>0.36398924106955943</v>
      </c>
    </row>
    <row r="6" spans="1:53" s="49" customFormat="1">
      <c r="A6" s="49">
        <v>147.05305920000001</v>
      </c>
      <c r="B6" s="49">
        <v>9.8935610450000002</v>
      </c>
      <c r="C6" s="49" t="s">
        <v>344</v>
      </c>
      <c r="D6" s="49">
        <v>14</v>
      </c>
      <c r="E6" s="49" t="s">
        <v>345</v>
      </c>
      <c r="F6" s="49">
        <v>10</v>
      </c>
      <c r="G6" s="49" t="s">
        <v>5</v>
      </c>
      <c r="H6" s="49" t="s">
        <v>346</v>
      </c>
      <c r="I6" s="49">
        <v>-0.68523155199999997</v>
      </c>
      <c r="J6" s="49">
        <v>0.23871373200000001</v>
      </c>
      <c r="K6" s="49">
        <v>-0.68523155199999997</v>
      </c>
      <c r="L6" s="49" t="s">
        <v>6150</v>
      </c>
      <c r="M6" s="49" t="s">
        <v>345</v>
      </c>
      <c r="N6" s="49">
        <v>0</v>
      </c>
      <c r="O6" s="49" t="s">
        <v>39</v>
      </c>
      <c r="Q6" s="49">
        <v>0.1</v>
      </c>
      <c r="R6" s="49" t="s">
        <v>7208</v>
      </c>
      <c r="S6" s="49">
        <v>0.23</v>
      </c>
      <c r="T6" s="49">
        <v>0.23</v>
      </c>
      <c r="U6" s="49">
        <v>67829328</v>
      </c>
      <c r="V6" s="49" t="s">
        <v>152</v>
      </c>
      <c r="W6" s="49">
        <v>0.86933174999999996</v>
      </c>
      <c r="X6" s="49">
        <v>0.31759400999999998</v>
      </c>
      <c r="Y6" s="49" t="s">
        <v>41</v>
      </c>
      <c r="Z6" s="49" t="s">
        <v>92</v>
      </c>
      <c r="AA6" s="49">
        <v>12</v>
      </c>
      <c r="AB6" s="50">
        <v>60883864</v>
      </c>
      <c r="AC6" s="50">
        <v>54955600</v>
      </c>
      <c r="AD6" s="50">
        <v>48084636</v>
      </c>
      <c r="AE6" s="50">
        <v>54316480</v>
      </c>
      <c r="AF6" s="51">
        <v>64442440</v>
      </c>
      <c r="AG6" s="51">
        <v>50800668</v>
      </c>
      <c r="AH6" s="51">
        <v>55506040</v>
      </c>
      <c r="AI6" s="51">
        <v>67829328</v>
      </c>
      <c r="AJ6" s="52">
        <v>67045616</v>
      </c>
      <c r="AK6" s="52">
        <v>47906584</v>
      </c>
      <c r="AL6" s="52">
        <v>53394100</v>
      </c>
      <c r="AM6" s="52">
        <v>39057544</v>
      </c>
      <c r="AN6" s="49">
        <v>11</v>
      </c>
      <c r="AO6" s="49" t="s">
        <v>39</v>
      </c>
      <c r="AP6" s="49">
        <v>0.97729857399999998</v>
      </c>
      <c r="AQ6" s="49">
        <v>1</v>
      </c>
      <c r="AR6" s="49">
        <v>67829328</v>
      </c>
      <c r="AS6" s="49" t="s">
        <v>7209</v>
      </c>
      <c r="AT6" s="49">
        <v>1</v>
      </c>
      <c r="AU6" s="49" t="s">
        <v>7210</v>
      </c>
      <c r="AV6" s="49">
        <v>0.304802662</v>
      </c>
      <c r="AW6" s="49">
        <v>1</v>
      </c>
      <c r="AY6" s="49">
        <f t="shared" si="0"/>
        <v>0.86933174977611982</v>
      </c>
      <c r="AZ6" s="49">
        <f t="shared" si="1"/>
        <v>0.8607894089011342</v>
      </c>
      <c r="BA6" s="49">
        <f t="shared" si="2"/>
        <v>0.31181829029566233</v>
      </c>
    </row>
    <row r="7" spans="1:53">
      <c r="A7">
        <v>566.05435069999999</v>
      </c>
      <c r="B7">
        <v>10.42374437</v>
      </c>
      <c r="C7" t="s">
        <v>922</v>
      </c>
      <c r="D7">
        <v>3</v>
      </c>
      <c r="E7" t="s">
        <v>923</v>
      </c>
      <c r="F7">
        <v>10</v>
      </c>
      <c r="G7" t="s">
        <v>5</v>
      </c>
      <c r="H7" t="s">
        <v>924</v>
      </c>
      <c r="I7">
        <v>-1.2000303329999999</v>
      </c>
      <c r="J7">
        <v>0.324777394</v>
      </c>
      <c r="L7" t="s">
        <v>6150</v>
      </c>
      <c r="M7" t="s">
        <v>923</v>
      </c>
      <c r="N7">
        <v>0</v>
      </c>
      <c r="O7" t="s">
        <v>39</v>
      </c>
      <c r="S7">
        <v>0.34</v>
      </c>
      <c r="T7">
        <v>0.34</v>
      </c>
      <c r="U7">
        <v>146268</v>
      </c>
      <c r="V7" t="s">
        <v>7260</v>
      </c>
      <c r="W7">
        <v>0.84289018199999999</v>
      </c>
      <c r="X7">
        <v>0.35642417700000001</v>
      </c>
      <c r="Y7" t="s">
        <v>41</v>
      </c>
      <c r="Z7" t="s">
        <v>71</v>
      </c>
      <c r="AA7">
        <v>12</v>
      </c>
      <c r="AB7" s="13">
        <v>105126.78909999999</v>
      </c>
      <c r="AC7" s="13">
        <v>98058.585940000004</v>
      </c>
      <c r="AD7" s="13">
        <v>82436.296879999994</v>
      </c>
      <c r="AE7" s="13">
        <v>125556.41409999999</v>
      </c>
      <c r="AF7" s="14">
        <v>109949.60159999999</v>
      </c>
      <c r="AG7" s="14">
        <v>131981.9375</v>
      </c>
      <c r="AH7" s="14">
        <v>131326.60939999999</v>
      </c>
      <c r="AI7" s="14">
        <v>125080.2031</v>
      </c>
      <c r="AJ7" s="15">
        <v>146268.14060000001</v>
      </c>
      <c r="AK7" s="15">
        <v>114147.2031</v>
      </c>
      <c r="AL7" s="15">
        <v>98716.554690000004</v>
      </c>
      <c r="AM7" s="15">
        <v>60912.605470000002</v>
      </c>
      <c r="AN7">
        <v>449</v>
      </c>
      <c r="AO7" t="s">
        <v>39</v>
      </c>
      <c r="AP7">
        <v>0.94417262300000004</v>
      </c>
      <c r="AQ7">
        <v>1</v>
      </c>
      <c r="AR7">
        <v>146268.14060000001</v>
      </c>
      <c r="AS7" t="s">
        <v>7261</v>
      </c>
      <c r="AT7">
        <v>1</v>
      </c>
      <c r="AU7" t="s">
        <v>7262</v>
      </c>
      <c r="AV7">
        <v>0.28139482999999998</v>
      </c>
      <c r="AW7">
        <v>1</v>
      </c>
      <c r="AY7">
        <f t="shared" si="0"/>
        <v>0.84289018196447407</v>
      </c>
      <c r="AZ7">
        <f t="shared" si="1"/>
        <v>1.7198576412989094E-3</v>
      </c>
      <c r="BA7">
        <f t="shared" si="2"/>
        <v>0.32954735291820431</v>
      </c>
    </row>
    <row r="8" spans="1:53">
      <c r="A8">
        <v>118.026619</v>
      </c>
      <c r="B8">
        <v>9.9980084740000006</v>
      </c>
      <c r="C8" t="s">
        <v>609</v>
      </c>
      <c r="D8">
        <v>7</v>
      </c>
      <c r="E8" t="s">
        <v>610</v>
      </c>
      <c r="F8">
        <v>10</v>
      </c>
      <c r="G8" t="s">
        <v>5</v>
      </c>
      <c r="H8" t="s">
        <v>611</v>
      </c>
      <c r="I8">
        <v>7.6081902000000007E-2</v>
      </c>
      <c r="J8">
        <v>-1.9915262999999999E-2</v>
      </c>
      <c r="L8" t="s">
        <v>6150</v>
      </c>
      <c r="M8" t="s">
        <v>610</v>
      </c>
      <c r="N8">
        <v>0</v>
      </c>
      <c r="O8" t="s">
        <v>39</v>
      </c>
      <c r="Q8">
        <v>0.3</v>
      </c>
      <c r="R8" t="s">
        <v>77</v>
      </c>
      <c r="S8">
        <v>0.2</v>
      </c>
      <c r="T8">
        <v>0.55000000000000004</v>
      </c>
      <c r="U8">
        <v>1889296</v>
      </c>
      <c r="V8" t="s">
        <v>6146</v>
      </c>
      <c r="W8">
        <v>1.3225735279999999</v>
      </c>
      <c r="X8">
        <v>9.1340580000000005E-2</v>
      </c>
      <c r="Y8" t="s">
        <v>41</v>
      </c>
      <c r="Z8" t="s">
        <v>71</v>
      </c>
      <c r="AA8">
        <v>12</v>
      </c>
      <c r="AB8" s="13">
        <v>408486.8125</v>
      </c>
      <c r="AC8" s="13">
        <v>992811.125</v>
      </c>
      <c r="AD8" s="13">
        <v>1889296</v>
      </c>
      <c r="AE8" s="13">
        <v>1180815</v>
      </c>
      <c r="AF8" s="14">
        <v>629583.6875</v>
      </c>
      <c r="AG8" s="14">
        <v>747351.5625</v>
      </c>
      <c r="AH8" s="14">
        <v>703618.8125</v>
      </c>
      <c r="AI8" s="14">
        <v>849366.5</v>
      </c>
      <c r="AJ8" s="15">
        <v>737630.4375</v>
      </c>
      <c r="AK8" s="15">
        <v>993112.125</v>
      </c>
      <c r="AL8" s="15">
        <v>1215230.125</v>
      </c>
      <c r="AM8" s="15">
        <v>929062.6875</v>
      </c>
      <c r="AN8">
        <v>73</v>
      </c>
      <c r="AO8" t="s">
        <v>39</v>
      </c>
      <c r="AP8">
        <v>0.95270364399999996</v>
      </c>
      <c r="AQ8">
        <v>1</v>
      </c>
      <c r="AR8">
        <v>1889296</v>
      </c>
      <c r="AS8" t="s">
        <v>6469</v>
      </c>
      <c r="AT8">
        <v>1</v>
      </c>
      <c r="AU8" t="s">
        <v>6470</v>
      </c>
      <c r="AV8">
        <v>1.1824418249999999</v>
      </c>
      <c r="AW8">
        <v>1</v>
      </c>
      <c r="AY8">
        <f t="shared" si="0"/>
        <v>1.3225735279640367</v>
      </c>
      <c r="AZ8">
        <f t="shared" si="1"/>
        <v>1.3042798252808896</v>
      </c>
      <c r="BA8">
        <f t="shared" si="2"/>
        <v>7.257959444366005E-2</v>
      </c>
    </row>
    <row r="9" spans="1:53">
      <c r="A9">
        <v>522.9907369</v>
      </c>
      <c r="B9">
        <v>11.83974448</v>
      </c>
      <c r="C9" t="s">
        <v>7106</v>
      </c>
      <c r="D9">
        <v>6</v>
      </c>
      <c r="E9" t="s">
        <v>7107</v>
      </c>
      <c r="F9">
        <v>10</v>
      </c>
      <c r="G9" t="s">
        <v>5</v>
      </c>
      <c r="H9" t="s">
        <v>7108</v>
      </c>
      <c r="I9">
        <v>0.12795679500000001</v>
      </c>
      <c r="J9">
        <v>8.2370947999999999E-2</v>
      </c>
      <c r="L9" t="s">
        <v>6150</v>
      </c>
      <c r="M9" t="s">
        <v>7107</v>
      </c>
      <c r="N9">
        <v>0</v>
      </c>
      <c r="O9" t="s">
        <v>39</v>
      </c>
      <c r="S9">
        <v>0.37</v>
      </c>
      <c r="T9">
        <v>0.75</v>
      </c>
      <c r="U9">
        <v>42673</v>
      </c>
      <c r="V9" t="s">
        <v>7109</v>
      </c>
      <c r="W9">
        <v>0.92832519300000005</v>
      </c>
      <c r="X9">
        <v>0.75785173400000005</v>
      </c>
      <c r="Y9" t="s">
        <v>41</v>
      </c>
      <c r="Z9" t="s">
        <v>50</v>
      </c>
      <c r="AA9">
        <v>12</v>
      </c>
      <c r="AB9" s="13">
        <v>9184.6416019999997</v>
      </c>
      <c r="AC9" s="13">
        <v>16451.619139999999</v>
      </c>
      <c r="AD9" s="13">
        <v>42672.664060000003</v>
      </c>
      <c r="AE9" s="13">
        <v>12650.610350000001</v>
      </c>
      <c r="AF9" s="14">
        <v>8031.0268550000001</v>
      </c>
      <c r="AG9" s="14">
        <v>11726.72754</v>
      </c>
      <c r="AH9" s="14">
        <v>11015.51367</v>
      </c>
      <c r="AI9" s="14">
        <v>15813.929690000001</v>
      </c>
      <c r="AJ9" s="15">
        <v>9971.2773440000001</v>
      </c>
      <c r="AK9" s="15">
        <v>14690.575199999999</v>
      </c>
      <c r="AL9" s="15">
        <v>13081.311519999999</v>
      </c>
      <c r="AM9" s="15">
        <v>5504.9052730000003</v>
      </c>
      <c r="AN9">
        <v>847</v>
      </c>
      <c r="AO9" t="s">
        <v>39</v>
      </c>
      <c r="AP9">
        <v>0.94504481100000004</v>
      </c>
      <c r="AQ9">
        <v>1</v>
      </c>
      <c r="AR9">
        <v>42672.664060000003</v>
      </c>
      <c r="AS9" t="s">
        <v>7110</v>
      </c>
      <c r="AT9">
        <v>1</v>
      </c>
      <c r="AU9" t="s">
        <v>7111</v>
      </c>
      <c r="AV9">
        <v>2.6162089999999999E-2</v>
      </c>
      <c r="AW9">
        <v>1</v>
      </c>
      <c r="AY9">
        <f t="shared" si="0"/>
        <v>0.92832519278020675</v>
      </c>
      <c r="AZ9">
        <f t="shared" si="1"/>
        <v>2.7199504141411725E-2</v>
      </c>
      <c r="BA9">
        <f t="shared" si="2"/>
        <v>0.75729922251051507</v>
      </c>
    </row>
    <row r="10" spans="1:53">
      <c r="A10">
        <v>146.10545010000001</v>
      </c>
      <c r="B10">
        <v>15.59897919</v>
      </c>
      <c r="C10" t="s">
        <v>169</v>
      </c>
      <c r="D10">
        <v>8</v>
      </c>
      <c r="E10" t="s">
        <v>170</v>
      </c>
      <c r="F10">
        <v>10</v>
      </c>
      <c r="G10" t="s">
        <v>5</v>
      </c>
      <c r="H10" t="s">
        <v>171</v>
      </c>
      <c r="I10">
        <v>-0.547020328</v>
      </c>
      <c r="J10">
        <v>-0.26228141300000002</v>
      </c>
      <c r="L10" t="s">
        <v>6150</v>
      </c>
      <c r="M10" t="s">
        <v>170</v>
      </c>
      <c r="N10">
        <v>0</v>
      </c>
      <c r="O10" t="s">
        <v>39</v>
      </c>
      <c r="Q10">
        <v>-0.2</v>
      </c>
      <c r="R10" t="s">
        <v>6643</v>
      </c>
      <c r="S10">
        <v>0.41</v>
      </c>
      <c r="T10">
        <v>0.45</v>
      </c>
      <c r="U10">
        <v>12843179</v>
      </c>
      <c r="V10" t="s">
        <v>901</v>
      </c>
      <c r="W10">
        <v>1.1681108250000001</v>
      </c>
      <c r="X10">
        <v>0.56140648400000004</v>
      </c>
      <c r="Y10" t="s">
        <v>41</v>
      </c>
      <c r="Z10" t="s">
        <v>92</v>
      </c>
      <c r="AA10">
        <v>12</v>
      </c>
      <c r="AB10" s="13">
        <v>3256828.5</v>
      </c>
      <c r="AC10" s="13">
        <v>9299474</v>
      </c>
      <c r="AD10" s="13">
        <v>4465110</v>
      </c>
      <c r="AE10" s="13">
        <v>6810379</v>
      </c>
      <c r="AF10" s="14">
        <v>6323966.5</v>
      </c>
      <c r="AG10" s="14">
        <v>7356432</v>
      </c>
      <c r="AH10" s="14">
        <v>6753696.5</v>
      </c>
      <c r="AI10" s="14">
        <v>10270696</v>
      </c>
      <c r="AJ10" s="15">
        <v>4058725.75</v>
      </c>
      <c r="AK10" s="15">
        <v>12843179</v>
      </c>
      <c r="AL10" s="15">
        <v>10328469</v>
      </c>
      <c r="AM10" s="15">
        <v>8636225</v>
      </c>
      <c r="AN10">
        <v>33</v>
      </c>
      <c r="AO10" t="s">
        <v>39</v>
      </c>
      <c r="AP10">
        <v>0.98321941000000002</v>
      </c>
      <c r="AQ10">
        <v>1</v>
      </c>
      <c r="AR10">
        <v>12843179</v>
      </c>
      <c r="AS10" t="s">
        <v>2504</v>
      </c>
      <c r="AT10">
        <v>1</v>
      </c>
      <c r="AU10" t="s">
        <v>6644</v>
      </c>
      <c r="AV10">
        <v>9.8746539999999994E-2</v>
      </c>
      <c r="AW10">
        <v>1</v>
      </c>
      <c r="AY10">
        <f t="shared" si="0"/>
        <v>1.1681108251152077</v>
      </c>
      <c r="AZ10">
        <f t="shared" si="1"/>
        <v>0.77498287545823996</v>
      </c>
      <c r="BA10">
        <f t="shared" si="2"/>
        <v>0.55284667951298816</v>
      </c>
    </row>
    <row r="11" spans="1:53">
      <c r="A11">
        <v>133.03745549999999</v>
      </c>
      <c r="B11">
        <v>10.06668464</v>
      </c>
      <c r="C11" t="s">
        <v>267</v>
      </c>
      <c r="D11">
        <v>4</v>
      </c>
      <c r="E11" t="s">
        <v>268</v>
      </c>
      <c r="F11">
        <v>10</v>
      </c>
      <c r="G11" t="s">
        <v>5</v>
      </c>
      <c r="H11" t="s">
        <v>269</v>
      </c>
      <c r="I11">
        <v>-0.40994393200000001</v>
      </c>
      <c r="J11">
        <v>0.56628010100000004</v>
      </c>
      <c r="L11" t="s">
        <v>6150</v>
      </c>
      <c r="M11" t="s">
        <v>268</v>
      </c>
      <c r="N11">
        <v>0</v>
      </c>
      <c r="O11" t="s">
        <v>39</v>
      </c>
      <c r="Q11">
        <v>-0.3</v>
      </c>
      <c r="R11" t="s">
        <v>3936</v>
      </c>
      <c r="S11">
        <v>0.05</v>
      </c>
      <c r="T11">
        <v>0.24</v>
      </c>
      <c r="U11">
        <v>3302810</v>
      </c>
      <c r="V11" t="s">
        <v>5086</v>
      </c>
      <c r="W11">
        <v>1.0672776900000001</v>
      </c>
      <c r="X11">
        <v>0.53756088300000004</v>
      </c>
      <c r="Y11" t="s">
        <v>41</v>
      </c>
      <c r="Z11" t="s">
        <v>92</v>
      </c>
      <c r="AA11">
        <v>12</v>
      </c>
      <c r="AB11" s="13">
        <v>2137655.5</v>
      </c>
      <c r="AC11" s="13">
        <v>1983833.625</v>
      </c>
      <c r="AD11" s="13">
        <v>2835542.25</v>
      </c>
      <c r="AE11" s="13">
        <v>3302810</v>
      </c>
      <c r="AF11" s="14">
        <v>2518965.25</v>
      </c>
      <c r="AG11" s="14">
        <v>1817919.375</v>
      </c>
      <c r="AH11" s="14">
        <v>2094350.375</v>
      </c>
      <c r="AI11" s="14">
        <v>2806240.25</v>
      </c>
      <c r="AJ11" s="15">
        <v>2553348.5</v>
      </c>
      <c r="AK11" s="15">
        <v>2372008.5</v>
      </c>
      <c r="AL11" s="15">
        <v>2577497.5</v>
      </c>
      <c r="AM11" s="15">
        <v>2356096.75</v>
      </c>
      <c r="AN11">
        <v>94</v>
      </c>
      <c r="AO11" t="s">
        <v>39</v>
      </c>
      <c r="AP11">
        <v>0.95545263199999997</v>
      </c>
      <c r="AQ11">
        <v>1</v>
      </c>
      <c r="AR11">
        <v>3302810</v>
      </c>
      <c r="AS11" t="s">
        <v>6803</v>
      </c>
      <c r="AT11">
        <v>1</v>
      </c>
      <c r="AU11" t="s">
        <v>6804</v>
      </c>
      <c r="AV11">
        <v>0.11689171900000001</v>
      </c>
      <c r="AW11">
        <v>1</v>
      </c>
      <c r="AY11">
        <f t="shared" si="0"/>
        <v>1.06727769040572</v>
      </c>
      <c r="AZ11">
        <f t="shared" si="1"/>
        <v>0.256866781438572</v>
      </c>
      <c r="BA11">
        <f t="shared" si="2"/>
        <v>0.51962891112616572</v>
      </c>
    </row>
    <row r="12" spans="1:53">
      <c r="A12">
        <v>174.11161509999999</v>
      </c>
      <c r="B12">
        <v>16.722749839999999</v>
      </c>
      <c r="C12" t="s">
        <v>184</v>
      </c>
      <c r="D12">
        <v>2</v>
      </c>
      <c r="E12" t="s">
        <v>185</v>
      </c>
      <c r="F12">
        <v>10</v>
      </c>
      <c r="G12" t="s">
        <v>5</v>
      </c>
      <c r="H12" t="s">
        <v>186</v>
      </c>
      <c r="I12">
        <v>-0.37281113500000002</v>
      </c>
      <c r="J12">
        <v>-0.51903725599999995</v>
      </c>
      <c r="L12" t="s">
        <v>6150</v>
      </c>
      <c r="M12" t="s">
        <v>185</v>
      </c>
      <c r="N12">
        <v>0</v>
      </c>
      <c r="O12" t="s">
        <v>39</v>
      </c>
      <c r="Q12">
        <v>-0.1</v>
      </c>
      <c r="R12" t="s">
        <v>6687</v>
      </c>
      <c r="S12">
        <v>0.28999999999999998</v>
      </c>
      <c r="T12">
        <v>0.28999999999999998</v>
      </c>
      <c r="U12">
        <v>17916292</v>
      </c>
      <c r="V12" t="s">
        <v>2203</v>
      </c>
      <c r="W12">
        <v>1.138292963</v>
      </c>
      <c r="X12">
        <v>0.49106328100000002</v>
      </c>
      <c r="Y12" t="s">
        <v>41</v>
      </c>
      <c r="Z12" t="s">
        <v>92</v>
      </c>
      <c r="AA12">
        <v>12</v>
      </c>
      <c r="AB12" s="13">
        <v>7032539</v>
      </c>
      <c r="AC12" s="13">
        <v>13175674</v>
      </c>
      <c r="AD12" s="13">
        <v>9370958</v>
      </c>
      <c r="AE12" s="13">
        <v>10860230</v>
      </c>
      <c r="AF12" s="14">
        <v>11165834</v>
      </c>
      <c r="AG12" s="14">
        <v>10208172</v>
      </c>
      <c r="AH12" s="14">
        <v>10734592</v>
      </c>
      <c r="AI12" s="14">
        <v>14176577</v>
      </c>
      <c r="AJ12" s="15">
        <v>8473078</v>
      </c>
      <c r="AK12" s="15">
        <v>17916292</v>
      </c>
      <c r="AL12" s="15">
        <v>13001488</v>
      </c>
      <c r="AM12" s="15">
        <v>13295231</v>
      </c>
      <c r="AN12">
        <v>25</v>
      </c>
      <c r="AO12" t="s">
        <v>39</v>
      </c>
      <c r="AP12">
        <v>0.99164524499999995</v>
      </c>
      <c r="AQ12">
        <v>1</v>
      </c>
      <c r="AR12">
        <v>17916292</v>
      </c>
      <c r="AS12" t="s">
        <v>4982</v>
      </c>
      <c r="AT12">
        <v>1</v>
      </c>
      <c r="AU12" t="s">
        <v>6688</v>
      </c>
      <c r="AV12">
        <v>0.14188841199999999</v>
      </c>
      <c r="AW12">
        <v>1</v>
      </c>
      <c r="AY12">
        <f t="shared" si="0"/>
        <v>1.1382929631356045</v>
      </c>
      <c r="AZ12">
        <f t="shared" si="1"/>
        <v>0.72834061086628332</v>
      </c>
      <c r="BA12">
        <f t="shared" si="2"/>
        <v>0.47973992794197196</v>
      </c>
    </row>
    <row r="13" spans="1:53">
      <c r="A13">
        <v>482.98433979999999</v>
      </c>
      <c r="B13">
        <v>11.41323869</v>
      </c>
      <c r="C13" t="s">
        <v>7427</v>
      </c>
      <c r="D13">
        <v>1</v>
      </c>
      <c r="E13" t="s">
        <v>7428</v>
      </c>
      <c r="F13">
        <v>10</v>
      </c>
      <c r="G13" t="s">
        <v>5</v>
      </c>
      <c r="H13" t="s">
        <v>7429</v>
      </c>
      <c r="I13">
        <v>-0.37311798699999998</v>
      </c>
      <c r="J13">
        <v>0.73467515400000005</v>
      </c>
      <c r="L13" t="s">
        <v>6157</v>
      </c>
      <c r="M13" t="s">
        <v>7428</v>
      </c>
      <c r="N13">
        <v>0</v>
      </c>
      <c r="O13" t="s">
        <v>39</v>
      </c>
      <c r="S13">
        <v>0.19</v>
      </c>
      <c r="T13">
        <v>0.88</v>
      </c>
      <c r="U13">
        <v>63567</v>
      </c>
      <c r="V13" t="s">
        <v>4321</v>
      </c>
      <c r="W13">
        <v>0.74367839999999996</v>
      </c>
      <c r="X13">
        <v>3.3411471999999998E-2</v>
      </c>
      <c r="Y13" t="s">
        <v>41</v>
      </c>
      <c r="Z13" t="s">
        <v>50</v>
      </c>
      <c r="AA13">
        <v>12</v>
      </c>
      <c r="AB13" s="13">
        <v>14313.311519999999</v>
      </c>
      <c r="AC13" s="13">
        <v>14839.88574</v>
      </c>
      <c r="AD13" s="13">
        <v>63567.03125</v>
      </c>
      <c r="AE13" s="13">
        <v>16611.472659999999</v>
      </c>
      <c r="AF13" s="14">
        <v>16149.987300000001</v>
      </c>
      <c r="AG13" s="14">
        <v>14848.73438</v>
      </c>
      <c r="AH13" s="14">
        <v>16770.712889999999</v>
      </c>
      <c r="AI13" s="14">
        <v>19674.060549999998</v>
      </c>
      <c r="AJ13" s="15">
        <v>13334.009770000001</v>
      </c>
      <c r="AK13" s="15">
        <v>14623.98633</v>
      </c>
      <c r="AL13" s="15">
        <v>13064.297850000001</v>
      </c>
      <c r="AM13" s="15">
        <v>9133.9765630000002</v>
      </c>
      <c r="AN13">
        <v>700</v>
      </c>
      <c r="AO13" t="s">
        <v>39</v>
      </c>
      <c r="AP13">
        <v>0.90374348400000004</v>
      </c>
      <c r="AQ13">
        <v>1</v>
      </c>
      <c r="AR13">
        <v>63567.03125</v>
      </c>
      <c r="AS13" t="s">
        <v>7430</v>
      </c>
      <c r="AT13">
        <v>1</v>
      </c>
      <c r="AU13" t="s">
        <v>7431</v>
      </c>
      <c r="AV13">
        <v>1.9107582359999999</v>
      </c>
      <c r="AW13">
        <v>1</v>
      </c>
      <c r="AY13">
        <f t="shared" si="0"/>
        <v>0.74367839958113968</v>
      </c>
      <c r="AZ13">
        <f t="shared" si="1"/>
        <v>2.3586952521681259E-3</v>
      </c>
      <c r="BA13">
        <f t="shared" si="2"/>
        <v>3.2654594805778647E-2</v>
      </c>
    </row>
    <row r="14" spans="1:53">
      <c r="A14">
        <v>146.06903550000001</v>
      </c>
      <c r="B14">
        <v>10.37976812</v>
      </c>
      <c r="C14" t="s">
        <v>219</v>
      </c>
      <c r="D14">
        <v>6</v>
      </c>
      <c r="E14" t="s">
        <v>220</v>
      </c>
      <c r="F14">
        <v>10</v>
      </c>
      <c r="G14" t="s">
        <v>5</v>
      </c>
      <c r="H14" t="s">
        <v>221</v>
      </c>
      <c r="I14">
        <v>-0.71545087500000004</v>
      </c>
      <c r="J14">
        <v>-2.233938E-3</v>
      </c>
      <c r="L14" t="s">
        <v>6150</v>
      </c>
      <c r="M14" t="s">
        <v>220</v>
      </c>
      <c r="N14">
        <v>0</v>
      </c>
      <c r="O14" t="s">
        <v>39</v>
      </c>
      <c r="Q14">
        <v>0.1</v>
      </c>
      <c r="R14" t="s">
        <v>6707</v>
      </c>
      <c r="S14">
        <v>0.18</v>
      </c>
      <c r="T14">
        <v>0.22</v>
      </c>
      <c r="U14">
        <v>173942240</v>
      </c>
      <c r="V14" t="s">
        <v>159</v>
      </c>
      <c r="W14">
        <v>1.1319332900000001</v>
      </c>
      <c r="X14">
        <v>0.299150313</v>
      </c>
      <c r="Y14" t="s">
        <v>41</v>
      </c>
      <c r="Z14" t="s">
        <v>92</v>
      </c>
      <c r="AA14">
        <v>12</v>
      </c>
      <c r="AB14" s="13">
        <v>96077432</v>
      </c>
      <c r="AC14" s="13">
        <v>134999280</v>
      </c>
      <c r="AD14" s="13">
        <v>87130072</v>
      </c>
      <c r="AE14" s="13">
        <v>134953216</v>
      </c>
      <c r="AF14" s="14">
        <v>121016712</v>
      </c>
      <c r="AG14" s="14">
        <v>126875256</v>
      </c>
      <c r="AH14" s="14">
        <v>134567920</v>
      </c>
      <c r="AI14" s="14">
        <v>152416912</v>
      </c>
      <c r="AJ14" s="15">
        <v>116545368</v>
      </c>
      <c r="AK14" s="15">
        <v>173942240</v>
      </c>
      <c r="AL14" s="15">
        <v>170767264</v>
      </c>
      <c r="AM14" s="15">
        <v>144189984</v>
      </c>
      <c r="AN14">
        <v>4</v>
      </c>
      <c r="AO14" t="s">
        <v>39</v>
      </c>
      <c r="AP14">
        <v>0.97739792700000006</v>
      </c>
      <c r="AQ14">
        <v>1</v>
      </c>
      <c r="AR14">
        <v>173942240</v>
      </c>
      <c r="AS14" t="s">
        <v>6708</v>
      </c>
      <c r="AT14">
        <v>1</v>
      </c>
      <c r="AU14" t="s">
        <v>6709</v>
      </c>
      <c r="AV14">
        <v>0.34472688600000001</v>
      </c>
      <c r="AW14">
        <v>1</v>
      </c>
      <c r="AY14">
        <f t="shared" si="0"/>
        <v>1.1319332900585706</v>
      </c>
      <c r="AZ14">
        <f t="shared" si="1"/>
        <v>0.84711632195390463</v>
      </c>
      <c r="BA14">
        <f t="shared" si="2"/>
        <v>0.28477962050089212</v>
      </c>
    </row>
    <row r="15" spans="1:53">
      <c r="A15">
        <v>105.04258299999999</v>
      </c>
      <c r="B15">
        <v>10.782547170000001</v>
      </c>
      <c r="C15" t="s">
        <v>233</v>
      </c>
      <c r="D15">
        <v>3</v>
      </c>
      <c r="E15" t="s">
        <v>234</v>
      </c>
      <c r="F15">
        <v>10</v>
      </c>
      <c r="G15" t="s">
        <v>5</v>
      </c>
      <c r="H15" t="s">
        <v>235</v>
      </c>
      <c r="I15">
        <v>-6.6267530000000005E-2</v>
      </c>
      <c r="J15">
        <v>0.20954615800000001</v>
      </c>
      <c r="L15" t="s">
        <v>6150</v>
      </c>
      <c r="M15" t="s">
        <v>234</v>
      </c>
      <c r="N15">
        <v>0</v>
      </c>
      <c r="O15" t="s">
        <v>39</v>
      </c>
      <c r="Q15">
        <v>0.1</v>
      </c>
      <c r="R15" t="s">
        <v>6694</v>
      </c>
      <c r="S15">
        <v>0.18</v>
      </c>
      <c r="T15">
        <v>0.18</v>
      </c>
      <c r="U15">
        <v>8656643</v>
      </c>
      <c r="V15" t="s">
        <v>126</v>
      </c>
      <c r="W15">
        <v>1.1347546529999999</v>
      </c>
      <c r="X15">
        <v>0.287053895</v>
      </c>
      <c r="Y15" t="s">
        <v>41</v>
      </c>
      <c r="Z15" t="s">
        <v>92</v>
      </c>
      <c r="AA15">
        <v>12</v>
      </c>
      <c r="AB15" s="13">
        <v>4839932</v>
      </c>
      <c r="AC15" s="13">
        <v>7031554</v>
      </c>
      <c r="AD15" s="13">
        <v>5271827</v>
      </c>
      <c r="AE15" s="13">
        <v>6125369.5</v>
      </c>
      <c r="AF15" s="14">
        <v>6048912.5</v>
      </c>
      <c r="AG15" s="14">
        <v>6236249.5</v>
      </c>
      <c r="AH15" s="14">
        <v>6119164</v>
      </c>
      <c r="AI15" s="14">
        <v>7438982</v>
      </c>
      <c r="AJ15" s="15">
        <v>5663699</v>
      </c>
      <c r="AK15" s="15">
        <v>7917273</v>
      </c>
      <c r="AL15" s="15">
        <v>8656643</v>
      </c>
      <c r="AM15" s="15">
        <v>7088199</v>
      </c>
      <c r="AN15">
        <v>44</v>
      </c>
      <c r="AO15" t="s">
        <v>39</v>
      </c>
      <c r="AP15">
        <v>0.98316298099999999</v>
      </c>
      <c r="AQ15">
        <v>1</v>
      </c>
      <c r="AR15">
        <v>8656643</v>
      </c>
      <c r="AS15" t="s">
        <v>6695</v>
      </c>
      <c r="AT15">
        <v>1</v>
      </c>
      <c r="AU15" t="s">
        <v>6696</v>
      </c>
      <c r="AV15">
        <v>0.36479740100000002</v>
      </c>
      <c r="AW15">
        <v>1</v>
      </c>
      <c r="AY15">
        <f t="shared" si="0"/>
        <v>1.1347546529260109</v>
      </c>
      <c r="AZ15">
        <f t="shared" si="1"/>
        <v>4.1497856360093295E-2</v>
      </c>
      <c r="BA15">
        <f t="shared" si="2"/>
        <v>0.27250687410905022</v>
      </c>
    </row>
    <row r="16" spans="1:53">
      <c r="A16">
        <v>176.03198879999999</v>
      </c>
      <c r="B16">
        <v>10.11797078</v>
      </c>
      <c r="C16" t="s">
        <v>483</v>
      </c>
      <c r="D16">
        <v>15</v>
      </c>
      <c r="E16" t="s">
        <v>484</v>
      </c>
      <c r="F16">
        <v>10</v>
      </c>
      <c r="G16" t="s">
        <v>5</v>
      </c>
      <c r="H16" t="s">
        <v>485</v>
      </c>
      <c r="I16">
        <v>-0.57506150700000003</v>
      </c>
      <c r="J16">
        <v>1.179707845</v>
      </c>
      <c r="K16">
        <v>-0.57506150700000003</v>
      </c>
      <c r="L16" t="s">
        <v>6150</v>
      </c>
      <c r="M16" t="s">
        <v>484</v>
      </c>
      <c r="N16">
        <v>0</v>
      </c>
      <c r="O16" t="s">
        <v>39</v>
      </c>
      <c r="S16">
        <v>0.46</v>
      </c>
      <c r="T16">
        <v>0.56999999999999995</v>
      </c>
      <c r="U16">
        <v>197042</v>
      </c>
      <c r="V16" t="s">
        <v>3799</v>
      </c>
      <c r="W16">
        <v>1.9093969209999999</v>
      </c>
      <c r="X16">
        <v>0.124685001</v>
      </c>
      <c r="Y16" t="s">
        <v>41</v>
      </c>
      <c r="Z16" t="s">
        <v>71</v>
      </c>
      <c r="AA16">
        <v>12</v>
      </c>
      <c r="AB16" s="13">
        <v>29052.814450000002</v>
      </c>
      <c r="AC16" s="13">
        <v>99933.398440000004</v>
      </c>
      <c r="AD16" s="13">
        <v>148653.0625</v>
      </c>
      <c r="AE16" s="13">
        <v>73523.703129999994</v>
      </c>
      <c r="AF16" s="14">
        <v>49149.117189999997</v>
      </c>
      <c r="AG16" s="14">
        <v>70755.171879999994</v>
      </c>
      <c r="AH16" s="14">
        <v>76077.382809999996</v>
      </c>
      <c r="AI16" s="14">
        <v>103620.7969</v>
      </c>
      <c r="AJ16" s="15">
        <v>48464.71875</v>
      </c>
      <c r="AK16" s="15">
        <v>167463.125</v>
      </c>
      <c r="AL16" s="15">
        <v>197041.75</v>
      </c>
      <c r="AM16" s="15">
        <v>159090.4375</v>
      </c>
      <c r="AN16">
        <v>379</v>
      </c>
      <c r="AO16" t="s">
        <v>39</v>
      </c>
      <c r="AP16">
        <v>0.95861567999999997</v>
      </c>
      <c r="AQ16">
        <v>1</v>
      </c>
      <c r="AR16">
        <v>197041.75</v>
      </c>
      <c r="AS16" t="s">
        <v>6251</v>
      </c>
      <c r="AT16">
        <v>1</v>
      </c>
      <c r="AU16" t="s">
        <v>683</v>
      </c>
      <c r="AV16">
        <v>0.97872047399999995</v>
      </c>
      <c r="AW16">
        <v>0.44605977699999999</v>
      </c>
      <c r="AY16">
        <f t="shared" si="0"/>
        <v>1.9093969204575125</v>
      </c>
      <c r="AZ16">
        <f t="shared" si="1"/>
        <v>1.3432436259893888E-2</v>
      </c>
      <c r="BA16">
        <f t="shared" si="2"/>
        <v>9.5207698494566922E-2</v>
      </c>
    </row>
    <row r="17" spans="1:53">
      <c r="A17">
        <v>149.05101680000001</v>
      </c>
      <c r="B17">
        <v>8.8899166530000002</v>
      </c>
      <c r="C17" t="s">
        <v>148</v>
      </c>
      <c r="D17">
        <v>5</v>
      </c>
      <c r="E17" t="s">
        <v>149</v>
      </c>
      <c r="F17">
        <v>10</v>
      </c>
      <c r="G17" t="s">
        <v>5</v>
      </c>
      <c r="H17" t="s">
        <v>150</v>
      </c>
      <c r="I17">
        <v>-0.22249074399999999</v>
      </c>
      <c r="J17">
        <v>0.33765974199999998</v>
      </c>
      <c r="L17" t="s">
        <v>6150</v>
      </c>
      <c r="M17" t="s">
        <v>149</v>
      </c>
      <c r="N17">
        <v>0</v>
      </c>
      <c r="O17" t="s">
        <v>39</v>
      </c>
      <c r="Q17">
        <v>0</v>
      </c>
      <c r="R17" t="s">
        <v>6651</v>
      </c>
      <c r="S17">
        <v>0.31</v>
      </c>
      <c r="T17">
        <v>0.32</v>
      </c>
      <c r="U17">
        <v>56600916</v>
      </c>
      <c r="V17" t="s">
        <v>2063</v>
      </c>
      <c r="W17">
        <v>1.1600013730000001</v>
      </c>
      <c r="X17">
        <v>0.45123667699999997</v>
      </c>
      <c r="Y17" t="s">
        <v>41</v>
      </c>
      <c r="Z17" t="s">
        <v>92</v>
      </c>
      <c r="AA17">
        <v>12</v>
      </c>
      <c r="AB17" s="13">
        <v>16910420</v>
      </c>
      <c r="AC17" s="13">
        <v>36223076</v>
      </c>
      <c r="AD17" s="13">
        <v>24963450</v>
      </c>
      <c r="AE17" s="13">
        <v>35411120</v>
      </c>
      <c r="AF17" s="14">
        <v>33423332</v>
      </c>
      <c r="AG17" s="14">
        <v>33824744</v>
      </c>
      <c r="AH17" s="14">
        <v>33446328</v>
      </c>
      <c r="AI17" s="14">
        <v>40114700</v>
      </c>
      <c r="AJ17" s="15">
        <v>25822050</v>
      </c>
      <c r="AK17" s="15">
        <v>43664884</v>
      </c>
      <c r="AL17" s="15">
        <v>56600916</v>
      </c>
      <c r="AM17" s="15">
        <v>37250904</v>
      </c>
      <c r="AN17">
        <v>13</v>
      </c>
      <c r="AO17" t="s">
        <v>39</v>
      </c>
      <c r="AP17">
        <v>0.96533719399999995</v>
      </c>
      <c r="AQ17">
        <v>1</v>
      </c>
      <c r="AR17">
        <v>56600916</v>
      </c>
      <c r="AS17" t="s">
        <v>6652</v>
      </c>
      <c r="AT17">
        <v>1</v>
      </c>
      <c r="AU17" t="s">
        <v>6653</v>
      </c>
      <c r="AV17">
        <v>0.18056356200000001</v>
      </c>
      <c r="AW17">
        <v>1</v>
      </c>
      <c r="AY17">
        <f t="shared" si="0"/>
        <v>1.1600013732066643</v>
      </c>
      <c r="AZ17">
        <f t="shared" si="1"/>
        <v>0.80440157691554925</v>
      </c>
      <c r="BA17">
        <f t="shared" si="2"/>
        <v>0.4280085812014881</v>
      </c>
    </row>
    <row r="18" spans="1:53">
      <c r="A18">
        <v>167.98230509999999</v>
      </c>
      <c r="B18">
        <v>10.91850425</v>
      </c>
      <c r="C18" t="s">
        <v>378</v>
      </c>
      <c r="D18">
        <v>3</v>
      </c>
      <c r="E18" t="s">
        <v>379</v>
      </c>
      <c r="F18">
        <v>10</v>
      </c>
      <c r="G18" t="s">
        <v>5</v>
      </c>
      <c r="H18" t="s">
        <v>380</v>
      </c>
      <c r="I18">
        <v>-0.44574245800000001</v>
      </c>
      <c r="J18">
        <v>7.7949117999999998E-2</v>
      </c>
      <c r="L18" t="s">
        <v>6157</v>
      </c>
      <c r="M18" t="s">
        <v>379</v>
      </c>
      <c r="N18">
        <v>0</v>
      </c>
      <c r="O18" t="s">
        <v>39</v>
      </c>
      <c r="S18">
        <v>0.39</v>
      </c>
      <c r="T18">
        <v>1.63</v>
      </c>
      <c r="U18">
        <v>943762</v>
      </c>
      <c r="V18" t="s">
        <v>6427</v>
      </c>
      <c r="W18">
        <v>0.33308722200000002</v>
      </c>
      <c r="X18">
        <v>4.2723307000000002E-2</v>
      </c>
      <c r="Y18" t="s">
        <v>41</v>
      </c>
      <c r="Z18" t="s">
        <v>50</v>
      </c>
      <c r="AA18">
        <v>12</v>
      </c>
      <c r="AB18" s="13">
        <v>52661.878909999999</v>
      </c>
      <c r="AC18" s="13">
        <v>37799.335939999997</v>
      </c>
      <c r="AD18" s="13">
        <v>943762.375</v>
      </c>
      <c r="AE18" s="13">
        <v>63027.195310000003</v>
      </c>
      <c r="AF18" s="14">
        <v>56388.542970000002</v>
      </c>
      <c r="AG18" s="14">
        <v>112145.625</v>
      </c>
      <c r="AH18" s="14">
        <v>126652.5625</v>
      </c>
      <c r="AI18" s="14">
        <v>57735.539060000003</v>
      </c>
      <c r="AJ18" s="15">
        <v>36329.257810000003</v>
      </c>
      <c r="AK18" s="15">
        <v>19958.86133</v>
      </c>
      <c r="AL18" s="15">
        <v>42068.445310000003</v>
      </c>
      <c r="AM18" s="15">
        <v>19197.333979999999</v>
      </c>
      <c r="AN18">
        <v>126</v>
      </c>
      <c r="AO18" t="s">
        <v>39</v>
      </c>
      <c r="AP18">
        <v>0.96476021899999997</v>
      </c>
      <c r="AQ18">
        <v>1</v>
      </c>
      <c r="AR18">
        <v>943762.375</v>
      </c>
      <c r="AS18" t="s">
        <v>7714</v>
      </c>
      <c r="AT18">
        <v>1</v>
      </c>
      <c r="AU18" t="s">
        <v>7715</v>
      </c>
      <c r="AV18">
        <v>2.3640668690000002</v>
      </c>
      <c r="AW18">
        <v>1</v>
      </c>
      <c r="AY18">
        <f t="shared" si="0"/>
        <v>0.33308722225591203</v>
      </c>
      <c r="AZ18">
        <f t="shared" si="1"/>
        <v>7.7729883464901983E-3</v>
      </c>
      <c r="BA18">
        <f t="shared" si="2"/>
        <v>2.1799138720614016E-2</v>
      </c>
    </row>
    <row r="19" spans="1:53">
      <c r="A19">
        <v>132.08984190000001</v>
      </c>
      <c r="B19">
        <v>14.60403612</v>
      </c>
      <c r="C19" t="s">
        <v>198</v>
      </c>
      <c r="D19">
        <v>6</v>
      </c>
      <c r="E19" t="s">
        <v>199</v>
      </c>
      <c r="F19">
        <v>10</v>
      </c>
      <c r="G19" t="s">
        <v>5</v>
      </c>
      <c r="H19" t="s">
        <v>200</v>
      </c>
      <c r="I19">
        <v>-0.28874142400000002</v>
      </c>
      <c r="J19">
        <v>-0.31374662599999997</v>
      </c>
      <c r="L19" t="s">
        <v>6150</v>
      </c>
      <c r="M19" t="s">
        <v>199</v>
      </c>
      <c r="N19">
        <v>0</v>
      </c>
      <c r="O19" t="s">
        <v>39</v>
      </c>
      <c r="Q19">
        <v>-0.1</v>
      </c>
      <c r="R19" t="s">
        <v>6919</v>
      </c>
      <c r="S19">
        <v>0.33</v>
      </c>
      <c r="T19">
        <v>0.56000000000000005</v>
      </c>
      <c r="U19">
        <v>1718661</v>
      </c>
      <c r="V19" t="s">
        <v>6920</v>
      </c>
      <c r="W19">
        <v>1.0185367649999999</v>
      </c>
      <c r="X19">
        <v>0.92851808599999996</v>
      </c>
      <c r="Y19" t="s">
        <v>41</v>
      </c>
      <c r="Z19" t="s">
        <v>92</v>
      </c>
      <c r="AA19">
        <v>12</v>
      </c>
      <c r="AB19" s="13">
        <v>477871.84379999997</v>
      </c>
      <c r="AC19" s="13">
        <v>1391142.5</v>
      </c>
      <c r="AD19" s="13">
        <v>441873.59379999997</v>
      </c>
      <c r="AE19" s="13">
        <v>839040.5</v>
      </c>
      <c r="AF19" s="14">
        <v>1101269.125</v>
      </c>
      <c r="AG19" s="14">
        <v>1281165.125</v>
      </c>
      <c r="AH19" s="14">
        <v>1202048.25</v>
      </c>
      <c r="AI19" s="14">
        <v>1691080.625</v>
      </c>
      <c r="AJ19" s="15">
        <v>695270.375</v>
      </c>
      <c r="AK19" s="15">
        <v>1718661.375</v>
      </c>
      <c r="AL19" s="15">
        <v>1524053.25</v>
      </c>
      <c r="AM19" s="15">
        <v>1435370</v>
      </c>
      <c r="AN19">
        <v>160</v>
      </c>
      <c r="AO19" t="s">
        <v>39</v>
      </c>
      <c r="AP19">
        <v>0.98772974199999997</v>
      </c>
      <c r="AQ19">
        <v>1</v>
      </c>
      <c r="AR19">
        <v>1718661.375</v>
      </c>
      <c r="AS19" t="s">
        <v>6921</v>
      </c>
      <c r="AT19">
        <v>1</v>
      </c>
      <c r="AU19" t="s">
        <v>6922</v>
      </c>
      <c r="AV19">
        <v>2.2331600000000001E-3</v>
      </c>
      <c r="AW19">
        <v>1</v>
      </c>
      <c r="AY19">
        <f t="shared" si="0"/>
        <v>1.0185367652102542</v>
      </c>
      <c r="AZ19">
        <f t="shared" si="1"/>
        <v>0.5596405101559353</v>
      </c>
      <c r="BA19">
        <f t="shared" si="2"/>
        <v>0.92777922682004332</v>
      </c>
    </row>
    <row r="20" spans="1:53">
      <c r="A20">
        <v>204.089868</v>
      </c>
      <c r="B20">
        <v>9.1295541549999992</v>
      </c>
      <c r="C20" t="s">
        <v>191</v>
      </c>
      <c r="D20">
        <v>6</v>
      </c>
      <c r="E20" t="s">
        <v>192</v>
      </c>
      <c r="F20">
        <v>10</v>
      </c>
      <c r="G20" t="s">
        <v>5</v>
      </c>
      <c r="H20" t="s">
        <v>193</v>
      </c>
      <c r="I20">
        <v>-5.8738580999999998E-2</v>
      </c>
      <c r="J20">
        <v>0.65660589999999996</v>
      </c>
      <c r="K20">
        <v>-5.8738580999999998E-2</v>
      </c>
      <c r="L20" t="s">
        <v>6150</v>
      </c>
      <c r="M20" t="s">
        <v>192</v>
      </c>
      <c r="N20">
        <v>0</v>
      </c>
      <c r="O20" t="s">
        <v>39</v>
      </c>
      <c r="Q20">
        <v>-0.4</v>
      </c>
      <c r="R20" t="s">
        <v>6823</v>
      </c>
      <c r="S20">
        <v>0.36</v>
      </c>
      <c r="T20">
        <v>0.4</v>
      </c>
      <c r="U20">
        <v>8392513</v>
      </c>
      <c r="V20" t="s">
        <v>3579</v>
      </c>
      <c r="W20">
        <v>1.0552927569999999</v>
      </c>
      <c r="X20">
        <v>0.80782555499999997</v>
      </c>
      <c r="Y20" t="s">
        <v>41</v>
      </c>
      <c r="Z20" t="s">
        <v>92</v>
      </c>
      <c r="AA20">
        <v>12</v>
      </c>
      <c r="AB20" s="13">
        <v>2533308.5</v>
      </c>
      <c r="AC20" s="13">
        <v>6809274</v>
      </c>
      <c r="AD20" s="13">
        <v>4046298.5</v>
      </c>
      <c r="AE20" s="13">
        <v>6141558</v>
      </c>
      <c r="AF20" s="14">
        <v>4997789.5</v>
      </c>
      <c r="AG20" s="14">
        <v>5972887.5</v>
      </c>
      <c r="AH20" s="14">
        <v>5753828.5</v>
      </c>
      <c r="AI20" s="14">
        <v>7703359.5</v>
      </c>
      <c r="AJ20" s="15">
        <v>3154970.5</v>
      </c>
      <c r="AK20" s="15">
        <v>7837333</v>
      </c>
      <c r="AL20" s="15">
        <v>8392513</v>
      </c>
      <c r="AM20" s="15">
        <v>6393732.5</v>
      </c>
      <c r="AN20">
        <v>45</v>
      </c>
      <c r="AO20" t="s">
        <v>39</v>
      </c>
      <c r="AP20">
        <v>0.97633372200000001</v>
      </c>
      <c r="AQ20">
        <v>1</v>
      </c>
      <c r="AR20">
        <v>8392513</v>
      </c>
      <c r="AS20" t="s">
        <v>2450</v>
      </c>
      <c r="AT20">
        <v>1</v>
      </c>
      <c r="AU20" t="s">
        <v>6824</v>
      </c>
      <c r="AV20">
        <v>1.6702603999999999E-2</v>
      </c>
      <c r="AW20">
        <v>1</v>
      </c>
      <c r="AY20">
        <f t="shared" si="0"/>
        <v>1.0552927568577934</v>
      </c>
      <c r="AZ20">
        <f t="shared" si="1"/>
        <v>0.65751464503728896</v>
      </c>
      <c r="BA20">
        <f t="shared" si="2"/>
        <v>0.80467691956253473</v>
      </c>
    </row>
    <row r="21" spans="1:53">
      <c r="A21">
        <v>165.0789403</v>
      </c>
      <c r="B21">
        <v>8.2011445359999993</v>
      </c>
      <c r="C21" t="s">
        <v>701</v>
      </c>
      <c r="D21">
        <v>7</v>
      </c>
      <c r="E21" t="s">
        <v>702</v>
      </c>
      <c r="F21">
        <v>10</v>
      </c>
      <c r="G21" t="s">
        <v>5</v>
      </c>
      <c r="H21" t="s">
        <v>703</v>
      </c>
      <c r="I21">
        <v>-0.24054066700000001</v>
      </c>
      <c r="J21">
        <v>0.25849066399999998</v>
      </c>
      <c r="L21" t="s">
        <v>6150</v>
      </c>
      <c r="M21" t="s">
        <v>702</v>
      </c>
      <c r="N21">
        <v>0</v>
      </c>
      <c r="O21" t="s">
        <v>39</v>
      </c>
      <c r="Q21">
        <v>0.3</v>
      </c>
      <c r="R21" t="s">
        <v>6940</v>
      </c>
      <c r="S21">
        <v>0.33</v>
      </c>
      <c r="T21">
        <v>0.36</v>
      </c>
      <c r="U21">
        <v>72201520</v>
      </c>
      <c r="V21" t="s">
        <v>106</v>
      </c>
      <c r="W21">
        <v>1.0106193029999999</v>
      </c>
      <c r="X21">
        <v>0.95817106100000005</v>
      </c>
      <c r="Y21" t="s">
        <v>41</v>
      </c>
      <c r="Z21" t="s">
        <v>92</v>
      </c>
      <c r="AA21">
        <v>12</v>
      </c>
      <c r="AB21" s="13">
        <v>25671658</v>
      </c>
      <c r="AC21" s="13">
        <v>60102764</v>
      </c>
      <c r="AD21" s="13">
        <v>35768668</v>
      </c>
      <c r="AE21" s="13">
        <v>54346968</v>
      </c>
      <c r="AF21" s="14">
        <v>43835244</v>
      </c>
      <c r="AG21" s="14">
        <v>60682060</v>
      </c>
      <c r="AH21" s="14">
        <v>55957496</v>
      </c>
      <c r="AI21" s="14">
        <v>68606904</v>
      </c>
      <c r="AJ21" s="15">
        <v>29520660</v>
      </c>
      <c r="AK21" s="15">
        <v>67847544</v>
      </c>
      <c r="AL21" s="15">
        <v>72201520</v>
      </c>
      <c r="AM21" s="15">
        <v>61944668</v>
      </c>
      <c r="AN21">
        <v>9</v>
      </c>
      <c r="AO21" t="s">
        <v>39</v>
      </c>
      <c r="AP21">
        <v>0.97585296099999996</v>
      </c>
      <c r="AQ21">
        <v>1</v>
      </c>
      <c r="AR21">
        <v>72201520</v>
      </c>
      <c r="AS21" t="s">
        <v>6941</v>
      </c>
      <c r="AT21">
        <v>1</v>
      </c>
      <c r="AU21" t="s">
        <v>6942</v>
      </c>
      <c r="AV21">
        <v>7.6651599999999996E-4</v>
      </c>
      <c r="AW21">
        <v>1</v>
      </c>
      <c r="AY21">
        <f t="shared" si="0"/>
        <v>1.0106193028841797</v>
      </c>
      <c r="AZ21">
        <f t="shared" si="1"/>
        <v>0.69382019264132788</v>
      </c>
      <c r="BA21">
        <f t="shared" si="2"/>
        <v>0.9576398564285461</v>
      </c>
    </row>
    <row r="22" spans="1:53">
      <c r="A22">
        <v>181.0738685</v>
      </c>
      <c r="B22">
        <v>9.6967945520000001</v>
      </c>
      <c r="C22" t="s">
        <v>247</v>
      </c>
      <c r="D22">
        <v>11</v>
      </c>
      <c r="E22" t="s">
        <v>248</v>
      </c>
      <c r="F22">
        <v>10</v>
      </c>
      <c r="G22" t="s">
        <v>5</v>
      </c>
      <c r="H22" t="s">
        <v>249</v>
      </c>
      <c r="I22">
        <v>-0.11880336800000001</v>
      </c>
      <c r="J22">
        <v>-0.135998432</v>
      </c>
      <c r="L22" t="s">
        <v>6150</v>
      </c>
      <c r="M22" t="s">
        <v>248</v>
      </c>
      <c r="N22">
        <v>0</v>
      </c>
      <c r="O22" t="s">
        <v>39</v>
      </c>
      <c r="Q22">
        <v>-0.4</v>
      </c>
      <c r="R22" t="s">
        <v>6947</v>
      </c>
      <c r="S22">
        <v>0.31</v>
      </c>
      <c r="T22">
        <v>0.33</v>
      </c>
      <c r="U22">
        <v>24946238</v>
      </c>
      <c r="V22" t="s">
        <v>2588</v>
      </c>
      <c r="W22">
        <v>1.003383175</v>
      </c>
      <c r="X22">
        <v>0.98640989300000004</v>
      </c>
      <c r="Y22" t="s">
        <v>41</v>
      </c>
      <c r="Z22" t="s">
        <v>92</v>
      </c>
      <c r="AA22">
        <v>12</v>
      </c>
      <c r="AB22" s="13">
        <v>8877604</v>
      </c>
      <c r="AC22" s="13">
        <v>18168108</v>
      </c>
      <c r="AD22" s="13">
        <v>10922025</v>
      </c>
      <c r="AE22" s="13">
        <v>16963900</v>
      </c>
      <c r="AF22" s="14">
        <v>14643025</v>
      </c>
      <c r="AG22" s="14">
        <v>18914974</v>
      </c>
      <c r="AH22" s="14">
        <v>20363094</v>
      </c>
      <c r="AI22" s="14">
        <v>24946238</v>
      </c>
      <c r="AJ22" s="15">
        <v>11037209</v>
      </c>
      <c r="AK22" s="15">
        <v>24705550</v>
      </c>
      <c r="AL22" s="15">
        <v>23347346</v>
      </c>
      <c r="AM22" s="15">
        <v>20044048</v>
      </c>
      <c r="AN22">
        <v>23</v>
      </c>
      <c r="AO22" t="s">
        <v>39</v>
      </c>
      <c r="AP22">
        <v>0.97671023999999995</v>
      </c>
      <c r="AQ22">
        <v>1</v>
      </c>
      <c r="AR22">
        <v>24946238</v>
      </c>
      <c r="AS22" t="s">
        <v>6948</v>
      </c>
      <c r="AT22">
        <v>1</v>
      </c>
      <c r="AU22" t="s">
        <v>6949</v>
      </c>
      <c r="AV22" s="1">
        <v>7.9626299999999994E-5</v>
      </c>
      <c r="AW22">
        <v>1</v>
      </c>
      <c r="AY22">
        <f t="shared" si="0"/>
        <v>1.0033831752211826</v>
      </c>
      <c r="AZ22">
        <f t="shared" si="1"/>
        <v>0.17837898728924415</v>
      </c>
      <c r="BA22">
        <f t="shared" si="2"/>
        <v>0.98633979746133371</v>
      </c>
    </row>
    <row r="23" spans="1:53">
      <c r="A23">
        <v>103.09966369999999</v>
      </c>
      <c r="B23">
        <v>15.54072511</v>
      </c>
      <c r="C23" t="s">
        <v>212</v>
      </c>
      <c r="D23">
        <v>1</v>
      </c>
      <c r="E23" t="s">
        <v>213</v>
      </c>
      <c r="F23">
        <v>10</v>
      </c>
      <c r="G23" t="s">
        <v>5</v>
      </c>
      <c r="H23" t="s">
        <v>214</v>
      </c>
      <c r="I23">
        <v>-0.44921393100000001</v>
      </c>
      <c r="J23">
        <v>-0.50752167299999995</v>
      </c>
      <c r="L23" t="s">
        <v>6150</v>
      </c>
      <c r="M23" t="s">
        <v>213</v>
      </c>
      <c r="N23">
        <v>0</v>
      </c>
      <c r="O23" t="s">
        <v>39</v>
      </c>
      <c r="Q23">
        <v>2</v>
      </c>
      <c r="R23" t="s">
        <v>2427</v>
      </c>
      <c r="S23">
        <v>0.31</v>
      </c>
      <c r="T23">
        <v>0.31</v>
      </c>
      <c r="U23">
        <v>11920913</v>
      </c>
      <c r="V23" t="s">
        <v>7304</v>
      </c>
      <c r="W23">
        <v>0.82621725999999995</v>
      </c>
      <c r="X23">
        <v>0.41521253800000002</v>
      </c>
      <c r="Y23" t="s">
        <v>41</v>
      </c>
      <c r="Z23" t="s">
        <v>42</v>
      </c>
      <c r="AA23">
        <v>12</v>
      </c>
      <c r="AB23" s="13">
        <v>3599883</v>
      </c>
      <c r="AC23" s="13">
        <v>7743098</v>
      </c>
      <c r="AD23" s="13">
        <v>6339930</v>
      </c>
      <c r="AE23" s="13">
        <v>6296035</v>
      </c>
      <c r="AF23" s="14">
        <v>6063350</v>
      </c>
      <c r="AG23" s="14">
        <v>11920913</v>
      </c>
      <c r="AH23" s="14">
        <v>7066452</v>
      </c>
      <c r="AI23" s="14">
        <v>9010815</v>
      </c>
      <c r="AJ23" s="15">
        <v>4480314</v>
      </c>
      <c r="AK23" s="15">
        <v>9648558</v>
      </c>
      <c r="AL23" s="15">
        <v>7665012</v>
      </c>
      <c r="AM23" s="15">
        <v>6348340</v>
      </c>
      <c r="AN23">
        <v>36</v>
      </c>
      <c r="AO23" t="s">
        <v>39</v>
      </c>
      <c r="AP23">
        <v>0.98519849999999998</v>
      </c>
      <c r="AQ23">
        <v>1</v>
      </c>
      <c r="AR23">
        <v>11920913</v>
      </c>
      <c r="AS23" t="s">
        <v>7305</v>
      </c>
      <c r="AT23">
        <v>1</v>
      </c>
      <c r="AU23" t="s">
        <v>7306</v>
      </c>
      <c r="AV23">
        <v>0.192205029</v>
      </c>
      <c r="AW23">
        <v>1</v>
      </c>
      <c r="AY23">
        <f t="shared" si="0"/>
        <v>0.82621726035207466</v>
      </c>
      <c r="AZ23">
        <f t="shared" si="1"/>
        <v>0.21233673825861044</v>
      </c>
      <c r="BA23">
        <f t="shared" si="2"/>
        <v>0.41430626300531714</v>
      </c>
    </row>
    <row r="24" spans="1:53">
      <c r="A24">
        <v>230.01898879999999</v>
      </c>
      <c r="B24">
        <v>10.24335013</v>
      </c>
      <c r="C24" t="s">
        <v>7716</v>
      </c>
      <c r="D24">
        <v>16</v>
      </c>
      <c r="E24" t="s">
        <v>7717</v>
      </c>
      <c r="F24">
        <v>10</v>
      </c>
      <c r="G24" t="s">
        <v>5</v>
      </c>
      <c r="H24" t="s">
        <v>7718</v>
      </c>
      <c r="I24">
        <v>-0.74423374099999995</v>
      </c>
      <c r="J24">
        <v>0.22847490200000001</v>
      </c>
      <c r="L24" t="s">
        <v>6150</v>
      </c>
      <c r="M24" t="s">
        <v>7717</v>
      </c>
      <c r="N24">
        <v>0</v>
      </c>
      <c r="O24" t="s">
        <v>39</v>
      </c>
      <c r="P24" t="s">
        <v>7719</v>
      </c>
      <c r="S24">
        <v>0.41</v>
      </c>
      <c r="T24">
        <v>0.57999999999999996</v>
      </c>
      <c r="U24">
        <v>104810</v>
      </c>
      <c r="V24" t="s">
        <v>7720</v>
      </c>
      <c r="W24">
        <v>0.309712873</v>
      </c>
      <c r="X24">
        <v>2.2524810000000002E-3</v>
      </c>
      <c r="Y24" t="s">
        <v>41</v>
      </c>
      <c r="Z24" t="s">
        <v>71</v>
      </c>
      <c r="AA24">
        <v>12</v>
      </c>
      <c r="AB24" s="13">
        <v>17700.376950000002</v>
      </c>
      <c r="AC24" s="13">
        <v>33862.203130000002</v>
      </c>
      <c r="AD24" s="13">
        <v>63944.449220000002</v>
      </c>
      <c r="AE24" s="13">
        <v>24597.228520000001</v>
      </c>
      <c r="AF24" s="14">
        <v>66312.796879999994</v>
      </c>
      <c r="AG24" s="14">
        <v>104809.64840000001</v>
      </c>
      <c r="AH24" s="14">
        <v>76763.648440000004</v>
      </c>
      <c r="AI24" s="14">
        <v>96252.039059999996</v>
      </c>
      <c r="AJ24" s="15">
        <v>29894.658200000002</v>
      </c>
      <c r="AK24" s="15">
        <v>31451.363280000001</v>
      </c>
      <c r="AL24" s="15">
        <v>34734.503909999999</v>
      </c>
      <c r="AM24" s="15">
        <v>10503.48438</v>
      </c>
      <c r="AN24">
        <v>548</v>
      </c>
      <c r="AO24" t="s">
        <v>39</v>
      </c>
      <c r="AP24">
        <v>0.89666934700000001</v>
      </c>
      <c r="AQ24">
        <v>1</v>
      </c>
      <c r="AR24">
        <v>104809.64840000001</v>
      </c>
      <c r="AS24" t="s">
        <v>7721</v>
      </c>
      <c r="AT24">
        <v>1</v>
      </c>
      <c r="AU24" t="s">
        <v>1173</v>
      </c>
      <c r="AV24">
        <v>8.193119737</v>
      </c>
      <c r="AW24">
        <v>1</v>
      </c>
      <c r="AY24">
        <f t="shared" si="0"/>
        <v>0.30971287287752219</v>
      </c>
      <c r="AZ24">
        <f t="shared" si="1"/>
        <v>4.0721272227385022E-3</v>
      </c>
      <c r="BA24">
        <f t="shared" si="2"/>
        <v>1.2322679084402534E-3</v>
      </c>
    </row>
    <row r="25" spans="1:53">
      <c r="A25">
        <v>131.0945614</v>
      </c>
      <c r="B25">
        <v>8.566020881</v>
      </c>
      <c r="C25" t="s">
        <v>155</v>
      </c>
      <c r="D25">
        <v>12</v>
      </c>
      <c r="E25" t="s">
        <v>156</v>
      </c>
      <c r="F25">
        <v>10</v>
      </c>
      <c r="G25" t="s">
        <v>5</v>
      </c>
      <c r="H25" t="s">
        <v>157</v>
      </c>
      <c r="I25">
        <v>-0.523435765</v>
      </c>
      <c r="J25">
        <v>0.42228465199999998</v>
      </c>
      <c r="L25" t="s">
        <v>6150</v>
      </c>
      <c r="M25" t="s">
        <v>156</v>
      </c>
      <c r="N25">
        <v>0</v>
      </c>
      <c r="O25" t="s">
        <v>39</v>
      </c>
      <c r="Q25">
        <v>0.1</v>
      </c>
      <c r="R25" t="s">
        <v>6400</v>
      </c>
      <c r="S25">
        <v>0.5</v>
      </c>
      <c r="T25">
        <v>0.5</v>
      </c>
      <c r="U25">
        <v>214557360</v>
      </c>
      <c r="V25" t="s">
        <v>4840</v>
      </c>
      <c r="W25">
        <v>1.4048665709999999</v>
      </c>
      <c r="X25">
        <v>0.338010425</v>
      </c>
      <c r="Y25" t="s">
        <v>41</v>
      </c>
      <c r="Z25" t="s">
        <v>92</v>
      </c>
      <c r="AA25">
        <v>12</v>
      </c>
      <c r="AB25" s="13">
        <v>40685556</v>
      </c>
      <c r="AC25" s="13">
        <v>103012048</v>
      </c>
      <c r="AD25" s="13">
        <v>61252596</v>
      </c>
      <c r="AE25" s="13">
        <v>85763112</v>
      </c>
      <c r="AF25" s="14">
        <v>67682080</v>
      </c>
      <c r="AG25" s="14">
        <v>89257160</v>
      </c>
      <c r="AH25" s="14">
        <v>96425616</v>
      </c>
      <c r="AI25" s="14">
        <v>104111672</v>
      </c>
      <c r="AJ25" s="15">
        <v>66139776</v>
      </c>
      <c r="AK25" s="15">
        <v>113119552</v>
      </c>
      <c r="AL25" s="15">
        <v>214557360</v>
      </c>
      <c r="AM25" s="15">
        <v>108390136</v>
      </c>
      <c r="AN25">
        <v>2</v>
      </c>
      <c r="AO25" t="s">
        <v>39</v>
      </c>
      <c r="AP25">
        <v>0.96626747499999999</v>
      </c>
      <c r="AQ25">
        <v>1</v>
      </c>
      <c r="AR25">
        <v>214557360</v>
      </c>
      <c r="AS25" t="s">
        <v>6401</v>
      </c>
      <c r="AT25">
        <v>1</v>
      </c>
      <c r="AU25" t="s">
        <v>3586</v>
      </c>
      <c r="AV25">
        <v>0.31076362000000002</v>
      </c>
      <c r="AW25">
        <v>1</v>
      </c>
      <c r="AY25">
        <f t="shared" si="0"/>
        <v>1.4048665707081054</v>
      </c>
      <c r="AZ25">
        <f t="shared" si="1"/>
        <v>0.81245534290107824</v>
      </c>
      <c r="BA25">
        <f t="shared" si="2"/>
        <v>0.30753833974819933</v>
      </c>
    </row>
    <row r="26" spans="1:53" s="49" customFormat="1">
      <c r="A26" s="49">
        <v>135.05448720000001</v>
      </c>
      <c r="B26" s="49">
        <v>7.7148791839999999</v>
      </c>
      <c r="C26" s="49" t="s">
        <v>313</v>
      </c>
      <c r="D26" s="49">
        <v>1</v>
      </c>
      <c r="E26" s="49" t="s">
        <v>314</v>
      </c>
      <c r="F26" s="49">
        <v>10</v>
      </c>
      <c r="G26" s="49" t="s">
        <v>5</v>
      </c>
      <c r="H26" s="49" t="s">
        <v>315</v>
      </c>
      <c r="I26" s="49">
        <v>-9.4759574999999999E-2</v>
      </c>
      <c r="J26" s="49">
        <v>-4.1629914990000003</v>
      </c>
      <c r="L26" s="49" t="s">
        <v>6150</v>
      </c>
      <c r="M26" s="49" t="s">
        <v>314</v>
      </c>
      <c r="N26" s="49">
        <v>0</v>
      </c>
      <c r="O26" s="49" t="s">
        <v>39</v>
      </c>
      <c r="Q26" s="49">
        <v>-0.3</v>
      </c>
      <c r="R26" s="49" t="s">
        <v>77</v>
      </c>
      <c r="S26" s="49">
        <v>0.23</v>
      </c>
      <c r="T26" s="49">
        <v>0.48</v>
      </c>
      <c r="U26" s="49">
        <v>1323223</v>
      </c>
      <c r="V26" s="49" t="s">
        <v>7769</v>
      </c>
      <c r="W26" s="49">
        <v>9.5213550999999993E-2</v>
      </c>
      <c r="X26" s="49">
        <v>1.261301E-3</v>
      </c>
      <c r="Y26" s="49" t="s">
        <v>41</v>
      </c>
      <c r="Z26" s="49" t="s">
        <v>71</v>
      </c>
      <c r="AA26" s="49">
        <v>12</v>
      </c>
      <c r="AB26" s="50">
        <v>131277.54689999999</v>
      </c>
      <c r="AC26" s="50">
        <v>171271.51560000001</v>
      </c>
      <c r="AD26" s="50">
        <v>385993.625</v>
      </c>
      <c r="AE26" s="50">
        <v>242220.875</v>
      </c>
      <c r="AF26" s="51">
        <v>1111657.625</v>
      </c>
      <c r="AG26" s="51">
        <v>1196910.75</v>
      </c>
      <c r="AH26" s="51">
        <v>895427.0625</v>
      </c>
      <c r="AI26" s="51">
        <v>1323222.625</v>
      </c>
      <c r="AJ26" s="52">
        <v>108689.9844</v>
      </c>
      <c r="AK26" s="52">
        <v>109423.75</v>
      </c>
      <c r="AL26" s="52">
        <v>136527.625</v>
      </c>
      <c r="AM26" s="52">
        <v>76411.148440000004</v>
      </c>
      <c r="AN26" s="49">
        <v>98</v>
      </c>
      <c r="AO26" s="49" t="s">
        <v>39</v>
      </c>
      <c r="AP26" s="49">
        <v>0.96981096899999997</v>
      </c>
      <c r="AQ26" s="49">
        <v>1</v>
      </c>
      <c r="AR26" s="49">
        <v>1323222.625</v>
      </c>
      <c r="AS26" s="49" t="s">
        <v>2572</v>
      </c>
      <c r="AT26" s="49">
        <v>1</v>
      </c>
      <c r="AU26" s="49" t="s">
        <v>7770</v>
      </c>
      <c r="AV26" s="49">
        <v>31.785988039999999</v>
      </c>
      <c r="AW26" s="49">
        <v>1</v>
      </c>
      <c r="AY26" s="49">
        <f t="shared" si="0"/>
        <v>9.5213550990730533E-2</v>
      </c>
      <c r="AZ26" s="49">
        <f t="shared" si="1"/>
        <v>2.5711434553478446E-3</v>
      </c>
      <c r="BA26" s="49">
        <f t="shared" si="2"/>
        <v>2.9095021130797004E-5</v>
      </c>
    </row>
    <row r="27" spans="1:53">
      <c r="A27">
        <v>115.0632966</v>
      </c>
      <c r="B27">
        <v>9.5113015070000007</v>
      </c>
      <c r="C27" t="s">
        <v>294</v>
      </c>
      <c r="D27">
        <v>4</v>
      </c>
      <c r="E27" t="s">
        <v>295</v>
      </c>
      <c r="F27">
        <v>10</v>
      </c>
      <c r="G27" t="s">
        <v>5</v>
      </c>
      <c r="H27" t="s">
        <v>296</v>
      </c>
      <c r="I27">
        <v>-0.29000081100000002</v>
      </c>
      <c r="J27">
        <v>-0.40521982299999998</v>
      </c>
      <c r="L27" t="s">
        <v>6150</v>
      </c>
      <c r="M27" t="s">
        <v>295</v>
      </c>
      <c r="N27">
        <v>0</v>
      </c>
      <c r="O27" t="s">
        <v>39</v>
      </c>
      <c r="Q27">
        <v>-0.1</v>
      </c>
      <c r="R27" t="s">
        <v>7132</v>
      </c>
      <c r="S27">
        <v>0.15</v>
      </c>
      <c r="T27">
        <v>0.15</v>
      </c>
      <c r="U27">
        <v>69653088</v>
      </c>
      <c r="V27" t="s">
        <v>298</v>
      </c>
      <c r="W27">
        <v>0.90751080699999997</v>
      </c>
      <c r="X27">
        <v>0.30662761500000002</v>
      </c>
      <c r="Y27" t="s">
        <v>41</v>
      </c>
      <c r="Z27" t="s">
        <v>92</v>
      </c>
      <c r="AA27">
        <v>12</v>
      </c>
      <c r="AB27" s="13">
        <v>44537992</v>
      </c>
      <c r="AC27" s="13">
        <v>47961764</v>
      </c>
      <c r="AD27" s="13">
        <v>48649108</v>
      </c>
      <c r="AE27" s="13">
        <v>58804908</v>
      </c>
      <c r="AF27" s="14">
        <v>57096116</v>
      </c>
      <c r="AG27" s="14">
        <v>66653860</v>
      </c>
      <c r="AH27" s="14">
        <v>69653088</v>
      </c>
      <c r="AI27" s="14">
        <v>64737452</v>
      </c>
      <c r="AJ27" s="15">
        <v>64078072</v>
      </c>
      <c r="AK27" s="15">
        <v>64856112</v>
      </c>
      <c r="AL27" s="15">
        <v>59833088</v>
      </c>
      <c r="AM27" s="15">
        <v>45498036</v>
      </c>
      <c r="AN27">
        <v>10</v>
      </c>
      <c r="AO27" t="s">
        <v>39</v>
      </c>
      <c r="AP27">
        <v>0.96979365299999998</v>
      </c>
      <c r="AQ27">
        <v>1</v>
      </c>
      <c r="AR27">
        <v>69653088</v>
      </c>
      <c r="AS27" t="s">
        <v>2872</v>
      </c>
      <c r="AT27">
        <v>1</v>
      </c>
      <c r="AU27" t="s">
        <v>3619</v>
      </c>
      <c r="AV27">
        <v>0.32546800399999998</v>
      </c>
      <c r="AW27">
        <v>1</v>
      </c>
      <c r="AY27">
        <f t="shared" si="0"/>
        <v>0.90751080702108766</v>
      </c>
      <c r="AZ27">
        <f t="shared" si="1"/>
        <v>0.76124223142086556</v>
      </c>
      <c r="BA27">
        <f t="shared" si="2"/>
        <v>0.29735722856176994</v>
      </c>
    </row>
    <row r="28" spans="1:53" s="49" customFormat="1">
      <c r="A28" s="49">
        <v>122.0479686</v>
      </c>
      <c r="B28" s="49">
        <v>6.8216750250000002</v>
      </c>
      <c r="C28" s="49" t="s">
        <v>60</v>
      </c>
      <c r="D28" s="49">
        <v>4</v>
      </c>
      <c r="E28" s="49" t="s">
        <v>61</v>
      </c>
      <c r="F28" s="49">
        <v>10</v>
      </c>
      <c r="G28" s="49" t="s">
        <v>5</v>
      </c>
      <c r="H28" s="49" t="s">
        <v>62</v>
      </c>
      <c r="I28" s="49">
        <v>-0.339230382</v>
      </c>
      <c r="J28" s="49">
        <v>4.3069575699999998</v>
      </c>
      <c r="K28" s="49">
        <v>-0.38019785099999998</v>
      </c>
      <c r="L28" s="49" t="s">
        <v>6150</v>
      </c>
      <c r="M28" s="49" t="s">
        <v>61</v>
      </c>
      <c r="N28" s="49">
        <v>0</v>
      </c>
      <c r="O28" s="49" t="s">
        <v>39</v>
      </c>
      <c r="Q28" s="49">
        <v>-0.3</v>
      </c>
      <c r="R28" s="49" t="s">
        <v>215</v>
      </c>
      <c r="S28" s="49">
        <v>0.32</v>
      </c>
      <c r="T28" s="49">
        <v>0.46</v>
      </c>
      <c r="U28" s="49">
        <v>116331880</v>
      </c>
      <c r="V28" s="49" t="s">
        <v>91</v>
      </c>
      <c r="W28" s="49">
        <v>1.468950998</v>
      </c>
      <c r="X28" s="49">
        <v>0.20255946</v>
      </c>
      <c r="Y28" s="49" t="s">
        <v>41</v>
      </c>
      <c r="Z28" s="49" t="s">
        <v>42</v>
      </c>
      <c r="AA28" s="49">
        <v>12</v>
      </c>
      <c r="AB28" s="50">
        <v>30302216</v>
      </c>
      <c r="AC28" s="50">
        <v>45813756</v>
      </c>
      <c r="AD28" s="50">
        <v>43008680</v>
      </c>
      <c r="AE28" s="50">
        <v>75892664</v>
      </c>
      <c r="AF28" s="51">
        <v>36211244</v>
      </c>
      <c r="AG28" s="51">
        <v>46382316</v>
      </c>
      <c r="AH28" s="51">
        <v>51073208</v>
      </c>
      <c r="AI28" s="51">
        <v>95751232</v>
      </c>
      <c r="AJ28" s="52">
        <v>51022592</v>
      </c>
      <c r="AK28" s="52">
        <v>81115120</v>
      </c>
      <c r="AL28" s="52">
        <v>116331880</v>
      </c>
      <c r="AM28" s="52">
        <v>88534208</v>
      </c>
      <c r="AN28" s="49">
        <v>7</v>
      </c>
      <c r="AO28" s="49" t="s">
        <v>39</v>
      </c>
      <c r="AP28" s="49">
        <v>0.901706703</v>
      </c>
      <c r="AQ28" s="49">
        <v>1</v>
      </c>
      <c r="AR28" s="49">
        <v>116331880</v>
      </c>
      <c r="AS28" s="49" t="s">
        <v>6365</v>
      </c>
      <c r="AT28" s="49">
        <v>1</v>
      </c>
      <c r="AU28" s="49" t="s">
        <v>66</v>
      </c>
      <c r="AV28" s="49">
        <v>0.51152983799999996</v>
      </c>
      <c r="AW28" s="49">
        <v>1</v>
      </c>
      <c r="AY28" s="49">
        <f t="shared" si="0"/>
        <v>1.4689509977421127</v>
      </c>
      <c r="AZ28" s="49">
        <f t="shared" si="1"/>
        <v>0.39998750837120028</v>
      </c>
      <c r="BA28" s="49">
        <f t="shared" si="2"/>
        <v>0.20254236417945307</v>
      </c>
    </row>
    <row r="29" spans="1:53" s="49" customFormat="1">
      <c r="A29" s="49">
        <v>192.02698599999999</v>
      </c>
      <c r="B29" s="49">
        <v>11.31083467</v>
      </c>
      <c r="C29" s="49" t="s">
        <v>279</v>
      </c>
      <c r="D29" s="49">
        <v>12</v>
      </c>
      <c r="E29" s="49" t="s">
        <v>280</v>
      </c>
      <c r="F29" s="49">
        <v>10</v>
      </c>
      <c r="G29" s="49" t="s">
        <v>5</v>
      </c>
      <c r="H29" s="49" t="s">
        <v>281</v>
      </c>
      <c r="I29" s="49">
        <v>-0.12512909</v>
      </c>
      <c r="J29" s="49">
        <v>0.45146245800000001</v>
      </c>
      <c r="L29" s="49" t="s">
        <v>6150</v>
      </c>
      <c r="M29" s="49" t="s">
        <v>280</v>
      </c>
      <c r="N29" s="49">
        <v>0</v>
      </c>
      <c r="O29" s="49" t="s">
        <v>39</v>
      </c>
      <c r="Q29" s="49">
        <v>-0.1</v>
      </c>
      <c r="R29" s="49" t="s">
        <v>7057</v>
      </c>
      <c r="S29" s="49">
        <v>0.46</v>
      </c>
      <c r="T29" s="49">
        <v>0.61</v>
      </c>
      <c r="U29" s="49">
        <v>6621560</v>
      </c>
      <c r="V29" s="49" t="s">
        <v>2156</v>
      </c>
      <c r="W29" s="49">
        <v>0.95507619600000004</v>
      </c>
      <c r="X29" s="49">
        <v>0.85274546200000001</v>
      </c>
      <c r="Y29" s="49" t="s">
        <v>41</v>
      </c>
      <c r="Z29" s="49" t="s">
        <v>71</v>
      </c>
      <c r="AA29" s="49">
        <v>12</v>
      </c>
      <c r="AB29" s="50">
        <v>662872.6875</v>
      </c>
      <c r="AC29" s="50">
        <v>4251001.5</v>
      </c>
      <c r="AD29" s="50">
        <v>5198717</v>
      </c>
      <c r="AE29" s="50">
        <v>6621560</v>
      </c>
      <c r="AF29" s="51">
        <v>4852708.5</v>
      </c>
      <c r="AG29" s="51">
        <v>5131270</v>
      </c>
      <c r="AH29" s="51">
        <v>5082541</v>
      </c>
      <c r="AI29" s="51">
        <v>5450548.5</v>
      </c>
      <c r="AJ29" s="52">
        <v>1509908.25</v>
      </c>
      <c r="AK29" s="52">
        <v>5735167.5</v>
      </c>
      <c r="AL29" s="52">
        <v>6051754</v>
      </c>
      <c r="AM29" s="52">
        <v>6298533.5</v>
      </c>
      <c r="AN29" s="49">
        <v>27</v>
      </c>
      <c r="AO29" s="49" t="s">
        <v>39</v>
      </c>
      <c r="AP29" s="49">
        <v>0.94968978299999995</v>
      </c>
      <c r="AQ29" s="49">
        <v>1</v>
      </c>
      <c r="AR29" s="49">
        <v>6621560</v>
      </c>
      <c r="AS29" s="49" t="s">
        <v>7058</v>
      </c>
      <c r="AT29" s="49">
        <v>1</v>
      </c>
      <c r="AU29" s="49" t="s">
        <v>7059</v>
      </c>
      <c r="AV29" s="49">
        <v>1.0175233000000001E-2</v>
      </c>
      <c r="AW29" s="49">
        <v>1</v>
      </c>
      <c r="AY29" s="49">
        <f t="shared" si="0"/>
        <v>0.95507619558506118</v>
      </c>
      <c r="AZ29" s="49">
        <f t="shared" si="1"/>
        <v>6.6953994577103521E-2</v>
      </c>
      <c r="BA29" s="49">
        <f t="shared" si="2"/>
        <v>0.84678243069307524</v>
      </c>
    </row>
    <row r="30" spans="1:53">
      <c r="A30">
        <v>126.0429178</v>
      </c>
      <c r="B30">
        <v>6.8092777680000003</v>
      </c>
      <c r="C30" t="s">
        <v>81</v>
      </c>
      <c r="D30">
        <v>2</v>
      </c>
      <c r="E30" t="s">
        <v>320</v>
      </c>
      <c r="F30">
        <v>10</v>
      </c>
      <c r="G30" t="s">
        <v>5</v>
      </c>
      <c r="H30" t="s">
        <v>321</v>
      </c>
      <c r="I30">
        <v>-9.6953300000000006E-2</v>
      </c>
      <c r="J30">
        <v>-1.0605468E-2</v>
      </c>
      <c r="K30">
        <v>-9.6953300000000006E-2</v>
      </c>
      <c r="L30" t="s">
        <v>6150</v>
      </c>
      <c r="M30" t="s">
        <v>320</v>
      </c>
      <c r="N30">
        <v>0</v>
      </c>
      <c r="O30" t="s">
        <v>39</v>
      </c>
      <c r="S30">
        <v>0.51</v>
      </c>
      <c r="T30">
        <v>0.51</v>
      </c>
      <c r="U30">
        <v>165594</v>
      </c>
      <c r="V30" t="s">
        <v>7275</v>
      </c>
      <c r="W30">
        <v>0.83569433900000001</v>
      </c>
      <c r="X30">
        <v>0.510557492</v>
      </c>
      <c r="Y30" t="s">
        <v>41</v>
      </c>
      <c r="Z30" t="s">
        <v>71</v>
      </c>
      <c r="AA30">
        <v>12</v>
      </c>
      <c r="AB30" s="13">
        <v>101237.69530000001</v>
      </c>
      <c r="AC30" s="13">
        <v>123520.80469999999</v>
      </c>
      <c r="AD30" s="13">
        <v>134016.04689999999</v>
      </c>
      <c r="AE30" s="13">
        <v>84906.632809999996</v>
      </c>
      <c r="AF30" s="14">
        <v>118761.6719</v>
      </c>
      <c r="AG30" s="14">
        <v>141577.67189999999</v>
      </c>
      <c r="AH30" s="14">
        <v>163540.98439999999</v>
      </c>
      <c r="AI30" s="14">
        <v>132361.0625</v>
      </c>
      <c r="AJ30" s="15">
        <v>165593.79689999999</v>
      </c>
      <c r="AK30" s="15">
        <v>132692.95310000001</v>
      </c>
      <c r="AL30" s="15">
        <v>137306.23439999999</v>
      </c>
      <c r="AM30" s="15">
        <v>29254.796880000002</v>
      </c>
      <c r="AN30">
        <v>421</v>
      </c>
      <c r="AO30" t="s">
        <v>39</v>
      </c>
      <c r="AP30">
        <v>0.87366793200000004</v>
      </c>
      <c r="AQ30">
        <v>1</v>
      </c>
      <c r="AR30">
        <v>165593.79689999999</v>
      </c>
      <c r="AS30" t="s">
        <v>7276</v>
      </c>
      <c r="AT30">
        <v>1</v>
      </c>
      <c r="AU30" t="s">
        <v>324</v>
      </c>
      <c r="AV30">
        <v>0.13295812900000001</v>
      </c>
      <c r="AW30">
        <v>1</v>
      </c>
      <c r="AY30">
        <f t="shared" si="0"/>
        <v>0.83569433891824174</v>
      </c>
      <c r="AZ30">
        <f t="shared" si="1"/>
        <v>2.1054176706853826E-2</v>
      </c>
      <c r="BA30">
        <f t="shared" si="2"/>
        <v>0.4933107146302339</v>
      </c>
    </row>
    <row r="31" spans="1:53">
      <c r="A31">
        <v>117.0788708</v>
      </c>
      <c r="B31">
        <v>9.3677596199999993</v>
      </c>
      <c r="C31" t="s">
        <v>141</v>
      </c>
      <c r="D31">
        <v>16</v>
      </c>
      <c r="E31" t="s">
        <v>142</v>
      </c>
      <c r="F31">
        <v>10</v>
      </c>
      <c r="G31" t="s">
        <v>5</v>
      </c>
      <c r="H31" t="s">
        <v>143</v>
      </c>
      <c r="I31">
        <v>-0.933045821</v>
      </c>
      <c r="J31">
        <v>8.2901921000000003E-2</v>
      </c>
      <c r="L31" t="s">
        <v>6150</v>
      </c>
      <c r="M31" t="s">
        <v>142</v>
      </c>
      <c r="N31">
        <v>0</v>
      </c>
      <c r="O31" t="s">
        <v>39</v>
      </c>
      <c r="Q31">
        <v>0.3</v>
      </c>
      <c r="R31" t="s">
        <v>6720</v>
      </c>
      <c r="S31">
        <v>0.28999999999999998</v>
      </c>
      <c r="T31">
        <v>0.3</v>
      </c>
      <c r="U31">
        <v>62089652</v>
      </c>
      <c r="V31" t="s">
        <v>5227</v>
      </c>
      <c r="W31">
        <v>1.125937846</v>
      </c>
      <c r="X31">
        <v>0.51153659399999996</v>
      </c>
      <c r="Y31" t="s">
        <v>41</v>
      </c>
      <c r="Z31" t="s">
        <v>92</v>
      </c>
      <c r="AA31">
        <v>12</v>
      </c>
      <c r="AB31" s="13">
        <v>21210262</v>
      </c>
      <c r="AC31" s="13">
        <v>45291284</v>
      </c>
      <c r="AD31" s="13">
        <v>31015026</v>
      </c>
      <c r="AE31" s="13">
        <v>38450412</v>
      </c>
      <c r="AF31" s="14">
        <v>36630548</v>
      </c>
      <c r="AG31" s="14">
        <v>44000660</v>
      </c>
      <c r="AH31" s="14">
        <v>43766988</v>
      </c>
      <c r="AI31" s="14">
        <v>48529376</v>
      </c>
      <c r="AJ31" s="15">
        <v>29059350</v>
      </c>
      <c r="AK31" s="15">
        <v>54962284</v>
      </c>
      <c r="AL31" s="15">
        <v>62089652</v>
      </c>
      <c r="AM31" s="15">
        <v>48594412</v>
      </c>
      <c r="AN31">
        <v>12</v>
      </c>
      <c r="AO31" t="s">
        <v>39</v>
      </c>
      <c r="AP31">
        <v>0.97291404000000004</v>
      </c>
      <c r="AQ31">
        <v>1</v>
      </c>
      <c r="AR31">
        <v>62089652</v>
      </c>
      <c r="AS31" t="s">
        <v>153</v>
      </c>
      <c r="AT31">
        <v>1</v>
      </c>
      <c r="AU31" t="s">
        <v>147</v>
      </c>
      <c r="AV31">
        <v>0.13139953800000001</v>
      </c>
      <c r="AW31">
        <v>1</v>
      </c>
      <c r="AY31">
        <f t="shared" si="0"/>
        <v>1.1259378463950214</v>
      </c>
      <c r="AZ31">
        <f t="shared" si="1"/>
        <v>0.783744496633764</v>
      </c>
      <c r="BA31">
        <f t="shared" si="2"/>
        <v>0.49575252629520739</v>
      </c>
    </row>
    <row r="32" spans="1:53">
      <c r="A32">
        <v>119.05822070000001</v>
      </c>
      <c r="B32">
        <v>10.18054021</v>
      </c>
      <c r="C32" t="s">
        <v>758</v>
      </c>
      <c r="D32">
        <v>11</v>
      </c>
      <c r="E32" t="s">
        <v>759</v>
      </c>
      <c r="F32">
        <v>10</v>
      </c>
      <c r="G32" t="s">
        <v>5</v>
      </c>
      <c r="H32" t="s">
        <v>760</v>
      </c>
      <c r="I32">
        <v>-0.161895338</v>
      </c>
      <c r="J32">
        <v>0.30088878800000002</v>
      </c>
      <c r="L32" t="s">
        <v>6150</v>
      </c>
      <c r="M32" t="s">
        <v>759</v>
      </c>
      <c r="N32">
        <v>0</v>
      </c>
      <c r="O32" t="s">
        <v>39</v>
      </c>
      <c r="Q32">
        <v>0.1</v>
      </c>
      <c r="R32" t="s">
        <v>6520</v>
      </c>
      <c r="S32">
        <v>0.2</v>
      </c>
      <c r="T32">
        <v>0.28000000000000003</v>
      </c>
      <c r="U32">
        <v>32072566</v>
      </c>
      <c r="V32" t="s">
        <v>3683</v>
      </c>
      <c r="W32">
        <v>1.2627580350000001</v>
      </c>
      <c r="X32">
        <v>0.21324116100000001</v>
      </c>
      <c r="Y32" t="s">
        <v>41</v>
      </c>
      <c r="Z32" t="s">
        <v>92</v>
      </c>
      <c r="AA32">
        <v>12</v>
      </c>
      <c r="AB32" s="13">
        <v>14449368</v>
      </c>
      <c r="AC32" s="13">
        <v>21210020</v>
      </c>
      <c r="AD32" s="13">
        <v>22314494</v>
      </c>
      <c r="AE32" s="13">
        <v>23601170</v>
      </c>
      <c r="AF32" s="14">
        <v>20403452</v>
      </c>
      <c r="AG32" s="14">
        <v>17476612</v>
      </c>
      <c r="AH32" s="14">
        <v>17440206</v>
      </c>
      <c r="AI32" s="14">
        <v>29854762</v>
      </c>
      <c r="AJ32" s="15">
        <v>22082442</v>
      </c>
      <c r="AK32" s="15">
        <v>31173510</v>
      </c>
      <c r="AL32" s="15">
        <v>32072566</v>
      </c>
      <c r="AM32" s="15">
        <v>22226938</v>
      </c>
      <c r="AN32">
        <v>17</v>
      </c>
      <c r="AO32" t="s">
        <v>39</v>
      </c>
      <c r="AP32">
        <v>0.972787772</v>
      </c>
      <c r="AQ32">
        <v>1</v>
      </c>
      <c r="AR32">
        <v>32072566</v>
      </c>
      <c r="AS32" t="s">
        <v>6521</v>
      </c>
      <c r="AT32">
        <v>1</v>
      </c>
      <c r="AU32" t="s">
        <v>6522</v>
      </c>
      <c r="AV32">
        <v>0.48518134400000001</v>
      </c>
      <c r="AW32">
        <v>1</v>
      </c>
      <c r="AY32">
        <f t="shared" si="0"/>
        <v>1.262758034537633</v>
      </c>
      <c r="AZ32">
        <f t="shared" si="1"/>
        <v>0.31605667953663885</v>
      </c>
      <c r="BA32">
        <f t="shared" si="2"/>
        <v>0.2130138457762856</v>
      </c>
    </row>
    <row r="33" spans="1:53">
      <c r="A33">
        <v>89.995337039999995</v>
      </c>
      <c r="B33">
        <v>11.31097641</v>
      </c>
      <c r="C33" t="s">
        <v>546</v>
      </c>
      <c r="D33">
        <v>1</v>
      </c>
      <c r="E33" t="s">
        <v>547</v>
      </c>
      <c r="F33">
        <v>10</v>
      </c>
      <c r="G33" t="s">
        <v>5</v>
      </c>
      <c r="H33" t="s">
        <v>548</v>
      </c>
      <c r="I33">
        <v>0.30041035999999999</v>
      </c>
      <c r="J33">
        <v>8.6331559999999995E-3</v>
      </c>
      <c r="L33" t="s">
        <v>6150</v>
      </c>
      <c r="M33" t="s">
        <v>547</v>
      </c>
      <c r="N33">
        <v>0</v>
      </c>
      <c r="O33" t="s">
        <v>39</v>
      </c>
      <c r="Q33">
        <v>0.2</v>
      </c>
      <c r="R33" t="s">
        <v>550</v>
      </c>
      <c r="S33">
        <v>0.15</v>
      </c>
      <c r="T33">
        <v>0.28999999999999998</v>
      </c>
      <c r="U33">
        <v>670330</v>
      </c>
      <c r="V33" t="s">
        <v>4096</v>
      </c>
      <c r="W33">
        <v>0.817378991</v>
      </c>
      <c r="X33">
        <v>4.7930623999999998E-2</v>
      </c>
      <c r="Y33" t="s">
        <v>41</v>
      </c>
      <c r="Z33" t="s">
        <v>71</v>
      </c>
      <c r="AA33">
        <v>12</v>
      </c>
      <c r="AB33" s="13">
        <v>320187.4375</v>
      </c>
      <c r="AC33" s="13">
        <v>497099.375</v>
      </c>
      <c r="AD33" s="13">
        <v>670330.1875</v>
      </c>
      <c r="AE33" s="13">
        <v>529996.375</v>
      </c>
      <c r="AF33" s="14">
        <v>467562.9375</v>
      </c>
      <c r="AG33" s="14">
        <v>514697.53129999997</v>
      </c>
      <c r="AH33" s="14">
        <v>539309.5625</v>
      </c>
      <c r="AI33" s="14">
        <v>556898.5625</v>
      </c>
      <c r="AJ33" s="15">
        <v>339542.21879999997</v>
      </c>
      <c r="AK33" s="15">
        <v>445676.84379999997</v>
      </c>
      <c r="AL33" s="15">
        <v>486239.5625</v>
      </c>
      <c r="AM33" s="15">
        <v>427437.9375</v>
      </c>
      <c r="AN33">
        <v>168</v>
      </c>
      <c r="AO33" t="s">
        <v>39</v>
      </c>
      <c r="AP33">
        <v>0.95296848700000003</v>
      </c>
      <c r="AQ33">
        <v>1</v>
      </c>
      <c r="AR33">
        <v>670330.1875</v>
      </c>
      <c r="AS33" t="s">
        <v>7317</v>
      </c>
      <c r="AT33">
        <v>1</v>
      </c>
      <c r="AU33" t="s">
        <v>7318</v>
      </c>
      <c r="AV33">
        <v>1.688586387</v>
      </c>
      <c r="AW33">
        <v>1</v>
      </c>
      <c r="AY33">
        <f t="shared" si="0"/>
        <v>0.81737899127643765</v>
      </c>
      <c r="AZ33">
        <f t="shared" si="1"/>
        <v>2.3123580845114726E-2</v>
      </c>
      <c r="BA33">
        <f t="shared" si="2"/>
        <v>4.0721676621421649E-2</v>
      </c>
    </row>
    <row r="34" spans="1:53">
      <c r="A34">
        <v>267.0964697</v>
      </c>
      <c r="B34">
        <v>7.7237096569999997</v>
      </c>
      <c r="C34" t="s">
        <v>177</v>
      </c>
      <c r="D34">
        <v>3</v>
      </c>
      <c r="E34" t="s">
        <v>178</v>
      </c>
      <c r="F34">
        <v>10</v>
      </c>
      <c r="G34" t="s">
        <v>5</v>
      </c>
      <c r="H34" t="s">
        <v>179</v>
      </c>
      <c r="I34">
        <v>-1.086710853</v>
      </c>
      <c r="J34">
        <v>4.8052558000000002E-2</v>
      </c>
      <c r="L34" t="s">
        <v>6150</v>
      </c>
      <c r="M34" t="s">
        <v>178</v>
      </c>
      <c r="N34">
        <v>0</v>
      </c>
      <c r="O34" t="s">
        <v>39</v>
      </c>
      <c r="Q34">
        <v>-0.4</v>
      </c>
      <c r="R34" t="s">
        <v>316</v>
      </c>
      <c r="S34">
        <v>0.25</v>
      </c>
      <c r="T34">
        <v>0.4</v>
      </c>
      <c r="U34">
        <v>28276544</v>
      </c>
      <c r="V34" t="s">
        <v>188</v>
      </c>
      <c r="W34">
        <v>7.6484371999999995E-2</v>
      </c>
      <c r="X34">
        <v>2.967239E-3</v>
      </c>
      <c r="Y34" t="s">
        <v>41</v>
      </c>
      <c r="Z34" t="s">
        <v>92</v>
      </c>
      <c r="AA34">
        <v>12</v>
      </c>
      <c r="AB34" s="13">
        <v>2337155.5</v>
      </c>
      <c r="AC34" s="13">
        <v>2597907.5</v>
      </c>
      <c r="AD34" s="13">
        <v>5505562</v>
      </c>
      <c r="AE34" s="13">
        <v>4083987.25</v>
      </c>
      <c r="AF34" s="14">
        <v>23934796</v>
      </c>
      <c r="AG34" s="14">
        <v>28276544</v>
      </c>
      <c r="AH34" s="14">
        <v>16791902</v>
      </c>
      <c r="AI34" s="14">
        <v>26342024</v>
      </c>
      <c r="AJ34" s="15">
        <v>1898126.375</v>
      </c>
      <c r="AK34" s="15">
        <v>1524154.125</v>
      </c>
      <c r="AL34" s="15">
        <v>2435486.75</v>
      </c>
      <c r="AM34" s="15">
        <v>1434655.5</v>
      </c>
      <c r="AN34">
        <v>20</v>
      </c>
      <c r="AO34" t="s">
        <v>39</v>
      </c>
      <c r="AP34">
        <v>0.983224388</v>
      </c>
      <c r="AQ34">
        <v>1</v>
      </c>
      <c r="AR34">
        <v>28276544</v>
      </c>
      <c r="AS34" t="s">
        <v>7771</v>
      </c>
      <c r="AT34">
        <v>1</v>
      </c>
      <c r="AU34" t="s">
        <v>183</v>
      </c>
      <c r="AV34">
        <v>19.065857640000001</v>
      </c>
      <c r="AW34">
        <v>1</v>
      </c>
      <c r="AY34">
        <f t="shared" si="0"/>
        <v>7.6484371547088661E-2</v>
      </c>
      <c r="AZ34">
        <f t="shared" si="1"/>
        <v>0.14908699928779304</v>
      </c>
      <c r="BA34">
        <f t="shared" si="2"/>
        <v>1.2471968653335062E-4</v>
      </c>
    </row>
    <row r="35" spans="1:53">
      <c r="A35">
        <v>125.01466050000001</v>
      </c>
      <c r="B35">
        <v>10.514881900000001</v>
      </c>
      <c r="C35" t="s">
        <v>351</v>
      </c>
      <c r="D35">
        <v>1</v>
      </c>
      <c r="E35" t="s">
        <v>352</v>
      </c>
      <c r="F35">
        <v>10</v>
      </c>
      <c r="G35" t="s">
        <v>5</v>
      </c>
      <c r="H35" t="s">
        <v>353</v>
      </c>
      <c r="I35">
        <v>-7.6281280000000007E-2</v>
      </c>
      <c r="J35">
        <v>0.428671413</v>
      </c>
      <c r="K35">
        <v>-2.6359741259999998</v>
      </c>
      <c r="L35" t="s">
        <v>6150</v>
      </c>
      <c r="M35" t="s">
        <v>352</v>
      </c>
      <c r="N35">
        <v>0</v>
      </c>
      <c r="O35" t="s">
        <v>39</v>
      </c>
      <c r="Q35">
        <v>0.4</v>
      </c>
      <c r="R35" t="s">
        <v>7453</v>
      </c>
      <c r="S35">
        <v>0.32</v>
      </c>
      <c r="T35">
        <v>0.32</v>
      </c>
      <c r="U35">
        <v>5503692</v>
      </c>
      <c r="V35" t="s">
        <v>7454</v>
      </c>
      <c r="W35">
        <v>0.72701616199999997</v>
      </c>
      <c r="X35">
        <v>0.105097016</v>
      </c>
      <c r="Y35" t="s">
        <v>41</v>
      </c>
      <c r="Z35" t="s">
        <v>92</v>
      </c>
      <c r="AA35">
        <v>12</v>
      </c>
      <c r="AB35" s="13">
        <v>3845638.75</v>
      </c>
      <c r="AC35" s="13">
        <v>3509891.25</v>
      </c>
      <c r="AD35" s="13">
        <v>3448730</v>
      </c>
      <c r="AE35" s="13">
        <v>2986506.75</v>
      </c>
      <c r="AF35" s="14">
        <v>4072843.5</v>
      </c>
      <c r="AG35" s="14">
        <v>4060069.75</v>
      </c>
      <c r="AH35" s="14">
        <v>5503692</v>
      </c>
      <c r="AI35" s="14">
        <v>4426465.5</v>
      </c>
      <c r="AJ35" s="15">
        <v>4341083.5</v>
      </c>
      <c r="AK35" s="15">
        <v>3624236.75</v>
      </c>
      <c r="AL35" s="15">
        <v>3331055.5</v>
      </c>
      <c r="AM35" s="15">
        <v>1835768.625</v>
      </c>
      <c r="AN35">
        <v>65</v>
      </c>
      <c r="AO35" t="s">
        <v>39</v>
      </c>
      <c r="AP35">
        <v>0.96423784000000001</v>
      </c>
      <c r="AQ35">
        <v>1</v>
      </c>
      <c r="AR35">
        <v>5503692</v>
      </c>
      <c r="AS35" t="s">
        <v>7455</v>
      </c>
      <c r="AT35">
        <v>1</v>
      </c>
      <c r="AU35" t="s">
        <v>7456</v>
      </c>
      <c r="AV35">
        <v>0.96574545599999995</v>
      </c>
      <c r="AW35">
        <v>1</v>
      </c>
      <c r="AY35">
        <f t="shared" si="0"/>
        <v>0.72701616224362076</v>
      </c>
      <c r="AZ35">
        <f t="shared" si="1"/>
        <v>0.12160275994877423</v>
      </c>
      <c r="BA35">
        <f t="shared" si="2"/>
        <v>9.6960245524867497E-2</v>
      </c>
    </row>
    <row r="36" spans="1:53">
      <c r="A36">
        <v>136.03849750000001</v>
      </c>
      <c r="B36">
        <v>8.391759703</v>
      </c>
      <c r="C36" t="s">
        <v>122</v>
      </c>
      <c r="D36">
        <v>3</v>
      </c>
      <c r="E36" t="s">
        <v>123</v>
      </c>
      <c r="F36">
        <v>10</v>
      </c>
      <c r="G36" t="s">
        <v>5</v>
      </c>
      <c r="H36" t="s">
        <v>124</v>
      </c>
      <c r="I36">
        <v>-9.2187300999999999E-2</v>
      </c>
      <c r="J36">
        <v>-0.21688819400000001</v>
      </c>
      <c r="L36" t="s">
        <v>6150</v>
      </c>
      <c r="M36" t="s">
        <v>123</v>
      </c>
      <c r="N36">
        <v>0</v>
      </c>
      <c r="O36" t="s">
        <v>39</v>
      </c>
      <c r="Q36">
        <v>0.3</v>
      </c>
      <c r="R36" t="s">
        <v>6936</v>
      </c>
      <c r="S36">
        <v>0.37</v>
      </c>
      <c r="T36">
        <v>0.51</v>
      </c>
      <c r="U36">
        <v>4947449</v>
      </c>
      <c r="V36" t="s">
        <v>3081</v>
      </c>
      <c r="W36">
        <v>1.0110573700000001</v>
      </c>
      <c r="X36">
        <v>0.96244549599999996</v>
      </c>
      <c r="Y36" t="s">
        <v>41</v>
      </c>
      <c r="Z36" t="s">
        <v>92</v>
      </c>
      <c r="AA36">
        <v>12</v>
      </c>
      <c r="AB36" s="13">
        <v>952768.4375</v>
      </c>
      <c r="AC36" s="13">
        <v>3687140.25</v>
      </c>
      <c r="AD36" s="13">
        <v>1884370.25</v>
      </c>
      <c r="AE36" s="13">
        <v>3040140.25</v>
      </c>
      <c r="AF36" s="14">
        <v>2800195</v>
      </c>
      <c r="AG36" s="14">
        <v>4551098</v>
      </c>
      <c r="AH36" s="14">
        <v>3451409</v>
      </c>
      <c r="AI36" s="14">
        <v>4872861</v>
      </c>
      <c r="AJ36" s="15">
        <v>1790991</v>
      </c>
      <c r="AK36" s="15">
        <v>4376851.5</v>
      </c>
      <c r="AL36" s="15">
        <v>4947448.5</v>
      </c>
      <c r="AM36" s="15">
        <v>4733602.5</v>
      </c>
      <c r="AN36">
        <v>73</v>
      </c>
      <c r="AO36" t="s">
        <v>39</v>
      </c>
      <c r="AP36">
        <v>0.960673585</v>
      </c>
      <c r="AQ36">
        <v>1</v>
      </c>
      <c r="AR36">
        <v>4947448.5</v>
      </c>
      <c r="AS36" t="s">
        <v>3410</v>
      </c>
      <c r="AT36">
        <v>1</v>
      </c>
      <c r="AU36" t="s">
        <v>6937</v>
      </c>
      <c r="AV36">
        <v>6.1020099999999999E-4</v>
      </c>
      <c r="AW36">
        <v>1</v>
      </c>
      <c r="AY36">
        <f t="shared" si="0"/>
        <v>1.0110573699968544</v>
      </c>
      <c r="AZ36">
        <f t="shared" si="1"/>
        <v>0.28348566982206269</v>
      </c>
      <c r="BA36">
        <f t="shared" si="2"/>
        <v>0.96220049358748327</v>
      </c>
    </row>
    <row r="37" spans="1:53">
      <c r="A37">
        <v>156.0171283</v>
      </c>
      <c r="B37">
        <v>7.8707985770000004</v>
      </c>
      <c r="C37" t="s">
        <v>3746</v>
      </c>
      <c r="D37">
        <v>2</v>
      </c>
      <c r="E37" t="s">
        <v>3747</v>
      </c>
      <c r="F37">
        <v>10</v>
      </c>
      <c r="G37" t="s">
        <v>5</v>
      </c>
      <c r="H37" t="s">
        <v>3748</v>
      </c>
      <c r="I37">
        <v>0.117364576</v>
      </c>
      <c r="J37">
        <v>-1.2446853550000001</v>
      </c>
      <c r="L37" t="s">
        <v>6150</v>
      </c>
      <c r="M37" t="s">
        <v>3747</v>
      </c>
      <c r="N37">
        <v>0</v>
      </c>
      <c r="O37" t="s">
        <v>39</v>
      </c>
      <c r="S37">
        <v>7.0000000000000007E-2</v>
      </c>
      <c r="T37">
        <v>0.34</v>
      </c>
      <c r="U37">
        <v>25194</v>
      </c>
      <c r="V37" t="s">
        <v>7543</v>
      </c>
      <c r="W37">
        <v>0.66607028099999999</v>
      </c>
      <c r="X37">
        <v>8.9740218999999996E-2</v>
      </c>
      <c r="Y37" t="s">
        <v>41</v>
      </c>
      <c r="Z37" t="s">
        <v>71</v>
      </c>
      <c r="AA37">
        <v>12</v>
      </c>
      <c r="AB37" s="13">
        <v>8019.0698240000002</v>
      </c>
      <c r="AC37" s="13">
        <v>12213.170899999999</v>
      </c>
      <c r="AD37" s="13">
        <v>17827.351559999999</v>
      </c>
      <c r="AE37" s="13">
        <v>10543.45996</v>
      </c>
      <c r="AF37" s="14">
        <v>12632.396479999999</v>
      </c>
      <c r="AG37" s="14">
        <v>25194.119139999999</v>
      </c>
      <c r="AH37" s="14">
        <v>18474.01758</v>
      </c>
      <c r="AI37" s="14">
        <v>19181.310549999998</v>
      </c>
      <c r="AJ37" s="15">
        <v>12668.063480000001</v>
      </c>
      <c r="AK37" s="15">
        <v>13217.40137</v>
      </c>
      <c r="AL37" s="15">
        <v>13017.677729999999</v>
      </c>
      <c r="AM37" s="15">
        <v>11373.070309999999</v>
      </c>
      <c r="AN37">
        <v>998</v>
      </c>
      <c r="AO37" t="s">
        <v>39</v>
      </c>
      <c r="AP37">
        <v>0.80513272899999999</v>
      </c>
      <c r="AQ37">
        <v>1</v>
      </c>
      <c r="AR37">
        <v>25194.119139999999</v>
      </c>
      <c r="AS37" t="s">
        <v>7544</v>
      </c>
      <c r="AT37">
        <v>1</v>
      </c>
      <c r="AU37" t="s">
        <v>4089</v>
      </c>
      <c r="AV37">
        <v>1.4667151030000001</v>
      </c>
      <c r="AW37">
        <v>1</v>
      </c>
      <c r="AY37">
        <f t="shared" si="0"/>
        <v>0.6660702811727488</v>
      </c>
      <c r="AZ37">
        <f t="shared" si="1"/>
        <v>3.0857033756262618E-3</v>
      </c>
      <c r="BA37">
        <f t="shared" si="2"/>
        <v>5.17109035417797E-2</v>
      </c>
    </row>
    <row r="38" spans="1:53">
      <c r="A38">
        <v>169.07381649999999</v>
      </c>
      <c r="B38">
        <v>7.145913739</v>
      </c>
      <c r="C38" t="s">
        <v>87</v>
      </c>
      <c r="D38">
        <v>4</v>
      </c>
      <c r="E38" t="s">
        <v>88</v>
      </c>
      <c r="F38">
        <v>10</v>
      </c>
      <c r="G38" t="s">
        <v>5</v>
      </c>
      <c r="H38" t="s">
        <v>89</v>
      </c>
      <c r="I38">
        <v>-0.43465651599999999</v>
      </c>
      <c r="J38">
        <v>1.360478563</v>
      </c>
      <c r="K38">
        <v>-0.49380222499999998</v>
      </c>
      <c r="L38" t="s">
        <v>6150</v>
      </c>
      <c r="M38" t="s">
        <v>88</v>
      </c>
      <c r="N38">
        <v>0</v>
      </c>
      <c r="O38" t="s">
        <v>39</v>
      </c>
      <c r="Q38">
        <v>-0.1</v>
      </c>
      <c r="R38" t="s">
        <v>6360</v>
      </c>
      <c r="S38">
        <v>0.39</v>
      </c>
      <c r="T38">
        <v>0.41</v>
      </c>
      <c r="U38">
        <v>87760552</v>
      </c>
      <c r="V38" t="s">
        <v>145</v>
      </c>
      <c r="W38">
        <v>1.4783962470000001</v>
      </c>
      <c r="X38">
        <v>0.199152722</v>
      </c>
      <c r="Y38" t="s">
        <v>41</v>
      </c>
      <c r="Z38" t="s">
        <v>92</v>
      </c>
      <c r="AA38">
        <v>12</v>
      </c>
      <c r="AB38" s="13">
        <v>18172458</v>
      </c>
      <c r="AC38" s="13">
        <v>53051000</v>
      </c>
      <c r="AD38" s="13">
        <v>32155840</v>
      </c>
      <c r="AE38" s="13">
        <v>36939648</v>
      </c>
      <c r="AF38" s="14">
        <v>33252106</v>
      </c>
      <c r="AG38" s="14">
        <v>46005768</v>
      </c>
      <c r="AH38" s="14">
        <v>39762300</v>
      </c>
      <c r="AI38" s="14">
        <v>56144440</v>
      </c>
      <c r="AJ38" s="15">
        <v>28705500</v>
      </c>
      <c r="AK38" s="15">
        <v>69908736</v>
      </c>
      <c r="AL38" s="15">
        <v>87760552</v>
      </c>
      <c r="AM38" s="15">
        <v>72587920</v>
      </c>
      <c r="AN38">
        <v>8</v>
      </c>
      <c r="AO38" t="s">
        <v>39</v>
      </c>
      <c r="AP38">
        <v>0.97348933299999996</v>
      </c>
      <c r="AQ38">
        <v>1</v>
      </c>
      <c r="AR38">
        <v>87760552</v>
      </c>
      <c r="AS38" t="s">
        <v>5592</v>
      </c>
      <c r="AT38">
        <v>1</v>
      </c>
      <c r="AU38" t="s">
        <v>6361</v>
      </c>
      <c r="AV38">
        <v>0.59805535099999996</v>
      </c>
      <c r="AW38">
        <v>1</v>
      </c>
      <c r="AY38">
        <f t="shared" si="0"/>
        <v>1.4783962473151113</v>
      </c>
      <c r="AZ38">
        <f t="shared" si="1"/>
        <v>0.80072397429588904</v>
      </c>
      <c r="BA38">
        <f t="shared" si="2"/>
        <v>0.17290163146366946</v>
      </c>
    </row>
    <row r="39" spans="1:53">
      <c r="A39">
        <v>264.10420240000002</v>
      </c>
      <c r="B39">
        <v>16.907750190000002</v>
      </c>
      <c r="C39" t="s">
        <v>735</v>
      </c>
      <c r="D39">
        <v>1</v>
      </c>
      <c r="E39" t="s">
        <v>736</v>
      </c>
      <c r="F39">
        <v>10</v>
      </c>
      <c r="G39" t="s">
        <v>5</v>
      </c>
      <c r="H39" t="s">
        <v>737</v>
      </c>
      <c r="I39">
        <v>-1.051073004</v>
      </c>
      <c r="J39">
        <v>-0.190376663</v>
      </c>
      <c r="K39">
        <v>1.466873589</v>
      </c>
      <c r="L39" t="s">
        <v>6150</v>
      </c>
      <c r="M39" t="s">
        <v>736</v>
      </c>
      <c r="N39">
        <v>0</v>
      </c>
      <c r="O39" t="s">
        <v>39</v>
      </c>
      <c r="Q39">
        <v>-1.2</v>
      </c>
      <c r="R39" t="s">
        <v>7331</v>
      </c>
      <c r="S39">
        <v>0.33</v>
      </c>
      <c r="T39">
        <v>0.36</v>
      </c>
      <c r="U39">
        <v>1795976</v>
      </c>
      <c r="V39" t="s">
        <v>3040</v>
      </c>
      <c r="W39">
        <v>0.80705939100000001</v>
      </c>
      <c r="X39">
        <v>0.420961896</v>
      </c>
      <c r="Y39" t="s">
        <v>41</v>
      </c>
      <c r="Z39" t="s">
        <v>92</v>
      </c>
      <c r="AA39">
        <v>12</v>
      </c>
      <c r="AB39" s="13">
        <v>577903.25</v>
      </c>
      <c r="AC39" s="13">
        <v>1066086</v>
      </c>
      <c r="AD39" s="13">
        <v>1060876.625</v>
      </c>
      <c r="AE39" s="13">
        <v>854232.625</v>
      </c>
      <c r="AF39" s="14">
        <v>802797.6875</v>
      </c>
      <c r="AG39" s="14">
        <v>1795976</v>
      </c>
      <c r="AH39" s="14">
        <v>995217.6875</v>
      </c>
      <c r="AI39" s="14">
        <v>1258026</v>
      </c>
      <c r="AJ39" s="15">
        <v>799378.875</v>
      </c>
      <c r="AK39" s="15">
        <v>1263654.625</v>
      </c>
      <c r="AL39" s="15">
        <v>1238542.125</v>
      </c>
      <c r="AM39" s="15">
        <v>614290.5625</v>
      </c>
      <c r="AN39">
        <v>155</v>
      </c>
      <c r="AO39" t="s">
        <v>39</v>
      </c>
      <c r="AP39">
        <v>0.99340717899999997</v>
      </c>
      <c r="AQ39">
        <v>1</v>
      </c>
      <c r="AR39">
        <v>1795976</v>
      </c>
      <c r="AS39" t="s">
        <v>7332</v>
      </c>
      <c r="AT39">
        <v>1</v>
      </c>
      <c r="AU39" t="s">
        <v>7333</v>
      </c>
      <c r="AV39">
        <v>0.18860370000000001</v>
      </c>
      <c r="AW39">
        <v>1</v>
      </c>
      <c r="AY39">
        <f t="shared" si="0"/>
        <v>0.80705939094045387</v>
      </c>
      <c r="AZ39">
        <f t="shared" si="1"/>
        <v>1.9770942677990105E-2</v>
      </c>
      <c r="BA39">
        <f t="shared" si="2"/>
        <v>0.41846451711797383</v>
      </c>
    </row>
    <row r="40" spans="1:53">
      <c r="A40">
        <v>104.0109149</v>
      </c>
      <c r="B40">
        <v>10.320379300000001</v>
      </c>
      <c r="C40" t="s">
        <v>67</v>
      </c>
      <c r="D40">
        <v>3</v>
      </c>
      <c r="E40" t="s">
        <v>68</v>
      </c>
      <c r="F40">
        <v>10</v>
      </c>
      <c r="G40" t="s">
        <v>5</v>
      </c>
      <c r="H40" t="s">
        <v>69</v>
      </c>
      <c r="I40">
        <v>-0.433729272</v>
      </c>
      <c r="J40">
        <v>0.100672159</v>
      </c>
      <c r="L40" t="s">
        <v>6150</v>
      </c>
      <c r="M40" t="s">
        <v>68</v>
      </c>
      <c r="N40">
        <v>0</v>
      </c>
      <c r="O40" t="s">
        <v>39</v>
      </c>
      <c r="S40">
        <v>0.33</v>
      </c>
      <c r="T40">
        <v>0.33</v>
      </c>
      <c r="U40">
        <v>88326</v>
      </c>
      <c r="V40" t="s">
        <v>6952</v>
      </c>
      <c r="W40">
        <v>1.0006294280000001</v>
      </c>
      <c r="X40">
        <v>0.99742421199999998</v>
      </c>
      <c r="Y40" t="s">
        <v>41</v>
      </c>
      <c r="Z40" t="s">
        <v>71</v>
      </c>
      <c r="AA40">
        <v>12</v>
      </c>
      <c r="AB40" s="13">
        <v>41364.167970000002</v>
      </c>
      <c r="AC40" s="13">
        <v>61112.464840000001</v>
      </c>
      <c r="AD40" s="13">
        <v>53907.953130000002</v>
      </c>
      <c r="AE40" s="13">
        <v>46909.195310000003</v>
      </c>
      <c r="AF40" s="14">
        <v>49697.890630000002</v>
      </c>
      <c r="AG40" s="14">
        <v>67927.179690000004</v>
      </c>
      <c r="AH40" s="14">
        <v>72613.296879999994</v>
      </c>
      <c r="AI40" s="14">
        <v>59337.3125</v>
      </c>
      <c r="AJ40" s="15">
        <v>43941.730470000002</v>
      </c>
      <c r="AK40" s="15">
        <v>69674.890629999994</v>
      </c>
      <c r="AL40" s="15">
        <v>88325.9375</v>
      </c>
      <c r="AM40" s="15">
        <v>47790.210939999997</v>
      </c>
      <c r="AN40">
        <v>599</v>
      </c>
      <c r="AO40" t="s">
        <v>39</v>
      </c>
      <c r="AP40">
        <v>0.92370151199999995</v>
      </c>
      <c r="AQ40">
        <v>1</v>
      </c>
      <c r="AR40">
        <v>88325.9375</v>
      </c>
      <c r="AS40" t="s">
        <v>6953</v>
      </c>
      <c r="AT40">
        <v>1</v>
      </c>
      <c r="AU40" t="s">
        <v>4181</v>
      </c>
      <c r="AV40" s="1">
        <v>2.9195799999999998E-6</v>
      </c>
      <c r="AW40">
        <v>1</v>
      </c>
      <c r="AY40">
        <f t="shared" si="0"/>
        <v>1.0006294276757608</v>
      </c>
      <c r="AZ40">
        <f t="shared" si="1"/>
        <v>3.9849078331073338E-2</v>
      </c>
      <c r="BA40">
        <f t="shared" si="2"/>
        <v>0.99738414001982023</v>
      </c>
    </row>
    <row r="41" spans="1:53">
      <c r="A41">
        <v>152.03341230000001</v>
      </c>
      <c r="B41">
        <v>8.7023930020000009</v>
      </c>
      <c r="C41" t="s">
        <v>129</v>
      </c>
      <c r="D41">
        <v>3</v>
      </c>
      <c r="E41" t="s">
        <v>130</v>
      </c>
      <c r="F41">
        <v>10</v>
      </c>
      <c r="G41" t="s">
        <v>5</v>
      </c>
      <c r="H41" t="s">
        <v>131</v>
      </c>
      <c r="I41">
        <v>-0.11675044800000001</v>
      </c>
      <c r="J41">
        <v>-0.88390658300000002</v>
      </c>
      <c r="L41" t="s">
        <v>6150</v>
      </c>
      <c r="M41" t="s">
        <v>130</v>
      </c>
      <c r="N41">
        <v>0</v>
      </c>
      <c r="O41" t="s">
        <v>39</v>
      </c>
      <c r="Q41">
        <v>-0.2</v>
      </c>
      <c r="R41" t="s">
        <v>77</v>
      </c>
      <c r="S41">
        <v>0.42</v>
      </c>
      <c r="T41">
        <v>0.45</v>
      </c>
      <c r="U41">
        <v>845491</v>
      </c>
      <c r="V41" t="s">
        <v>5713</v>
      </c>
      <c r="W41">
        <v>1.202281454</v>
      </c>
      <c r="X41">
        <v>0.49864093300000001</v>
      </c>
      <c r="Y41" t="s">
        <v>41</v>
      </c>
      <c r="Z41" t="s">
        <v>71</v>
      </c>
      <c r="AA41">
        <v>12</v>
      </c>
      <c r="AB41" s="13">
        <v>172136.7813</v>
      </c>
      <c r="AC41" s="13">
        <v>609103.3125</v>
      </c>
      <c r="AD41" s="13">
        <v>379037.25</v>
      </c>
      <c r="AE41" s="13">
        <v>513491.46879999997</v>
      </c>
      <c r="AF41" s="14">
        <v>394483.28129999997</v>
      </c>
      <c r="AG41" s="14">
        <v>501148.625</v>
      </c>
      <c r="AH41" s="14">
        <v>508462.3125</v>
      </c>
      <c r="AI41" s="14">
        <v>641612.8125</v>
      </c>
      <c r="AJ41" s="15">
        <v>245516.75</v>
      </c>
      <c r="AK41" s="15">
        <v>710486.875</v>
      </c>
      <c r="AL41" s="15">
        <v>845490.75</v>
      </c>
      <c r="AM41" s="15">
        <v>658021.25</v>
      </c>
      <c r="AN41">
        <v>137</v>
      </c>
      <c r="AO41" t="s">
        <v>39</v>
      </c>
      <c r="AP41">
        <v>0.98152682199999997</v>
      </c>
      <c r="AQ41">
        <v>1</v>
      </c>
      <c r="AR41">
        <v>845490.75</v>
      </c>
      <c r="AS41" t="s">
        <v>6591</v>
      </c>
      <c r="AT41">
        <v>1</v>
      </c>
      <c r="AU41" t="s">
        <v>134</v>
      </c>
      <c r="AV41">
        <v>0.138780655</v>
      </c>
      <c r="AW41">
        <v>1</v>
      </c>
      <c r="AY41">
        <f t="shared" si="0"/>
        <v>1.2022814544646865</v>
      </c>
      <c r="AZ41">
        <f t="shared" si="1"/>
        <v>0.72922119988904488</v>
      </c>
      <c r="BA41">
        <f t="shared" si="2"/>
        <v>0.48438354775901094</v>
      </c>
    </row>
    <row r="42" spans="1:53">
      <c r="A42">
        <v>283.09134710000001</v>
      </c>
      <c r="B42">
        <v>9.5576736449999995</v>
      </c>
      <c r="C42" t="s">
        <v>325</v>
      </c>
      <c r="D42">
        <v>5</v>
      </c>
      <c r="E42" t="s">
        <v>326</v>
      </c>
      <c r="F42">
        <v>10</v>
      </c>
      <c r="G42" t="s">
        <v>5</v>
      </c>
      <c r="H42" t="s">
        <v>327</v>
      </c>
      <c r="I42">
        <v>-1.1405524970000001</v>
      </c>
      <c r="J42">
        <v>-0.85400783199999997</v>
      </c>
      <c r="L42" t="s">
        <v>6150</v>
      </c>
      <c r="M42" t="s">
        <v>326</v>
      </c>
      <c r="N42">
        <v>0</v>
      </c>
      <c r="O42" t="s">
        <v>39</v>
      </c>
      <c r="S42">
        <v>0.3</v>
      </c>
      <c r="T42">
        <v>0.47</v>
      </c>
      <c r="U42">
        <v>178958</v>
      </c>
      <c r="V42" t="s">
        <v>4418</v>
      </c>
      <c r="W42">
        <v>0.12731260799999999</v>
      </c>
      <c r="X42">
        <v>9.3915800000000005E-4</v>
      </c>
      <c r="Y42" t="s">
        <v>41</v>
      </c>
      <c r="Z42" t="s">
        <v>92</v>
      </c>
      <c r="AA42">
        <v>12</v>
      </c>
      <c r="AB42" s="13">
        <v>31982.73633</v>
      </c>
      <c r="AC42" s="13">
        <v>21111.876950000002</v>
      </c>
      <c r="AD42" s="13">
        <v>66449.015629999994</v>
      </c>
      <c r="AE42" s="13">
        <v>47667.292970000002</v>
      </c>
      <c r="AF42" s="14">
        <v>125544.74219999999</v>
      </c>
      <c r="AG42" s="14">
        <v>168568.23439999999</v>
      </c>
      <c r="AH42" s="14">
        <v>177038.54689999999</v>
      </c>
      <c r="AI42" s="14">
        <v>178958.3438</v>
      </c>
      <c r="AJ42" s="15">
        <v>22493.677729999999</v>
      </c>
      <c r="AK42" s="15">
        <v>26173.880860000001</v>
      </c>
      <c r="AL42" s="15">
        <v>22353.521479999999</v>
      </c>
      <c r="AM42" s="15">
        <v>11746.10254</v>
      </c>
      <c r="AN42">
        <v>586</v>
      </c>
      <c r="AO42" t="s">
        <v>39</v>
      </c>
      <c r="AP42">
        <v>0.95911695399999997</v>
      </c>
      <c r="AQ42">
        <v>1</v>
      </c>
      <c r="AR42">
        <v>178958.3438</v>
      </c>
      <c r="AS42" t="s">
        <v>7744</v>
      </c>
      <c r="AT42">
        <v>1</v>
      </c>
      <c r="AU42" t="s">
        <v>7745</v>
      </c>
      <c r="AV42">
        <v>30.163296190000001</v>
      </c>
      <c r="AW42">
        <v>1</v>
      </c>
      <c r="AY42">
        <f t="shared" si="0"/>
        <v>0.12731260787310308</v>
      </c>
      <c r="AZ42">
        <f t="shared" si="1"/>
        <v>6.2026067856031507E-2</v>
      </c>
      <c r="BA42">
        <f t="shared" si="2"/>
        <v>3.3831848402451606E-5</v>
      </c>
    </row>
    <row r="43" spans="1:53">
      <c r="A43">
        <v>174.01634189999999</v>
      </c>
      <c r="B43">
        <v>11.12478333</v>
      </c>
      <c r="C43" t="s">
        <v>95</v>
      </c>
      <c r="D43">
        <v>3</v>
      </c>
      <c r="E43" t="s">
        <v>96</v>
      </c>
      <c r="F43">
        <v>10</v>
      </c>
      <c r="G43" t="s">
        <v>5</v>
      </c>
      <c r="H43" t="s">
        <v>97</v>
      </c>
      <c r="I43">
        <v>-0.56402166399999998</v>
      </c>
      <c r="J43">
        <v>0.585744351</v>
      </c>
      <c r="L43" t="s">
        <v>6150</v>
      </c>
      <c r="M43" t="s">
        <v>96</v>
      </c>
      <c r="N43">
        <v>0</v>
      </c>
      <c r="O43" t="s">
        <v>39</v>
      </c>
      <c r="Q43">
        <v>-0.2</v>
      </c>
      <c r="R43" t="s">
        <v>77</v>
      </c>
      <c r="S43">
        <v>0.21</v>
      </c>
      <c r="T43">
        <v>0.61</v>
      </c>
      <c r="U43">
        <v>307925</v>
      </c>
      <c r="V43" t="s">
        <v>7065</v>
      </c>
      <c r="W43">
        <v>0.95261679899999996</v>
      </c>
      <c r="X43">
        <v>0.80044475900000001</v>
      </c>
      <c r="Y43" t="s">
        <v>41</v>
      </c>
      <c r="Z43" t="s">
        <v>71</v>
      </c>
      <c r="AA43">
        <v>12</v>
      </c>
      <c r="AB43" s="13">
        <v>84049.390629999994</v>
      </c>
      <c r="AC43" s="13">
        <v>105839.9063</v>
      </c>
      <c r="AD43" s="13">
        <v>307924.5625</v>
      </c>
      <c r="AE43" s="13">
        <v>165117.0938</v>
      </c>
      <c r="AF43" s="14">
        <v>103634.22659999999</v>
      </c>
      <c r="AG43" s="14">
        <v>185303.6563</v>
      </c>
      <c r="AH43" s="14">
        <v>225624.85939999999</v>
      </c>
      <c r="AI43" s="14">
        <v>178151.7813</v>
      </c>
      <c r="AJ43" s="15">
        <v>117033.94530000001</v>
      </c>
      <c r="AK43" s="15">
        <v>163688.3125</v>
      </c>
      <c r="AL43" s="15">
        <v>198928.64060000001</v>
      </c>
      <c r="AM43" s="15">
        <v>180240.5938</v>
      </c>
      <c r="AN43">
        <v>288</v>
      </c>
      <c r="AO43" t="s">
        <v>39</v>
      </c>
      <c r="AP43">
        <v>0.96906556499999996</v>
      </c>
      <c r="AQ43">
        <v>1</v>
      </c>
      <c r="AR43">
        <v>307924.5625</v>
      </c>
      <c r="AS43" t="s">
        <v>7066</v>
      </c>
      <c r="AT43">
        <v>1</v>
      </c>
      <c r="AU43" t="s">
        <v>7067</v>
      </c>
      <c r="AV43">
        <v>1.7650437000000001E-2</v>
      </c>
      <c r="AW43">
        <v>1</v>
      </c>
      <c r="AY43">
        <f t="shared" si="0"/>
        <v>0.95261679915498187</v>
      </c>
      <c r="AZ43">
        <f t="shared" si="1"/>
        <v>0.49368402728050265</v>
      </c>
      <c r="BA43">
        <f t="shared" si="2"/>
        <v>0.7993567371514726</v>
      </c>
    </row>
    <row r="44" spans="1:53">
      <c r="A44">
        <v>243.0854654</v>
      </c>
      <c r="B44">
        <v>9.2063624910000001</v>
      </c>
      <c r="C44" t="s">
        <v>261</v>
      </c>
      <c r="D44">
        <v>4</v>
      </c>
      <c r="E44" t="s">
        <v>262</v>
      </c>
      <c r="F44">
        <v>10</v>
      </c>
      <c r="G44" t="s">
        <v>5</v>
      </c>
      <c r="H44" t="s">
        <v>263</v>
      </c>
      <c r="I44">
        <v>-0.22457271000000001</v>
      </c>
      <c r="J44">
        <v>-0.256094353</v>
      </c>
      <c r="K44">
        <v>-0.22457271000000001</v>
      </c>
      <c r="L44" t="s">
        <v>6150</v>
      </c>
      <c r="M44" t="s">
        <v>262</v>
      </c>
      <c r="N44">
        <v>0</v>
      </c>
      <c r="O44" t="s">
        <v>39</v>
      </c>
      <c r="R44" t="s">
        <v>3648</v>
      </c>
      <c r="S44">
        <v>0.33</v>
      </c>
      <c r="T44">
        <v>0.33</v>
      </c>
      <c r="U44">
        <v>219153</v>
      </c>
      <c r="V44" t="s">
        <v>7741</v>
      </c>
      <c r="W44">
        <v>0.12915926999999999</v>
      </c>
      <c r="X44">
        <v>1.2008899999999999E-4</v>
      </c>
      <c r="Y44" t="s">
        <v>41</v>
      </c>
      <c r="Z44" t="s">
        <v>92</v>
      </c>
      <c r="AA44">
        <v>12</v>
      </c>
      <c r="AB44" s="13">
        <v>28227.535159999999</v>
      </c>
      <c r="AC44" s="13">
        <v>28148.230469999999</v>
      </c>
      <c r="AD44" s="13">
        <v>33745.21875</v>
      </c>
      <c r="AE44" s="13">
        <v>20304.318360000001</v>
      </c>
      <c r="AF44" s="14">
        <v>180143.29689999999</v>
      </c>
      <c r="AG44" s="14">
        <v>219152.875</v>
      </c>
      <c r="AH44" s="14">
        <v>180930.10939999999</v>
      </c>
      <c r="AI44" s="14">
        <v>176533.04689999999</v>
      </c>
      <c r="AJ44" s="15">
        <v>36462.832029999998</v>
      </c>
      <c r="AK44" s="15">
        <v>20505.666020000001</v>
      </c>
      <c r="AL44" s="15">
        <v>19979.804690000001</v>
      </c>
      <c r="AM44" s="15">
        <v>20794.179690000001</v>
      </c>
      <c r="AN44">
        <v>524</v>
      </c>
      <c r="AO44" t="s">
        <v>39</v>
      </c>
      <c r="AP44">
        <v>0.95799011700000003</v>
      </c>
      <c r="AQ44">
        <v>1</v>
      </c>
      <c r="AR44">
        <v>219152.875</v>
      </c>
      <c r="AS44" t="s">
        <v>7742</v>
      </c>
      <c r="AT44">
        <v>1</v>
      </c>
      <c r="AU44" t="s">
        <v>7743</v>
      </c>
      <c r="AV44">
        <v>58.113566159999998</v>
      </c>
      <c r="AW44">
        <v>1</v>
      </c>
      <c r="AY44">
        <f t="shared" si="0"/>
        <v>0.12915927004492525</v>
      </c>
      <c r="AZ44">
        <f t="shared" si="1"/>
        <v>7.6183025035512414E-2</v>
      </c>
      <c r="BA44">
        <f t="shared" si="2"/>
        <v>5.0260818393043643E-6</v>
      </c>
    </row>
    <row r="45" spans="1:53">
      <c r="A45">
        <v>161.1051319</v>
      </c>
      <c r="B45">
        <v>9.6024291139999995</v>
      </c>
      <c r="C45" t="s">
        <v>287</v>
      </c>
      <c r="D45">
        <v>2</v>
      </c>
      <c r="E45" t="s">
        <v>288</v>
      </c>
      <c r="F45">
        <v>10</v>
      </c>
      <c r="G45" t="s">
        <v>5</v>
      </c>
      <c r="H45" t="s">
        <v>289</v>
      </c>
      <c r="I45">
        <v>-0.36078855100000001</v>
      </c>
      <c r="J45">
        <v>-0.80135212300000003</v>
      </c>
      <c r="L45" t="s">
        <v>6150</v>
      </c>
      <c r="M45" t="s">
        <v>288</v>
      </c>
      <c r="N45">
        <v>0</v>
      </c>
      <c r="O45" t="s">
        <v>39</v>
      </c>
      <c r="Q45">
        <v>-0.5</v>
      </c>
      <c r="R45" t="s">
        <v>290</v>
      </c>
      <c r="S45">
        <v>0.2</v>
      </c>
      <c r="T45">
        <v>0.2</v>
      </c>
      <c r="U45">
        <v>3851393</v>
      </c>
      <c r="V45" t="s">
        <v>1969</v>
      </c>
      <c r="W45">
        <v>0.83233411099999999</v>
      </c>
      <c r="X45">
        <v>0.13486309099999999</v>
      </c>
      <c r="Y45" t="s">
        <v>41</v>
      </c>
      <c r="Z45" t="s">
        <v>42</v>
      </c>
      <c r="AA45">
        <v>12</v>
      </c>
      <c r="AB45" s="13">
        <v>2246464.75</v>
      </c>
      <c r="AC45" s="13">
        <v>1968277.125</v>
      </c>
      <c r="AD45" s="13">
        <v>2628938.75</v>
      </c>
      <c r="AE45" s="13">
        <v>3082392.25</v>
      </c>
      <c r="AF45" s="14">
        <v>3148287.25</v>
      </c>
      <c r="AG45" s="14">
        <v>3426937</v>
      </c>
      <c r="AH45" s="14">
        <v>3851393.25</v>
      </c>
      <c r="AI45" s="14">
        <v>3405012.25</v>
      </c>
      <c r="AJ45" s="15">
        <v>3206718.25</v>
      </c>
      <c r="AK45" s="15">
        <v>2965114.5</v>
      </c>
      <c r="AL45" s="15">
        <v>3286583.5</v>
      </c>
      <c r="AM45" s="15">
        <v>2054121</v>
      </c>
      <c r="AN45">
        <v>82</v>
      </c>
      <c r="AO45" t="s">
        <v>39</v>
      </c>
      <c r="AP45">
        <v>0.97558851499999999</v>
      </c>
      <c r="AQ45">
        <v>1</v>
      </c>
      <c r="AR45">
        <v>3851393.25</v>
      </c>
      <c r="AS45" t="s">
        <v>7286</v>
      </c>
      <c r="AT45">
        <v>1</v>
      </c>
      <c r="AU45" t="s">
        <v>7287</v>
      </c>
      <c r="AV45">
        <v>0.82941161799999996</v>
      </c>
      <c r="AW45">
        <v>1</v>
      </c>
      <c r="AY45">
        <f t="shared" si="0"/>
        <v>0.83233411088089604</v>
      </c>
      <c r="AZ45">
        <f t="shared" si="1"/>
        <v>0.68040911315101393</v>
      </c>
      <c r="BA45">
        <f t="shared" si="2"/>
        <v>0.11838378153118738</v>
      </c>
    </row>
    <row r="46" spans="1:53">
      <c r="A46">
        <v>251.1017014</v>
      </c>
      <c r="B46">
        <v>7.2507055779999998</v>
      </c>
      <c r="C46" t="s">
        <v>53</v>
      </c>
      <c r="D46">
        <v>4</v>
      </c>
      <c r="E46" t="s">
        <v>54</v>
      </c>
      <c r="F46">
        <v>10</v>
      </c>
      <c r="G46" t="s">
        <v>5</v>
      </c>
      <c r="H46" t="s">
        <v>55</v>
      </c>
      <c r="I46">
        <v>-0.55178038900000004</v>
      </c>
      <c r="J46">
        <v>-0.94664511299999998</v>
      </c>
      <c r="K46">
        <v>0.38409523099999998</v>
      </c>
      <c r="L46" t="s">
        <v>6156</v>
      </c>
      <c r="M46" t="s">
        <v>54</v>
      </c>
      <c r="N46">
        <v>0</v>
      </c>
      <c r="O46" t="s">
        <v>39</v>
      </c>
      <c r="S46">
        <v>1.1599999999999999</v>
      </c>
      <c r="T46">
        <v>1.1599999999999999</v>
      </c>
      <c r="U46">
        <v>143822</v>
      </c>
      <c r="V46" t="s">
        <v>4582</v>
      </c>
      <c r="W46">
        <v>0.17364260500000001</v>
      </c>
      <c r="X46">
        <v>1.4239859999999999E-3</v>
      </c>
      <c r="Y46" t="s">
        <v>41</v>
      </c>
      <c r="Z46" t="s">
        <v>42</v>
      </c>
      <c r="AA46">
        <v>9</v>
      </c>
      <c r="AB46" s="13">
        <v>48453.910159999999</v>
      </c>
      <c r="AC46" s="13">
        <v>67098.695309999996</v>
      </c>
      <c r="AD46" s="13">
        <v>83662.835940000004</v>
      </c>
      <c r="AE46" s="13">
        <v>0</v>
      </c>
      <c r="AF46" s="14">
        <v>115870.1094</v>
      </c>
      <c r="AG46" s="14">
        <v>134493.125</v>
      </c>
      <c r="AH46" s="14">
        <v>137859.45310000001</v>
      </c>
      <c r="AI46" s="14">
        <v>143822.10939999999</v>
      </c>
      <c r="AJ46" s="15">
        <v>47977.8125</v>
      </c>
      <c r="AK46" s="15">
        <v>0</v>
      </c>
      <c r="AL46" s="15">
        <v>44407.832029999998</v>
      </c>
      <c r="AM46" s="15">
        <v>0</v>
      </c>
      <c r="AN46">
        <v>665</v>
      </c>
      <c r="AO46" t="s">
        <v>39</v>
      </c>
      <c r="AP46">
        <v>0.88369980800000003</v>
      </c>
      <c r="AQ46">
        <v>1</v>
      </c>
      <c r="AR46">
        <v>143822.10939999999</v>
      </c>
      <c r="AS46" t="s">
        <v>7736</v>
      </c>
      <c r="AT46">
        <v>1</v>
      </c>
      <c r="AU46" t="s">
        <v>59</v>
      </c>
      <c r="AV46">
        <v>14.066822569999999</v>
      </c>
      <c r="AW46">
        <v>0.40798368299999999</v>
      </c>
      <c r="AY46">
        <f t="shared" si="0"/>
        <v>0.17364260503681658</v>
      </c>
      <c r="AZ46">
        <f t="shared" si="1"/>
        <v>1.3869392595851812E-2</v>
      </c>
      <c r="BA46">
        <f t="shared" si="2"/>
        <v>2.9032059502423865E-4</v>
      </c>
    </row>
    <row r="47" spans="1:53">
      <c r="A47">
        <v>183.0659934</v>
      </c>
      <c r="B47">
        <v>9.9272193909999995</v>
      </c>
      <c r="C47" t="s">
        <v>908</v>
      </c>
      <c r="D47">
        <v>1</v>
      </c>
      <c r="E47" t="s">
        <v>909</v>
      </c>
      <c r="F47">
        <v>10</v>
      </c>
      <c r="G47" t="s">
        <v>5</v>
      </c>
      <c r="H47" t="s">
        <v>910</v>
      </c>
      <c r="I47">
        <v>-0.25460298399999998</v>
      </c>
      <c r="J47">
        <v>0.173757728</v>
      </c>
      <c r="K47">
        <v>-0.96472854600000002</v>
      </c>
      <c r="L47" t="s">
        <v>6150</v>
      </c>
      <c r="M47" t="s">
        <v>909</v>
      </c>
      <c r="N47">
        <v>0</v>
      </c>
      <c r="O47" t="s">
        <v>39</v>
      </c>
      <c r="Q47">
        <v>-0.1</v>
      </c>
      <c r="R47" t="s">
        <v>7540</v>
      </c>
      <c r="S47">
        <v>0.4</v>
      </c>
      <c r="T47">
        <v>0.4</v>
      </c>
      <c r="U47">
        <v>26675440</v>
      </c>
      <c r="V47" t="s">
        <v>119</v>
      </c>
      <c r="W47">
        <v>0.67005874799999998</v>
      </c>
      <c r="X47">
        <v>8.6188576000000003E-2</v>
      </c>
      <c r="Y47" t="s">
        <v>41</v>
      </c>
      <c r="Z47" t="s">
        <v>42</v>
      </c>
      <c r="AA47">
        <v>12</v>
      </c>
      <c r="AB47" s="13">
        <v>17719184</v>
      </c>
      <c r="AC47" s="13">
        <v>13642074</v>
      </c>
      <c r="AD47" s="13">
        <v>16458706</v>
      </c>
      <c r="AE47" s="13">
        <v>16098780</v>
      </c>
      <c r="AF47" s="14">
        <v>18666188</v>
      </c>
      <c r="AG47" s="14">
        <v>23467722</v>
      </c>
      <c r="AH47" s="14">
        <v>26675440</v>
      </c>
      <c r="AI47" s="14">
        <v>23436284</v>
      </c>
      <c r="AJ47" s="15">
        <v>23265006</v>
      </c>
      <c r="AK47" s="15">
        <v>16593611</v>
      </c>
      <c r="AL47" s="15">
        <v>13361381</v>
      </c>
      <c r="AM47" s="15">
        <v>8589996</v>
      </c>
      <c r="AN47">
        <v>22</v>
      </c>
      <c r="AO47" t="s">
        <v>39</v>
      </c>
      <c r="AP47">
        <v>0.95833148400000001</v>
      </c>
      <c r="AQ47">
        <v>1</v>
      </c>
      <c r="AR47">
        <v>26675440</v>
      </c>
      <c r="AS47" t="s">
        <v>7541</v>
      </c>
      <c r="AT47">
        <v>1</v>
      </c>
      <c r="AU47" t="s">
        <v>7542</v>
      </c>
      <c r="AV47">
        <v>1.1856631769999999</v>
      </c>
      <c r="AW47">
        <v>1</v>
      </c>
      <c r="AY47">
        <f t="shared" si="0"/>
        <v>0.67005874771265594</v>
      </c>
      <c r="AZ47">
        <f t="shared" si="1"/>
        <v>0.68894528111578202</v>
      </c>
      <c r="BA47">
        <f t="shared" si="2"/>
        <v>7.2283908948138756E-2</v>
      </c>
    </row>
    <row r="48" spans="1:53">
      <c r="A48">
        <v>189.06363909999999</v>
      </c>
      <c r="B48">
        <v>9.4029653759999992</v>
      </c>
      <c r="C48" t="s">
        <v>273</v>
      </c>
      <c r="D48">
        <v>4</v>
      </c>
      <c r="E48" t="s">
        <v>274</v>
      </c>
      <c r="F48">
        <v>10</v>
      </c>
      <c r="G48" t="s">
        <v>5</v>
      </c>
      <c r="H48" t="s">
        <v>275</v>
      </c>
      <c r="I48">
        <v>-0.42788949100000001</v>
      </c>
      <c r="J48">
        <v>-0.39231593100000001</v>
      </c>
      <c r="L48" t="s">
        <v>6150</v>
      </c>
      <c r="M48" t="s">
        <v>274</v>
      </c>
      <c r="N48">
        <v>0</v>
      </c>
      <c r="O48" t="s">
        <v>39</v>
      </c>
      <c r="Q48">
        <v>-0.2</v>
      </c>
      <c r="R48" t="s">
        <v>77</v>
      </c>
      <c r="S48">
        <v>0.14000000000000001</v>
      </c>
      <c r="T48">
        <v>0.27</v>
      </c>
      <c r="U48">
        <v>260984</v>
      </c>
      <c r="V48" t="s">
        <v>7184</v>
      </c>
      <c r="W48">
        <v>0.87482679100000005</v>
      </c>
      <c r="X48">
        <v>0.154100078</v>
      </c>
      <c r="Y48" t="s">
        <v>41</v>
      </c>
      <c r="Z48" t="s">
        <v>50</v>
      </c>
      <c r="AA48">
        <v>12</v>
      </c>
      <c r="AB48" s="13">
        <v>178596.9688</v>
      </c>
      <c r="AC48" s="13">
        <v>146455.2188</v>
      </c>
      <c r="AD48" s="13">
        <v>260983.98439999999</v>
      </c>
      <c r="AE48" s="13">
        <v>167507.125</v>
      </c>
      <c r="AF48" s="14">
        <v>182935.14060000001</v>
      </c>
      <c r="AG48" s="14">
        <v>189667.9688</v>
      </c>
      <c r="AH48" s="14">
        <v>220390.6563</v>
      </c>
      <c r="AI48" s="14">
        <v>195422.375</v>
      </c>
      <c r="AJ48" s="15">
        <v>207275.76560000001</v>
      </c>
      <c r="AK48" s="15">
        <v>170472.57810000001</v>
      </c>
      <c r="AL48" s="15">
        <v>161874.70310000001</v>
      </c>
      <c r="AM48" s="15">
        <v>150104.51560000001</v>
      </c>
      <c r="AN48">
        <v>321</v>
      </c>
      <c r="AO48" t="s">
        <v>39</v>
      </c>
      <c r="AP48">
        <v>0.94877148099999997</v>
      </c>
      <c r="AQ48">
        <v>1</v>
      </c>
      <c r="AR48">
        <v>260983.98439999999</v>
      </c>
      <c r="AS48" t="s">
        <v>7185</v>
      </c>
      <c r="AT48">
        <v>1</v>
      </c>
      <c r="AU48" t="s">
        <v>7186</v>
      </c>
      <c r="AV48">
        <v>0.69460287799999998</v>
      </c>
      <c r="AW48">
        <v>1</v>
      </c>
      <c r="AY48">
        <f t="shared" si="0"/>
        <v>0.87482679107459838</v>
      </c>
      <c r="AZ48">
        <f t="shared" si="1"/>
        <v>8.0996505672963747E-3</v>
      </c>
      <c r="BA48">
        <f t="shared" si="2"/>
        <v>0.14659115003990075</v>
      </c>
    </row>
    <row r="49" spans="1:53">
      <c r="A49">
        <v>185.99283310000001</v>
      </c>
      <c r="B49">
        <v>10.65192218</v>
      </c>
      <c r="C49" t="s">
        <v>307</v>
      </c>
      <c r="D49">
        <v>3</v>
      </c>
      <c r="E49" t="s">
        <v>308</v>
      </c>
      <c r="F49">
        <v>10</v>
      </c>
      <c r="G49" t="s">
        <v>5</v>
      </c>
      <c r="H49" t="s">
        <v>309</v>
      </c>
      <c r="I49">
        <v>-0.57500944899999995</v>
      </c>
      <c r="J49">
        <v>-0.35620034099999998</v>
      </c>
      <c r="L49" t="s">
        <v>6150</v>
      </c>
      <c r="M49" t="s">
        <v>308</v>
      </c>
      <c r="N49">
        <v>0</v>
      </c>
      <c r="O49" t="s">
        <v>39</v>
      </c>
      <c r="S49">
        <v>0.42</v>
      </c>
      <c r="T49">
        <v>0.56000000000000005</v>
      </c>
      <c r="U49">
        <v>1608598</v>
      </c>
      <c r="V49" t="s">
        <v>5730</v>
      </c>
      <c r="W49">
        <v>0.36314716699999999</v>
      </c>
      <c r="X49">
        <v>0.102659082</v>
      </c>
      <c r="Y49" t="s">
        <v>41</v>
      </c>
      <c r="Z49" t="s">
        <v>50</v>
      </c>
      <c r="AA49">
        <v>12</v>
      </c>
      <c r="AB49" s="13">
        <v>294622.59379999997</v>
      </c>
      <c r="AC49" s="13">
        <v>345695.375</v>
      </c>
      <c r="AD49" s="13">
        <v>512520.6875</v>
      </c>
      <c r="AE49" s="13">
        <v>254321.64060000001</v>
      </c>
      <c r="AF49" s="14">
        <v>627246.3125</v>
      </c>
      <c r="AG49" s="14">
        <v>1608598.375</v>
      </c>
      <c r="AH49" s="14">
        <v>694132.625</v>
      </c>
      <c r="AI49" s="14">
        <v>584111.4375</v>
      </c>
      <c r="AJ49" s="15">
        <v>258164.98439999999</v>
      </c>
      <c r="AK49" s="15">
        <v>492204.5</v>
      </c>
      <c r="AL49" s="15">
        <v>347916.75</v>
      </c>
      <c r="AM49" s="15">
        <v>177845.14060000001</v>
      </c>
      <c r="AN49">
        <v>84</v>
      </c>
      <c r="AO49" t="s">
        <v>39</v>
      </c>
      <c r="AP49">
        <v>0.96023233200000002</v>
      </c>
      <c r="AQ49">
        <v>1</v>
      </c>
      <c r="AR49">
        <v>1608598.375</v>
      </c>
      <c r="AS49" t="s">
        <v>5958</v>
      </c>
      <c r="AT49">
        <v>1</v>
      </c>
      <c r="AU49" t="s">
        <v>7706</v>
      </c>
      <c r="AV49">
        <v>1.217551762</v>
      </c>
      <c r="AW49">
        <v>1</v>
      </c>
      <c r="AY49">
        <f t="shared" si="0"/>
        <v>0.36314716724214779</v>
      </c>
      <c r="AZ49">
        <f t="shared" si="1"/>
        <v>0.32705605981799613</v>
      </c>
      <c r="BA49">
        <f t="shared" si="2"/>
        <v>6.9443438791048778E-2</v>
      </c>
    </row>
    <row r="50" spans="1:53">
      <c r="A50">
        <v>257.10259330000002</v>
      </c>
      <c r="B50">
        <v>9.9919681130000004</v>
      </c>
      <c r="C50" t="s">
        <v>337</v>
      </c>
      <c r="D50">
        <v>1</v>
      </c>
      <c r="E50" t="s">
        <v>338</v>
      </c>
      <c r="F50">
        <v>10</v>
      </c>
      <c r="G50" t="s">
        <v>5</v>
      </c>
      <c r="H50" t="s">
        <v>339</v>
      </c>
      <c r="I50">
        <v>-0.88158857199999996</v>
      </c>
      <c r="J50">
        <v>1.9700826000000001E-2</v>
      </c>
      <c r="K50">
        <v>-2.281803391</v>
      </c>
      <c r="L50" t="s">
        <v>6150</v>
      </c>
      <c r="M50" t="s">
        <v>338</v>
      </c>
      <c r="N50">
        <v>0</v>
      </c>
      <c r="O50" t="s">
        <v>39</v>
      </c>
      <c r="Q50">
        <v>0.2</v>
      </c>
      <c r="R50" t="s">
        <v>5653</v>
      </c>
      <c r="S50">
        <v>0.39</v>
      </c>
      <c r="T50">
        <v>0.39</v>
      </c>
      <c r="U50">
        <v>12973651</v>
      </c>
      <c r="V50" t="s">
        <v>7491</v>
      </c>
      <c r="W50">
        <v>0.70394038400000003</v>
      </c>
      <c r="X50">
        <v>0.11952083400000001</v>
      </c>
      <c r="Y50" t="s">
        <v>41</v>
      </c>
      <c r="Z50" t="s">
        <v>42</v>
      </c>
      <c r="AA50">
        <v>12</v>
      </c>
      <c r="AB50" s="13">
        <v>9366655</v>
      </c>
      <c r="AC50" s="13">
        <v>7257478.5</v>
      </c>
      <c r="AD50" s="13">
        <v>7655597</v>
      </c>
      <c r="AE50" s="13">
        <v>10187054</v>
      </c>
      <c r="AF50" s="14">
        <v>9278041</v>
      </c>
      <c r="AG50" s="14">
        <v>10482555</v>
      </c>
      <c r="AH50" s="14">
        <v>12044937</v>
      </c>
      <c r="AI50" s="14">
        <v>12973651</v>
      </c>
      <c r="AJ50" s="15">
        <v>11655363</v>
      </c>
      <c r="AK50" s="15">
        <v>7737353</v>
      </c>
      <c r="AL50" s="15">
        <v>7962585.5</v>
      </c>
      <c r="AM50" s="15">
        <v>4166574.5</v>
      </c>
      <c r="AN50">
        <v>32</v>
      </c>
      <c r="AO50" t="s">
        <v>39</v>
      </c>
      <c r="AP50">
        <v>0.96464550299999996</v>
      </c>
      <c r="AQ50">
        <v>1</v>
      </c>
      <c r="AR50">
        <v>12973651</v>
      </c>
      <c r="AS50" t="s">
        <v>7492</v>
      </c>
      <c r="AT50">
        <v>1</v>
      </c>
      <c r="AU50" t="s">
        <v>343</v>
      </c>
      <c r="AV50">
        <v>0.91189214399999996</v>
      </c>
      <c r="AW50">
        <v>1</v>
      </c>
      <c r="AY50">
        <f t="shared" si="0"/>
        <v>0.7039403844429144</v>
      </c>
      <c r="AZ50">
        <f t="shared" si="1"/>
        <v>0.71369742693613569</v>
      </c>
      <c r="BA50">
        <f t="shared" si="2"/>
        <v>0.10472811828594916</v>
      </c>
    </row>
    <row r="51" spans="1:53">
      <c r="A51">
        <v>219.1105105</v>
      </c>
      <c r="B51">
        <v>7.0543791029999996</v>
      </c>
      <c r="C51" t="s">
        <v>115</v>
      </c>
      <c r="D51">
        <v>1</v>
      </c>
      <c r="E51" t="s">
        <v>116</v>
      </c>
      <c r="F51">
        <v>10</v>
      </c>
      <c r="G51" t="s">
        <v>5</v>
      </c>
      <c r="H51" t="s">
        <v>117</v>
      </c>
      <c r="I51">
        <v>-0.72808108299999996</v>
      </c>
      <c r="J51">
        <v>-0.78229109799999996</v>
      </c>
      <c r="L51" t="s">
        <v>6150</v>
      </c>
      <c r="M51" t="s">
        <v>116</v>
      </c>
      <c r="N51">
        <v>0</v>
      </c>
      <c r="O51" t="s">
        <v>39</v>
      </c>
      <c r="Q51">
        <v>-0.1</v>
      </c>
      <c r="R51" t="s">
        <v>6546</v>
      </c>
      <c r="S51">
        <v>0.3</v>
      </c>
      <c r="T51">
        <v>0.35</v>
      </c>
      <c r="U51">
        <v>14427010</v>
      </c>
      <c r="V51" t="s">
        <v>216</v>
      </c>
      <c r="W51">
        <v>1.242037251</v>
      </c>
      <c r="X51">
        <v>0.30737740899999999</v>
      </c>
      <c r="Y51" t="s">
        <v>41</v>
      </c>
      <c r="Z51" t="s">
        <v>92</v>
      </c>
      <c r="AA51">
        <v>12</v>
      </c>
      <c r="AB51" s="13">
        <v>4012359.75</v>
      </c>
      <c r="AC51" s="13">
        <v>9212737</v>
      </c>
      <c r="AD51" s="13">
        <v>5940878.5</v>
      </c>
      <c r="AE51" s="13">
        <v>8661729</v>
      </c>
      <c r="AF51" s="14">
        <v>6575197</v>
      </c>
      <c r="AG51" s="14">
        <v>8469857</v>
      </c>
      <c r="AH51" s="14">
        <v>8303961.5</v>
      </c>
      <c r="AI51" s="14">
        <v>10184550</v>
      </c>
      <c r="AJ51" s="15">
        <v>6667278.5</v>
      </c>
      <c r="AK51" s="15">
        <v>10422793</v>
      </c>
      <c r="AL51" s="15">
        <v>14427010</v>
      </c>
      <c r="AM51" s="15">
        <v>10132856</v>
      </c>
      <c r="AN51">
        <v>28</v>
      </c>
      <c r="AO51" t="s">
        <v>39</v>
      </c>
      <c r="AP51">
        <v>0.98659432899999999</v>
      </c>
      <c r="AQ51">
        <v>1</v>
      </c>
      <c r="AR51">
        <v>14427010</v>
      </c>
      <c r="AS51" t="s">
        <v>6547</v>
      </c>
      <c r="AT51">
        <v>1</v>
      </c>
      <c r="AU51" t="s">
        <v>3831</v>
      </c>
      <c r="AV51">
        <v>0.33611038100000001</v>
      </c>
      <c r="AW51">
        <v>1</v>
      </c>
      <c r="AY51">
        <f t="shared" si="0"/>
        <v>1.2420372507063109</v>
      </c>
      <c r="AZ51">
        <f t="shared" si="1"/>
        <v>0.3553406619952732</v>
      </c>
      <c r="BA51">
        <f t="shared" si="2"/>
        <v>0.29030527580435411</v>
      </c>
    </row>
    <row r="52" spans="1:53">
      <c r="A52">
        <v>161.06875249999999</v>
      </c>
      <c r="B52">
        <v>7.4631666819999998</v>
      </c>
      <c r="C52" t="s">
        <v>813</v>
      </c>
      <c r="D52">
        <v>10</v>
      </c>
      <c r="E52" t="s">
        <v>3635</v>
      </c>
      <c r="F52">
        <v>10</v>
      </c>
      <c r="G52" t="s">
        <v>5</v>
      </c>
      <c r="H52" t="s">
        <v>3636</v>
      </c>
      <c r="I52">
        <v>-0.35678842500000002</v>
      </c>
      <c r="J52">
        <v>-0.88756066499999997</v>
      </c>
      <c r="L52" t="s">
        <v>6150</v>
      </c>
      <c r="M52" t="s">
        <v>3635</v>
      </c>
      <c r="N52">
        <v>0</v>
      </c>
      <c r="O52" t="s">
        <v>39</v>
      </c>
      <c r="S52">
        <v>0.11</v>
      </c>
      <c r="T52">
        <v>0.31</v>
      </c>
      <c r="U52">
        <v>44224</v>
      </c>
      <c r="V52" t="s">
        <v>7159</v>
      </c>
      <c r="W52">
        <v>0.88695170899999998</v>
      </c>
      <c r="X52">
        <v>0.21629517600000001</v>
      </c>
      <c r="Y52" t="s">
        <v>41</v>
      </c>
      <c r="Z52" t="s">
        <v>71</v>
      </c>
      <c r="AA52">
        <v>12</v>
      </c>
      <c r="AB52" s="13">
        <v>19878.011719999999</v>
      </c>
      <c r="AC52" s="13">
        <v>39598.511720000002</v>
      </c>
      <c r="AD52" s="13">
        <v>25537.240229999999</v>
      </c>
      <c r="AE52" s="13">
        <v>37440.054689999997</v>
      </c>
      <c r="AF52" s="14">
        <v>33566.855470000002</v>
      </c>
      <c r="AG52" s="14">
        <v>38563.847659999999</v>
      </c>
      <c r="AH52" s="14">
        <v>44111.945310000003</v>
      </c>
      <c r="AI52" s="14">
        <v>44223.742189999997</v>
      </c>
      <c r="AJ52" s="15">
        <v>32487.36133</v>
      </c>
      <c r="AK52" s="15">
        <v>37438.171880000002</v>
      </c>
      <c r="AL52" s="15">
        <v>40433.644529999998</v>
      </c>
      <c r="AM52" s="15">
        <v>31966.761719999999</v>
      </c>
      <c r="AN52">
        <v>833</v>
      </c>
      <c r="AO52" t="s">
        <v>39</v>
      </c>
      <c r="AP52">
        <v>0.93876768799999999</v>
      </c>
      <c r="AQ52">
        <v>1</v>
      </c>
      <c r="AR52">
        <v>44223.742189999997</v>
      </c>
      <c r="AS52" t="s">
        <v>7160</v>
      </c>
      <c r="AT52">
        <v>1</v>
      </c>
      <c r="AU52" t="s">
        <v>7161</v>
      </c>
      <c r="AV52">
        <v>0.48290445199999998</v>
      </c>
      <c r="AW52">
        <v>0.68550524700000004</v>
      </c>
      <c r="AY52">
        <f t="shared" si="0"/>
        <v>0.8869517093343996</v>
      </c>
      <c r="AZ52">
        <f t="shared" si="1"/>
        <v>3.634288076816752E-3</v>
      </c>
      <c r="BA52">
        <f t="shared" si="2"/>
        <v>0.21395512371895442</v>
      </c>
    </row>
    <row r="53" spans="1:53">
      <c r="A53">
        <v>148.037171</v>
      </c>
      <c r="B53">
        <v>10.01826265</v>
      </c>
      <c r="C53" t="s">
        <v>719</v>
      </c>
      <c r="D53">
        <v>18</v>
      </c>
      <c r="E53" t="s">
        <v>720</v>
      </c>
      <c r="F53">
        <v>10</v>
      </c>
      <c r="G53" t="s">
        <v>5</v>
      </c>
      <c r="H53" t="s">
        <v>721</v>
      </c>
      <c r="I53">
        <v>-6.0769849000000001E-2</v>
      </c>
      <c r="J53">
        <v>0.58496637799999995</v>
      </c>
      <c r="L53" t="s">
        <v>6150</v>
      </c>
      <c r="M53" t="s">
        <v>720</v>
      </c>
      <c r="N53">
        <v>0</v>
      </c>
      <c r="O53" t="s">
        <v>39</v>
      </c>
      <c r="Q53">
        <v>0.3</v>
      </c>
      <c r="R53" t="s">
        <v>77</v>
      </c>
      <c r="S53">
        <v>0.15</v>
      </c>
      <c r="T53">
        <v>0.21</v>
      </c>
      <c r="U53">
        <v>375694</v>
      </c>
      <c r="V53" t="s">
        <v>7447</v>
      </c>
      <c r="W53">
        <v>0.73322907400000004</v>
      </c>
      <c r="X53">
        <v>7.7069307000000004E-2</v>
      </c>
      <c r="Y53" t="s">
        <v>41</v>
      </c>
      <c r="Z53" t="s">
        <v>71</v>
      </c>
      <c r="AA53">
        <v>12</v>
      </c>
      <c r="AB53" s="13">
        <v>143495.82810000001</v>
      </c>
      <c r="AC53" s="13">
        <v>212402.9688</v>
      </c>
      <c r="AD53" s="13">
        <v>212664.32810000001</v>
      </c>
      <c r="AE53" s="13">
        <v>225182.625</v>
      </c>
      <c r="AF53" s="14">
        <v>230596.42189999999</v>
      </c>
      <c r="AG53" s="14">
        <v>375694.46879999997</v>
      </c>
      <c r="AH53" s="14">
        <v>359718.625</v>
      </c>
      <c r="AI53" s="14">
        <v>302619.40629999997</v>
      </c>
      <c r="AJ53" s="15">
        <v>228491.0313</v>
      </c>
      <c r="AK53" s="15">
        <v>252097.42189999999</v>
      </c>
      <c r="AL53" s="15">
        <v>264762.34379999997</v>
      </c>
      <c r="AM53" s="15">
        <v>184844.8125</v>
      </c>
      <c r="AN53">
        <v>258</v>
      </c>
      <c r="AO53" t="s">
        <v>39</v>
      </c>
      <c r="AP53">
        <v>0.97856722399999996</v>
      </c>
      <c r="AQ53">
        <v>1</v>
      </c>
      <c r="AR53">
        <v>375694.46879999997</v>
      </c>
      <c r="AS53" t="s">
        <v>7448</v>
      </c>
      <c r="AT53">
        <v>1</v>
      </c>
      <c r="AU53" t="s">
        <v>7449</v>
      </c>
      <c r="AV53">
        <v>1.2895070500000001</v>
      </c>
      <c r="AW53">
        <v>1</v>
      </c>
      <c r="AY53">
        <f t="shared" si="0"/>
        <v>0.73322907382053204</v>
      </c>
      <c r="AZ53">
        <f t="shared" si="1"/>
        <v>0.55541834262912093</v>
      </c>
      <c r="BA53">
        <f t="shared" si="2"/>
        <v>6.3569074306301293E-2</v>
      </c>
    </row>
    <row r="54" spans="1:53">
      <c r="A54">
        <v>116.01097849999999</v>
      </c>
      <c r="B54">
        <v>8.731297133</v>
      </c>
      <c r="C54" t="s">
        <v>135</v>
      </c>
      <c r="D54">
        <v>3</v>
      </c>
      <c r="E54" t="s">
        <v>136</v>
      </c>
      <c r="F54">
        <v>10</v>
      </c>
      <c r="G54" t="s">
        <v>5</v>
      </c>
      <c r="H54" t="s">
        <v>137</v>
      </c>
      <c r="I54">
        <v>0.15963448599999999</v>
      </c>
      <c r="J54">
        <v>-1.3412753369999999</v>
      </c>
      <c r="L54" t="s">
        <v>6150</v>
      </c>
      <c r="M54" t="s">
        <v>136</v>
      </c>
      <c r="N54">
        <v>0</v>
      </c>
      <c r="O54" t="s">
        <v>39</v>
      </c>
      <c r="Q54">
        <v>0.3</v>
      </c>
      <c r="R54" t="s">
        <v>77</v>
      </c>
      <c r="S54">
        <v>0.14000000000000001</v>
      </c>
      <c r="T54">
        <v>0.25</v>
      </c>
      <c r="U54">
        <v>479277</v>
      </c>
      <c r="V54" t="s">
        <v>7247</v>
      </c>
      <c r="W54">
        <v>0.84925914999999996</v>
      </c>
      <c r="X54">
        <v>0.19855959400000001</v>
      </c>
      <c r="Y54" t="s">
        <v>41</v>
      </c>
      <c r="Z54" t="s">
        <v>71</v>
      </c>
      <c r="AA54">
        <v>12</v>
      </c>
      <c r="AB54" s="13">
        <v>327960.40629999997</v>
      </c>
      <c r="AC54" s="13">
        <v>273973.8125</v>
      </c>
      <c r="AD54" s="13">
        <v>479276.65629999997</v>
      </c>
      <c r="AE54" s="13">
        <v>323150.65629999997</v>
      </c>
      <c r="AF54" s="14">
        <v>314461.59379999997</v>
      </c>
      <c r="AG54" s="14">
        <v>312554.15629999997</v>
      </c>
      <c r="AH54" s="14">
        <v>434645.0625</v>
      </c>
      <c r="AI54" s="14">
        <v>332751.25</v>
      </c>
      <c r="AJ54" s="15">
        <v>306388.8125</v>
      </c>
      <c r="AK54" s="15">
        <v>251955.95310000001</v>
      </c>
      <c r="AL54" s="15">
        <v>350115.875</v>
      </c>
      <c r="AM54" s="15">
        <v>275756.5625</v>
      </c>
      <c r="AN54">
        <v>218</v>
      </c>
      <c r="AO54" t="s">
        <v>39</v>
      </c>
      <c r="AP54">
        <v>0.97628023200000003</v>
      </c>
      <c r="AQ54">
        <v>1</v>
      </c>
      <c r="AR54">
        <v>479276.65629999997</v>
      </c>
      <c r="AS54" t="s">
        <v>7248</v>
      </c>
      <c r="AT54">
        <v>1</v>
      </c>
      <c r="AU54" t="s">
        <v>140</v>
      </c>
      <c r="AV54">
        <v>0.53425872299999999</v>
      </c>
      <c r="AW54">
        <v>0.63695866499999998</v>
      </c>
      <c r="AY54">
        <f t="shared" si="0"/>
        <v>0.84925915004774588</v>
      </c>
      <c r="AZ54">
        <f t="shared" si="1"/>
        <v>0.52735257907078015</v>
      </c>
      <c r="BA54">
        <f t="shared" si="2"/>
        <v>0.1940934156981762</v>
      </c>
    </row>
    <row r="55" spans="1:53">
      <c r="A55">
        <v>222.06737709999999</v>
      </c>
      <c r="B55">
        <v>10.985915289999999</v>
      </c>
      <c r="C55" t="s">
        <v>904</v>
      </c>
      <c r="D55">
        <v>4</v>
      </c>
      <c r="E55" t="s">
        <v>905</v>
      </c>
      <c r="F55">
        <v>10</v>
      </c>
      <c r="G55" t="s">
        <v>5</v>
      </c>
      <c r="H55" t="s">
        <v>906</v>
      </c>
      <c r="I55">
        <v>-0.238320167</v>
      </c>
      <c r="J55">
        <v>0.145080127</v>
      </c>
      <c r="L55" t="s">
        <v>6150</v>
      </c>
      <c r="M55" t="s">
        <v>905</v>
      </c>
      <c r="N55">
        <v>0</v>
      </c>
      <c r="O55" t="s">
        <v>39</v>
      </c>
      <c r="S55">
        <v>0.11</v>
      </c>
      <c r="T55">
        <v>0.15</v>
      </c>
      <c r="U55">
        <v>69860</v>
      </c>
      <c r="V55" t="s">
        <v>7310</v>
      </c>
      <c r="W55">
        <v>0.821845567</v>
      </c>
      <c r="X55">
        <v>0.101408126</v>
      </c>
      <c r="Y55" t="s">
        <v>41</v>
      </c>
      <c r="Z55" t="s">
        <v>92</v>
      </c>
      <c r="AA55">
        <v>12</v>
      </c>
      <c r="AB55" s="13">
        <v>42680.105470000002</v>
      </c>
      <c r="AC55" s="13">
        <v>43831.84375</v>
      </c>
      <c r="AD55" s="13">
        <v>50275.875</v>
      </c>
      <c r="AE55" s="13">
        <v>54623.308590000001</v>
      </c>
      <c r="AF55" s="14">
        <v>48725.957029999998</v>
      </c>
      <c r="AG55" s="14">
        <v>66783.398440000004</v>
      </c>
      <c r="AH55" s="14">
        <v>69859.570309999996</v>
      </c>
      <c r="AI55" s="14">
        <v>66622.703129999994</v>
      </c>
      <c r="AJ55" s="15">
        <v>49475.136720000002</v>
      </c>
      <c r="AK55" s="15">
        <v>58811.621090000001</v>
      </c>
      <c r="AL55" s="15">
        <v>52822.191409999999</v>
      </c>
      <c r="AM55" s="15">
        <v>45989.253909999999</v>
      </c>
      <c r="AN55">
        <v>944</v>
      </c>
      <c r="AO55" t="s">
        <v>39</v>
      </c>
      <c r="AP55">
        <v>0.95296800400000004</v>
      </c>
      <c r="AQ55">
        <v>1</v>
      </c>
      <c r="AR55">
        <v>69859.570309999996</v>
      </c>
      <c r="AS55" t="s">
        <v>7311</v>
      </c>
      <c r="AT55">
        <v>1</v>
      </c>
      <c r="AU55" t="s">
        <v>1771</v>
      </c>
      <c r="AV55">
        <v>1.0279538239999999</v>
      </c>
      <c r="AW55">
        <v>0.63725758499999996</v>
      </c>
      <c r="AY55">
        <f t="shared" si="0"/>
        <v>0.82184556695717115</v>
      </c>
      <c r="AZ55">
        <f t="shared" si="1"/>
        <v>0.11626014555060139</v>
      </c>
      <c r="BA55">
        <f t="shared" si="2"/>
        <v>8.8939144712653309E-2</v>
      </c>
    </row>
    <row r="56" spans="1:53">
      <c r="A56">
        <v>126.0429046</v>
      </c>
      <c r="B56">
        <v>8.4450625529999996</v>
      </c>
      <c r="C56" t="s">
        <v>81</v>
      </c>
      <c r="D56">
        <v>2</v>
      </c>
      <c r="E56" t="s">
        <v>82</v>
      </c>
      <c r="F56">
        <v>10</v>
      </c>
      <c r="G56" t="s">
        <v>5</v>
      </c>
      <c r="H56" t="s">
        <v>83</v>
      </c>
      <c r="I56">
        <v>-0.201383386</v>
      </c>
      <c r="J56">
        <v>-1.34272719</v>
      </c>
      <c r="K56">
        <v>-0.201383386</v>
      </c>
      <c r="L56" t="s">
        <v>6150</v>
      </c>
      <c r="M56" t="s">
        <v>82</v>
      </c>
      <c r="N56">
        <v>0</v>
      </c>
      <c r="O56" t="s">
        <v>39</v>
      </c>
      <c r="S56">
        <v>0.04</v>
      </c>
      <c r="T56">
        <v>0.16</v>
      </c>
      <c r="U56">
        <v>122956</v>
      </c>
      <c r="V56" t="s">
        <v>7320</v>
      </c>
      <c r="W56">
        <v>0.81407041700000005</v>
      </c>
      <c r="X56">
        <v>2.4988749000000001E-2</v>
      </c>
      <c r="Y56" t="s">
        <v>41</v>
      </c>
      <c r="Z56" t="s">
        <v>42</v>
      </c>
      <c r="AA56">
        <v>12</v>
      </c>
      <c r="AB56" s="13">
        <v>83628.328129999994</v>
      </c>
      <c r="AC56" s="13">
        <v>107353.9844</v>
      </c>
      <c r="AD56" s="13">
        <v>108944.78909999999</v>
      </c>
      <c r="AE56" s="13">
        <v>79264.265629999994</v>
      </c>
      <c r="AF56" s="14">
        <v>104438.1875</v>
      </c>
      <c r="AG56" s="14">
        <v>122955.9688</v>
      </c>
      <c r="AH56" s="14">
        <v>103719.49219999999</v>
      </c>
      <c r="AI56" s="14">
        <v>100054.5</v>
      </c>
      <c r="AJ56" s="15">
        <v>91121.53125</v>
      </c>
      <c r="AK56" s="15">
        <v>89621.34375</v>
      </c>
      <c r="AL56" s="15">
        <v>84127.28125</v>
      </c>
      <c r="AM56" s="15">
        <v>86131.078129999994</v>
      </c>
      <c r="AN56">
        <v>725</v>
      </c>
      <c r="AO56" t="s">
        <v>39</v>
      </c>
      <c r="AP56">
        <v>0.95622447399999999</v>
      </c>
      <c r="AQ56">
        <v>1</v>
      </c>
      <c r="AR56">
        <v>122955.9688</v>
      </c>
      <c r="AS56" t="s">
        <v>1189</v>
      </c>
      <c r="AT56">
        <v>1</v>
      </c>
      <c r="AU56" t="s">
        <v>7321</v>
      </c>
      <c r="AV56">
        <v>3.4600712229999999</v>
      </c>
      <c r="AW56">
        <v>0.89708961700000001</v>
      </c>
      <c r="AY56">
        <f t="shared" si="0"/>
        <v>0.81407041684573778</v>
      </c>
      <c r="AZ56">
        <f t="shared" si="1"/>
        <v>0.55505517127719795</v>
      </c>
      <c r="BA56">
        <f t="shared" si="2"/>
        <v>9.8494199105834592E-3</v>
      </c>
    </row>
    <row r="57" spans="1:53">
      <c r="A57">
        <v>427.02916520000002</v>
      </c>
      <c r="B57">
        <v>10.012545859999999</v>
      </c>
      <c r="C57" t="s">
        <v>254</v>
      </c>
      <c r="D57">
        <v>6</v>
      </c>
      <c r="E57" t="s">
        <v>255</v>
      </c>
      <c r="F57">
        <v>10</v>
      </c>
      <c r="G57" t="s">
        <v>5</v>
      </c>
      <c r="H57" t="s">
        <v>256</v>
      </c>
      <c r="I57">
        <v>-0.59661468500000003</v>
      </c>
      <c r="J57">
        <v>-2.411833712</v>
      </c>
      <c r="L57" t="s">
        <v>6150</v>
      </c>
      <c r="M57" t="s">
        <v>255</v>
      </c>
      <c r="N57">
        <v>0</v>
      </c>
      <c r="O57" t="s">
        <v>39</v>
      </c>
      <c r="S57">
        <v>0.33</v>
      </c>
      <c r="T57">
        <v>0.56999999999999995</v>
      </c>
      <c r="U57">
        <v>142926</v>
      </c>
      <c r="V57" t="s">
        <v>7130</v>
      </c>
      <c r="W57">
        <v>0.90779524199999995</v>
      </c>
      <c r="X57">
        <v>0.64308410199999999</v>
      </c>
      <c r="Y57" t="s">
        <v>41</v>
      </c>
      <c r="Z57" t="s">
        <v>92</v>
      </c>
      <c r="AA57">
        <v>12</v>
      </c>
      <c r="AB57" s="13">
        <v>50784.382810000003</v>
      </c>
      <c r="AC57" s="13">
        <v>59989.96875</v>
      </c>
      <c r="AD57" s="13">
        <v>142925.5</v>
      </c>
      <c r="AE57" s="13">
        <v>55372.949220000002</v>
      </c>
      <c r="AF57" s="14">
        <v>62418.945310000003</v>
      </c>
      <c r="AG57" s="14">
        <v>77317.625</v>
      </c>
      <c r="AH57" s="14">
        <v>95460.648440000004</v>
      </c>
      <c r="AI57" s="14">
        <v>59338.109380000002</v>
      </c>
      <c r="AJ57" s="15">
        <v>72238.570309999996</v>
      </c>
      <c r="AK57" s="15">
        <v>78151.84375</v>
      </c>
      <c r="AL57" s="15">
        <v>82880.453129999994</v>
      </c>
      <c r="AM57" s="15">
        <v>34106.902340000001</v>
      </c>
      <c r="AN57">
        <v>668</v>
      </c>
      <c r="AO57" t="s">
        <v>39</v>
      </c>
      <c r="AP57">
        <v>0.94023789499999999</v>
      </c>
      <c r="AQ57">
        <v>1</v>
      </c>
      <c r="AR57">
        <v>142925.5</v>
      </c>
      <c r="AS57" t="s">
        <v>7131</v>
      </c>
      <c r="AT57">
        <v>1</v>
      </c>
      <c r="AU57" t="s">
        <v>260</v>
      </c>
      <c r="AV57">
        <v>5.9969163999999998E-2</v>
      </c>
      <c r="AW57">
        <v>1</v>
      </c>
      <c r="AY57">
        <f t="shared" si="0"/>
        <v>0.90779524217884844</v>
      </c>
      <c r="AZ57">
        <f t="shared" si="1"/>
        <v>0.42589406104992489</v>
      </c>
      <c r="BA57">
        <f t="shared" si="2"/>
        <v>0.64168613198444946</v>
      </c>
    </row>
    <row r="58" spans="1:53">
      <c r="A58">
        <v>515.29147699999999</v>
      </c>
      <c r="B58">
        <v>4.3073454419999999</v>
      </c>
      <c r="C58" t="s">
        <v>3712</v>
      </c>
      <c r="D58">
        <v>6</v>
      </c>
      <c r="E58" t="s">
        <v>3713</v>
      </c>
      <c r="F58">
        <v>10</v>
      </c>
      <c r="G58" t="s">
        <v>5</v>
      </c>
      <c r="H58" t="s">
        <v>3714</v>
      </c>
      <c r="I58">
        <v>-0.37457591899999998</v>
      </c>
      <c r="J58">
        <v>-1.6587798549999999</v>
      </c>
      <c r="K58">
        <v>-2.6257222539999998</v>
      </c>
      <c r="L58" t="s">
        <v>6163</v>
      </c>
      <c r="M58" t="s">
        <v>3713</v>
      </c>
      <c r="N58">
        <v>0</v>
      </c>
      <c r="O58" t="s">
        <v>39</v>
      </c>
      <c r="P58" t="s">
        <v>7288</v>
      </c>
      <c r="S58">
        <v>0.71</v>
      </c>
      <c r="T58">
        <v>0.71</v>
      </c>
      <c r="U58">
        <v>27433</v>
      </c>
      <c r="V58" t="s">
        <v>7289</v>
      </c>
      <c r="W58">
        <v>0.83087070500000004</v>
      </c>
      <c r="X58">
        <v>0.61131442300000005</v>
      </c>
      <c r="Y58" t="s">
        <v>41</v>
      </c>
      <c r="Z58" t="s">
        <v>71</v>
      </c>
      <c r="AA58">
        <v>11</v>
      </c>
      <c r="AB58" s="13">
        <v>10483.410159999999</v>
      </c>
      <c r="AC58" s="13">
        <v>22799.853520000001</v>
      </c>
      <c r="AD58" s="13">
        <v>13074.331050000001</v>
      </c>
      <c r="AE58" s="13">
        <v>19594.871090000001</v>
      </c>
      <c r="AF58" s="14">
        <v>15734.6582</v>
      </c>
      <c r="AG58" s="14">
        <v>23069.529299999998</v>
      </c>
      <c r="AH58" s="14">
        <v>20497.003909999999</v>
      </c>
      <c r="AI58" s="14">
        <v>20929.414059999999</v>
      </c>
      <c r="AJ58" s="15">
        <v>0</v>
      </c>
      <c r="AK58" s="15">
        <v>18278.58008</v>
      </c>
      <c r="AL58" s="15">
        <v>27433.015630000002</v>
      </c>
      <c r="AM58" s="15">
        <v>20949.664059999999</v>
      </c>
      <c r="AN58">
        <v>975</v>
      </c>
      <c r="AO58" t="s">
        <v>39</v>
      </c>
      <c r="AP58">
        <v>0.85601701100000005</v>
      </c>
      <c r="AQ58">
        <v>1</v>
      </c>
      <c r="AR58">
        <v>27433.015630000002</v>
      </c>
      <c r="AS58" t="s">
        <v>7290</v>
      </c>
      <c r="AT58">
        <v>1</v>
      </c>
      <c r="AU58" t="s">
        <v>7291</v>
      </c>
      <c r="AV58">
        <v>7.7870912E-2</v>
      </c>
      <c r="AW58">
        <v>1</v>
      </c>
      <c r="AY58">
        <f t="shared" si="0"/>
        <v>0.83087070550559572</v>
      </c>
      <c r="AZ58">
        <f t="shared" si="1"/>
        <v>0.17598308679356445</v>
      </c>
      <c r="BA58">
        <f t="shared" si="2"/>
        <v>0.59696507497728279</v>
      </c>
    </row>
    <row r="59" spans="1:53">
      <c r="A59">
        <v>188.07959070000001</v>
      </c>
      <c r="B59">
        <v>7.9972735930000001</v>
      </c>
      <c r="C59" t="s">
        <v>1966</v>
      </c>
      <c r="D59">
        <v>2</v>
      </c>
      <c r="E59" t="s">
        <v>1967</v>
      </c>
      <c r="F59">
        <v>9</v>
      </c>
      <c r="G59">
        <v>0</v>
      </c>
      <c r="H59">
        <v>0</v>
      </c>
      <c r="I59">
        <v>-0.63438369800000005</v>
      </c>
      <c r="J59">
        <v>-0.65498641599999996</v>
      </c>
      <c r="K59">
        <v>-0.60779924100000005</v>
      </c>
      <c r="L59" t="s">
        <v>6150</v>
      </c>
      <c r="M59" t="s">
        <v>1967</v>
      </c>
      <c r="N59">
        <v>0</v>
      </c>
      <c r="O59" t="s">
        <v>39</v>
      </c>
      <c r="S59">
        <v>0.06</v>
      </c>
      <c r="T59">
        <v>0.24</v>
      </c>
      <c r="U59">
        <v>103503</v>
      </c>
      <c r="V59" t="s">
        <v>7094</v>
      </c>
      <c r="W59">
        <v>0.932211491</v>
      </c>
      <c r="X59">
        <v>0.61965841300000002</v>
      </c>
      <c r="Y59" t="s">
        <v>41</v>
      </c>
      <c r="Z59" t="s">
        <v>42</v>
      </c>
      <c r="AA59">
        <v>12</v>
      </c>
      <c r="AB59" s="13">
        <v>63350.921880000002</v>
      </c>
      <c r="AC59" s="13">
        <v>73837.078129999994</v>
      </c>
      <c r="AD59" s="13">
        <v>70937.507809999996</v>
      </c>
      <c r="AE59" s="13">
        <v>80832.617190000004</v>
      </c>
      <c r="AF59" s="14">
        <v>87815.578129999994</v>
      </c>
      <c r="AG59" s="14">
        <v>103502.7188</v>
      </c>
      <c r="AH59" s="14">
        <v>63055.652340000001</v>
      </c>
      <c r="AI59" s="14">
        <v>65210.082029999998</v>
      </c>
      <c r="AJ59" s="15">
        <v>73560.835940000004</v>
      </c>
      <c r="AK59" s="15">
        <v>76296.882809999996</v>
      </c>
      <c r="AL59" s="15">
        <v>68643.796879999994</v>
      </c>
      <c r="AM59" s="15">
        <v>79418.390629999994</v>
      </c>
      <c r="AN59">
        <v>786</v>
      </c>
      <c r="AO59" t="s">
        <v>39</v>
      </c>
      <c r="AP59">
        <v>0.93120822800000003</v>
      </c>
      <c r="AQ59">
        <v>1</v>
      </c>
      <c r="AR59">
        <v>103502.7188</v>
      </c>
      <c r="AS59" t="s">
        <v>7095</v>
      </c>
      <c r="AT59">
        <v>1</v>
      </c>
      <c r="AU59" t="s">
        <v>6578</v>
      </c>
      <c r="AV59">
        <v>7.4458726000000003E-2</v>
      </c>
      <c r="AW59">
        <v>1</v>
      </c>
      <c r="AY59">
        <f t="shared" si="0"/>
        <v>0.93221149081862753</v>
      </c>
      <c r="AZ59">
        <f t="shared" si="1"/>
        <v>0.72273023155034699</v>
      </c>
      <c r="BA59">
        <f t="shared" si="2"/>
        <v>0.60492354332987253</v>
      </c>
    </row>
    <row r="60" spans="1:53">
      <c r="A60">
        <v>238.09854419999999</v>
      </c>
      <c r="B60">
        <v>8.0123444450000001</v>
      </c>
      <c r="C60" t="s">
        <v>364</v>
      </c>
      <c r="D60">
        <v>1</v>
      </c>
      <c r="E60" t="s">
        <v>365</v>
      </c>
      <c r="F60">
        <v>9</v>
      </c>
      <c r="G60">
        <v>0</v>
      </c>
      <c r="H60">
        <v>0</v>
      </c>
      <c r="I60">
        <v>-0.65443612299999998</v>
      </c>
      <c r="J60">
        <v>-0.34397456300000001</v>
      </c>
      <c r="L60" t="s">
        <v>6177</v>
      </c>
      <c r="M60" t="s">
        <v>365</v>
      </c>
      <c r="N60">
        <v>0</v>
      </c>
      <c r="O60" t="s">
        <v>39</v>
      </c>
      <c r="Q60">
        <v>-0.7</v>
      </c>
      <c r="R60" t="s">
        <v>7779</v>
      </c>
      <c r="S60">
        <v>0.1</v>
      </c>
      <c r="T60">
        <v>1.91</v>
      </c>
      <c r="U60">
        <v>163456048</v>
      </c>
      <c r="V60" t="s">
        <v>7780</v>
      </c>
      <c r="W60">
        <v>2.3763124E-2</v>
      </c>
      <c r="X60">
        <v>0.38203690800000001</v>
      </c>
      <c r="Y60" t="s">
        <v>41</v>
      </c>
      <c r="Z60" t="s">
        <v>92</v>
      </c>
      <c r="AA60">
        <v>12</v>
      </c>
      <c r="AB60" s="13">
        <v>1235663.5</v>
      </c>
      <c r="AC60" s="13">
        <v>1082319.5</v>
      </c>
      <c r="AD60" s="13">
        <v>981233.375</v>
      </c>
      <c r="AE60" s="13">
        <v>1216931.5</v>
      </c>
      <c r="AF60" s="14">
        <v>1304110.625</v>
      </c>
      <c r="AG60" s="14">
        <v>1134588.375</v>
      </c>
      <c r="AH60" s="14">
        <v>163456048</v>
      </c>
      <c r="AI60" s="14">
        <v>3240604.75</v>
      </c>
      <c r="AJ60" s="15">
        <v>1064652</v>
      </c>
      <c r="AK60" s="15">
        <v>888637.3125</v>
      </c>
      <c r="AL60" s="15">
        <v>960778.9375</v>
      </c>
      <c r="AM60" s="15">
        <v>1105116.125</v>
      </c>
      <c r="AN60">
        <v>5</v>
      </c>
      <c r="AO60" t="s">
        <v>39</v>
      </c>
      <c r="AP60">
        <v>0.96919696799999999</v>
      </c>
      <c r="AQ60">
        <v>1</v>
      </c>
      <c r="AR60">
        <v>163456048</v>
      </c>
      <c r="AS60" t="s">
        <v>7781</v>
      </c>
      <c r="AT60">
        <v>1</v>
      </c>
      <c r="AU60" t="s">
        <v>7782</v>
      </c>
      <c r="AV60">
        <v>0.26108041599999998</v>
      </c>
      <c r="AW60">
        <v>1</v>
      </c>
      <c r="AY60">
        <f t="shared" si="0"/>
        <v>2.3763124228108036E-2</v>
      </c>
      <c r="AZ60">
        <f t="shared" si="1"/>
        <v>2.6651025856388032E-2</v>
      </c>
      <c r="BA60">
        <f t="shared" si="2"/>
        <v>0.34624185983240752</v>
      </c>
    </row>
    <row r="61" spans="1:53">
      <c r="A61">
        <v>170.0215173</v>
      </c>
      <c r="B61">
        <v>12.202541780000001</v>
      </c>
      <c r="C61" t="s">
        <v>358</v>
      </c>
      <c r="D61">
        <v>2</v>
      </c>
      <c r="E61" t="s">
        <v>359</v>
      </c>
      <c r="F61">
        <v>9</v>
      </c>
      <c r="G61">
        <v>0</v>
      </c>
      <c r="H61" t="s">
        <v>360</v>
      </c>
      <c r="I61">
        <v>-7.4952719000000001E-2</v>
      </c>
      <c r="J61">
        <v>0.59803606899999995</v>
      </c>
      <c r="L61" t="s">
        <v>6157</v>
      </c>
      <c r="M61" t="s">
        <v>359</v>
      </c>
      <c r="N61">
        <v>0</v>
      </c>
      <c r="O61" t="s">
        <v>39</v>
      </c>
      <c r="Q61">
        <v>1.3</v>
      </c>
      <c r="R61" t="s">
        <v>77</v>
      </c>
      <c r="S61">
        <v>0.47</v>
      </c>
      <c r="T61">
        <v>1.34</v>
      </c>
      <c r="U61">
        <v>390268</v>
      </c>
      <c r="V61" t="s">
        <v>7677</v>
      </c>
      <c r="W61">
        <v>0.42218915299999998</v>
      </c>
      <c r="X61">
        <v>0.18910117400000001</v>
      </c>
      <c r="Y61" t="s">
        <v>41</v>
      </c>
      <c r="Z61" t="s">
        <v>71</v>
      </c>
      <c r="AA61">
        <v>12</v>
      </c>
      <c r="AB61" s="13">
        <v>29379.175780000001</v>
      </c>
      <c r="AC61" s="13">
        <v>33461.960939999997</v>
      </c>
      <c r="AD61" s="13">
        <v>390267.71879999997</v>
      </c>
      <c r="AE61" s="13">
        <v>67733.65625</v>
      </c>
      <c r="AF61" s="14">
        <v>54773.878909999999</v>
      </c>
      <c r="AG61" s="14">
        <v>302250.8125</v>
      </c>
      <c r="AH61" s="14">
        <v>310331.71879999997</v>
      </c>
      <c r="AI61" s="14">
        <v>106600.4219</v>
      </c>
      <c r="AJ61" s="15">
        <v>104291.58590000001</v>
      </c>
      <c r="AK61" s="15">
        <v>122536.61719999999</v>
      </c>
      <c r="AL61" s="15">
        <v>59173.390630000002</v>
      </c>
      <c r="AM61" s="15">
        <v>40754.585939999997</v>
      </c>
      <c r="AN61">
        <v>247</v>
      </c>
      <c r="AO61" t="s">
        <v>39</v>
      </c>
      <c r="AP61">
        <v>0.97730555600000002</v>
      </c>
      <c r="AQ61">
        <v>1</v>
      </c>
      <c r="AR61">
        <v>390267.71879999997</v>
      </c>
      <c r="AS61" t="s">
        <v>7678</v>
      </c>
      <c r="AT61">
        <v>1</v>
      </c>
      <c r="AU61" t="s">
        <v>7679</v>
      </c>
      <c r="AV61">
        <v>0.66209819400000003</v>
      </c>
      <c r="AW61">
        <v>1</v>
      </c>
      <c r="AY61">
        <f t="shared" si="0"/>
        <v>0.42218915333970364</v>
      </c>
      <c r="AZ61">
        <f t="shared" si="1"/>
        <v>3.0654148152118384E-3</v>
      </c>
      <c r="BA61">
        <f t="shared" si="2"/>
        <v>0.15477875108692232</v>
      </c>
    </row>
    <row r="62" spans="1:53">
      <c r="A62">
        <v>663.10884080000005</v>
      </c>
      <c r="B62">
        <v>9.4402236090000002</v>
      </c>
      <c r="C62" t="s">
        <v>800</v>
      </c>
      <c r="D62">
        <v>1</v>
      </c>
      <c r="E62" t="s">
        <v>801</v>
      </c>
      <c r="F62">
        <v>8</v>
      </c>
      <c r="G62" t="s">
        <v>5</v>
      </c>
      <c r="H62" t="s">
        <v>802</v>
      </c>
      <c r="I62">
        <v>-0.42107150900000001</v>
      </c>
      <c r="J62">
        <v>0</v>
      </c>
      <c r="L62" t="s">
        <v>6150</v>
      </c>
      <c r="M62" t="s">
        <v>801</v>
      </c>
      <c r="N62">
        <v>0</v>
      </c>
      <c r="O62" t="s">
        <v>39</v>
      </c>
      <c r="Q62">
        <v>5.3</v>
      </c>
      <c r="R62" t="s">
        <v>6333</v>
      </c>
      <c r="S62">
        <v>0.34</v>
      </c>
      <c r="T62">
        <v>0.34</v>
      </c>
      <c r="U62">
        <v>65132</v>
      </c>
      <c r="V62" t="s">
        <v>7505</v>
      </c>
      <c r="W62">
        <v>0.67215010900000005</v>
      </c>
      <c r="X62">
        <v>6.6742943999999998E-2</v>
      </c>
      <c r="Y62" t="s">
        <v>41</v>
      </c>
      <c r="Z62" t="s">
        <v>71</v>
      </c>
      <c r="AA62">
        <v>12</v>
      </c>
      <c r="AB62" s="13">
        <v>49475.265630000002</v>
      </c>
      <c r="AC62" s="13">
        <v>49924.835939999997</v>
      </c>
      <c r="AD62" s="13">
        <v>39532.6875</v>
      </c>
      <c r="AE62" s="13">
        <v>45457.785159999999</v>
      </c>
      <c r="AF62" s="14">
        <v>42847.628909999999</v>
      </c>
      <c r="AG62" s="14">
        <v>60418.910159999999</v>
      </c>
      <c r="AH62" s="14">
        <v>65131.578130000002</v>
      </c>
      <c r="AI62" s="14">
        <v>63703.917970000002</v>
      </c>
      <c r="AJ62" s="15">
        <v>52413.796880000002</v>
      </c>
      <c r="AK62" s="15">
        <v>45401.828130000002</v>
      </c>
      <c r="AL62" s="15">
        <v>36525.050779999998</v>
      </c>
      <c r="AM62" s="15">
        <v>21666.73242</v>
      </c>
      <c r="AN62">
        <v>690</v>
      </c>
      <c r="AO62" t="s">
        <v>39</v>
      </c>
      <c r="AP62">
        <v>0.94667462300000005</v>
      </c>
      <c r="AQ62">
        <v>1</v>
      </c>
      <c r="AR62">
        <v>65131.578130000002</v>
      </c>
      <c r="AS62" t="s">
        <v>7538</v>
      </c>
      <c r="AT62">
        <v>1</v>
      </c>
      <c r="AU62" t="s">
        <v>7539</v>
      </c>
      <c r="AV62">
        <v>1.2828496599999999</v>
      </c>
      <c r="AW62">
        <v>1</v>
      </c>
      <c r="AY62">
        <f t="shared" si="0"/>
        <v>0.67215010887661752</v>
      </c>
      <c r="AZ62">
        <f t="shared" si="1"/>
        <v>0.18328010440236159</v>
      </c>
      <c r="BA62">
        <f t="shared" si="2"/>
        <v>6.4083556099426689E-2</v>
      </c>
    </row>
    <row r="63" spans="1:53">
      <c r="A63">
        <v>404.00178080000001</v>
      </c>
      <c r="B63">
        <v>10.58711658</v>
      </c>
      <c r="C63" t="s">
        <v>7341</v>
      </c>
      <c r="D63">
        <v>1</v>
      </c>
      <c r="E63" t="s">
        <v>7342</v>
      </c>
      <c r="F63">
        <v>8</v>
      </c>
      <c r="G63" t="s">
        <v>5</v>
      </c>
      <c r="H63" t="s">
        <v>7343</v>
      </c>
      <c r="I63">
        <v>-1.037619369</v>
      </c>
      <c r="J63">
        <v>0</v>
      </c>
      <c r="L63" t="s">
        <v>6150</v>
      </c>
      <c r="M63" t="s">
        <v>7342</v>
      </c>
      <c r="N63">
        <v>0</v>
      </c>
      <c r="O63" t="s">
        <v>39</v>
      </c>
      <c r="S63">
        <v>0.49</v>
      </c>
      <c r="T63">
        <v>0.49</v>
      </c>
      <c r="U63">
        <v>46392</v>
      </c>
      <c r="V63" t="s">
        <v>7344</v>
      </c>
      <c r="W63">
        <v>0.79727426599999995</v>
      </c>
      <c r="X63">
        <v>0.43535395199999999</v>
      </c>
      <c r="Y63" t="s">
        <v>41</v>
      </c>
      <c r="Z63" t="s">
        <v>71</v>
      </c>
      <c r="AA63">
        <v>12</v>
      </c>
      <c r="AB63" s="13">
        <v>30368.230469999999</v>
      </c>
      <c r="AC63" s="13">
        <v>29528.57617</v>
      </c>
      <c r="AD63" s="13">
        <v>33770.808590000001</v>
      </c>
      <c r="AE63" s="13">
        <v>29934.457030000001</v>
      </c>
      <c r="AF63" s="14">
        <v>28111.33008</v>
      </c>
      <c r="AG63" s="14">
        <v>25887.185549999998</v>
      </c>
      <c r="AH63" s="14">
        <v>46392.34375</v>
      </c>
      <c r="AI63" s="14">
        <v>30497.537110000001</v>
      </c>
      <c r="AJ63" s="15">
        <v>25668.083979999999</v>
      </c>
      <c r="AK63" s="15">
        <v>41885.460939999997</v>
      </c>
      <c r="AL63" s="15">
        <v>26101.876950000002</v>
      </c>
      <c r="AM63" s="15">
        <v>10698.528319999999</v>
      </c>
      <c r="AN63">
        <v>815</v>
      </c>
      <c r="AO63" t="s">
        <v>39</v>
      </c>
      <c r="AP63">
        <v>0.86384504200000001</v>
      </c>
      <c r="AQ63">
        <v>1</v>
      </c>
      <c r="AR63">
        <v>46392.34375</v>
      </c>
      <c r="AS63" t="s">
        <v>7345</v>
      </c>
      <c r="AT63">
        <v>1</v>
      </c>
      <c r="AU63" t="s">
        <v>7346</v>
      </c>
      <c r="AV63">
        <v>0.1768749</v>
      </c>
      <c r="AW63">
        <v>1</v>
      </c>
      <c r="AY63">
        <f t="shared" si="0"/>
        <v>0.7972742656219548</v>
      </c>
      <c r="AZ63">
        <f t="shared" si="1"/>
        <v>0.34051055201304475</v>
      </c>
      <c r="BA63">
        <f t="shared" si="2"/>
        <v>0.43251275429988728</v>
      </c>
    </row>
    <row r="64" spans="1:53">
      <c r="A64">
        <v>398.13698670000002</v>
      </c>
      <c r="B64">
        <v>10.863413830000001</v>
      </c>
      <c r="C64" t="s">
        <v>879</v>
      </c>
      <c r="D64">
        <v>1</v>
      </c>
      <c r="E64" t="s">
        <v>880</v>
      </c>
      <c r="F64">
        <v>8</v>
      </c>
      <c r="G64" t="s">
        <v>5</v>
      </c>
      <c r="H64" t="s">
        <v>881</v>
      </c>
      <c r="I64">
        <v>-0.63630966499999997</v>
      </c>
      <c r="J64">
        <v>-10.26855149</v>
      </c>
      <c r="K64">
        <v>1.0967629720000001</v>
      </c>
      <c r="L64" t="s">
        <v>6150</v>
      </c>
      <c r="M64" t="s">
        <v>880</v>
      </c>
      <c r="N64">
        <v>0</v>
      </c>
      <c r="O64" t="s">
        <v>39</v>
      </c>
      <c r="Q64">
        <v>0.6</v>
      </c>
      <c r="R64" t="s">
        <v>77</v>
      </c>
      <c r="S64">
        <v>0.42</v>
      </c>
      <c r="T64">
        <v>0.73</v>
      </c>
      <c r="U64">
        <v>304354</v>
      </c>
      <c r="V64" t="s">
        <v>7297</v>
      </c>
      <c r="W64">
        <v>0.82966791699999998</v>
      </c>
      <c r="X64">
        <v>0.42579062400000001</v>
      </c>
      <c r="Y64" t="s">
        <v>41</v>
      </c>
      <c r="Z64" t="s">
        <v>42</v>
      </c>
      <c r="AA64">
        <v>12</v>
      </c>
      <c r="AB64" s="13">
        <v>224486.01560000001</v>
      </c>
      <c r="AC64" s="13">
        <v>127702.38280000001</v>
      </c>
      <c r="AD64" s="13">
        <v>12596.509770000001</v>
      </c>
      <c r="AE64" s="13">
        <v>108735.8125</v>
      </c>
      <c r="AF64" s="14">
        <v>175891.0313</v>
      </c>
      <c r="AG64" s="14">
        <v>249283.7813</v>
      </c>
      <c r="AH64" s="14">
        <v>266033.34379999997</v>
      </c>
      <c r="AI64" s="14">
        <v>242498.8438</v>
      </c>
      <c r="AJ64" s="15">
        <v>304354.15629999997</v>
      </c>
      <c r="AK64" s="15">
        <v>203719.8125</v>
      </c>
      <c r="AL64" s="15">
        <v>122005.36719999999</v>
      </c>
      <c r="AM64" s="15">
        <v>144587.4063</v>
      </c>
      <c r="AN64">
        <v>448</v>
      </c>
      <c r="AO64" t="s">
        <v>39</v>
      </c>
      <c r="AP64">
        <v>0.95698277700000001</v>
      </c>
      <c r="AQ64">
        <v>1</v>
      </c>
      <c r="AR64">
        <v>304354.15629999997</v>
      </c>
      <c r="AS64" t="s">
        <v>7298</v>
      </c>
      <c r="AT64">
        <v>1</v>
      </c>
      <c r="AU64" t="s">
        <v>7299</v>
      </c>
      <c r="AV64">
        <v>0.192755236</v>
      </c>
      <c r="AW64">
        <v>1</v>
      </c>
      <c r="AY64">
        <f t="shared" si="0"/>
        <v>0.82966791738100543</v>
      </c>
      <c r="AZ64">
        <f t="shared" si="1"/>
        <v>0.44478937457578055</v>
      </c>
      <c r="BA64">
        <f t="shared" si="2"/>
        <v>0.41367712490634301</v>
      </c>
    </row>
    <row r="65" spans="1:53">
      <c r="A65">
        <v>146.0215231</v>
      </c>
      <c r="B65">
        <v>6.7932888880000002</v>
      </c>
      <c r="C65" t="s">
        <v>1468</v>
      </c>
      <c r="D65">
        <v>7</v>
      </c>
      <c r="E65" t="s">
        <v>6798</v>
      </c>
      <c r="F65">
        <v>8</v>
      </c>
      <c r="G65" t="s">
        <v>5</v>
      </c>
      <c r="H65" t="s">
        <v>6799</v>
      </c>
      <c r="I65">
        <v>2.1471664000000001E-2</v>
      </c>
      <c r="J65">
        <v>4.5121367360000004</v>
      </c>
      <c r="L65" t="s">
        <v>6150</v>
      </c>
      <c r="N65">
        <v>21.11221922</v>
      </c>
      <c r="O65" t="s">
        <v>374</v>
      </c>
      <c r="S65">
        <v>0.13</v>
      </c>
      <c r="T65">
        <v>0.14000000000000001</v>
      </c>
      <c r="U65">
        <v>450478</v>
      </c>
      <c r="V65" t="s">
        <v>5865</v>
      </c>
      <c r="W65">
        <v>1.068801189</v>
      </c>
      <c r="X65">
        <v>0.48249814000000002</v>
      </c>
      <c r="Y65" t="s">
        <v>41</v>
      </c>
      <c r="Z65" t="s">
        <v>71</v>
      </c>
      <c r="AA65">
        <v>12</v>
      </c>
      <c r="AB65" s="13">
        <v>450478.03129999997</v>
      </c>
      <c r="AC65" s="13">
        <v>425660.71879999997</v>
      </c>
      <c r="AD65" s="13">
        <v>402539.84379999997</v>
      </c>
      <c r="AE65" s="13">
        <v>321900.46879999997</v>
      </c>
      <c r="AF65" s="14">
        <v>312480.53129999997</v>
      </c>
      <c r="AG65" s="14">
        <v>386160.15629999997</v>
      </c>
      <c r="AH65" s="14">
        <v>368486.8125</v>
      </c>
      <c r="AI65" s="14">
        <v>309953.53129999997</v>
      </c>
      <c r="AJ65" s="15">
        <v>387666.6875</v>
      </c>
      <c r="AK65" s="15">
        <v>370984</v>
      </c>
      <c r="AL65" s="15">
        <v>414654.3125</v>
      </c>
      <c r="AM65" s="15">
        <v>298520.84379999997</v>
      </c>
      <c r="AN65">
        <v>89</v>
      </c>
      <c r="AO65" t="s">
        <v>374</v>
      </c>
      <c r="AP65">
        <v>0.82143665600000004</v>
      </c>
      <c r="AR65">
        <v>450478.03129999997</v>
      </c>
      <c r="AS65" t="s">
        <v>6800</v>
      </c>
      <c r="AT65">
        <v>0.30061833199999999</v>
      </c>
      <c r="AV65">
        <v>0.14109288</v>
      </c>
      <c r="AW65">
        <v>0.90642719500000002</v>
      </c>
      <c r="AY65">
        <f t="shared" si="0"/>
        <v>1.068801189065598</v>
      </c>
      <c r="AZ65">
        <f t="shared" si="1"/>
        <v>0.69265507732085307</v>
      </c>
      <c r="BA65">
        <f t="shared" si="2"/>
        <v>0.48092080581124941</v>
      </c>
    </row>
    <row r="66" spans="1:53">
      <c r="A66">
        <v>75.032041030000002</v>
      </c>
      <c r="B66">
        <v>10.80269843</v>
      </c>
      <c r="C66" t="s">
        <v>796</v>
      </c>
      <c r="D66">
        <v>3</v>
      </c>
      <c r="E66" t="s">
        <v>797</v>
      </c>
      <c r="F66">
        <v>8</v>
      </c>
      <c r="G66" t="s">
        <v>5</v>
      </c>
      <c r="H66" t="s">
        <v>798</v>
      </c>
      <c r="I66">
        <v>0.14698072300000001</v>
      </c>
      <c r="J66">
        <v>0.39682557699999998</v>
      </c>
      <c r="L66" t="s">
        <v>6150</v>
      </c>
      <c r="M66" t="s">
        <v>234</v>
      </c>
      <c r="N66">
        <v>-30.010542010000002</v>
      </c>
      <c r="O66" t="s">
        <v>487</v>
      </c>
      <c r="P66" t="e">
        <f>-CH2O</f>
        <v>#NAME?</v>
      </c>
      <c r="Q66">
        <v>0.3</v>
      </c>
      <c r="R66" t="s">
        <v>447</v>
      </c>
      <c r="S66">
        <v>0.12</v>
      </c>
      <c r="T66">
        <v>0.21</v>
      </c>
      <c r="U66">
        <v>1543324</v>
      </c>
      <c r="V66" t="s">
        <v>126</v>
      </c>
      <c r="W66">
        <v>1.0181086800000001</v>
      </c>
      <c r="X66">
        <v>0.823436108</v>
      </c>
      <c r="Y66" t="s">
        <v>41</v>
      </c>
      <c r="Z66" t="s">
        <v>42</v>
      </c>
      <c r="AA66">
        <v>12</v>
      </c>
      <c r="AB66" s="13">
        <v>875248.5625</v>
      </c>
      <c r="AC66" s="13">
        <v>1249486</v>
      </c>
      <c r="AD66" s="13">
        <v>864988.625</v>
      </c>
      <c r="AE66" s="13">
        <v>1266672.375</v>
      </c>
      <c r="AF66" s="14">
        <v>1194307.5</v>
      </c>
      <c r="AG66" s="14">
        <v>1368497</v>
      </c>
      <c r="AH66" s="14">
        <v>1305205.625</v>
      </c>
      <c r="AI66" s="14">
        <v>1484374.75</v>
      </c>
      <c r="AJ66" s="15">
        <v>1138375</v>
      </c>
      <c r="AK66" s="15">
        <v>1543324.125</v>
      </c>
      <c r="AL66" s="15">
        <v>1401874.75</v>
      </c>
      <c r="AM66" s="15">
        <v>1365735.625</v>
      </c>
      <c r="AN66">
        <v>44</v>
      </c>
      <c r="AO66" t="s">
        <v>487</v>
      </c>
      <c r="AP66">
        <v>0.96534419299999996</v>
      </c>
      <c r="AQ66">
        <v>1</v>
      </c>
      <c r="AR66">
        <v>1543324.125</v>
      </c>
      <c r="AS66" t="s">
        <v>6926</v>
      </c>
      <c r="AT66">
        <v>0.83621482899999999</v>
      </c>
      <c r="AV66">
        <v>1.3700432E-2</v>
      </c>
      <c r="AW66">
        <v>1</v>
      </c>
      <c r="AY66">
        <f t="shared" ref="AY66:AY129" si="3">(SUM(AJ66:AM66))/(SUM(AF66:AI66))</f>
        <v>1.0181086800115435</v>
      </c>
      <c r="AZ66">
        <f t="shared" ref="AZ66:AZ129" si="4">(SUM(AB66:AE66))/(SUM(AF65:AI66))</f>
        <v>0.632501244779618</v>
      </c>
      <c r="BA66">
        <f t="shared" ref="BA66:BA129" si="5">TTEST(AF66:AI66,AJ66:AM66,2,2)</f>
        <v>0.82269248691231056</v>
      </c>
    </row>
    <row r="67" spans="1:53">
      <c r="A67">
        <v>607.0811367</v>
      </c>
      <c r="B67">
        <v>9.8113778860000007</v>
      </c>
      <c r="C67" t="s">
        <v>866</v>
      </c>
      <c r="D67">
        <v>4</v>
      </c>
      <c r="E67" t="s">
        <v>867</v>
      </c>
      <c r="F67">
        <v>8</v>
      </c>
      <c r="G67" t="s">
        <v>5</v>
      </c>
      <c r="H67" t="s">
        <v>868</v>
      </c>
      <c r="I67">
        <v>-0.71379110999999995</v>
      </c>
      <c r="J67">
        <v>0</v>
      </c>
      <c r="L67" t="s">
        <v>6150</v>
      </c>
      <c r="M67" t="s">
        <v>867</v>
      </c>
      <c r="N67">
        <v>0</v>
      </c>
      <c r="O67" t="s">
        <v>39</v>
      </c>
      <c r="S67">
        <v>0.28000000000000003</v>
      </c>
      <c r="T67">
        <v>0.28000000000000003</v>
      </c>
      <c r="U67">
        <v>105384</v>
      </c>
      <c r="V67" t="s">
        <v>7280</v>
      </c>
      <c r="W67">
        <v>0.833817963</v>
      </c>
      <c r="X67">
        <v>0.24521915499999999</v>
      </c>
      <c r="Y67" t="s">
        <v>41</v>
      </c>
      <c r="Z67" t="s">
        <v>50</v>
      </c>
      <c r="AA67">
        <v>12</v>
      </c>
      <c r="AB67" s="13">
        <v>87601.539059999996</v>
      </c>
      <c r="AC67" s="13">
        <v>74614.164059999996</v>
      </c>
      <c r="AD67" s="13">
        <v>72480.6875</v>
      </c>
      <c r="AE67" s="13">
        <v>102940.50780000001</v>
      </c>
      <c r="AF67" s="14">
        <v>96555.453129999994</v>
      </c>
      <c r="AG67" s="14">
        <v>98116.078129999994</v>
      </c>
      <c r="AH67" s="14">
        <v>105383.57030000001</v>
      </c>
      <c r="AI67" s="14">
        <v>91486.679690000004</v>
      </c>
      <c r="AJ67" s="15">
        <v>103728.5</v>
      </c>
      <c r="AK67" s="15">
        <v>96069.546879999994</v>
      </c>
      <c r="AL67" s="15">
        <v>71939.585940000004</v>
      </c>
      <c r="AM67" s="15">
        <v>54736.9375</v>
      </c>
      <c r="AN67">
        <v>547</v>
      </c>
      <c r="AO67" t="s">
        <v>39</v>
      </c>
      <c r="AP67">
        <v>0.94621565200000002</v>
      </c>
      <c r="AQ67">
        <v>1</v>
      </c>
      <c r="AR67">
        <v>105383.57030000001</v>
      </c>
      <c r="AS67" t="s">
        <v>7281</v>
      </c>
      <c r="AT67">
        <v>1</v>
      </c>
      <c r="AU67" t="s">
        <v>871</v>
      </c>
      <c r="AV67">
        <v>0.492151275</v>
      </c>
      <c r="AW67">
        <v>1</v>
      </c>
      <c r="AY67">
        <f t="shared" si="3"/>
        <v>0.83381796261366425</v>
      </c>
      <c r="AZ67">
        <f t="shared" si="4"/>
        <v>5.8781547646088991E-2</v>
      </c>
      <c r="BA67">
        <f t="shared" si="5"/>
        <v>0.21016931891303736</v>
      </c>
    </row>
    <row r="68" spans="1:53">
      <c r="A68">
        <v>307.08358529999998</v>
      </c>
      <c r="B68">
        <v>9.5983679879999997</v>
      </c>
      <c r="C68" t="s">
        <v>872</v>
      </c>
      <c r="D68">
        <v>3</v>
      </c>
      <c r="E68" t="s">
        <v>873</v>
      </c>
      <c r="F68">
        <v>8</v>
      </c>
      <c r="G68" t="s">
        <v>5</v>
      </c>
      <c r="H68" t="s">
        <v>874</v>
      </c>
      <c r="I68">
        <v>-0.73186294299999999</v>
      </c>
      <c r="J68">
        <v>-2.6621392510000002</v>
      </c>
      <c r="K68">
        <v>-2.8485429089999998</v>
      </c>
      <c r="L68" t="s">
        <v>6150</v>
      </c>
      <c r="M68" t="s">
        <v>873</v>
      </c>
      <c r="N68">
        <v>0</v>
      </c>
      <c r="O68" t="s">
        <v>39</v>
      </c>
      <c r="Q68">
        <v>-0.7</v>
      </c>
      <c r="R68" t="s">
        <v>6529</v>
      </c>
      <c r="S68">
        <v>0.7</v>
      </c>
      <c r="T68">
        <v>0.7</v>
      </c>
      <c r="U68">
        <v>6880222</v>
      </c>
      <c r="V68" t="s">
        <v>6530</v>
      </c>
      <c r="W68">
        <v>1.253229379</v>
      </c>
      <c r="X68">
        <v>0.60851566300000004</v>
      </c>
      <c r="Y68" t="s">
        <v>41</v>
      </c>
      <c r="Z68" t="s">
        <v>92</v>
      </c>
      <c r="AA68">
        <v>12</v>
      </c>
      <c r="AB68" s="13">
        <v>4553773</v>
      </c>
      <c r="AC68" s="13">
        <v>2748344.25</v>
      </c>
      <c r="AD68" s="13">
        <v>3110358.25</v>
      </c>
      <c r="AE68" s="13">
        <v>5075736</v>
      </c>
      <c r="AF68" s="14">
        <v>2882432.25</v>
      </c>
      <c r="AG68" s="14">
        <v>3437507.25</v>
      </c>
      <c r="AH68" s="14">
        <v>2691365</v>
      </c>
      <c r="AI68" s="14">
        <v>2045707.875</v>
      </c>
      <c r="AJ68" s="15">
        <v>6880221.5</v>
      </c>
      <c r="AK68" s="15">
        <v>2836979</v>
      </c>
      <c r="AL68" s="15">
        <v>2950684.25</v>
      </c>
      <c r="AM68" s="15">
        <v>1189088</v>
      </c>
      <c r="AN68">
        <v>52</v>
      </c>
      <c r="AO68" t="s">
        <v>39</v>
      </c>
      <c r="AP68">
        <v>0.97280118599999998</v>
      </c>
      <c r="AQ68">
        <v>1</v>
      </c>
      <c r="AR68">
        <v>6880221.5</v>
      </c>
      <c r="AS68" t="s">
        <v>6531</v>
      </c>
      <c r="AT68">
        <v>1</v>
      </c>
      <c r="AU68" t="s">
        <v>878</v>
      </c>
      <c r="AV68">
        <v>7.9494597E-2</v>
      </c>
      <c r="AW68">
        <v>1</v>
      </c>
      <c r="AY68">
        <f t="shared" si="3"/>
        <v>1.2532293787904891</v>
      </c>
      <c r="AZ68">
        <f t="shared" si="4"/>
        <v>1.3528530580033697</v>
      </c>
      <c r="BA68">
        <f t="shared" si="5"/>
        <v>0.59326012502056669</v>
      </c>
    </row>
    <row r="69" spans="1:53">
      <c r="A69">
        <v>97.967393639999997</v>
      </c>
      <c r="B69">
        <v>11.35172229</v>
      </c>
      <c r="C69" t="s">
        <v>2292</v>
      </c>
      <c r="D69">
        <v>1</v>
      </c>
      <c r="E69" t="s">
        <v>2293</v>
      </c>
      <c r="F69">
        <v>8</v>
      </c>
      <c r="G69" t="s">
        <v>5</v>
      </c>
      <c r="H69" t="s">
        <v>2294</v>
      </c>
      <c r="I69">
        <v>0.13926611</v>
      </c>
      <c r="J69">
        <v>14.869112619999999</v>
      </c>
      <c r="L69" t="s">
        <v>6150</v>
      </c>
      <c r="M69" t="s">
        <v>2293</v>
      </c>
      <c r="N69">
        <v>0</v>
      </c>
      <c r="O69" t="s">
        <v>39</v>
      </c>
      <c r="R69" t="s">
        <v>6336</v>
      </c>
      <c r="S69">
        <v>0.56999999999999995</v>
      </c>
      <c r="T69">
        <v>0.71</v>
      </c>
      <c r="U69">
        <v>9353269</v>
      </c>
      <c r="V69" t="s">
        <v>687</v>
      </c>
      <c r="W69">
        <v>1.537733477</v>
      </c>
      <c r="X69">
        <v>0.31083265399999999</v>
      </c>
      <c r="Y69" t="s">
        <v>41</v>
      </c>
      <c r="Z69" t="s">
        <v>71</v>
      </c>
      <c r="AA69">
        <v>12</v>
      </c>
      <c r="AB69" s="13">
        <v>1441046.125</v>
      </c>
      <c r="AC69" s="13">
        <v>3822864.5</v>
      </c>
      <c r="AD69" s="13">
        <v>9353269</v>
      </c>
      <c r="AE69" s="13">
        <v>4135306.25</v>
      </c>
      <c r="AF69" s="14">
        <v>2751969</v>
      </c>
      <c r="AG69" s="14">
        <v>3346004.25</v>
      </c>
      <c r="AH69" s="14">
        <v>3131413.75</v>
      </c>
      <c r="AI69" s="14">
        <v>4415734.5</v>
      </c>
      <c r="AJ69" s="15">
        <v>1767720.125</v>
      </c>
      <c r="AK69" s="15">
        <v>5527913</v>
      </c>
      <c r="AL69" s="15">
        <v>9032520</v>
      </c>
      <c r="AM69" s="15">
        <v>4654407</v>
      </c>
      <c r="AN69">
        <v>20</v>
      </c>
      <c r="AO69" t="s">
        <v>39</v>
      </c>
      <c r="AP69">
        <v>0.94968691800000005</v>
      </c>
      <c r="AQ69">
        <v>1</v>
      </c>
      <c r="AR69">
        <v>9353269</v>
      </c>
      <c r="AS69" t="s">
        <v>6337</v>
      </c>
      <c r="AT69">
        <v>1</v>
      </c>
      <c r="AU69" t="s">
        <v>6338</v>
      </c>
      <c r="AV69">
        <v>0.35554689699999997</v>
      </c>
      <c r="AW69">
        <v>1</v>
      </c>
      <c r="AY69">
        <f t="shared" si="3"/>
        <v>1.5377334767594411</v>
      </c>
      <c r="AZ69">
        <f t="shared" si="4"/>
        <v>0.75914437068040541</v>
      </c>
      <c r="BA69">
        <f t="shared" si="5"/>
        <v>0.27806263441133156</v>
      </c>
    </row>
    <row r="70" spans="1:53">
      <c r="A70">
        <v>483.96837499999998</v>
      </c>
      <c r="B70">
        <v>11.23674986</v>
      </c>
      <c r="C70" t="s">
        <v>842</v>
      </c>
      <c r="D70">
        <v>1</v>
      </c>
      <c r="E70" t="s">
        <v>843</v>
      </c>
      <c r="F70">
        <v>8</v>
      </c>
      <c r="G70" t="s">
        <v>5</v>
      </c>
      <c r="H70" t="s">
        <v>844</v>
      </c>
      <c r="I70">
        <v>-0.34101258899999998</v>
      </c>
      <c r="J70">
        <v>0</v>
      </c>
      <c r="L70" t="s">
        <v>6150</v>
      </c>
      <c r="M70" t="s">
        <v>843</v>
      </c>
      <c r="N70">
        <v>0</v>
      </c>
      <c r="O70" t="s">
        <v>39</v>
      </c>
      <c r="S70">
        <v>0.28999999999999998</v>
      </c>
      <c r="T70">
        <v>0.8</v>
      </c>
      <c r="U70">
        <v>159467</v>
      </c>
      <c r="V70" t="s">
        <v>7354</v>
      </c>
      <c r="W70">
        <v>0.79337961000000001</v>
      </c>
      <c r="X70">
        <v>0.211759329</v>
      </c>
      <c r="Y70" t="s">
        <v>41</v>
      </c>
      <c r="Z70" t="s">
        <v>71</v>
      </c>
      <c r="AA70">
        <v>12</v>
      </c>
      <c r="AB70" s="13">
        <v>40867.414060000003</v>
      </c>
      <c r="AC70" s="13">
        <v>40563.515630000002</v>
      </c>
      <c r="AD70" s="13">
        <v>159467.4688</v>
      </c>
      <c r="AE70" s="13">
        <v>50353.875</v>
      </c>
      <c r="AF70" s="14">
        <v>35581.703130000002</v>
      </c>
      <c r="AG70" s="14">
        <v>44396.941409999999</v>
      </c>
      <c r="AH70" s="14">
        <v>49443.855470000002</v>
      </c>
      <c r="AI70" s="14">
        <v>55807.566409999999</v>
      </c>
      <c r="AJ70" s="15">
        <v>43822.019529999998</v>
      </c>
      <c r="AK70" s="15">
        <v>35998.964840000001</v>
      </c>
      <c r="AL70" s="15">
        <v>45119.488279999998</v>
      </c>
      <c r="AM70" s="15">
        <v>22017.285159999999</v>
      </c>
      <c r="AN70">
        <v>430</v>
      </c>
      <c r="AO70" t="s">
        <v>39</v>
      </c>
      <c r="AP70">
        <v>0.94959413800000003</v>
      </c>
      <c r="AQ70">
        <v>1</v>
      </c>
      <c r="AR70">
        <v>159467.4688</v>
      </c>
      <c r="AS70" t="s">
        <v>7355</v>
      </c>
      <c r="AT70">
        <v>1</v>
      </c>
      <c r="AU70" t="s">
        <v>7356</v>
      </c>
      <c r="AV70">
        <v>0.49355691600000001</v>
      </c>
      <c r="AW70">
        <v>1</v>
      </c>
      <c r="AY70">
        <f t="shared" si="3"/>
        <v>0.79337960974856281</v>
      </c>
      <c r="AZ70">
        <f t="shared" si="4"/>
        <v>2.1058920454137882E-2</v>
      </c>
      <c r="BA70">
        <f t="shared" si="5"/>
        <v>0.20960230121750584</v>
      </c>
    </row>
    <row r="71" spans="1:53">
      <c r="A71">
        <v>260.0294882</v>
      </c>
      <c r="B71">
        <v>10.521084760000001</v>
      </c>
      <c r="C71" t="s">
        <v>535</v>
      </c>
      <c r="D71">
        <v>46</v>
      </c>
      <c r="E71" t="s">
        <v>536</v>
      </c>
      <c r="F71">
        <v>8</v>
      </c>
      <c r="G71" t="s">
        <v>5</v>
      </c>
      <c r="H71" t="s">
        <v>537</v>
      </c>
      <c r="I71">
        <v>-0.891254557</v>
      </c>
      <c r="J71">
        <v>-1.3031448000000001</v>
      </c>
      <c r="L71" t="s">
        <v>6150</v>
      </c>
      <c r="N71">
        <v>62.93961633</v>
      </c>
      <c r="O71" t="s">
        <v>374</v>
      </c>
      <c r="P71" t="s">
        <v>6324</v>
      </c>
      <c r="R71" t="s">
        <v>411</v>
      </c>
      <c r="S71">
        <v>0.32</v>
      </c>
      <c r="T71">
        <v>0.4</v>
      </c>
      <c r="U71">
        <v>754784</v>
      </c>
      <c r="V71" t="s">
        <v>348</v>
      </c>
      <c r="W71">
        <v>1.555024848</v>
      </c>
      <c r="X71">
        <v>0.111558032</v>
      </c>
      <c r="Y71" t="s">
        <v>41</v>
      </c>
      <c r="Z71" t="s">
        <v>42</v>
      </c>
      <c r="AA71">
        <v>12</v>
      </c>
      <c r="AB71" s="13">
        <v>291003.75</v>
      </c>
      <c r="AC71" s="13">
        <v>512070.5</v>
      </c>
      <c r="AD71" s="13">
        <v>190198.7188</v>
      </c>
      <c r="AE71" s="13">
        <v>361080.59379999997</v>
      </c>
      <c r="AF71" s="14">
        <v>344121.53129999997</v>
      </c>
      <c r="AG71" s="14">
        <v>354598.0625</v>
      </c>
      <c r="AH71" s="14">
        <v>397158.09379999997</v>
      </c>
      <c r="AI71" s="14">
        <v>422057.84379999997</v>
      </c>
      <c r="AJ71" s="15">
        <v>376930.3125</v>
      </c>
      <c r="AK71" s="15">
        <v>745958.4375</v>
      </c>
      <c r="AL71" s="15">
        <v>754784.3125</v>
      </c>
      <c r="AM71" s="15">
        <v>482754.40629999997</v>
      </c>
      <c r="AN71">
        <v>15</v>
      </c>
      <c r="AO71" t="s">
        <v>374</v>
      </c>
      <c r="AP71">
        <v>0.95882792299999997</v>
      </c>
      <c r="AR71">
        <v>754784.3125</v>
      </c>
      <c r="AS71" t="s">
        <v>6325</v>
      </c>
      <c r="AT71">
        <v>0.93137083899999995</v>
      </c>
      <c r="AV71">
        <v>1.184336474</v>
      </c>
      <c r="AW71">
        <v>1</v>
      </c>
      <c r="AY71">
        <f t="shared" si="3"/>
        <v>1.5550248478754336</v>
      </c>
      <c r="AZ71">
        <f t="shared" si="4"/>
        <v>0.79519781537011525</v>
      </c>
      <c r="BA71">
        <f t="shared" si="5"/>
        <v>7.2405486905861863E-2</v>
      </c>
    </row>
    <row r="72" spans="1:53">
      <c r="A72">
        <v>172.01364280000001</v>
      </c>
      <c r="B72">
        <v>9.8535860700000004</v>
      </c>
      <c r="C72" t="s">
        <v>837</v>
      </c>
      <c r="D72">
        <v>3</v>
      </c>
      <c r="E72" t="s">
        <v>838</v>
      </c>
      <c r="F72">
        <v>8</v>
      </c>
      <c r="G72" t="s">
        <v>5</v>
      </c>
      <c r="H72" t="s">
        <v>839</v>
      </c>
      <c r="I72">
        <v>-0.21602665600000001</v>
      </c>
      <c r="J72">
        <v>0.23993967199999999</v>
      </c>
      <c r="L72" t="s">
        <v>6150</v>
      </c>
      <c r="M72" t="s">
        <v>2464</v>
      </c>
      <c r="N72">
        <v>-39.022146470000003</v>
      </c>
      <c r="O72" t="s">
        <v>487</v>
      </c>
      <c r="S72">
        <v>0.4</v>
      </c>
      <c r="T72">
        <v>0.41</v>
      </c>
      <c r="U72">
        <v>188821</v>
      </c>
      <c r="V72" t="s">
        <v>361</v>
      </c>
      <c r="W72">
        <v>1.068081166</v>
      </c>
      <c r="X72">
        <v>0.78748977600000003</v>
      </c>
      <c r="Y72" t="s">
        <v>41</v>
      </c>
      <c r="Z72" t="s">
        <v>50</v>
      </c>
      <c r="AA72">
        <v>12</v>
      </c>
      <c r="AB72" s="13">
        <v>89290.125</v>
      </c>
      <c r="AC72" s="13">
        <v>92011.226559999996</v>
      </c>
      <c r="AD72" s="13">
        <v>188821.20310000001</v>
      </c>
      <c r="AE72" s="13">
        <v>98816.203129999994</v>
      </c>
      <c r="AF72" s="14">
        <v>78158.539059999996</v>
      </c>
      <c r="AG72" s="14">
        <v>123013.3906</v>
      </c>
      <c r="AH72" s="14">
        <v>84662.25</v>
      </c>
      <c r="AI72" s="14">
        <v>94201.515629999994</v>
      </c>
      <c r="AJ72" s="15">
        <v>125177.4531</v>
      </c>
      <c r="AK72" s="15">
        <v>90819.726559999996</v>
      </c>
      <c r="AL72" s="15">
        <v>140632.5625</v>
      </c>
      <c r="AM72" s="15">
        <v>49279.226560000003</v>
      </c>
      <c r="AN72">
        <v>132</v>
      </c>
      <c r="AO72" t="s">
        <v>487</v>
      </c>
      <c r="AP72">
        <v>0.96121239400000003</v>
      </c>
      <c r="AR72">
        <v>188821.20310000001</v>
      </c>
      <c r="AS72" t="s">
        <v>3364</v>
      </c>
      <c r="AT72">
        <v>0.79709569400000002</v>
      </c>
      <c r="AV72">
        <v>2.0546496000000001E-2</v>
      </c>
      <c r="AW72">
        <v>1</v>
      </c>
      <c r="AY72">
        <f t="shared" si="3"/>
        <v>1.0680811664553154</v>
      </c>
      <c r="AZ72">
        <f t="shared" si="4"/>
        <v>0.24707369173757915</v>
      </c>
      <c r="BA72">
        <f t="shared" si="5"/>
        <v>0.78399874053720631</v>
      </c>
    </row>
    <row r="73" spans="1:53">
      <c r="A73">
        <v>112.0272612</v>
      </c>
      <c r="B73">
        <v>7.5807819370000002</v>
      </c>
      <c r="C73" t="s">
        <v>621</v>
      </c>
      <c r="D73">
        <v>2</v>
      </c>
      <c r="E73" t="s">
        <v>622</v>
      </c>
      <c r="F73">
        <v>8</v>
      </c>
      <c r="G73" t="s">
        <v>5</v>
      </c>
      <c r="H73" t="s">
        <v>623</v>
      </c>
      <c r="I73">
        <v>-0.167808127</v>
      </c>
      <c r="J73">
        <v>0.67439490899999999</v>
      </c>
      <c r="L73" t="s">
        <v>6150</v>
      </c>
      <c r="M73" t="s">
        <v>624</v>
      </c>
      <c r="N73">
        <v>21.995574019999999</v>
      </c>
      <c r="O73" t="s">
        <v>374</v>
      </c>
      <c r="S73">
        <v>0.35</v>
      </c>
      <c r="T73">
        <v>0.37</v>
      </c>
      <c r="U73">
        <v>313361</v>
      </c>
      <c r="V73" t="s">
        <v>6584</v>
      </c>
      <c r="W73">
        <v>1.1916052130000001</v>
      </c>
      <c r="X73">
        <v>0.44267802099999998</v>
      </c>
      <c r="Y73" t="s">
        <v>41</v>
      </c>
      <c r="Z73" t="s">
        <v>50</v>
      </c>
      <c r="AA73">
        <v>12</v>
      </c>
      <c r="AB73" s="13">
        <v>87555.28125</v>
      </c>
      <c r="AC73" s="13">
        <v>231058.9375</v>
      </c>
      <c r="AD73" s="13">
        <v>156650.0313</v>
      </c>
      <c r="AE73" s="13">
        <v>197423.60939999999</v>
      </c>
      <c r="AF73" s="14">
        <v>164395.92189999999</v>
      </c>
      <c r="AG73" s="14">
        <v>226595</v>
      </c>
      <c r="AH73" s="14">
        <v>197792.35939999999</v>
      </c>
      <c r="AI73" s="14">
        <v>253056.5</v>
      </c>
      <c r="AJ73" s="15">
        <v>124000.9844</v>
      </c>
      <c r="AK73" s="15">
        <v>313361.4375</v>
      </c>
      <c r="AL73" s="15">
        <v>301386.75</v>
      </c>
      <c r="AM73" s="15">
        <v>264391.5</v>
      </c>
      <c r="AN73">
        <v>2</v>
      </c>
      <c r="AO73" t="s">
        <v>374</v>
      </c>
      <c r="AP73">
        <v>0.95748223200000004</v>
      </c>
      <c r="AR73">
        <v>313361.4375</v>
      </c>
      <c r="AS73" t="s">
        <v>6611</v>
      </c>
      <c r="AT73">
        <v>0.779380199</v>
      </c>
      <c r="AV73">
        <v>0.180061257</v>
      </c>
      <c r="AW73">
        <v>1</v>
      </c>
      <c r="AY73">
        <f t="shared" si="3"/>
        <v>1.1916052129906636</v>
      </c>
      <c r="AZ73">
        <f t="shared" si="4"/>
        <v>0.55053716384204032</v>
      </c>
      <c r="BA73">
        <f t="shared" si="5"/>
        <v>0.42861718509506458</v>
      </c>
    </row>
    <row r="74" spans="1:53">
      <c r="A74">
        <v>169.99798580000001</v>
      </c>
      <c r="B74">
        <v>10.18201243</v>
      </c>
      <c r="C74" t="s">
        <v>7696</v>
      </c>
      <c r="D74">
        <v>7</v>
      </c>
      <c r="E74" t="s">
        <v>7697</v>
      </c>
      <c r="F74">
        <v>8</v>
      </c>
      <c r="G74" t="s">
        <v>5</v>
      </c>
      <c r="H74" t="s">
        <v>7698</v>
      </c>
      <c r="I74">
        <v>-0.26001084800000002</v>
      </c>
      <c r="J74">
        <v>8.6650267809999999</v>
      </c>
      <c r="K74">
        <v>-0.26001084800000002</v>
      </c>
      <c r="L74" t="s">
        <v>6150</v>
      </c>
      <c r="M74" t="s">
        <v>7697</v>
      </c>
      <c r="N74">
        <v>0</v>
      </c>
      <c r="O74" t="s">
        <v>39</v>
      </c>
      <c r="P74" t="s">
        <v>7699</v>
      </c>
      <c r="S74">
        <v>0.49</v>
      </c>
      <c r="T74">
        <v>0.59</v>
      </c>
      <c r="U74">
        <v>295794</v>
      </c>
      <c r="V74" t="s">
        <v>7700</v>
      </c>
      <c r="W74">
        <v>0.38833220400000001</v>
      </c>
      <c r="X74">
        <v>3.6035860000000002E-3</v>
      </c>
      <c r="Y74" t="s">
        <v>41</v>
      </c>
      <c r="Z74" t="s">
        <v>50</v>
      </c>
      <c r="AA74">
        <v>12</v>
      </c>
      <c r="AB74" s="13">
        <v>71207.40625</v>
      </c>
      <c r="AC74" s="13">
        <v>78913.070309999996</v>
      </c>
      <c r="AD74" s="13">
        <v>157464.5</v>
      </c>
      <c r="AE74" s="13">
        <v>36899.730470000002</v>
      </c>
      <c r="AF74" s="14">
        <v>243287.7188</v>
      </c>
      <c r="AG74" s="14">
        <v>246251.67189999999</v>
      </c>
      <c r="AH74" s="14">
        <v>260634.9375</v>
      </c>
      <c r="AI74" s="14">
        <v>295794.25</v>
      </c>
      <c r="AJ74" s="15">
        <v>120651.2969</v>
      </c>
      <c r="AK74" s="15">
        <v>113304.125</v>
      </c>
      <c r="AL74" s="15">
        <v>143470.35939999999</v>
      </c>
      <c r="AM74" s="15">
        <v>28757.501950000002</v>
      </c>
      <c r="AN74">
        <v>297</v>
      </c>
      <c r="AO74" t="s">
        <v>39</v>
      </c>
      <c r="AP74">
        <v>0.96205730599999995</v>
      </c>
      <c r="AQ74">
        <v>1</v>
      </c>
      <c r="AR74">
        <v>295794.25</v>
      </c>
      <c r="AS74" t="s">
        <v>7701</v>
      </c>
      <c r="AT74">
        <v>1</v>
      </c>
      <c r="AU74" t="s">
        <v>438</v>
      </c>
      <c r="AV74">
        <v>8.2524132199999993</v>
      </c>
      <c r="AW74">
        <v>1</v>
      </c>
      <c r="AY74">
        <f t="shared" si="3"/>
        <v>0.38833220396448048</v>
      </c>
      <c r="AZ74">
        <f t="shared" si="4"/>
        <v>0.18247864265271044</v>
      </c>
      <c r="BA74">
        <f t="shared" si="5"/>
        <v>1.2094386101283788E-3</v>
      </c>
    </row>
    <row r="75" spans="1:53">
      <c r="A75">
        <v>306.07579770000001</v>
      </c>
      <c r="B75">
        <v>10.6218082</v>
      </c>
      <c r="C75" t="s">
        <v>790</v>
      </c>
      <c r="D75">
        <v>1</v>
      </c>
      <c r="E75" t="s">
        <v>791</v>
      </c>
      <c r="F75">
        <v>8</v>
      </c>
      <c r="G75" t="s">
        <v>5</v>
      </c>
      <c r="H75" t="s">
        <v>792</v>
      </c>
      <c r="I75">
        <v>-0.61205436899999999</v>
      </c>
      <c r="J75">
        <v>0</v>
      </c>
      <c r="K75">
        <v>-0.61205436899999999</v>
      </c>
      <c r="L75" t="s">
        <v>6150</v>
      </c>
      <c r="M75" t="s">
        <v>791</v>
      </c>
      <c r="N75">
        <v>0</v>
      </c>
      <c r="O75" t="s">
        <v>39</v>
      </c>
      <c r="Q75">
        <v>1.2</v>
      </c>
      <c r="R75" t="s">
        <v>7650</v>
      </c>
      <c r="S75">
        <v>0.32</v>
      </c>
      <c r="T75">
        <v>0.32</v>
      </c>
      <c r="U75">
        <v>699700</v>
      </c>
      <c r="V75" t="s">
        <v>5547</v>
      </c>
      <c r="W75">
        <v>0.454569589</v>
      </c>
      <c r="X75">
        <v>1.5525160000000001E-3</v>
      </c>
      <c r="Y75" t="s">
        <v>7651</v>
      </c>
      <c r="Z75" t="s">
        <v>92</v>
      </c>
      <c r="AA75">
        <v>12</v>
      </c>
      <c r="AB75" s="13">
        <v>699699.5</v>
      </c>
      <c r="AC75" s="13">
        <v>359997.40629999997</v>
      </c>
      <c r="AD75" s="13">
        <v>438914.90629999997</v>
      </c>
      <c r="AE75" s="13">
        <v>544558.125</v>
      </c>
      <c r="AF75" s="14">
        <v>523555.3125</v>
      </c>
      <c r="AG75" s="14">
        <v>482838.84379999997</v>
      </c>
      <c r="AH75" s="14">
        <v>515588.96879999997</v>
      </c>
      <c r="AI75" s="14">
        <v>648683.25</v>
      </c>
      <c r="AJ75" s="15">
        <v>360630.1875</v>
      </c>
      <c r="AK75" s="15">
        <v>203980.35939999999</v>
      </c>
      <c r="AL75" s="15">
        <v>238510.6875</v>
      </c>
      <c r="AM75" s="15">
        <v>183597.6875</v>
      </c>
      <c r="AN75">
        <v>287</v>
      </c>
      <c r="AO75" t="s">
        <v>39</v>
      </c>
      <c r="AP75">
        <v>0.94586992599999997</v>
      </c>
      <c r="AQ75">
        <v>2</v>
      </c>
      <c r="AR75">
        <v>699699.5</v>
      </c>
      <c r="AS75" t="s">
        <v>7652</v>
      </c>
      <c r="AT75">
        <v>1</v>
      </c>
      <c r="AU75" t="s">
        <v>7653</v>
      </c>
      <c r="AV75">
        <v>7.5586558359999998</v>
      </c>
      <c r="AW75">
        <v>1</v>
      </c>
      <c r="AY75">
        <f t="shared" si="3"/>
        <v>0.45456958896069094</v>
      </c>
      <c r="AZ75">
        <f t="shared" si="4"/>
        <v>0.63518862639476004</v>
      </c>
      <c r="BA75">
        <f t="shared" si="5"/>
        <v>1.5168438346034574E-3</v>
      </c>
    </row>
    <row r="76" spans="1:53">
      <c r="A76">
        <v>155.0694537</v>
      </c>
      <c r="B76">
        <v>10.2232889</v>
      </c>
      <c r="C76" t="s">
        <v>240</v>
      </c>
      <c r="D76">
        <v>5</v>
      </c>
      <c r="E76" t="s">
        <v>241</v>
      </c>
      <c r="F76">
        <v>8</v>
      </c>
      <c r="G76" t="s">
        <v>5</v>
      </c>
      <c r="H76" t="s">
        <v>242</v>
      </c>
      <c r="I76">
        <v>-0.16964093799999999</v>
      </c>
      <c r="J76">
        <v>0.326682005</v>
      </c>
      <c r="L76" t="s">
        <v>6150</v>
      </c>
      <c r="M76" t="s">
        <v>759</v>
      </c>
      <c r="N76">
        <v>36.011232970000002</v>
      </c>
      <c r="O76" t="s">
        <v>374</v>
      </c>
      <c r="Q76">
        <v>0.1</v>
      </c>
      <c r="R76" t="s">
        <v>6574</v>
      </c>
      <c r="S76">
        <v>0.23</v>
      </c>
      <c r="T76">
        <v>0.23</v>
      </c>
      <c r="U76">
        <v>28208836</v>
      </c>
      <c r="V76" t="s">
        <v>3683</v>
      </c>
      <c r="W76">
        <v>1.222951728</v>
      </c>
      <c r="X76">
        <v>0.25532842700000002</v>
      </c>
      <c r="Y76" t="s">
        <v>41</v>
      </c>
      <c r="Z76" t="s">
        <v>92</v>
      </c>
      <c r="AA76">
        <v>12</v>
      </c>
      <c r="AB76" s="13">
        <v>12375572</v>
      </c>
      <c r="AC76" s="13">
        <v>19373048</v>
      </c>
      <c r="AD76" s="13">
        <v>15463116</v>
      </c>
      <c r="AE76" s="13">
        <v>17476678</v>
      </c>
      <c r="AF76" s="14">
        <v>18106504</v>
      </c>
      <c r="AG76" s="14">
        <v>17584124</v>
      </c>
      <c r="AH76" s="14">
        <v>16636000</v>
      </c>
      <c r="AI76" s="14">
        <v>25207254</v>
      </c>
      <c r="AJ76" s="15">
        <v>15765601</v>
      </c>
      <c r="AK76" s="15">
        <v>28208836</v>
      </c>
      <c r="AL76" s="15">
        <v>26638988</v>
      </c>
      <c r="AM76" s="15">
        <v>24206770</v>
      </c>
      <c r="AN76">
        <v>17</v>
      </c>
      <c r="AO76" t="s">
        <v>374</v>
      </c>
      <c r="AP76">
        <v>0.96007347799999998</v>
      </c>
      <c r="AQ76">
        <v>1</v>
      </c>
      <c r="AR76">
        <v>28208836</v>
      </c>
      <c r="AS76" t="s">
        <v>6575</v>
      </c>
      <c r="AT76">
        <v>0.86610910699999999</v>
      </c>
      <c r="AV76">
        <v>0.404500103</v>
      </c>
      <c r="AW76">
        <v>1</v>
      </c>
      <c r="AY76">
        <f t="shared" si="3"/>
        <v>1.2229517283811482</v>
      </c>
      <c r="AZ76">
        <f t="shared" si="4"/>
        <v>0.81160254111933339</v>
      </c>
      <c r="BA76">
        <f t="shared" si="5"/>
        <v>0.25044534912172473</v>
      </c>
    </row>
    <row r="77" spans="1:53">
      <c r="A77">
        <v>180.06341230000001</v>
      </c>
      <c r="B77">
        <v>19.043124899999999</v>
      </c>
      <c r="C77" t="s">
        <v>408</v>
      </c>
      <c r="D77">
        <v>57</v>
      </c>
      <c r="E77" t="s">
        <v>409</v>
      </c>
      <c r="F77">
        <v>8</v>
      </c>
      <c r="G77" t="s">
        <v>5</v>
      </c>
      <c r="H77" t="s">
        <v>410</v>
      </c>
      <c r="I77">
        <v>0.123713638</v>
      </c>
      <c r="J77">
        <v>49.205537800000002</v>
      </c>
      <c r="L77" t="s">
        <v>6157</v>
      </c>
      <c r="M77" t="s">
        <v>409</v>
      </c>
      <c r="N77">
        <v>0</v>
      </c>
      <c r="O77" t="s">
        <v>39</v>
      </c>
      <c r="S77">
        <v>0.48</v>
      </c>
      <c r="T77">
        <v>0.82</v>
      </c>
      <c r="U77">
        <v>102441</v>
      </c>
      <c r="V77" t="s">
        <v>6208</v>
      </c>
      <c r="W77">
        <v>2.5740557960000001</v>
      </c>
      <c r="X77">
        <v>8.0459156000000004E-2</v>
      </c>
      <c r="Y77" t="s">
        <v>41</v>
      </c>
      <c r="Z77" t="s">
        <v>71</v>
      </c>
      <c r="AA77">
        <v>12</v>
      </c>
      <c r="AB77" s="13">
        <v>10709.478520000001</v>
      </c>
      <c r="AC77" s="13">
        <v>59009.414060000003</v>
      </c>
      <c r="AD77" s="13">
        <v>102441.42969999999</v>
      </c>
      <c r="AE77" s="13">
        <v>26247.95508</v>
      </c>
      <c r="AF77" s="14">
        <v>27242.660159999999</v>
      </c>
      <c r="AG77" s="14">
        <v>30026.509770000001</v>
      </c>
      <c r="AH77" s="14">
        <v>15118.5332</v>
      </c>
      <c r="AI77" s="14">
        <v>10772.26367</v>
      </c>
      <c r="AJ77" s="15">
        <v>45675.691409999999</v>
      </c>
      <c r="AK77" s="15">
        <v>89784.210940000004</v>
      </c>
      <c r="AL77" s="15">
        <v>50153.726560000003</v>
      </c>
      <c r="AM77" s="15">
        <v>28444.765630000002</v>
      </c>
      <c r="AN77">
        <v>556</v>
      </c>
      <c r="AO77" t="s">
        <v>39</v>
      </c>
      <c r="AP77">
        <v>0.81569921000000001</v>
      </c>
      <c r="AQ77">
        <v>1</v>
      </c>
      <c r="AR77">
        <v>102441.42969999999</v>
      </c>
      <c r="AS77" t="s">
        <v>4488</v>
      </c>
      <c r="AT77">
        <v>1</v>
      </c>
      <c r="AU77" t="s">
        <v>5774</v>
      </c>
      <c r="AV77">
        <v>1.4114338390000001</v>
      </c>
      <c r="AW77">
        <v>1.2399914E-2</v>
      </c>
      <c r="AY77">
        <f t="shared" si="3"/>
        <v>2.5740557960395911</v>
      </c>
      <c r="AZ77">
        <f t="shared" si="4"/>
        <v>2.5562463130824721E-3</v>
      </c>
      <c r="BA77">
        <f t="shared" si="5"/>
        <v>5.5062185277701861E-2</v>
      </c>
    </row>
    <row r="78" spans="1:53">
      <c r="A78">
        <v>221.0898272</v>
      </c>
      <c r="B78">
        <v>9.0208570689999998</v>
      </c>
      <c r="C78" t="s">
        <v>730</v>
      </c>
      <c r="D78">
        <v>7</v>
      </c>
      <c r="E78" t="s">
        <v>731</v>
      </c>
      <c r="F78">
        <v>8</v>
      </c>
      <c r="G78" t="s">
        <v>5</v>
      </c>
      <c r="H78" t="s">
        <v>732</v>
      </c>
      <c r="I78">
        <v>-0.51026061199999995</v>
      </c>
      <c r="J78">
        <v>0.34323769999999998</v>
      </c>
      <c r="L78" t="s">
        <v>6150</v>
      </c>
      <c r="M78" t="s">
        <v>532</v>
      </c>
      <c r="N78">
        <v>17.96282021</v>
      </c>
      <c r="O78" t="s">
        <v>374</v>
      </c>
      <c r="R78" t="s">
        <v>733</v>
      </c>
      <c r="S78">
        <v>0.26</v>
      </c>
      <c r="T78">
        <v>0.31</v>
      </c>
      <c r="U78">
        <v>77554</v>
      </c>
      <c r="V78" t="s">
        <v>3663</v>
      </c>
      <c r="W78">
        <v>1.0782231929999999</v>
      </c>
      <c r="X78">
        <v>0.683271564</v>
      </c>
      <c r="Y78" t="s">
        <v>41</v>
      </c>
      <c r="Z78" t="s">
        <v>42</v>
      </c>
      <c r="AA78">
        <v>12</v>
      </c>
      <c r="AB78" s="13">
        <v>26826.199219999999</v>
      </c>
      <c r="AC78" s="13">
        <v>58412.503909999999</v>
      </c>
      <c r="AD78" s="13">
        <v>43332.554689999997</v>
      </c>
      <c r="AE78" s="13">
        <v>56150.679689999997</v>
      </c>
      <c r="AF78" s="14">
        <v>44221.925779999998</v>
      </c>
      <c r="AG78" s="14">
        <v>54289.253909999999</v>
      </c>
      <c r="AH78" s="14">
        <v>53832.269529999998</v>
      </c>
      <c r="AI78" s="14">
        <v>74720.960940000004</v>
      </c>
      <c r="AJ78" s="15">
        <v>41868.371090000001</v>
      </c>
      <c r="AK78" s="15">
        <v>77554.085940000004</v>
      </c>
      <c r="AL78" s="15">
        <v>71131.601559999996</v>
      </c>
      <c r="AM78" s="15">
        <v>54272.054689999997</v>
      </c>
      <c r="AN78">
        <v>373</v>
      </c>
      <c r="AO78" t="s">
        <v>374</v>
      </c>
      <c r="AP78">
        <v>0.89928517100000005</v>
      </c>
      <c r="AR78">
        <v>77554.085940000004</v>
      </c>
      <c r="AS78" t="s">
        <v>6782</v>
      </c>
      <c r="AT78">
        <v>0.89970736500000004</v>
      </c>
      <c r="AV78">
        <v>4.6130570000000003E-2</v>
      </c>
      <c r="AW78">
        <v>1</v>
      </c>
      <c r="AY78">
        <f t="shared" si="3"/>
        <v>1.0782231927385022</v>
      </c>
      <c r="AZ78">
        <f t="shared" si="4"/>
        <v>0.59544623578635736</v>
      </c>
      <c r="BA78">
        <f t="shared" si="5"/>
        <v>0.68251298528329651</v>
      </c>
    </row>
    <row r="79" spans="1:53">
      <c r="A79">
        <v>116.04736149999999</v>
      </c>
      <c r="B79">
        <v>6.8022013770000003</v>
      </c>
      <c r="C79" t="s">
        <v>2037</v>
      </c>
      <c r="D79">
        <v>9</v>
      </c>
      <c r="E79" t="s">
        <v>2270</v>
      </c>
      <c r="F79">
        <v>8</v>
      </c>
      <c r="G79" t="s">
        <v>5</v>
      </c>
      <c r="H79" t="s">
        <v>2271</v>
      </c>
      <c r="I79">
        <v>9.8785236999999998E-2</v>
      </c>
      <c r="J79">
        <v>-4.5525716989999996</v>
      </c>
      <c r="L79" t="s">
        <v>6150</v>
      </c>
      <c r="M79" t="s">
        <v>2270</v>
      </c>
      <c r="N79">
        <v>0</v>
      </c>
      <c r="O79" t="s">
        <v>39</v>
      </c>
      <c r="Q79">
        <v>-1.5</v>
      </c>
      <c r="R79" t="s">
        <v>6357</v>
      </c>
      <c r="S79">
        <v>0.36</v>
      </c>
      <c r="T79">
        <v>0.36</v>
      </c>
      <c r="U79">
        <v>646768</v>
      </c>
      <c r="V79" t="s">
        <v>4066</v>
      </c>
      <c r="W79">
        <v>1.4784080310000001</v>
      </c>
      <c r="X79">
        <v>0.16880562900000001</v>
      </c>
      <c r="Y79" t="s">
        <v>41</v>
      </c>
      <c r="Z79" t="s">
        <v>71</v>
      </c>
      <c r="AA79">
        <v>12</v>
      </c>
      <c r="AB79" s="13">
        <v>200596.29689999999</v>
      </c>
      <c r="AC79" s="13">
        <v>316020.03129999997</v>
      </c>
      <c r="AD79" s="13">
        <v>168986.39060000001</v>
      </c>
      <c r="AE79" s="13">
        <v>261247.8125</v>
      </c>
      <c r="AF79" s="14">
        <v>241009.42189999999</v>
      </c>
      <c r="AG79" s="14">
        <v>321440.59379999997</v>
      </c>
      <c r="AH79" s="14">
        <v>360014.375</v>
      </c>
      <c r="AI79" s="14">
        <v>243690.0313</v>
      </c>
      <c r="AJ79" s="15">
        <v>385985.9375</v>
      </c>
      <c r="AK79" s="15">
        <v>646767.5</v>
      </c>
      <c r="AL79" s="15">
        <v>409341.25</v>
      </c>
      <c r="AM79" s="15">
        <v>281957.375</v>
      </c>
      <c r="AN79">
        <v>172</v>
      </c>
      <c r="AO79" t="s">
        <v>39</v>
      </c>
      <c r="AP79">
        <v>0.88970635399999998</v>
      </c>
      <c r="AQ79">
        <v>1</v>
      </c>
      <c r="AR79">
        <v>646767.5</v>
      </c>
      <c r="AS79" t="s">
        <v>6358</v>
      </c>
      <c r="AT79">
        <v>1</v>
      </c>
      <c r="AU79" t="s">
        <v>6359</v>
      </c>
      <c r="AV79">
        <v>0.71439621399999997</v>
      </c>
      <c r="AW79">
        <v>0.46835717100000002</v>
      </c>
      <c r="AY79">
        <f t="shared" si="3"/>
        <v>1.4784080306818919</v>
      </c>
      <c r="AZ79">
        <f t="shared" si="4"/>
        <v>0.6796136467894528</v>
      </c>
      <c r="BA79">
        <f t="shared" si="5"/>
        <v>0.14189990330514951</v>
      </c>
    </row>
    <row r="80" spans="1:53">
      <c r="A80">
        <v>134.02150470000001</v>
      </c>
      <c r="B80">
        <v>10.41612362</v>
      </c>
      <c r="C80" t="s">
        <v>684</v>
      </c>
      <c r="D80">
        <v>4</v>
      </c>
      <c r="E80" t="s">
        <v>685</v>
      </c>
      <c r="F80">
        <v>8</v>
      </c>
      <c r="G80" t="s">
        <v>5</v>
      </c>
      <c r="H80" t="s">
        <v>686</v>
      </c>
      <c r="I80">
        <v>-0.18903702999999999</v>
      </c>
      <c r="J80">
        <v>5.8824431000000003E-2</v>
      </c>
      <c r="L80" t="s">
        <v>6150</v>
      </c>
      <c r="M80" t="s">
        <v>220</v>
      </c>
      <c r="N80">
        <v>-12.04758629</v>
      </c>
      <c r="O80" t="s">
        <v>487</v>
      </c>
      <c r="Q80">
        <v>0.4</v>
      </c>
      <c r="R80" t="s">
        <v>77</v>
      </c>
      <c r="S80">
        <v>0.13</v>
      </c>
      <c r="T80">
        <v>0.36</v>
      </c>
      <c r="U80">
        <v>1771125</v>
      </c>
      <c r="V80" t="s">
        <v>613</v>
      </c>
      <c r="W80">
        <v>1.0711149</v>
      </c>
      <c r="X80">
        <v>0.70314915899999997</v>
      </c>
      <c r="Y80" t="s">
        <v>41</v>
      </c>
      <c r="Z80" t="s">
        <v>71</v>
      </c>
      <c r="AA80">
        <v>12</v>
      </c>
      <c r="AB80" s="13">
        <v>828736.5625</v>
      </c>
      <c r="AC80" s="13">
        <v>1124833</v>
      </c>
      <c r="AD80" s="13">
        <v>724837.6875</v>
      </c>
      <c r="AE80" s="13">
        <v>1593755.5</v>
      </c>
      <c r="AF80" s="14">
        <v>803394.25</v>
      </c>
      <c r="AG80" s="14">
        <v>1176334.625</v>
      </c>
      <c r="AH80" s="14">
        <v>1275728.625</v>
      </c>
      <c r="AI80" s="14">
        <v>1771124.5</v>
      </c>
      <c r="AJ80" s="15">
        <v>1089341.75</v>
      </c>
      <c r="AK80" s="15">
        <v>1475095.375</v>
      </c>
      <c r="AL80" s="15">
        <v>1471097.375</v>
      </c>
      <c r="AM80" s="15">
        <v>1348512.375</v>
      </c>
      <c r="AN80">
        <v>26</v>
      </c>
      <c r="AO80" t="s">
        <v>487</v>
      </c>
      <c r="AP80">
        <v>0.96670436299999996</v>
      </c>
      <c r="AQ80">
        <v>1</v>
      </c>
      <c r="AR80">
        <v>1771124.5</v>
      </c>
      <c r="AS80" t="s">
        <v>6107</v>
      </c>
      <c r="AT80">
        <v>0.76868379600000003</v>
      </c>
      <c r="AV80">
        <v>4.1658048000000003E-2</v>
      </c>
      <c r="AW80">
        <v>1</v>
      </c>
      <c r="AY80">
        <f t="shared" si="3"/>
        <v>1.071114899746985</v>
      </c>
      <c r="AZ80">
        <f t="shared" si="4"/>
        <v>0.68986671785721931</v>
      </c>
      <c r="BA80">
        <f t="shared" si="5"/>
        <v>0.69729025147339241</v>
      </c>
    </row>
    <row r="81" spans="1:53">
      <c r="A81">
        <v>132.05345410000001</v>
      </c>
      <c r="B81">
        <v>10.52061539</v>
      </c>
      <c r="C81" t="s">
        <v>205</v>
      </c>
      <c r="D81">
        <v>6</v>
      </c>
      <c r="E81" t="s">
        <v>206</v>
      </c>
      <c r="F81">
        <v>8</v>
      </c>
      <c r="G81" t="s">
        <v>5</v>
      </c>
      <c r="H81" t="s">
        <v>207</v>
      </c>
      <c r="I81">
        <v>-0.272168309</v>
      </c>
      <c r="J81">
        <v>0.48343254000000002</v>
      </c>
      <c r="L81" t="s">
        <v>6150</v>
      </c>
      <c r="N81">
        <v>-65.03641786</v>
      </c>
      <c r="O81" t="s">
        <v>487</v>
      </c>
      <c r="Q81">
        <v>0.6</v>
      </c>
      <c r="R81" t="s">
        <v>6821</v>
      </c>
      <c r="S81">
        <v>0.27</v>
      </c>
      <c r="T81">
        <v>0.28999999999999998</v>
      </c>
      <c r="U81">
        <v>3945285</v>
      </c>
      <c r="V81" t="s">
        <v>348</v>
      </c>
      <c r="W81">
        <v>1.0558672609999999</v>
      </c>
      <c r="X81">
        <v>0.73816077099999999</v>
      </c>
      <c r="Y81" t="s">
        <v>41</v>
      </c>
      <c r="Z81" t="s">
        <v>92</v>
      </c>
      <c r="AA81">
        <v>12</v>
      </c>
      <c r="AB81" s="13">
        <v>1574663.25</v>
      </c>
      <c r="AC81" s="13">
        <v>2675750.75</v>
      </c>
      <c r="AD81" s="13">
        <v>1511407.625</v>
      </c>
      <c r="AE81" s="13">
        <v>2476665</v>
      </c>
      <c r="AF81" s="14">
        <v>2305567</v>
      </c>
      <c r="AG81" s="14">
        <v>2960009</v>
      </c>
      <c r="AH81" s="14">
        <v>2825998.75</v>
      </c>
      <c r="AI81" s="14">
        <v>3200566.5</v>
      </c>
      <c r="AJ81" s="15">
        <v>2130563</v>
      </c>
      <c r="AK81" s="15">
        <v>3945284.75</v>
      </c>
      <c r="AL81" s="15">
        <v>3281478</v>
      </c>
      <c r="AM81" s="15">
        <v>2565676.5</v>
      </c>
      <c r="AN81">
        <v>15</v>
      </c>
      <c r="AO81" t="s">
        <v>487</v>
      </c>
      <c r="AP81">
        <v>0.96096571600000003</v>
      </c>
      <c r="AQ81">
        <v>1</v>
      </c>
      <c r="AR81">
        <v>3945284.75</v>
      </c>
      <c r="AS81" t="s">
        <v>6822</v>
      </c>
      <c r="AT81">
        <v>0.94536729600000002</v>
      </c>
      <c r="AV81">
        <v>3.1822657999999997E-2</v>
      </c>
      <c r="AW81">
        <v>1</v>
      </c>
      <c r="AY81">
        <f t="shared" si="3"/>
        <v>1.0558672607819177</v>
      </c>
      <c r="AZ81">
        <f t="shared" si="4"/>
        <v>0.50484872491479993</v>
      </c>
      <c r="BA81">
        <f t="shared" si="5"/>
        <v>0.73346979781927657</v>
      </c>
    </row>
    <row r="82" spans="1:53">
      <c r="A82">
        <v>580.03387480000004</v>
      </c>
      <c r="B82">
        <v>11.45342628</v>
      </c>
      <c r="C82" t="s">
        <v>7564</v>
      </c>
      <c r="D82">
        <v>3</v>
      </c>
      <c r="E82" t="s">
        <v>7565</v>
      </c>
      <c r="F82">
        <v>8</v>
      </c>
      <c r="G82" t="s">
        <v>5</v>
      </c>
      <c r="H82" t="s">
        <v>7566</v>
      </c>
      <c r="I82">
        <v>-0.71588107700000003</v>
      </c>
      <c r="J82">
        <v>0</v>
      </c>
      <c r="L82" t="s">
        <v>6150</v>
      </c>
      <c r="M82" t="s">
        <v>7565</v>
      </c>
      <c r="N82">
        <v>0</v>
      </c>
      <c r="O82" t="s">
        <v>39</v>
      </c>
      <c r="S82">
        <v>0.24</v>
      </c>
      <c r="T82">
        <v>0.24</v>
      </c>
      <c r="U82">
        <v>30842</v>
      </c>
      <c r="V82" t="s">
        <v>7567</v>
      </c>
      <c r="W82">
        <v>0.65183332199999999</v>
      </c>
      <c r="X82">
        <v>1.3031078E-2</v>
      </c>
      <c r="Y82" t="s">
        <v>41</v>
      </c>
      <c r="Z82" t="s">
        <v>71</v>
      </c>
      <c r="AA82">
        <v>12</v>
      </c>
      <c r="AB82" s="13">
        <v>22898.744139999999</v>
      </c>
      <c r="AC82" s="13">
        <v>18491.646479999999</v>
      </c>
      <c r="AD82" s="13">
        <v>30842.009770000001</v>
      </c>
      <c r="AE82" s="13">
        <v>26644.023440000001</v>
      </c>
      <c r="AF82" s="14">
        <v>18625.501950000002</v>
      </c>
      <c r="AG82" s="14">
        <v>22904.60742</v>
      </c>
      <c r="AH82" s="14">
        <v>21464.193360000001</v>
      </c>
      <c r="AI82" s="14">
        <v>20582.220700000002</v>
      </c>
      <c r="AJ82" s="15">
        <v>17747.45508</v>
      </c>
      <c r="AK82" s="15">
        <v>13549.049800000001</v>
      </c>
      <c r="AL82" s="15">
        <v>13422.958979999999</v>
      </c>
      <c r="AM82" s="15">
        <v>9758.4990230000003</v>
      </c>
      <c r="AN82">
        <v>940</v>
      </c>
      <c r="AO82" t="s">
        <v>39</v>
      </c>
      <c r="AP82">
        <v>0.89568742000000001</v>
      </c>
      <c r="AQ82">
        <v>1</v>
      </c>
      <c r="AR82">
        <v>30842.009770000001</v>
      </c>
      <c r="AS82" t="s">
        <v>7568</v>
      </c>
      <c r="AT82">
        <v>1</v>
      </c>
      <c r="AU82" t="s">
        <v>7569</v>
      </c>
      <c r="AV82">
        <v>3.8162012390000002</v>
      </c>
      <c r="AW82">
        <v>1</v>
      </c>
      <c r="AY82">
        <f t="shared" si="3"/>
        <v>0.65183332169384056</v>
      </c>
      <c r="AZ82">
        <f t="shared" si="4"/>
        <v>8.691884397918466E-3</v>
      </c>
      <c r="BA82">
        <f t="shared" si="5"/>
        <v>7.9195651017667096E-3</v>
      </c>
    </row>
    <row r="83" spans="1:53">
      <c r="A83">
        <v>104.0110038</v>
      </c>
      <c r="B83">
        <v>6.8109680600000004</v>
      </c>
      <c r="C83" t="s">
        <v>67</v>
      </c>
      <c r="D83">
        <v>3</v>
      </c>
      <c r="E83" t="s">
        <v>7357</v>
      </c>
      <c r="F83">
        <v>8</v>
      </c>
      <c r="G83" t="s">
        <v>5</v>
      </c>
      <c r="H83" t="s">
        <v>7358</v>
      </c>
      <c r="I83">
        <v>0.42135241299999998</v>
      </c>
      <c r="J83">
        <v>-24.206287419999999</v>
      </c>
      <c r="L83" t="s">
        <v>6150</v>
      </c>
      <c r="M83" t="s">
        <v>7357</v>
      </c>
      <c r="N83">
        <v>0</v>
      </c>
      <c r="O83" t="s">
        <v>39</v>
      </c>
      <c r="S83">
        <v>0.33</v>
      </c>
      <c r="T83">
        <v>0.33</v>
      </c>
      <c r="U83">
        <v>48689</v>
      </c>
      <c r="V83" t="s">
        <v>7359</v>
      </c>
      <c r="W83">
        <v>0.79289847999999996</v>
      </c>
      <c r="X83">
        <v>0.29775831600000002</v>
      </c>
      <c r="Y83" t="s">
        <v>41</v>
      </c>
      <c r="Z83" t="s">
        <v>71</v>
      </c>
      <c r="AA83">
        <v>12</v>
      </c>
      <c r="AB83" s="13">
        <v>23432.38867</v>
      </c>
      <c r="AC83" s="13">
        <v>26147.464840000001</v>
      </c>
      <c r="AD83" s="13">
        <v>43542.554689999997</v>
      </c>
      <c r="AE83" s="13">
        <v>27284.533200000002</v>
      </c>
      <c r="AF83" s="14">
        <v>27441.466799999998</v>
      </c>
      <c r="AG83" s="14">
        <v>48688.707029999998</v>
      </c>
      <c r="AH83" s="14">
        <v>42357.222659999999</v>
      </c>
      <c r="AI83" s="14">
        <v>33127.425779999998</v>
      </c>
      <c r="AJ83" s="15">
        <v>37910.769529999998</v>
      </c>
      <c r="AK83" s="15">
        <v>39224.402340000001</v>
      </c>
      <c r="AL83" s="15">
        <v>23716.199219999999</v>
      </c>
      <c r="AM83" s="15">
        <v>19363.791020000001</v>
      </c>
      <c r="AN83">
        <v>797</v>
      </c>
      <c r="AO83" t="s">
        <v>39</v>
      </c>
      <c r="AP83">
        <v>0.88539918299999998</v>
      </c>
      <c r="AQ83">
        <v>1</v>
      </c>
      <c r="AR83">
        <v>48688.707029999998</v>
      </c>
      <c r="AS83" t="s">
        <v>7360</v>
      </c>
      <c r="AT83">
        <v>1</v>
      </c>
      <c r="AU83" t="s">
        <v>4181</v>
      </c>
      <c r="AV83">
        <v>0.325066299</v>
      </c>
      <c r="AW83">
        <v>0.55124198999999996</v>
      </c>
      <c r="AY83">
        <f t="shared" si="3"/>
        <v>0.79289847991192708</v>
      </c>
      <c r="AZ83">
        <f t="shared" si="4"/>
        <v>0.51195311222712225</v>
      </c>
      <c r="BA83">
        <f t="shared" si="5"/>
        <v>0.29762849102584354</v>
      </c>
    </row>
    <row r="84" spans="1:53">
      <c r="A84">
        <v>304.23990070000002</v>
      </c>
      <c r="B84">
        <v>3.4624305729999998</v>
      </c>
      <c r="C84" t="s">
        <v>4641</v>
      </c>
      <c r="D84">
        <v>38</v>
      </c>
      <c r="E84" t="s">
        <v>4642</v>
      </c>
      <c r="F84">
        <v>8</v>
      </c>
      <c r="G84" t="s">
        <v>5</v>
      </c>
      <c r="H84" t="s">
        <v>4643</v>
      </c>
      <c r="I84">
        <v>-1.082522663</v>
      </c>
      <c r="J84">
        <v>-16.455806920000001</v>
      </c>
      <c r="L84" t="s">
        <v>6150</v>
      </c>
      <c r="M84" t="s">
        <v>4642</v>
      </c>
      <c r="N84">
        <v>0</v>
      </c>
      <c r="O84" t="s">
        <v>39</v>
      </c>
      <c r="Q84">
        <v>5.5</v>
      </c>
      <c r="R84" t="s">
        <v>77</v>
      </c>
      <c r="S84">
        <v>0.36</v>
      </c>
      <c r="T84">
        <v>0.55000000000000004</v>
      </c>
      <c r="U84">
        <v>681817</v>
      </c>
      <c r="V84" t="s">
        <v>7199</v>
      </c>
      <c r="W84">
        <v>0.66034183400000002</v>
      </c>
      <c r="X84">
        <v>0.12807618800000001</v>
      </c>
      <c r="Y84" t="s">
        <v>41</v>
      </c>
      <c r="Z84" t="s">
        <v>71</v>
      </c>
      <c r="AA84">
        <v>12</v>
      </c>
      <c r="AB84" s="13">
        <v>269097.21879999997</v>
      </c>
      <c r="AC84" s="13">
        <v>681817.1875</v>
      </c>
      <c r="AD84" s="13">
        <v>245424.125</v>
      </c>
      <c r="AE84" s="13">
        <v>300483</v>
      </c>
      <c r="AF84" s="14">
        <v>360592.8125</v>
      </c>
      <c r="AG84" s="14">
        <v>388330.75</v>
      </c>
      <c r="AH84" s="14">
        <v>440328.90629999997</v>
      </c>
      <c r="AI84" s="14">
        <v>666389.5625</v>
      </c>
      <c r="AJ84" s="15">
        <v>182170.0938</v>
      </c>
      <c r="AK84" s="15">
        <v>448011.1875</v>
      </c>
      <c r="AL84" s="15">
        <v>282066.40629999997</v>
      </c>
      <c r="AM84" s="15">
        <v>313110.375</v>
      </c>
      <c r="AN84">
        <v>165</v>
      </c>
      <c r="AO84" t="s">
        <v>39</v>
      </c>
      <c r="AP84">
        <v>0.958024141</v>
      </c>
      <c r="AQ84">
        <v>1</v>
      </c>
      <c r="AR84">
        <v>681817.1875</v>
      </c>
      <c r="AS84" t="s">
        <v>7554</v>
      </c>
      <c r="AT84">
        <v>1</v>
      </c>
      <c r="AU84" t="s">
        <v>7555</v>
      </c>
      <c r="AV84">
        <v>0.79185814499999996</v>
      </c>
      <c r="AW84">
        <v>1</v>
      </c>
      <c r="AY84">
        <f t="shared" si="3"/>
        <v>0.66034183421764581</v>
      </c>
      <c r="AZ84">
        <f t="shared" si="4"/>
        <v>0.74570502954708207</v>
      </c>
      <c r="BA84">
        <f t="shared" si="5"/>
        <v>0.12542381934513155</v>
      </c>
    </row>
    <row r="85" spans="1:53">
      <c r="A85">
        <v>151.04933370000001</v>
      </c>
      <c r="B85">
        <v>9.6402459040000004</v>
      </c>
      <c r="C85" t="s">
        <v>226</v>
      </c>
      <c r="D85">
        <v>3</v>
      </c>
      <c r="E85" t="s">
        <v>227</v>
      </c>
      <c r="F85">
        <v>8</v>
      </c>
      <c r="G85" t="s">
        <v>5</v>
      </c>
      <c r="H85" t="s">
        <v>228</v>
      </c>
      <c r="I85">
        <v>-0.50493388900000002</v>
      </c>
      <c r="J85">
        <v>-0.71837380200000001</v>
      </c>
      <c r="L85" t="s">
        <v>6150</v>
      </c>
      <c r="M85" t="s">
        <v>2468</v>
      </c>
      <c r="N85">
        <v>39.056787559999997</v>
      </c>
      <c r="O85" t="s">
        <v>374</v>
      </c>
      <c r="S85">
        <v>0.34</v>
      </c>
      <c r="T85">
        <v>0.43</v>
      </c>
      <c r="U85">
        <v>259129</v>
      </c>
      <c r="V85" t="s">
        <v>1521</v>
      </c>
      <c r="W85">
        <v>7.0374981000000003E-2</v>
      </c>
      <c r="X85">
        <v>2.1989386E-2</v>
      </c>
      <c r="Y85" t="s">
        <v>41</v>
      </c>
      <c r="Z85" t="s">
        <v>42</v>
      </c>
      <c r="AA85">
        <v>12</v>
      </c>
      <c r="AB85" s="13">
        <v>15410.902340000001</v>
      </c>
      <c r="AC85" s="13">
        <v>16403.146479999999</v>
      </c>
      <c r="AD85" s="13">
        <v>29792.835940000001</v>
      </c>
      <c r="AE85" s="13">
        <v>23135.63867</v>
      </c>
      <c r="AF85" s="14">
        <v>122332.96090000001</v>
      </c>
      <c r="AG85" s="14">
        <v>259129.39060000001</v>
      </c>
      <c r="AH85" s="14">
        <v>138223.7188</v>
      </c>
      <c r="AI85" s="14">
        <v>115457.1094</v>
      </c>
      <c r="AJ85" s="15">
        <v>14577.177729999999</v>
      </c>
      <c r="AK85" s="15">
        <v>7505.4418949999999</v>
      </c>
      <c r="AL85" s="15">
        <v>8381.4560550000006</v>
      </c>
      <c r="AM85" s="15">
        <v>14234.11328</v>
      </c>
      <c r="AN85">
        <v>275</v>
      </c>
      <c r="AO85" t="s">
        <v>374</v>
      </c>
      <c r="AP85">
        <v>0.96089535000000004</v>
      </c>
      <c r="AR85">
        <v>259129.39060000001</v>
      </c>
      <c r="AS85" t="s">
        <v>7772</v>
      </c>
      <c r="AT85">
        <v>0.83124743300000004</v>
      </c>
      <c r="AV85">
        <v>4.757433249</v>
      </c>
      <c r="AW85">
        <v>1</v>
      </c>
      <c r="AY85">
        <f t="shared" si="3"/>
        <v>7.0374980616358815E-2</v>
      </c>
      <c r="AZ85">
        <f t="shared" si="4"/>
        <v>3.4022413115251157E-2</v>
      </c>
      <c r="BA85">
        <f t="shared" si="5"/>
        <v>4.7585562356415459E-3</v>
      </c>
    </row>
    <row r="86" spans="1:53">
      <c r="A86">
        <v>256.24013869999999</v>
      </c>
      <c r="B86">
        <v>3.508422237</v>
      </c>
      <c r="C86" t="s">
        <v>891</v>
      </c>
      <c r="D86">
        <v>16</v>
      </c>
      <c r="E86" t="s">
        <v>892</v>
      </c>
      <c r="F86">
        <v>8</v>
      </c>
      <c r="G86" t="s">
        <v>5</v>
      </c>
      <c r="H86" t="s">
        <v>893</v>
      </c>
      <c r="I86">
        <v>-0.35643657099999998</v>
      </c>
      <c r="J86">
        <v>-15.95901108</v>
      </c>
      <c r="L86" t="s">
        <v>6157</v>
      </c>
      <c r="M86" t="s">
        <v>892</v>
      </c>
      <c r="N86">
        <v>0</v>
      </c>
      <c r="O86" t="s">
        <v>39</v>
      </c>
      <c r="Q86">
        <v>-0.4</v>
      </c>
      <c r="R86" t="s">
        <v>6158</v>
      </c>
      <c r="S86">
        <v>0.41</v>
      </c>
      <c r="T86">
        <v>1.02</v>
      </c>
      <c r="U86">
        <v>304458528</v>
      </c>
      <c r="V86" t="s">
        <v>895</v>
      </c>
      <c r="W86">
        <v>6.9192334640000004</v>
      </c>
      <c r="X86">
        <v>2.3234912999999999E-2</v>
      </c>
      <c r="Y86" t="s">
        <v>41</v>
      </c>
      <c r="Z86" t="s">
        <v>71</v>
      </c>
      <c r="AA86">
        <v>12</v>
      </c>
      <c r="AB86" s="13">
        <v>51884648</v>
      </c>
      <c r="AC86" s="13">
        <v>125659200</v>
      </c>
      <c r="AD86" s="13">
        <v>19390292</v>
      </c>
      <c r="AE86" s="13">
        <v>9861804</v>
      </c>
      <c r="AF86" s="14">
        <v>31602902</v>
      </c>
      <c r="AG86" s="14">
        <v>45408928</v>
      </c>
      <c r="AH86" s="14">
        <v>15301747</v>
      </c>
      <c r="AI86" s="14">
        <v>18139532</v>
      </c>
      <c r="AJ86" s="15">
        <v>173239248</v>
      </c>
      <c r="AK86" s="15">
        <v>304458528</v>
      </c>
      <c r="AL86" s="15">
        <v>161701600</v>
      </c>
      <c r="AM86" s="15">
        <v>124851472</v>
      </c>
      <c r="AN86">
        <v>0</v>
      </c>
      <c r="AO86" t="s">
        <v>39</v>
      </c>
      <c r="AP86">
        <v>0.97376717099999999</v>
      </c>
      <c r="AQ86">
        <v>1</v>
      </c>
      <c r="AR86">
        <v>304458528</v>
      </c>
      <c r="AS86" t="s">
        <v>896</v>
      </c>
      <c r="AT86">
        <v>1</v>
      </c>
      <c r="AU86" t="s">
        <v>6159</v>
      </c>
      <c r="AV86">
        <v>4.2191110280000004</v>
      </c>
      <c r="AW86">
        <v>1</v>
      </c>
      <c r="AY86">
        <f t="shared" si="3"/>
        <v>6.9192334640394773</v>
      </c>
      <c r="AZ86">
        <f t="shared" si="4"/>
        <v>1.8615464726682358</v>
      </c>
      <c r="BA86">
        <f t="shared" si="5"/>
        <v>6.2998198806174877E-3</v>
      </c>
    </row>
    <row r="87" spans="1:53">
      <c r="A87">
        <v>167.0582532</v>
      </c>
      <c r="B87">
        <v>7.1658208209999996</v>
      </c>
      <c r="C87" t="s">
        <v>3971</v>
      </c>
      <c r="D87">
        <v>9</v>
      </c>
      <c r="E87" t="s">
        <v>6502</v>
      </c>
      <c r="F87">
        <v>8</v>
      </c>
      <c r="G87" t="s">
        <v>5</v>
      </c>
      <c r="H87" t="s">
        <v>6503</v>
      </c>
      <c r="I87">
        <v>7.9034730999999997E-2</v>
      </c>
      <c r="J87">
        <v>-3.1645834979999998</v>
      </c>
      <c r="L87" t="s">
        <v>6150</v>
      </c>
      <c r="M87" t="s">
        <v>116</v>
      </c>
      <c r="N87">
        <v>-52.05239126</v>
      </c>
      <c r="O87" t="s">
        <v>487</v>
      </c>
      <c r="S87">
        <v>0.28999999999999998</v>
      </c>
      <c r="T87">
        <v>0.41</v>
      </c>
      <c r="U87">
        <v>37534</v>
      </c>
      <c r="V87" t="s">
        <v>2123</v>
      </c>
      <c r="W87">
        <v>1.280267735</v>
      </c>
      <c r="X87">
        <v>0.247731696</v>
      </c>
      <c r="Y87" t="s">
        <v>41</v>
      </c>
      <c r="Z87" t="s">
        <v>71</v>
      </c>
      <c r="AA87">
        <v>12</v>
      </c>
      <c r="AB87" s="13">
        <v>10831.177729999999</v>
      </c>
      <c r="AC87" s="13">
        <v>27390.621090000001</v>
      </c>
      <c r="AD87" s="13">
        <v>34046.25</v>
      </c>
      <c r="AE87" s="13">
        <v>33987.207029999998</v>
      </c>
      <c r="AF87" s="14">
        <v>18251.869139999999</v>
      </c>
      <c r="AG87" s="14">
        <v>22847.101559999999</v>
      </c>
      <c r="AH87" s="14">
        <v>22092.474610000001</v>
      </c>
      <c r="AI87" s="14">
        <v>29283.634770000001</v>
      </c>
      <c r="AJ87" s="15">
        <v>18963.490229999999</v>
      </c>
      <c r="AK87" s="15">
        <v>37533.617189999997</v>
      </c>
      <c r="AL87" s="15">
        <v>35664.394529999998</v>
      </c>
      <c r="AM87" s="15">
        <v>26231.359380000002</v>
      </c>
      <c r="AN87">
        <v>62</v>
      </c>
      <c r="AO87" t="s">
        <v>487</v>
      </c>
      <c r="AP87">
        <v>0.94239418699999999</v>
      </c>
      <c r="AR87">
        <v>37533.617189999997</v>
      </c>
      <c r="AS87" t="s">
        <v>6504</v>
      </c>
      <c r="AT87">
        <v>0.75217824899999997</v>
      </c>
      <c r="AV87">
        <v>0.43881587999999999</v>
      </c>
      <c r="AW87">
        <v>1</v>
      </c>
      <c r="AY87">
        <f t="shared" si="3"/>
        <v>1.280267735130141</v>
      </c>
      <c r="AZ87">
        <f t="shared" si="4"/>
        <v>9.6118951050118775E-4</v>
      </c>
      <c r="BA87">
        <f t="shared" si="5"/>
        <v>0.23343687735664673</v>
      </c>
    </row>
    <row r="88" spans="1:53">
      <c r="A88">
        <v>376.13803009999998</v>
      </c>
      <c r="B88">
        <v>7.4573514300000001</v>
      </c>
      <c r="C88" t="s">
        <v>751</v>
      </c>
      <c r="D88">
        <v>2</v>
      </c>
      <c r="E88" t="s">
        <v>752</v>
      </c>
      <c r="F88">
        <v>8</v>
      </c>
      <c r="G88" t="s">
        <v>5</v>
      </c>
      <c r="H88" t="s">
        <v>753</v>
      </c>
      <c r="I88">
        <v>-0.66429170999999998</v>
      </c>
      <c r="J88">
        <v>0.77501932799999995</v>
      </c>
      <c r="K88">
        <v>2.8716520910000001</v>
      </c>
      <c r="L88" t="s">
        <v>6150</v>
      </c>
      <c r="M88" t="s">
        <v>754</v>
      </c>
      <c r="N88">
        <v>144.99120210000001</v>
      </c>
      <c r="O88" t="s">
        <v>374</v>
      </c>
      <c r="S88">
        <v>0.4</v>
      </c>
      <c r="T88">
        <v>0.4</v>
      </c>
      <c r="U88">
        <v>114628</v>
      </c>
      <c r="V88" t="s">
        <v>6377</v>
      </c>
      <c r="W88">
        <v>1.166047391</v>
      </c>
      <c r="X88">
        <v>0.56981015700000004</v>
      </c>
      <c r="Y88" t="s">
        <v>41</v>
      </c>
      <c r="Z88" t="s">
        <v>42</v>
      </c>
      <c r="AA88">
        <v>12</v>
      </c>
      <c r="AB88" s="13">
        <v>38810.949220000002</v>
      </c>
      <c r="AC88" s="13">
        <v>77840.023440000004</v>
      </c>
      <c r="AD88" s="13">
        <v>44583.875</v>
      </c>
      <c r="AE88" s="13">
        <v>58833.558590000001</v>
      </c>
      <c r="AF88" s="14">
        <v>49582.105470000002</v>
      </c>
      <c r="AG88" s="14">
        <v>60012.121090000001</v>
      </c>
      <c r="AH88" s="14">
        <v>91753.242190000004</v>
      </c>
      <c r="AI88" s="14">
        <v>85992.703129999994</v>
      </c>
      <c r="AJ88" s="15">
        <v>37065.546880000002</v>
      </c>
      <c r="AK88" s="15">
        <v>99446.140629999994</v>
      </c>
      <c r="AL88" s="15">
        <v>114628.36719999999</v>
      </c>
      <c r="AM88" s="15">
        <v>83912.203129999994</v>
      </c>
      <c r="AN88">
        <v>235</v>
      </c>
      <c r="AO88" t="s">
        <v>374</v>
      </c>
      <c r="AP88">
        <v>0.95415267199999998</v>
      </c>
      <c r="AR88">
        <v>114628.36719999999</v>
      </c>
      <c r="AS88" t="s">
        <v>6648</v>
      </c>
      <c r="AT88">
        <v>0.86280244100000003</v>
      </c>
      <c r="AV88">
        <v>9.2559311000000005E-2</v>
      </c>
      <c r="AW88">
        <v>1</v>
      </c>
      <c r="AY88">
        <f t="shared" si="3"/>
        <v>1.1660473913126415</v>
      </c>
      <c r="AZ88">
        <f t="shared" si="4"/>
        <v>0.57940908142671532</v>
      </c>
      <c r="BA88">
        <f t="shared" si="5"/>
        <v>0.56518296835786619</v>
      </c>
    </row>
    <row r="89" spans="1:53">
      <c r="A89">
        <v>196.05820109999999</v>
      </c>
      <c r="B89">
        <v>9.7333527459999996</v>
      </c>
      <c r="C89" t="s">
        <v>636</v>
      </c>
      <c r="D89">
        <v>11</v>
      </c>
      <c r="E89" t="s">
        <v>637</v>
      </c>
      <c r="F89">
        <v>8</v>
      </c>
      <c r="G89" t="s">
        <v>5</v>
      </c>
      <c r="H89" t="s">
        <v>638</v>
      </c>
      <c r="I89">
        <v>-0.55567675800000005</v>
      </c>
      <c r="J89">
        <v>0.65514732099999995</v>
      </c>
      <c r="L89" t="s">
        <v>6150</v>
      </c>
      <c r="M89" t="s">
        <v>248</v>
      </c>
      <c r="N89">
        <v>14.9843405</v>
      </c>
      <c r="O89" t="s">
        <v>374</v>
      </c>
      <c r="Q89">
        <v>0.4</v>
      </c>
      <c r="R89" t="s">
        <v>98</v>
      </c>
      <c r="S89">
        <v>0.26</v>
      </c>
      <c r="T89">
        <v>0.26</v>
      </c>
      <c r="U89">
        <v>400235</v>
      </c>
      <c r="V89" t="s">
        <v>639</v>
      </c>
      <c r="W89">
        <v>0.94507644700000004</v>
      </c>
      <c r="X89">
        <v>0.73088529099999999</v>
      </c>
      <c r="Y89" t="s">
        <v>41</v>
      </c>
      <c r="Z89" t="s">
        <v>71</v>
      </c>
      <c r="AA89">
        <v>12</v>
      </c>
      <c r="AB89" s="13">
        <v>166265.5625</v>
      </c>
      <c r="AC89" s="13">
        <v>276822.90629999997</v>
      </c>
      <c r="AD89" s="13">
        <v>308311.875</v>
      </c>
      <c r="AE89" s="13">
        <v>271283.1875</v>
      </c>
      <c r="AF89" s="14">
        <v>258046.51560000001</v>
      </c>
      <c r="AG89" s="14">
        <v>332609.375</v>
      </c>
      <c r="AH89" s="14">
        <v>400235.375</v>
      </c>
      <c r="AI89" s="14">
        <v>372349.875</v>
      </c>
      <c r="AJ89" s="15">
        <v>216394.25</v>
      </c>
      <c r="AK89" s="15">
        <v>379782.3125</v>
      </c>
      <c r="AL89" s="15">
        <v>396212.4375</v>
      </c>
      <c r="AM89" s="15">
        <v>295978.09379999997</v>
      </c>
      <c r="AN89">
        <v>78</v>
      </c>
      <c r="AO89" t="s">
        <v>374</v>
      </c>
      <c r="AP89">
        <v>0.98200619899999997</v>
      </c>
      <c r="AQ89">
        <v>1</v>
      </c>
      <c r="AR89">
        <v>400235.375</v>
      </c>
      <c r="AS89" t="s">
        <v>7079</v>
      </c>
      <c r="AT89">
        <v>0.833425996</v>
      </c>
      <c r="AV89">
        <v>3.2726525999999999E-2</v>
      </c>
      <c r="AW89">
        <v>1</v>
      </c>
      <c r="AY89">
        <f t="shared" si="3"/>
        <v>0.94507644717423511</v>
      </c>
      <c r="AZ89">
        <f t="shared" si="4"/>
        <v>0.61958991269773744</v>
      </c>
      <c r="BA89">
        <f t="shared" si="5"/>
        <v>0.7298949863227655</v>
      </c>
    </row>
    <row r="90" spans="1:53">
      <c r="A90">
        <v>106.0265996</v>
      </c>
      <c r="B90">
        <v>8.7699567159999994</v>
      </c>
      <c r="C90" t="s">
        <v>3726</v>
      </c>
      <c r="D90">
        <v>2</v>
      </c>
      <c r="E90" t="s">
        <v>3727</v>
      </c>
      <c r="F90">
        <v>8</v>
      </c>
      <c r="G90" t="s">
        <v>5</v>
      </c>
      <c r="H90" t="s">
        <v>3728</v>
      </c>
      <c r="I90">
        <v>-9.7728165000000006E-2</v>
      </c>
      <c r="J90">
        <v>-4.1610036739999998</v>
      </c>
      <c r="L90" t="s">
        <v>6150</v>
      </c>
      <c r="M90" t="s">
        <v>3727</v>
      </c>
      <c r="N90">
        <v>0</v>
      </c>
      <c r="O90" t="s">
        <v>39</v>
      </c>
      <c r="S90">
        <v>0.21</v>
      </c>
      <c r="T90">
        <v>0.28999999999999998</v>
      </c>
      <c r="U90">
        <v>66728</v>
      </c>
      <c r="V90" t="s">
        <v>7216</v>
      </c>
      <c r="W90">
        <v>0.862248558</v>
      </c>
      <c r="X90">
        <v>0.26347774400000001</v>
      </c>
      <c r="Y90" t="s">
        <v>41</v>
      </c>
      <c r="Z90" t="s">
        <v>71</v>
      </c>
      <c r="AA90">
        <v>12</v>
      </c>
      <c r="AB90" s="13">
        <v>26661.11133</v>
      </c>
      <c r="AC90" s="13">
        <v>55933.613279999998</v>
      </c>
      <c r="AD90" s="13">
        <v>41021.992189999997</v>
      </c>
      <c r="AE90" s="13">
        <v>42845.273439999997</v>
      </c>
      <c r="AF90" s="14">
        <v>49446.144529999998</v>
      </c>
      <c r="AG90" s="14">
        <v>66728.203129999994</v>
      </c>
      <c r="AH90" s="14">
        <v>66503.601559999996</v>
      </c>
      <c r="AI90" s="14">
        <v>62608.191409999999</v>
      </c>
      <c r="AJ90" s="15">
        <v>40575.3125</v>
      </c>
      <c r="AK90" s="15">
        <v>63186.117189999997</v>
      </c>
      <c r="AL90" s="15">
        <v>60767.085939999997</v>
      </c>
      <c r="AM90" s="15">
        <v>46969.105470000002</v>
      </c>
      <c r="AN90">
        <v>683</v>
      </c>
      <c r="AO90" t="s">
        <v>39</v>
      </c>
      <c r="AP90">
        <v>0.984111077</v>
      </c>
      <c r="AQ90">
        <v>1</v>
      </c>
      <c r="AR90">
        <v>66728.203129999994</v>
      </c>
      <c r="AS90" t="s">
        <v>7217</v>
      </c>
      <c r="AT90">
        <v>1</v>
      </c>
      <c r="AU90" t="s">
        <v>3731</v>
      </c>
      <c r="AV90">
        <v>0.38671998600000002</v>
      </c>
      <c r="AW90">
        <v>0.37847618100000002</v>
      </c>
      <c r="AY90">
        <f t="shared" si="3"/>
        <v>0.86224855818100199</v>
      </c>
      <c r="AZ90">
        <f t="shared" si="4"/>
        <v>0.10348720359452698</v>
      </c>
      <c r="BA90">
        <f t="shared" si="5"/>
        <v>0.25998436829115168</v>
      </c>
    </row>
    <row r="91" spans="1:53">
      <c r="A91">
        <v>309.10582110000001</v>
      </c>
      <c r="B91">
        <v>9.2938930939999995</v>
      </c>
      <c r="C91" t="s">
        <v>746</v>
      </c>
      <c r="D91">
        <v>5</v>
      </c>
      <c r="E91" t="s">
        <v>747</v>
      </c>
      <c r="F91">
        <v>8</v>
      </c>
      <c r="G91" t="s">
        <v>5</v>
      </c>
      <c r="H91" t="s">
        <v>748</v>
      </c>
      <c r="I91">
        <v>-0.51397295499999995</v>
      </c>
      <c r="J91">
        <v>4.1906280999999997E-2</v>
      </c>
      <c r="L91" t="s">
        <v>6150</v>
      </c>
      <c r="M91" t="s">
        <v>3271</v>
      </c>
      <c r="N91">
        <v>106.97406460000001</v>
      </c>
      <c r="O91" t="s">
        <v>374</v>
      </c>
      <c r="S91">
        <v>0.38</v>
      </c>
      <c r="T91">
        <v>0.38</v>
      </c>
      <c r="U91">
        <v>55409</v>
      </c>
      <c r="V91" t="s">
        <v>5830</v>
      </c>
      <c r="W91">
        <v>1.175918869</v>
      </c>
      <c r="X91">
        <v>0.52350343200000005</v>
      </c>
      <c r="Y91" t="s">
        <v>41</v>
      </c>
      <c r="Z91" t="s">
        <v>92</v>
      </c>
      <c r="AA91">
        <v>12</v>
      </c>
      <c r="AB91" s="13">
        <v>18155.914059999999</v>
      </c>
      <c r="AC91" s="13">
        <v>42421.273439999997</v>
      </c>
      <c r="AD91" s="13">
        <v>35040.515630000002</v>
      </c>
      <c r="AE91" s="13">
        <v>37842.019529999998</v>
      </c>
      <c r="AF91" s="14">
        <v>24873.021479999999</v>
      </c>
      <c r="AG91" s="14">
        <v>33150.914060000003</v>
      </c>
      <c r="AH91" s="14">
        <v>40252.996090000001</v>
      </c>
      <c r="AI91" s="14">
        <v>46885.398439999997</v>
      </c>
      <c r="AJ91" s="15">
        <v>20722.935549999998</v>
      </c>
      <c r="AK91" s="15">
        <v>55409.347659999999</v>
      </c>
      <c r="AL91" s="15">
        <v>53683.242189999997</v>
      </c>
      <c r="AM91" s="15">
        <v>40883.597659999999</v>
      </c>
      <c r="AN91">
        <v>866</v>
      </c>
      <c r="AO91" t="s">
        <v>374</v>
      </c>
      <c r="AP91">
        <v>0.91522475199999997</v>
      </c>
      <c r="AR91">
        <v>55409.347659999999</v>
      </c>
      <c r="AS91" t="s">
        <v>6639</v>
      </c>
      <c r="AT91">
        <v>0.87698930200000003</v>
      </c>
      <c r="AV91">
        <v>0.11795488699999999</v>
      </c>
      <c r="AW91">
        <v>1</v>
      </c>
      <c r="AY91">
        <f t="shared" si="3"/>
        <v>1.1759188694317986</v>
      </c>
      <c r="AZ91">
        <f t="shared" si="4"/>
        <v>0.34181135969295007</v>
      </c>
      <c r="BA91">
        <f t="shared" si="5"/>
        <v>0.51780464321122632</v>
      </c>
    </row>
    <row r="92" spans="1:53">
      <c r="A92">
        <v>268.08051879999999</v>
      </c>
      <c r="B92">
        <v>8.6231074579999998</v>
      </c>
      <c r="C92" t="s">
        <v>7758</v>
      </c>
      <c r="D92">
        <v>3</v>
      </c>
      <c r="E92" t="s">
        <v>7759</v>
      </c>
      <c r="F92">
        <v>8</v>
      </c>
      <c r="G92" t="s">
        <v>5</v>
      </c>
      <c r="H92" t="s">
        <v>7760</v>
      </c>
      <c r="I92">
        <v>-0.93719024699999998</v>
      </c>
      <c r="J92">
        <v>-0.19551553199999999</v>
      </c>
      <c r="L92" t="s">
        <v>6163</v>
      </c>
      <c r="N92">
        <v>-37.955967950000002</v>
      </c>
      <c r="O92" t="s">
        <v>7761</v>
      </c>
      <c r="P92" t="e">
        <f>-K</f>
        <v>#NAME?</v>
      </c>
      <c r="S92">
        <v>2</v>
      </c>
      <c r="T92">
        <v>2</v>
      </c>
      <c r="U92">
        <v>104549</v>
      </c>
      <c r="V92" t="s">
        <v>7762</v>
      </c>
      <c r="W92">
        <v>0.108887174</v>
      </c>
      <c r="X92">
        <v>4.8080270000000003E-3</v>
      </c>
      <c r="Y92" t="s">
        <v>41</v>
      </c>
      <c r="Z92" t="s">
        <v>92</v>
      </c>
      <c r="AA92">
        <v>9</v>
      </c>
      <c r="AB92" s="13">
        <v>42932.28125</v>
      </c>
      <c r="AC92" s="13">
        <v>52999.167970000002</v>
      </c>
      <c r="AD92" s="13">
        <v>36577.644529999998</v>
      </c>
      <c r="AE92" s="13">
        <v>46587.136720000002</v>
      </c>
      <c r="AF92" s="14">
        <v>46888.855470000002</v>
      </c>
      <c r="AG92" s="14">
        <v>90671.25</v>
      </c>
      <c r="AH92" s="14">
        <v>72708.53125</v>
      </c>
      <c r="AI92" s="14">
        <v>104549.3125</v>
      </c>
      <c r="AJ92" s="15">
        <v>34279.636720000002</v>
      </c>
      <c r="AK92" s="15">
        <v>0</v>
      </c>
      <c r="AL92" s="15">
        <v>0</v>
      </c>
      <c r="AM92" s="15">
        <v>0</v>
      </c>
      <c r="AN92">
        <v>474</v>
      </c>
      <c r="AO92" t="s">
        <v>7761</v>
      </c>
      <c r="AP92">
        <v>0.87329696499999998</v>
      </c>
      <c r="AR92">
        <v>104549.3125</v>
      </c>
      <c r="AS92" t="s">
        <v>7763</v>
      </c>
      <c r="AT92">
        <v>0.83910174000000004</v>
      </c>
      <c r="AV92">
        <v>5.3843064280000004</v>
      </c>
      <c r="AW92">
        <v>1</v>
      </c>
      <c r="AY92">
        <f t="shared" si="3"/>
        <v>0.1088871736981071</v>
      </c>
      <c r="AZ92">
        <f t="shared" si="4"/>
        <v>0.38935632359379191</v>
      </c>
      <c r="BA92">
        <f t="shared" si="5"/>
        <v>3.5374435349663689E-3</v>
      </c>
    </row>
    <row r="93" spans="1:53">
      <c r="A93">
        <v>131.06943010000001</v>
      </c>
      <c r="B93">
        <v>10.379769469999999</v>
      </c>
      <c r="C93" t="s">
        <v>2424</v>
      </c>
      <c r="D93">
        <v>2</v>
      </c>
      <c r="E93" t="s">
        <v>2425</v>
      </c>
      <c r="F93">
        <v>8</v>
      </c>
      <c r="G93" t="s">
        <v>5</v>
      </c>
      <c r="H93" t="s">
        <v>2426</v>
      </c>
      <c r="I93">
        <v>-0.380967263</v>
      </c>
      <c r="J93">
        <v>3.8203332589999999</v>
      </c>
      <c r="K93">
        <v>-0.34281957000000002</v>
      </c>
      <c r="L93" t="s">
        <v>6150</v>
      </c>
      <c r="M93" t="s">
        <v>2425</v>
      </c>
      <c r="N93">
        <v>0</v>
      </c>
      <c r="O93" t="s">
        <v>39</v>
      </c>
      <c r="Q93">
        <v>0.1</v>
      </c>
      <c r="R93" t="s">
        <v>7445</v>
      </c>
      <c r="S93">
        <v>0.12</v>
      </c>
      <c r="T93">
        <v>0.12</v>
      </c>
      <c r="U93">
        <v>31873640</v>
      </c>
      <c r="V93" t="s">
        <v>1554</v>
      </c>
      <c r="W93">
        <v>0.73473339400000004</v>
      </c>
      <c r="X93">
        <v>5.5940859999999999E-3</v>
      </c>
      <c r="Y93" t="s">
        <v>41</v>
      </c>
      <c r="Z93" t="s">
        <v>92</v>
      </c>
      <c r="AA93">
        <v>12</v>
      </c>
      <c r="AB93" s="13">
        <v>14671614</v>
      </c>
      <c r="AC93" s="13">
        <v>15545043</v>
      </c>
      <c r="AD93" s="13">
        <v>15882936</v>
      </c>
      <c r="AE93" s="13">
        <v>18901156</v>
      </c>
      <c r="AF93" s="14">
        <v>26540788</v>
      </c>
      <c r="AG93" s="14">
        <v>31589868</v>
      </c>
      <c r="AH93" s="14">
        <v>31873640</v>
      </c>
      <c r="AI93" s="14">
        <v>28003826</v>
      </c>
      <c r="AJ93" s="15">
        <v>23342598</v>
      </c>
      <c r="AK93" s="15">
        <v>22762744</v>
      </c>
      <c r="AL93" s="15">
        <v>22811496</v>
      </c>
      <c r="AM93" s="15">
        <v>17787670</v>
      </c>
      <c r="AN93">
        <v>18</v>
      </c>
      <c r="AO93" t="s">
        <v>39</v>
      </c>
      <c r="AP93">
        <v>0.96863710400000003</v>
      </c>
      <c r="AQ93">
        <v>1</v>
      </c>
      <c r="AR93">
        <v>31873640</v>
      </c>
      <c r="AS93" t="s">
        <v>7446</v>
      </c>
      <c r="AT93">
        <v>1</v>
      </c>
      <c r="AU93" t="s">
        <v>3878</v>
      </c>
      <c r="AV93">
        <v>4.4418682120000001</v>
      </c>
      <c r="AW93">
        <v>1</v>
      </c>
      <c r="AY93">
        <f t="shared" si="3"/>
        <v>0.73473339402859073</v>
      </c>
      <c r="AZ93">
        <f t="shared" si="4"/>
        <v>0.54935035444433689</v>
      </c>
      <c r="BA93">
        <f t="shared" si="5"/>
        <v>5.5911937262191451E-3</v>
      </c>
    </row>
    <row r="94" spans="1:53">
      <c r="A94">
        <v>175.0956559</v>
      </c>
      <c r="B94">
        <v>10.769015250000001</v>
      </c>
      <c r="C94" t="s">
        <v>724</v>
      </c>
      <c r="D94">
        <v>3</v>
      </c>
      <c r="E94" t="s">
        <v>725</v>
      </c>
      <c r="F94">
        <v>8</v>
      </c>
      <c r="G94" t="s">
        <v>5</v>
      </c>
      <c r="H94" t="s">
        <v>726</v>
      </c>
      <c r="I94">
        <v>-0.19454795799999999</v>
      </c>
      <c r="J94">
        <v>8.3784838E-2</v>
      </c>
      <c r="L94" t="s">
        <v>6150</v>
      </c>
      <c r="M94" t="s">
        <v>234</v>
      </c>
      <c r="N94">
        <v>70.053072900000004</v>
      </c>
      <c r="O94" t="s">
        <v>374</v>
      </c>
      <c r="P94" t="s">
        <v>727</v>
      </c>
      <c r="Q94">
        <v>-0.2</v>
      </c>
      <c r="R94" t="s">
        <v>6512</v>
      </c>
      <c r="S94">
        <v>0.26</v>
      </c>
      <c r="T94">
        <v>0.51</v>
      </c>
      <c r="U94">
        <v>2595606</v>
      </c>
      <c r="V94" t="s">
        <v>126</v>
      </c>
      <c r="W94">
        <v>1.2741108759999999</v>
      </c>
      <c r="X94">
        <v>0.234906156</v>
      </c>
      <c r="Y94" t="s">
        <v>41</v>
      </c>
      <c r="Z94" t="s">
        <v>92</v>
      </c>
      <c r="AA94">
        <v>12</v>
      </c>
      <c r="AB94" s="13">
        <v>963469.3125</v>
      </c>
      <c r="AC94" s="13">
        <v>1979503.125</v>
      </c>
      <c r="AD94" s="13">
        <v>535465.8125</v>
      </c>
      <c r="AE94" s="13">
        <v>1640958.375</v>
      </c>
      <c r="AF94" s="14">
        <v>1535076.5</v>
      </c>
      <c r="AG94" s="14">
        <v>1497263.25</v>
      </c>
      <c r="AH94" s="14">
        <v>1623277.75</v>
      </c>
      <c r="AI94" s="14">
        <v>2394722.5</v>
      </c>
      <c r="AJ94" s="15">
        <v>1369750.125</v>
      </c>
      <c r="AK94" s="15">
        <v>2466844.75</v>
      </c>
      <c r="AL94" s="15">
        <v>2595605.75</v>
      </c>
      <c r="AM94" s="15">
        <v>2550714.25</v>
      </c>
      <c r="AN94">
        <v>44</v>
      </c>
      <c r="AO94" t="s">
        <v>374</v>
      </c>
      <c r="AP94">
        <v>0.96671696900000004</v>
      </c>
      <c r="AQ94">
        <v>1</v>
      </c>
      <c r="AR94">
        <v>2595605.75</v>
      </c>
      <c r="AS94" t="s">
        <v>6513</v>
      </c>
      <c r="AT94">
        <v>0.92180954900000001</v>
      </c>
      <c r="AV94">
        <v>0.44524047300000003</v>
      </c>
      <c r="AW94">
        <v>1</v>
      </c>
      <c r="AY94">
        <f t="shared" si="3"/>
        <v>1.274110876213062</v>
      </c>
      <c r="AZ94">
        <f t="shared" si="4"/>
        <v>4.0936027383736737E-2</v>
      </c>
      <c r="BA94">
        <f t="shared" si="5"/>
        <v>0.2304413009398458</v>
      </c>
    </row>
    <row r="95" spans="1:53">
      <c r="A95">
        <v>208.0847368</v>
      </c>
      <c r="B95">
        <v>8.6387112090000002</v>
      </c>
      <c r="C95" t="s">
        <v>109</v>
      </c>
      <c r="D95">
        <v>2</v>
      </c>
      <c r="E95" t="s">
        <v>110</v>
      </c>
      <c r="F95">
        <v>8</v>
      </c>
      <c r="G95" t="s">
        <v>5</v>
      </c>
      <c r="H95" t="s">
        <v>111</v>
      </c>
      <c r="I95">
        <v>-0.25576369599999998</v>
      </c>
      <c r="J95">
        <v>0.100941005</v>
      </c>
      <c r="L95" t="s">
        <v>6150</v>
      </c>
      <c r="N95">
        <v>15.937353679999999</v>
      </c>
      <c r="O95" t="s">
        <v>374</v>
      </c>
      <c r="S95">
        <v>0.37</v>
      </c>
      <c r="T95">
        <v>0.53</v>
      </c>
      <c r="U95">
        <v>180169</v>
      </c>
      <c r="V95" t="s">
        <v>6840</v>
      </c>
      <c r="W95">
        <v>1.047058788</v>
      </c>
      <c r="X95">
        <v>0.833892046</v>
      </c>
      <c r="Y95" t="s">
        <v>41</v>
      </c>
      <c r="Z95" t="s">
        <v>42</v>
      </c>
      <c r="AA95">
        <v>12</v>
      </c>
      <c r="AB95" s="13">
        <v>42149.421880000002</v>
      </c>
      <c r="AC95" s="13">
        <v>162240.5938</v>
      </c>
      <c r="AD95" s="13">
        <v>74430.242190000004</v>
      </c>
      <c r="AE95" s="13">
        <v>115393.3281</v>
      </c>
      <c r="AF95" s="14">
        <v>109587.33590000001</v>
      </c>
      <c r="AG95" s="14">
        <v>130406.9219</v>
      </c>
      <c r="AH95" s="14">
        <v>109434.99219999999</v>
      </c>
      <c r="AI95" s="14">
        <v>152101.0938</v>
      </c>
      <c r="AJ95" s="15">
        <v>63880.582029999998</v>
      </c>
      <c r="AK95" s="15">
        <v>140666.23439999999</v>
      </c>
      <c r="AL95" s="15">
        <v>180168.5</v>
      </c>
      <c r="AM95" s="15">
        <v>140416.4375</v>
      </c>
      <c r="AN95">
        <v>568</v>
      </c>
      <c r="AO95" t="s">
        <v>374</v>
      </c>
      <c r="AP95">
        <v>0.94166992800000004</v>
      </c>
      <c r="AR95">
        <v>180168.5</v>
      </c>
      <c r="AS95" t="s">
        <v>6841</v>
      </c>
      <c r="AT95">
        <v>0.78301308199999997</v>
      </c>
      <c r="AV95">
        <v>1.2512156E-2</v>
      </c>
      <c r="AW95">
        <v>1</v>
      </c>
      <c r="AY95">
        <f t="shared" si="3"/>
        <v>1.0470587880110636</v>
      </c>
      <c r="AZ95">
        <f t="shared" si="4"/>
        <v>5.220078841708993E-2</v>
      </c>
      <c r="BA95">
        <f t="shared" si="5"/>
        <v>0.83040144925686388</v>
      </c>
    </row>
    <row r="96" spans="1:53">
      <c r="A96">
        <v>276.02453600000001</v>
      </c>
      <c r="B96">
        <v>10.92038193</v>
      </c>
      <c r="C96" t="s">
        <v>370</v>
      </c>
      <c r="D96">
        <v>2</v>
      </c>
      <c r="E96" t="s">
        <v>371</v>
      </c>
      <c r="F96">
        <v>8</v>
      </c>
      <c r="G96" t="s">
        <v>5</v>
      </c>
      <c r="H96" t="s">
        <v>372</v>
      </c>
      <c r="I96">
        <v>-0.37664299099999998</v>
      </c>
      <c r="J96">
        <v>0.37115742200000001</v>
      </c>
      <c r="L96" t="s">
        <v>6157</v>
      </c>
      <c r="M96" t="s">
        <v>379</v>
      </c>
      <c r="N96">
        <v>108.04223090000001</v>
      </c>
      <c r="O96" t="s">
        <v>374</v>
      </c>
      <c r="S96">
        <v>0.52</v>
      </c>
      <c r="T96">
        <v>1.3</v>
      </c>
      <c r="U96">
        <v>118877</v>
      </c>
      <c r="V96" t="s">
        <v>6427</v>
      </c>
      <c r="W96">
        <v>0.45529966399999999</v>
      </c>
      <c r="X96">
        <v>0.14352410199999999</v>
      </c>
      <c r="Y96" t="s">
        <v>41</v>
      </c>
      <c r="Z96" t="s">
        <v>50</v>
      </c>
      <c r="AA96">
        <v>12</v>
      </c>
      <c r="AB96" s="13">
        <v>11253.025390000001</v>
      </c>
      <c r="AC96" s="13">
        <v>12305.825199999999</v>
      </c>
      <c r="AD96" s="13">
        <v>118876.6563</v>
      </c>
      <c r="AE96" s="13">
        <v>18642.828130000002</v>
      </c>
      <c r="AF96" s="14">
        <v>18448.960940000001</v>
      </c>
      <c r="AG96" s="14">
        <v>59143.242189999997</v>
      </c>
      <c r="AH96" s="14">
        <v>72479.632809999996</v>
      </c>
      <c r="AI96" s="14">
        <v>30458.01758</v>
      </c>
      <c r="AJ96" s="15">
        <v>34465.601560000003</v>
      </c>
      <c r="AK96" s="15">
        <v>19490.54492</v>
      </c>
      <c r="AL96" s="15">
        <v>19956.148440000001</v>
      </c>
      <c r="AM96" s="15">
        <v>8282.8867190000001</v>
      </c>
      <c r="AN96">
        <v>126</v>
      </c>
      <c r="AO96" t="s">
        <v>374</v>
      </c>
      <c r="AP96">
        <v>0.94682563600000003</v>
      </c>
      <c r="AR96">
        <v>118876.6563</v>
      </c>
      <c r="AS96" t="s">
        <v>7649</v>
      </c>
      <c r="AT96">
        <v>0.86188669500000004</v>
      </c>
      <c r="AV96">
        <v>0.81775938500000001</v>
      </c>
      <c r="AW96">
        <v>1</v>
      </c>
      <c r="AY96">
        <f t="shared" si="3"/>
        <v>0.45529966394114424</v>
      </c>
      <c r="AZ96">
        <f t="shared" si="4"/>
        <v>0.23616439671002737</v>
      </c>
      <c r="BA96">
        <f t="shared" si="5"/>
        <v>0.12050829234844335</v>
      </c>
    </row>
    <row r="97" spans="1:53">
      <c r="A97">
        <v>141.0190881</v>
      </c>
      <c r="B97">
        <v>10.41587363</v>
      </c>
      <c r="C97" t="s">
        <v>331</v>
      </c>
      <c r="D97">
        <v>2</v>
      </c>
      <c r="E97" t="s">
        <v>332</v>
      </c>
      <c r="F97">
        <v>8</v>
      </c>
      <c r="G97" t="s">
        <v>5</v>
      </c>
      <c r="H97" t="s">
        <v>333</v>
      </c>
      <c r="I97">
        <v>-8.4421096000000001E-2</v>
      </c>
      <c r="J97">
        <v>0.152631091</v>
      </c>
      <c r="L97" t="s">
        <v>6150</v>
      </c>
      <c r="N97">
        <v>-34.935084279999998</v>
      </c>
      <c r="O97" t="s">
        <v>487</v>
      </c>
      <c r="S97">
        <v>0.23</v>
      </c>
      <c r="T97">
        <v>0.23</v>
      </c>
      <c r="U97">
        <v>424245</v>
      </c>
      <c r="V97" t="s">
        <v>3985</v>
      </c>
      <c r="W97">
        <v>0.76397270399999995</v>
      </c>
      <c r="X97">
        <v>7.0737605999999995E-2</v>
      </c>
      <c r="Y97" t="s">
        <v>41</v>
      </c>
      <c r="Z97" t="s">
        <v>92</v>
      </c>
      <c r="AA97">
        <v>12</v>
      </c>
      <c r="AB97" s="13">
        <v>299012.34379999997</v>
      </c>
      <c r="AC97" s="13">
        <v>292340.3125</v>
      </c>
      <c r="AD97" s="13">
        <v>377590.46879999997</v>
      </c>
      <c r="AE97" s="13">
        <v>266095.46879999997</v>
      </c>
      <c r="AF97" s="14">
        <v>338887.28129999997</v>
      </c>
      <c r="AG97" s="14">
        <v>392136.6875</v>
      </c>
      <c r="AH97" s="14">
        <v>424244.8125</v>
      </c>
      <c r="AI97" s="14">
        <v>331080.625</v>
      </c>
      <c r="AJ97" s="15">
        <v>343993.6875</v>
      </c>
      <c r="AK97" s="15">
        <v>328587.28129999997</v>
      </c>
      <c r="AL97" s="15">
        <v>255940.51560000001</v>
      </c>
      <c r="AM97" s="15">
        <v>207008.89060000001</v>
      </c>
      <c r="AN97">
        <v>281</v>
      </c>
      <c r="AO97" t="s">
        <v>487</v>
      </c>
      <c r="AP97">
        <v>0.97165971799999995</v>
      </c>
      <c r="AR97">
        <v>424244.8125</v>
      </c>
      <c r="AS97" t="s">
        <v>7411</v>
      </c>
      <c r="AT97">
        <v>-0.305135981</v>
      </c>
      <c r="AV97">
        <v>1.2674206669999999</v>
      </c>
      <c r="AW97">
        <v>1</v>
      </c>
      <c r="AY97">
        <f t="shared" si="3"/>
        <v>0.76397270398667505</v>
      </c>
      <c r="AZ97">
        <f t="shared" si="4"/>
        <v>0.74092864652558388</v>
      </c>
      <c r="BA97">
        <f t="shared" si="5"/>
        <v>6.5297853583761542E-2</v>
      </c>
    </row>
    <row r="98" spans="1:53">
      <c r="A98">
        <v>301.05572640000003</v>
      </c>
      <c r="B98">
        <v>9.7212463380000003</v>
      </c>
      <c r="C98" t="s">
        <v>7751</v>
      </c>
      <c r="D98">
        <v>9</v>
      </c>
      <c r="E98" t="s">
        <v>7752</v>
      </c>
      <c r="F98">
        <v>8</v>
      </c>
      <c r="G98" t="s">
        <v>5</v>
      </c>
      <c r="H98" t="s">
        <v>7753</v>
      </c>
      <c r="I98">
        <v>-1.8055057880000001</v>
      </c>
      <c r="J98">
        <v>-10.91593649</v>
      </c>
      <c r="L98" t="s">
        <v>6156</v>
      </c>
      <c r="M98" t="s">
        <v>7752</v>
      </c>
      <c r="N98">
        <v>0</v>
      </c>
      <c r="O98" t="s">
        <v>39</v>
      </c>
      <c r="P98" t="s">
        <v>7754</v>
      </c>
      <c r="S98">
        <v>1.1599999999999999</v>
      </c>
      <c r="T98">
        <v>1.2</v>
      </c>
      <c r="U98">
        <v>25012</v>
      </c>
      <c r="V98" t="s">
        <v>7755</v>
      </c>
      <c r="W98">
        <v>0.11566303999999999</v>
      </c>
      <c r="X98">
        <v>6.6777190000000004E-3</v>
      </c>
      <c r="Y98" t="s">
        <v>41</v>
      </c>
      <c r="Z98" t="s">
        <v>71</v>
      </c>
      <c r="AA98">
        <v>9</v>
      </c>
      <c r="AB98" s="13">
        <v>0</v>
      </c>
      <c r="AC98" s="13">
        <v>3870.2067870000001</v>
      </c>
      <c r="AD98" s="13">
        <v>23002.57617</v>
      </c>
      <c r="AE98" s="13">
        <v>6930.3774409999996</v>
      </c>
      <c r="AF98" s="14">
        <v>14211.5293</v>
      </c>
      <c r="AG98" s="14">
        <v>12850.23828</v>
      </c>
      <c r="AH98" s="14">
        <v>25012.207030000001</v>
      </c>
      <c r="AI98" s="14">
        <v>21693.574219999999</v>
      </c>
      <c r="AJ98" s="15">
        <v>4469.3461909999996</v>
      </c>
      <c r="AK98" s="15">
        <v>4062.8327640000002</v>
      </c>
      <c r="AL98" s="15">
        <v>0</v>
      </c>
      <c r="AM98" s="15">
        <v>0</v>
      </c>
      <c r="AN98">
        <v>1000</v>
      </c>
      <c r="AO98" t="s">
        <v>39</v>
      </c>
      <c r="AP98">
        <v>0.87386018099999996</v>
      </c>
      <c r="AQ98">
        <v>1</v>
      </c>
      <c r="AR98">
        <v>25012.207030000001</v>
      </c>
      <c r="AS98" t="s">
        <v>7756</v>
      </c>
      <c r="AT98">
        <v>1</v>
      </c>
      <c r="AU98" t="s">
        <v>7757</v>
      </c>
      <c r="AV98">
        <v>6.5843186520000003</v>
      </c>
      <c r="AW98">
        <v>1</v>
      </c>
      <c r="AY98">
        <f t="shared" si="3"/>
        <v>0.11566304005386863</v>
      </c>
      <c r="AZ98">
        <f t="shared" si="4"/>
        <v>2.1667068155914813E-2</v>
      </c>
      <c r="BA98">
        <f t="shared" si="5"/>
        <v>2.1528216988655592E-3</v>
      </c>
    </row>
    <row r="99" spans="1:53">
      <c r="A99">
        <v>114.043004</v>
      </c>
      <c r="B99">
        <v>8.7477944270000005</v>
      </c>
      <c r="C99" t="s">
        <v>4662</v>
      </c>
      <c r="D99">
        <v>6</v>
      </c>
      <c r="E99" t="s">
        <v>4663</v>
      </c>
      <c r="F99">
        <v>8</v>
      </c>
      <c r="G99" t="s">
        <v>5</v>
      </c>
      <c r="H99" t="s">
        <v>4664</v>
      </c>
      <c r="I99">
        <v>0.64862519799999996</v>
      </c>
      <c r="J99">
        <v>13.19872683</v>
      </c>
      <c r="L99" t="s">
        <v>6150</v>
      </c>
      <c r="M99" t="s">
        <v>4663</v>
      </c>
      <c r="N99">
        <v>0</v>
      </c>
      <c r="O99" t="s">
        <v>39</v>
      </c>
      <c r="S99">
        <v>0.46</v>
      </c>
      <c r="T99">
        <v>0.46</v>
      </c>
      <c r="U99">
        <v>67562</v>
      </c>
      <c r="V99" t="s">
        <v>6900</v>
      </c>
      <c r="W99">
        <v>1.021671894</v>
      </c>
      <c r="X99">
        <v>0.93799459600000001</v>
      </c>
      <c r="Y99" t="s">
        <v>41</v>
      </c>
      <c r="Z99" t="s">
        <v>42</v>
      </c>
      <c r="AA99">
        <v>12</v>
      </c>
      <c r="AB99" s="13">
        <v>17867.474610000001</v>
      </c>
      <c r="AC99" s="13">
        <v>39482.667970000002</v>
      </c>
      <c r="AD99" s="13">
        <v>25955.816409999999</v>
      </c>
      <c r="AE99" s="13">
        <v>30847.105469999999</v>
      </c>
      <c r="AF99" s="14">
        <v>33847.09375</v>
      </c>
      <c r="AG99" s="14">
        <v>59494.582029999998</v>
      </c>
      <c r="AH99" s="14">
        <v>43022.40625</v>
      </c>
      <c r="AI99" s="14">
        <v>45619.714840000001</v>
      </c>
      <c r="AJ99" s="15">
        <v>29362.228520000001</v>
      </c>
      <c r="AK99" s="15">
        <v>62351.523439999997</v>
      </c>
      <c r="AL99" s="15">
        <v>67561.835940000004</v>
      </c>
      <c r="AM99" s="15">
        <v>26652.14258</v>
      </c>
      <c r="AN99">
        <v>955</v>
      </c>
      <c r="AO99" t="s">
        <v>39</v>
      </c>
      <c r="AP99">
        <v>0.80081728600000002</v>
      </c>
      <c r="AQ99">
        <v>1</v>
      </c>
      <c r="AR99">
        <v>67561.835940000004</v>
      </c>
      <c r="AS99" t="s">
        <v>6901</v>
      </c>
      <c r="AT99">
        <v>1</v>
      </c>
      <c r="AU99" t="s">
        <v>6902</v>
      </c>
      <c r="AV99">
        <v>1.695336E-3</v>
      </c>
      <c r="AW99">
        <v>1</v>
      </c>
      <c r="AY99">
        <f t="shared" si="3"/>
        <v>1.0216718942995642</v>
      </c>
      <c r="AZ99">
        <f t="shared" si="4"/>
        <v>0.44634394453549886</v>
      </c>
      <c r="BA99">
        <f t="shared" si="5"/>
        <v>0.93704774108884759</v>
      </c>
    </row>
    <row r="100" spans="1:53">
      <c r="A100">
        <v>130.0266527</v>
      </c>
      <c r="B100">
        <v>6.8057193759999999</v>
      </c>
      <c r="C100" t="s">
        <v>518</v>
      </c>
      <c r="D100">
        <v>7</v>
      </c>
      <c r="E100" t="s">
        <v>519</v>
      </c>
      <c r="F100">
        <v>8</v>
      </c>
      <c r="G100" t="s">
        <v>5</v>
      </c>
      <c r="H100" t="s">
        <v>520</v>
      </c>
      <c r="I100">
        <v>0.32802048700000003</v>
      </c>
      <c r="J100">
        <v>-8.7682020230000006</v>
      </c>
      <c r="L100" t="s">
        <v>6150</v>
      </c>
      <c r="M100" t="s">
        <v>519</v>
      </c>
      <c r="N100">
        <v>0</v>
      </c>
      <c r="O100" t="s">
        <v>39</v>
      </c>
      <c r="R100" t="s">
        <v>411</v>
      </c>
      <c r="S100">
        <v>0.2</v>
      </c>
      <c r="T100">
        <v>0.51</v>
      </c>
      <c r="U100">
        <v>318219</v>
      </c>
      <c r="V100" t="s">
        <v>7034</v>
      </c>
      <c r="W100">
        <v>0.96739509099999998</v>
      </c>
      <c r="X100">
        <v>0.84260694800000002</v>
      </c>
      <c r="Y100" t="s">
        <v>41</v>
      </c>
      <c r="Z100" t="s">
        <v>71</v>
      </c>
      <c r="AA100">
        <v>12</v>
      </c>
      <c r="AB100" s="13">
        <v>92898.148440000004</v>
      </c>
      <c r="AC100" s="13">
        <v>142186.98439999999</v>
      </c>
      <c r="AD100" s="13">
        <v>318219.25</v>
      </c>
      <c r="AE100" s="13">
        <v>208841.1563</v>
      </c>
      <c r="AF100" s="14">
        <v>138336.57810000001</v>
      </c>
      <c r="AG100" s="14">
        <v>178399.9063</v>
      </c>
      <c r="AH100" s="14">
        <v>201713.35939999999</v>
      </c>
      <c r="AI100" s="14">
        <v>114582.71090000001</v>
      </c>
      <c r="AJ100" s="15">
        <v>140143.0938</v>
      </c>
      <c r="AK100" s="15">
        <v>188994.39060000001</v>
      </c>
      <c r="AL100" s="15">
        <v>164830.4063</v>
      </c>
      <c r="AM100" s="15">
        <v>118424.69530000001</v>
      </c>
      <c r="AN100">
        <v>283</v>
      </c>
      <c r="AO100" t="s">
        <v>39</v>
      </c>
      <c r="AP100">
        <v>0.90799580800000002</v>
      </c>
      <c r="AQ100">
        <v>1</v>
      </c>
      <c r="AR100">
        <v>318219.25</v>
      </c>
      <c r="AS100" t="s">
        <v>5371</v>
      </c>
      <c r="AT100">
        <v>1</v>
      </c>
      <c r="AU100" t="s">
        <v>523</v>
      </c>
      <c r="AV100">
        <v>1.0801827E-2</v>
      </c>
      <c r="AW100">
        <v>0.14167459900000001</v>
      </c>
      <c r="AY100">
        <f t="shared" si="3"/>
        <v>0.9673950912212067</v>
      </c>
      <c r="AZ100">
        <f t="shared" si="4"/>
        <v>0.93512913903119532</v>
      </c>
      <c r="BA100">
        <f t="shared" si="5"/>
        <v>0.84221141257542287</v>
      </c>
    </row>
    <row r="101" spans="1:53">
      <c r="A101">
        <v>174.06391110000001</v>
      </c>
      <c r="B101">
        <v>9.8966124640000004</v>
      </c>
      <c r="C101" t="s">
        <v>828</v>
      </c>
      <c r="D101">
        <v>4</v>
      </c>
      <c r="E101" t="s">
        <v>829</v>
      </c>
      <c r="F101">
        <v>8</v>
      </c>
      <c r="G101" t="s">
        <v>5</v>
      </c>
      <c r="H101" t="s">
        <v>830</v>
      </c>
      <c r="I101">
        <v>-0.85545708300000001</v>
      </c>
      <c r="J101">
        <v>9.4356617679999992</v>
      </c>
      <c r="K101">
        <v>-0.82673205000000005</v>
      </c>
      <c r="L101" t="s">
        <v>6150</v>
      </c>
      <c r="M101" t="s">
        <v>829</v>
      </c>
      <c r="N101">
        <v>0</v>
      </c>
      <c r="O101" t="s">
        <v>39</v>
      </c>
      <c r="S101">
        <v>0.39</v>
      </c>
      <c r="T101">
        <v>0.53</v>
      </c>
      <c r="U101">
        <v>76841</v>
      </c>
      <c r="V101" t="s">
        <v>7231</v>
      </c>
      <c r="W101">
        <v>0.85874357099999998</v>
      </c>
      <c r="X101">
        <v>0.66964117000000001</v>
      </c>
      <c r="Y101" t="s">
        <v>41</v>
      </c>
      <c r="Z101" t="s">
        <v>42</v>
      </c>
      <c r="AA101">
        <v>12</v>
      </c>
      <c r="AB101" s="13">
        <v>9641.3740230000003</v>
      </c>
      <c r="AC101" s="13">
        <v>39713.207029999998</v>
      </c>
      <c r="AD101" s="13">
        <v>24398.068360000001</v>
      </c>
      <c r="AE101" s="13">
        <v>39650.101560000003</v>
      </c>
      <c r="AF101" s="14">
        <v>29052.177729999999</v>
      </c>
      <c r="AG101" s="14">
        <v>31492.197270000001</v>
      </c>
      <c r="AH101" s="14">
        <v>34647.683590000001</v>
      </c>
      <c r="AI101" s="14">
        <v>76840.929690000004</v>
      </c>
      <c r="AJ101" s="15">
        <v>16285.058590000001</v>
      </c>
      <c r="AK101" s="15">
        <v>49219.472659999999</v>
      </c>
      <c r="AL101" s="15">
        <v>38897.734380000002</v>
      </c>
      <c r="AM101" s="15">
        <v>43329.957029999998</v>
      </c>
      <c r="AN101">
        <v>904</v>
      </c>
      <c r="AO101" t="s">
        <v>39</v>
      </c>
      <c r="AP101">
        <v>0.935187188</v>
      </c>
      <c r="AQ101">
        <v>1</v>
      </c>
      <c r="AR101">
        <v>76840.929690000004</v>
      </c>
      <c r="AS101" t="s">
        <v>7232</v>
      </c>
      <c r="AT101">
        <v>1</v>
      </c>
      <c r="AU101" t="s">
        <v>945</v>
      </c>
      <c r="AV101">
        <v>5.1165891999999998E-2</v>
      </c>
      <c r="AW101">
        <v>1</v>
      </c>
      <c r="AY101">
        <f t="shared" si="3"/>
        <v>0.85874357085253794</v>
      </c>
      <c r="AZ101">
        <f t="shared" si="4"/>
        <v>0.14086151365171176</v>
      </c>
      <c r="BA101">
        <f t="shared" si="5"/>
        <v>0.66687884948213016</v>
      </c>
    </row>
    <row r="102" spans="1:53">
      <c r="A102">
        <v>127.0632999</v>
      </c>
      <c r="B102">
        <v>15.821300000000001</v>
      </c>
      <c r="C102" t="s">
        <v>513</v>
      </c>
      <c r="D102">
        <v>7</v>
      </c>
      <c r="E102" t="s">
        <v>514</v>
      </c>
      <c r="F102">
        <v>8</v>
      </c>
      <c r="G102" t="s">
        <v>5</v>
      </c>
      <c r="H102" t="s">
        <v>515</v>
      </c>
      <c r="I102">
        <v>-0.23662789200000001</v>
      </c>
      <c r="J102">
        <v>49.256901280000001</v>
      </c>
      <c r="K102">
        <v>-0.23662789200000001</v>
      </c>
      <c r="L102" t="s">
        <v>6163</v>
      </c>
      <c r="M102" t="s">
        <v>514</v>
      </c>
      <c r="N102">
        <v>0</v>
      </c>
      <c r="O102" t="s">
        <v>39</v>
      </c>
      <c r="S102">
        <v>1.3</v>
      </c>
      <c r="T102">
        <v>1.3</v>
      </c>
      <c r="U102">
        <v>2189969</v>
      </c>
      <c r="V102" t="s">
        <v>2682</v>
      </c>
      <c r="W102">
        <v>5.6049003739999996</v>
      </c>
      <c r="X102">
        <v>0.29697892399999998</v>
      </c>
      <c r="Y102" t="s">
        <v>41</v>
      </c>
      <c r="Z102" t="s">
        <v>92</v>
      </c>
      <c r="AA102">
        <v>12</v>
      </c>
      <c r="AB102" s="13">
        <v>73529.507809999996</v>
      </c>
      <c r="AC102" s="13">
        <v>215031.1875</v>
      </c>
      <c r="AD102" s="13">
        <v>123925.5156</v>
      </c>
      <c r="AE102" s="13">
        <v>144261.54689999999</v>
      </c>
      <c r="AF102" s="14">
        <v>97338.914059999996</v>
      </c>
      <c r="AG102" s="14">
        <v>137804</v>
      </c>
      <c r="AH102" s="14">
        <v>151910.125</v>
      </c>
      <c r="AI102" s="14">
        <v>145100.875</v>
      </c>
      <c r="AJ102" s="15">
        <v>98583.875</v>
      </c>
      <c r="AK102" s="15">
        <v>254836.26560000001</v>
      </c>
      <c r="AL102" s="15">
        <v>2189969</v>
      </c>
      <c r="AM102" s="15">
        <v>439280.53129999997</v>
      </c>
      <c r="AN102">
        <v>131</v>
      </c>
      <c r="AO102" t="s">
        <v>39</v>
      </c>
      <c r="AP102">
        <v>0.96933130700000003</v>
      </c>
      <c r="AQ102">
        <v>1</v>
      </c>
      <c r="AR102">
        <v>2189969</v>
      </c>
      <c r="AS102" t="s">
        <v>6164</v>
      </c>
      <c r="AT102">
        <v>1</v>
      </c>
      <c r="AU102" t="s">
        <v>6165</v>
      </c>
      <c r="AV102">
        <v>0.39627573399999999</v>
      </c>
      <c r="AW102">
        <v>1</v>
      </c>
      <c r="AY102">
        <f t="shared" si="3"/>
        <v>5.6049003739239733</v>
      </c>
      <c r="AZ102">
        <f t="shared" si="4"/>
        <v>0.79062498316844221</v>
      </c>
      <c r="BA102">
        <f t="shared" si="5"/>
        <v>0.25479221205148211</v>
      </c>
    </row>
    <row r="103" spans="1:53">
      <c r="A103">
        <v>240.0236069</v>
      </c>
      <c r="B103">
        <v>10.55942095</v>
      </c>
      <c r="C103" t="s">
        <v>573</v>
      </c>
      <c r="D103">
        <v>2</v>
      </c>
      <c r="E103" t="s">
        <v>574</v>
      </c>
      <c r="F103">
        <v>8</v>
      </c>
      <c r="G103" t="s">
        <v>5</v>
      </c>
      <c r="H103" t="s">
        <v>575</v>
      </c>
      <c r="I103">
        <v>-1.0127707770000001</v>
      </c>
      <c r="J103">
        <v>0.18425944899999999</v>
      </c>
      <c r="L103" t="s">
        <v>6150</v>
      </c>
      <c r="N103">
        <v>42.933734989999998</v>
      </c>
      <c r="O103" t="s">
        <v>374</v>
      </c>
      <c r="Q103">
        <v>-1.3</v>
      </c>
      <c r="R103" t="s">
        <v>576</v>
      </c>
      <c r="S103">
        <v>0.42</v>
      </c>
      <c r="T103">
        <v>0.55000000000000004</v>
      </c>
      <c r="U103">
        <v>1979218</v>
      </c>
      <c r="V103" t="s">
        <v>348</v>
      </c>
      <c r="W103">
        <v>1.182537524</v>
      </c>
      <c r="X103">
        <v>0.54197596699999995</v>
      </c>
      <c r="Y103" t="s">
        <v>41</v>
      </c>
      <c r="Z103" t="s">
        <v>92</v>
      </c>
      <c r="AA103">
        <v>12</v>
      </c>
      <c r="AB103" s="13">
        <v>462038.28129999997</v>
      </c>
      <c r="AC103" s="13">
        <v>1577386.5</v>
      </c>
      <c r="AD103" s="13">
        <v>598838.5625</v>
      </c>
      <c r="AE103" s="13">
        <v>1240699.625</v>
      </c>
      <c r="AF103" s="14">
        <v>872495</v>
      </c>
      <c r="AG103" s="14">
        <v>1266220.625</v>
      </c>
      <c r="AH103" s="14">
        <v>1071882</v>
      </c>
      <c r="AI103" s="14">
        <v>1513744</v>
      </c>
      <c r="AJ103" s="15">
        <v>574872.25</v>
      </c>
      <c r="AK103" s="15">
        <v>1979218.25</v>
      </c>
      <c r="AL103" s="15">
        <v>1550659.5</v>
      </c>
      <c r="AM103" s="15">
        <v>1481961.25</v>
      </c>
      <c r="AN103">
        <v>15</v>
      </c>
      <c r="AO103" t="s">
        <v>374</v>
      </c>
      <c r="AP103">
        <v>0.97893704699999995</v>
      </c>
      <c r="AQ103">
        <v>1</v>
      </c>
      <c r="AR103">
        <v>1979218.25</v>
      </c>
      <c r="AS103" t="s">
        <v>6624</v>
      </c>
      <c r="AT103">
        <v>0.91864881899999995</v>
      </c>
      <c r="AV103">
        <v>0.10972942099999999</v>
      </c>
      <c r="AW103">
        <v>1</v>
      </c>
      <c r="AY103">
        <f t="shared" si="3"/>
        <v>1.1825375244746403</v>
      </c>
      <c r="AZ103">
        <f t="shared" si="4"/>
        <v>0.73793707993779833</v>
      </c>
      <c r="BA103">
        <f t="shared" si="5"/>
        <v>0.53225378156105685</v>
      </c>
    </row>
    <row r="104" spans="1:53">
      <c r="A104">
        <v>110.0367589</v>
      </c>
      <c r="B104">
        <v>5.571625053</v>
      </c>
      <c r="C104" t="s">
        <v>768</v>
      </c>
      <c r="D104">
        <v>5</v>
      </c>
      <c r="E104" t="s">
        <v>769</v>
      </c>
      <c r="F104">
        <v>8</v>
      </c>
      <c r="G104" t="s">
        <v>5</v>
      </c>
      <c r="H104" t="s">
        <v>770</v>
      </c>
      <c r="I104">
        <v>-0.191466989</v>
      </c>
      <c r="J104">
        <v>-13.70706906</v>
      </c>
      <c r="K104">
        <v>-0.191466989</v>
      </c>
      <c r="L104" t="s">
        <v>6150</v>
      </c>
      <c r="M104" t="s">
        <v>769</v>
      </c>
      <c r="N104" s="1">
        <v>9.2547100000000004E-6</v>
      </c>
      <c r="O104" t="s">
        <v>39</v>
      </c>
      <c r="S104">
        <v>0.15</v>
      </c>
      <c r="T104">
        <v>0.15</v>
      </c>
      <c r="U104">
        <v>196680</v>
      </c>
      <c r="V104" t="s">
        <v>6260</v>
      </c>
      <c r="W104">
        <v>1.8414186509999999</v>
      </c>
      <c r="X104">
        <v>4.7728450000000004E-3</v>
      </c>
      <c r="Y104" t="s">
        <v>41</v>
      </c>
      <c r="Z104" t="s">
        <v>71</v>
      </c>
      <c r="AA104">
        <v>12</v>
      </c>
      <c r="AB104" s="13">
        <v>62806.96875</v>
      </c>
      <c r="AC104" s="13">
        <v>63793.335939999997</v>
      </c>
      <c r="AD104" s="13">
        <v>74592.679690000004</v>
      </c>
      <c r="AE104" s="13">
        <v>59604.265630000002</v>
      </c>
      <c r="AF104" s="14">
        <v>82433.695309999996</v>
      </c>
      <c r="AG104" s="14">
        <v>94406.898440000004</v>
      </c>
      <c r="AH104" s="14">
        <v>111254.1094</v>
      </c>
      <c r="AI104" s="14">
        <v>86142.539059999996</v>
      </c>
      <c r="AJ104" s="15">
        <v>191224</v>
      </c>
      <c r="AK104" s="15">
        <v>161299.98439999999</v>
      </c>
      <c r="AL104" s="15">
        <v>196679.89060000001</v>
      </c>
      <c r="AM104" s="15">
        <v>139923.5625</v>
      </c>
      <c r="AN104">
        <v>380</v>
      </c>
      <c r="AO104" t="s">
        <v>39</v>
      </c>
      <c r="AP104">
        <v>0.94550740300000002</v>
      </c>
      <c r="AQ104">
        <v>1</v>
      </c>
      <c r="AR104">
        <v>196679.89060000001</v>
      </c>
      <c r="AS104" t="s">
        <v>6261</v>
      </c>
      <c r="AT104">
        <v>1</v>
      </c>
      <c r="AU104" t="s">
        <v>6262</v>
      </c>
      <c r="AV104">
        <v>7.1114342410000004</v>
      </c>
      <c r="AW104">
        <v>1</v>
      </c>
      <c r="AY104">
        <f t="shared" si="3"/>
        <v>1.8414186504540937</v>
      </c>
      <c r="AZ104">
        <f t="shared" si="4"/>
        <v>5.1150969084197209E-2</v>
      </c>
      <c r="BA104">
        <f t="shared" si="5"/>
        <v>1.7722975472324125E-3</v>
      </c>
    </row>
    <row r="105" spans="1:53">
      <c r="A105">
        <v>117.0537875</v>
      </c>
      <c r="B105">
        <v>11.005433399999999</v>
      </c>
      <c r="C105" t="s">
        <v>706</v>
      </c>
      <c r="D105">
        <v>1</v>
      </c>
      <c r="E105" t="s">
        <v>707</v>
      </c>
      <c r="F105">
        <v>8</v>
      </c>
      <c r="G105" t="s">
        <v>5</v>
      </c>
      <c r="H105" t="s">
        <v>708</v>
      </c>
      <c r="I105">
        <v>-0.36344326399999999</v>
      </c>
      <c r="J105">
        <v>5.6089331219999998</v>
      </c>
      <c r="L105" t="s">
        <v>6150</v>
      </c>
      <c r="M105" t="s">
        <v>707</v>
      </c>
      <c r="N105">
        <v>0</v>
      </c>
      <c r="O105" t="s">
        <v>39</v>
      </c>
      <c r="S105">
        <v>0.33</v>
      </c>
      <c r="T105">
        <v>0.33</v>
      </c>
      <c r="U105">
        <v>179567</v>
      </c>
      <c r="V105" t="s">
        <v>3777</v>
      </c>
      <c r="W105">
        <v>1.246761099</v>
      </c>
      <c r="X105">
        <v>0.33437203399999998</v>
      </c>
      <c r="Y105" t="s">
        <v>41</v>
      </c>
      <c r="Z105" t="s">
        <v>42</v>
      </c>
      <c r="AA105">
        <v>12</v>
      </c>
      <c r="AB105" s="13">
        <v>57008.097659999999</v>
      </c>
      <c r="AC105" s="13">
        <v>113355.21090000001</v>
      </c>
      <c r="AD105" s="13">
        <v>104135.17969999999</v>
      </c>
      <c r="AE105" s="13">
        <v>95582.429690000004</v>
      </c>
      <c r="AF105" s="14">
        <v>89499.632809999996</v>
      </c>
      <c r="AG105" s="14">
        <v>112072.67969999999</v>
      </c>
      <c r="AH105" s="14">
        <v>109942.05469999999</v>
      </c>
      <c r="AI105" s="14">
        <v>146366</v>
      </c>
      <c r="AJ105" s="15">
        <v>75247.476559999996</v>
      </c>
      <c r="AK105" s="15">
        <v>166063.2813</v>
      </c>
      <c r="AL105" s="15">
        <v>179567.4375</v>
      </c>
      <c r="AM105" s="15">
        <v>149989.23439999999</v>
      </c>
      <c r="AN105">
        <v>585</v>
      </c>
      <c r="AO105" t="s">
        <v>39</v>
      </c>
      <c r="AP105">
        <v>0.96097503799999995</v>
      </c>
      <c r="AQ105">
        <v>1</v>
      </c>
      <c r="AR105">
        <v>179567.4375</v>
      </c>
      <c r="AS105" t="s">
        <v>6541</v>
      </c>
      <c r="AT105">
        <v>1</v>
      </c>
      <c r="AU105" t="s">
        <v>6542</v>
      </c>
      <c r="AV105">
        <v>0.29279457599999997</v>
      </c>
      <c r="AW105">
        <v>1</v>
      </c>
      <c r="AY105">
        <f t="shared" si="3"/>
        <v>1.2467610988399949</v>
      </c>
      <c r="AZ105">
        <f t="shared" si="4"/>
        <v>0.44474592745123215</v>
      </c>
      <c r="BA105">
        <f t="shared" si="5"/>
        <v>0.32072346114007605</v>
      </c>
    </row>
    <row r="106" spans="1:53">
      <c r="A106">
        <v>120.0574063</v>
      </c>
      <c r="B106">
        <v>3.9773763870000001</v>
      </c>
      <c r="C106" t="s">
        <v>2065</v>
      </c>
      <c r="D106">
        <v>8</v>
      </c>
      <c r="E106" t="s">
        <v>2066</v>
      </c>
      <c r="F106">
        <v>8</v>
      </c>
      <c r="G106" t="s">
        <v>5</v>
      </c>
      <c r="H106" t="s">
        <v>2067</v>
      </c>
      <c r="I106">
        <v>-0.94745242900000004</v>
      </c>
      <c r="J106">
        <v>-46.369831840000003</v>
      </c>
      <c r="K106">
        <v>-0.90580576300000004</v>
      </c>
      <c r="L106" t="s">
        <v>6150</v>
      </c>
      <c r="M106" t="s">
        <v>2066</v>
      </c>
      <c r="N106">
        <v>0</v>
      </c>
      <c r="O106" t="s">
        <v>39</v>
      </c>
      <c r="S106">
        <v>0.2</v>
      </c>
      <c r="T106">
        <v>0.24</v>
      </c>
      <c r="U106">
        <v>431267</v>
      </c>
      <c r="V106" t="s">
        <v>6860</v>
      </c>
      <c r="W106">
        <v>1.037151253</v>
      </c>
      <c r="X106">
        <v>0.76055061700000004</v>
      </c>
      <c r="Y106" t="s">
        <v>41</v>
      </c>
      <c r="Z106" t="s">
        <v>92</v>
      </c>
      <c r="AA106">
        <v>12</v>
      </c>
      <c r="AB106" s="13">
        <v>327365.375</v>
      </c>
      <c r="AC106" s="13">
        <v>315238.90629999997</v>
      </c>
      <c r="AD106" s="13">
        <v>208781.26560000001</v>
      </c>
      <c r="AE106" s="13">
        <v>383673.28129999997</v>
      </c>
      <c r="AF106" s="14">
        <v>345745.4375</v>
      </c>
      <c r="AG106" s="14">
        <v>324420.28129999997</v>
      </c>
      <c r="AH106" s="14">
        <v>324791.78129999997</v>
      </c>
      <c r="AI106" s="14">
        <v>282121.75</v>
      </c>
      <c r="AJ106" s="15">
        <v>431266.9375</v>
      </c>
      <c r="AK106" s="15">
        <v>308416.6875</v>
      </c>
      <c r="AL106" s="15">
        <v>284308.375</v>
      </c>
      <c r="AM106" s="15">
        <v>300532.34379999997</v>
      </c>
      <c r="AN106">
        <v>377</v>
      </c>
      <c r="AO106" t="s">
        <v>39</v>
      </c>
      <c r="AP106">
        <v>0.96729922400000001</v>
      </c>
      <c r="AQ106">
        <v>1</v>
      </c>
      <c r="AR106">
        <v>431266.9375</v>
      </c>
      <c r="AS106" t="s">
        <v>6861</v>
      </c>
      <c r="AT106">
        <v>1</v>
      </c>
      <c r="AU106" t="s">
        <v>6862</v>
      </c>
      <c r="AV106">
        <v>2.6696799E-2</v>
      </c>
      <c r="AW106">
        <v>1</v>
      </c>
      <c r="AY106">
        <f t="shared" si="3"/>
        <v>1.0371512525133306</v>
      </c>
      <c r="AZ106">
        <f t="shared" si="4"/>
        <v>0.71186603761701361</v>
      </c>
      <c r="BA106">
        <f t="shared" si="5"/>
        <v>0.7549308174313426</v>
      </c>
    </row>
    <row r="107" spans="1:53">
      <c r="A107">
        <v>153.009513</v>
      </c>
      <c r="B107">
        <v>9.850506931</v>
      </c>
      <c r="C107" t="s">
        <v>4475</v>
      </c>
      <c r="D107">
        <v>2</v>
      </c>
      <c r="E107" t="s">
        <v>7126</v>
      </c>
      <c r="F107">
        <v>8</v>
      </c>
      <c r="G107" t="s">
        <v>5</v>
      </c>
      <c r="H107" t="s">
        <v>7127</v>
      </c>
      <c r="I107">
        <v>-0.43817071499999999</v>
      </c>
      <c r="J107">
        <v>-30.748928249999999</v>
      </c>
      <c r="L107" t="s">
        <v>6150</v>
      </c>
      <c r="M107" t="s">
        <v>7126</v>
      </c>
      <c r="N107">
        <v>0</v>
      </c>
      <c r="O107" t="s">
        <v>39</v>
      </c>
      <c r="S107">
        <v>0.16</v>
      </c>
      <c r="T107">
        <v>0.33</v>
      </c>
      <c r="U107">
        <v>34312</v>
      </c>
      <c r="V107" t="s">
        <v>7128</v>
      </c>
      <c r="W107">
        <v>0.91019298900000001</v>
      </c>
      <c r="X107">
        <v>0.435876131</v>
      </c>
      <c r="Y107" t="s">
        <v>41</v>
      </c>
      <c r="Z107" t="s">
        <v>71</v>
      </c>
      <c r="AA107">
        <v>12</v>
      </c>
      <c r="AB107" s="13">
        <v>24278.244139999999</v>
      </c>
      <c r="AC107" s="13">
        <v>21692.019530000001</v>
      </c>
      <c r="AD107" s="13">
        <v>15357.170899999999</v>
      </c>
      <c r="AE107" s="13">
        <v>34312.195310000003</v>
      </c>
      <c r="AF107" s="14">
        <v>25821.097659999999</v>
      </c>
      <c r="AG107" s="14">
        <v>23090.310549999998</v>
      </c>
      <c r="AH107" s="14">
        <v>31050.20117</v>
      </c>
      <c r="AI107" s="14">
        <v>32802.285159999999</v>
      </c>
      <c r="AJ107" s="15">
        <v>24384.503909999999</v>
      </c>
      <c r="AK107" s="15">
        <v>31659.11133</v>
      </c>
      <c r="AL107" s="15">
        <v>22867.816409999999</v>
      </c>
      <c r="AM107" s="15">
        <v>23725.474610000001</v>
      </c>
      <c r="AN107">
        <v>908</v>
      </c>
      <c r="AO107" t="s">
        <v>39</v>
      </c>
      <c r="AP107">
        <v>0.88161525699999999</v>
      </c>
      <c r="AQ107">
        <v>1</v>
      </c>
      <c r="AR107">
        <v>34312.195310000003</v>
      </c>
      <c r="AS107" t="s">
        <v>7129</v>
      </c>
      <c r="AT107">
        <v>1</v>
      </c>
      <c r="AU107" t="s">
        <v>44</v>
      </c>
      <c r="AV107">
        <v>0.174450614</v>
      </c>
      <c r="AW107">
        <v>1</v>
      </c>
      <c r="AY107">
        <f t="shared" si="3"/>
        <v>0.91019298933128179</v>
      </c>
      <c r="AZ107">
        <f t="shared" si="4"/>
        <v>6.8813254394094067E-2</v>
      </c>
      <c r="BA107">
        <f t="shared" si="5"/>
        <v>0.43551772553766455</v>
      </c>
    </row>
    <row r="108" spans="1:53">
      <c r="A108">
        <v>159.0683775</v>
      </c>
      <c r="B108">
        <v>5.0005527499999998</v>
      </c>
      <c r="C108" t="s">
        <v>390</v>
      </c>
      <c r="D108">
        <v>4</v>
      </c>
      <c r="E108" t="s">
        <v>391</v>
      </c>
      <c r="F108">
        <v>8</v>
      </c>
      <c r="G108" t="s">
        <v>5</v>
      </c>
      <c r="H108" t="s">
        <v>392</v>
      </c>
      <c r="I108">
        <v>-0.20453147799999999</v>
      </c>
      <c r="J108">
        <v>-16.390814819999999</v>
      </c>
      <c r="L108" t="s">
        <v>6157</v>
      </c>
      <c r="M108" t="s">
        <v>391</v>
      </c>
      <c r="N108">
        <v>0</v>
      </c>
      <c r="O108" t="s">
        <v>39</v>
      </c>
      <c r="S108">
        <v>0.46</v>
      </c>
      <c r="T108">
        <v>0.92</v>
      </c>
      <c r="U108">
        <v>343424</v>
      </c>
      <c r="V108" t="s">
        <v>3976</v>
      </c>
      <c r="W108">
        <v>1.76150327</v>
      </c>
      <c r="X108">
        <v>0.217965097</v>
      </c>
      <c r="Y108" t="s">
        <v>41</v>
      </c>
      <c r="Z108" t="s">
        <v>42</v>
      </c>
      <c r="AA108">
        <v>12</v>
      </c>
      <c r="AB108" s="13">
        <v>54600.5625</v>
      </c>
      <c r="AC108" s="13">
        <v>77379.40625</v>
      </c>
      <c r="AD108" s="13">
        <v>285360.25</v>
      </c>
      <c r="AE108" s="13">
        <v>63341.199220000002</v>
      </c>
      <c r="AF108" s="14">
        <v>57155.207029999998</v>
      </c>
      <c r="AG108" s="14">
        <v>82792.90625</v>
      </c>
      <c r="AH108" s="14">
        <v>81064.953129999994</v>
      </c>
      <c r="AI108" s="14">
        <v>249039.85939999999</v>
      </c>
      <c r="AJ108" s="15">
        <v>149466.9063</v>
      </c>
      <c r="AK108" s="15">
        <v>343423.9375</v>
      </c>
      <c r="AL108" s="15">
        <v>200546.82810000001</v>
      </c>
      <c r="AM108" s="15">
        <v>134562.0938</v>
      </c>
      <c r="AN108">
        <v>415</v>
      </c>
      <c r="AO108" t="s">
        <v>39</v>
      </c>
      <c r="AP108">
        <v>0.84897153700000005</v>
      </c>
      <c r="AQ108">
        <v>1</v>
      </c>
      <c r="AR108">
        <v>343423.9375</v>
      </c>
      <c r="AS108" t="s">
        <v>4889</v>
      </c>
      <c r="AT108">
        <v>1</v>
      </c>
      <c r="AU108" t="s">
        <v>395</v>
      </c>
      <c r="AV108">
        <v>0.47396226899999999</v>
      </c>
      <c r="AW108">
        <v>1</v>
      </c>
      <c r="AY108">
        <f t="shared" si="3"/>
        <v>1.7615032696013595</v>
      </c>
      <c r="AZ108">
        <f t="shared" si="4"/>
        <v>0.82475556845002451</v>
      </c>
      <c r="BA108">
        <f t="shared" si="5"/>
        <v>0.21771063272901151</v>
      </c>
    </row>
    <row r="109" spans="1:53">
      <c r="A109">
        <v>152.04732480000001</v>
      </c>
      <c r="B109">
        <v>6.7725958080000002</v>
      </c>
      <c r="C109" t="s">
        <v>2287</v>
      </c>
      <c r="D109">
        <v>25</v>
      </c>
      <c r="E109" t="s">
        <v>6784</v>
      </c>
      <c r="F109">
        <v>8</v>
      </c>
      <c r="G109" t="s">
        <v>5</v>
      </c>
      <c r="H109" t="s">
        <v>6785</v>
      </c>
      <c r="I109">
        <v>-9.9989753000000001E-2</v>
      </c>
      <c r="J109">
        <v>-4.8236975199999996</v>
      </c>
      <c r="K109">
        <v>-0.132874244</v>
      </c>
      <c r="L109" t="s">
        <v>6150</v>
      </c>
      <c r="M109" t="s">
        <v>2288</v>
      </c>
      <c r="N109">
        <v>0</v>
      </c>
      <c r="O109" t="s">
        <v>39</v>
      </c>
      <c r="S109">
        <v>0.23</v>
      </c>
      <c r="T109">
        <v>0.23</v>
      </c>
      <c r="U109">
        <v>296015</v>
      </c>
      <c r="V109" t="s">
        <v>6781</v>
      </c>
      <c r="W109">
        <v>1.0780236409999999</v>
      </c>
      <c r="X109">
        <v>0.58074723800000005</v>
      </c>
      <c r="Y109" t="s">
        <v>41</v>
      </c>
      <c r="Z109" t="s">
        <v>71</v>
      </c>
      <c r="AA109">
        <v>12</v>
      </c>
      <c r="AB109" s="13">
        <v>170947.6563</v>
      </c>
      <c r="AC109" s="13">
        <v>263538.0625</v>
      </c>
      <c r="AD109" s="13">
        <v>182706.82810000001</v>
      </c>
      <c r="AE109" s="13">
        <v>186914.67189999999</v>
      </c>
      <c r="AF109" s="14">
        <v>214761.5938</v>
      </c>
      <c r="AG109" s="14">
        <v>237763.75</v>
      </c>
      <c r="AH109" s="14">
        <v>231148.875</v>
      </c>
      <c r="AI109" s="14">
        <v>210545.14060000001</v>
      </c>
      <c r="AJ109" s="15">
        <v>265356</v>
      </c>
      <c r="AK109" s="15">
        <v>296015.3125</v>
      </c>
      <c r="AL109" s="15">
        <v>236799.0938</v>
      </c>
      <c r="AM109" s="15">
        <v>165819.20310000001</v>
      </c>
      <c r="AN109">
        <v>296</v>
      </c>
      <c r="AO109" t="s">
        <v>39</v>
      </c>
      <c r="AP109">
        <v>0.82641394499999998</v>
      </c>
      <c r="AQ109">
        <v>1</v>
      </c>
      <c r="AR109">
        <v>296015.3125</v>
      </c>
      <c r="AS109" t="s">
        <v>2530</v>
      </c>
      <c r="AT109">
        <v>1</v>
      </c>
      <c r="AU109" t="s">
        <v>6786</v>
      </c>
      <c r="AV109">
        <v>9.3175206999999996E-2</v>
      </c>
      <c r="AW109">
        <v>0.762377054</v>
      </c>
      <c r="AY109">
        <f t="shared" si="3"/>
        <v>1.0780236406946213</v>
      </c>
      <c r="AZ109">
        <f t="shared" si="4"/>
        <v>0.58940376310307097</v>
      </c>
      <c r="BA109">
        <f t="shared" si="5"/>
        <v>0.56392927092521816</v>
      </c>
    </row>
    <row r="110" spans="1:53">
      <c r="A110">
        <v>250.06210920000001</v>
      </c>
      <c r="B110">
        <v>9.5597832569999994</v>
      </c>
      <c r="C110" t="s">
        <v>6507</v>
      </c>
      <c r="D110">
        <v>2</v>
      </c>
      <c r="E110" t="s">
        <v>6508</v>
      </c>
      <c r="F110">
        <v>8</v>
      </c>
      <c r="G110" t="s">
        <v>5</v>
      </c>
      <c r="H110" t="s">
        <v>6509</v>
      </c>
      <c r="I110">
        <v>-0.96299757600000002</v>
      </c>
      <c r="J110">
        <v>-2.3990532349999998</v>
      </c>
      <c r="L110" t="s">
        <v>6150</v>
      </c>
      <c r="M110" t="s">
        <v>6508</v>
      </c>
      <c r="N110">
        <v>0</v>
      </c>
      <c r="O110" t="s">
        <v>39</v>
      </c>
      <c r="S110">
        <v>0.22</v>
      </c>
      <c r="T110">
        <v>0.41</v>
      </c>
      <c r="U110">
        <v>33109</v>
      </c>
      <c r="V110" t="s">
        <v>6510</v>
      </c>
      <c r="W110">
        <v>1.276222414</v>
      </c>
      <c r="X110">
        <v>0.313747047</v>
      </c>
      <c r="Y110" t="s">
        <v>41</v>
      </c>
      <c r="Z110" t="s">
        <v>42</v>
      </c>
      <c r="AA110">
        <v>12</v>
      </c>
      <c r="AB110" s="13">
        <v>33109.480470000002</v>
      </c>
      <c r="AC110" s="13">
        <v>22909.79492</v>
      </c>
      <c r="AD110" s="13">
        <v>23458.79492</v>
      </c>
      <c r="AE110" s="13">
        <v>22370.753909999999</v>
      </c>
      <c r="AF110" s="14">
        <v>26280.494139999999</v>
      </c>
      <c r="AG110" s="14">
        <v>14285.061519999999</v>
      </c>
      <c r="AH110" s="14">
        <v>25114.90625</v>
      </c>
      <c r="AI110" s="14">
        <v>10711.25879</v>
      </c>
      <c r="AJ110" s="15">
        <v>30550.150389999999</v>
      </c>
      <c r="AK110" s="15">
        <v>24878.769530000001</v>
      </c>
      <c r="AL110" s="15">
        <v>24806.957030000001</v>
      </c>
      <c r="AM110" s="15">
        <v>17256.949219999999</v>
      </c>
      <c r="AN110">
        <v>1140</v>
      </c>
      <c r="AO110" t="s">
        <v>39</v>
      </c>
      <c r="AP110">
        <v>0.85974298500000002</v>
      </c>
      <c r="AQ110">
        <v>1</v>
      </c>
      <c r="AR110">
        <v>33109.480470000002</v>
      </c>
      <c r="AS110" t="s">
        <v>6511</v>
      </c>
      <c r="AT110">
        <v>1</v>
      </c>
      <c r="AU110" t="s">
        <v>1133</v>
      </c>
      <c r="AV110">
        <v>0.30859718600000002</v>
      </c>
      <c r="AW110">
        <v>1</v>
      </c>
      <c r="AY110">
        <f t="shared" si="3"/>
        <v>1.2762224135893825</v>
      </c>
      <c r="AZ110">
        <f t="shared" si="4"/>
        <v>0.10493268241848912</v>
      </c>
      <c r="BA110">
        <f t="shared" si="5"/>
        <v>0.30908334005248406</v>
      </c>
    </row>
    <row r="111" spans="1:53">
      <c r="A111">
        <v>261.98727029999998</v>
      </c>
      <c r="B111">
        <v>10.247131939999999</v>
      </c>
      <c r="C111" t="s">
        <v>7171</v>
      </c>
      <c r="D111">
        <v>1</v>
      </c>
      <c r="E111" t="s">
        <v>7172</v>
      </c>
      <c r="F111">
        <v>8</v>
      </c>
      <c r="G111" t="s">
        <v>5</v>
      </c>
      <c r="H111" t="s">
        <v>7173</v>
      </c>
      <c r="I111">
        <v>-0.28514556299999999</v>
      </c>
      <c r="J111">
        <v>0</v>
      </c>
      <c r="L111" t="s">
        <v>6150</v>
      </c>
      <c r="M111" t="s">
        <v>7172</v>
      </c>
      <c r="N111">
        <v>0</v>
      </c>
      <c r="O111" t="s">
        <v>39</v>
      </c>
      <c r="Q111">
        <v>-3.1</v>
      </c>
      <c r="R111" t="s">
        <v>77</v>
      </c>
      <c r="S111">
        <v>0.19</v>
      </c>
      <c r="T111">
        <v>0.23</v>
      </c>
      <c r="U111">
        <v>474385</v>
      </c>
      <c r="V111" t="s">
        <v>7174</v>
      </c>
      <c r="W111">
        <v>0.88154675900000001</v>
      </c>
      <c r="X111">
        <v>0.26192442500000002</v>
      </c>
      <c r="Y111" t="s">
        <v>424</v>
      </c>
      <c r="Z111" t="s">
        <v>71</v>
      </c>
      <c r="AA111">
        <v>12</v>
      </c>
      <c r="AB111" s="13">
        <v>249360.5313</v>
      </c>
      <c r="AC111" s="13">
        <v>330980.90629999997</v>
      </c>
      <c r="AD111" s="13">
        <v>424388.53129999997</v>
      </c>
      <c r="AE111" s="13">
        <v>292891.75</v>
      </c>
      <c r="AF111" s="14">
        <v>425050.75</v>
      </c>
      <c r="AG111" s="14">
        <v>419905.71879999997</v>
      </c>
      <c r="AH111" s="14">
        <v>390822.46879999997</v>
      </c>
      <c r="AI111" s="14">
        <v>474385.0625</v>
      </c>
      <c r="AJ111" s="15">
        <v>322251.3125</v>
      </c>
      <c r="AK111" s="15">
        <v>323098.4375</v>
      </c>
      <c r="AL111" s="15">
        <v>471117.125</v>
      </c>
      <c r="AM111" s="15">
        <v>391122.65629999997</v>
      </c>
      <c r="AN111">
        <v>219</v>
      </c>
      <c r="AO111" t="s">
        <v>39</v>
      </c>
      <c r="AP111">
        <v>0.90707178899999996</v>
      </c>
      <c r="AQ111">
        <v>1</v>
      </c>
      <c r="AR111">
        <v>474385.0625</v>
      </c>
      <c r="AS111" t="s">
        <v>7175</v>
      </c>
      <c r="AT111">
        <v>1</v>
      </c>
      <c r="AU111" t="s">
        <v>7176</v>
      </c>
      <c r="AV111">
        <v>0.41440089800000002</v>
      </c>
      <c r="AW111">
        <v>1</v>
      </c>
      <c r="AY111">
        <f t="shared" si="3"/>
        <v>0.88154675879731148</v>
      </c>
      <c r="AZ111">
        <f t="shared" si="4"/>
        <v>0.72632591516313816</v>
      </c>
      <c r="BA111">
        <f t="shared" si="5"/>
        <v>0.24535604364990973</v>
      </c>
    </row>
    <row r="112" spans="1:53">
      <c r="A112">
        <v>146.1055011</v>
      </c>
      <c r="B112">
        <v>18.344680619999998</v>
      </c>
      <c r="C112" t="s">
        <v>169</v>
      </c>
      <c r="D112">
        <v>8</v>
      </c>
      <c r="E112" t="s">
        <v>5695</v>
      </c>
      <c r="F112">
        <v>8</v>
      </c>
      <c r="G112" t="s">
        <v>5</v>
      </c>
      <c r="H112" t="s">
        <v>5696</v>
      </c>
      <c r="I112">
        <v>-0.197847569</v>
      </c>
      <c r="J112">
        <v>37.54488534</v>
      </c>
      <c r="L112" t="s">
        <v>6150</v>
      </c>
      <c r="M112" t="s">
        <v>5695</v>
      </c>
      <c r="N112">
        <v>0</v>
      </c>
      <c r="O112" t="s">
        <v>39</v>
      </c>
      <c r="S112">
        <v>0.54</v>
      </c>
      <c r="T112">
        <v>0.54</v>
      </c>
      <c r="U112">
        <v>9945</v>
      </c>
      <c r="V112" t="s">
        <v>7556</v>
      </c>
      <c r="W112">
        <v>0.65572733999999999</v>
      </c>
      <c r="X112">
        <v>0.17473031999999999</v>
      </c>
      <c r="Y112" t="s">
        <v>41</v>
      </c>
      <c r="Z112" t="s">
        <v>71</v>
      </c>
      <c r="AA112">
        <v>12</v>
      </c>
      <c r="AB112" s="13">
        <v>2545.3725589999999</v>
      </c>
      <c r="AC112" s="13">
        <v>7289.5009769999997</v>
      </c>
      <c r="AD112" s="13">
        <v>3993.9704590000001</v>
      </c>
      <c r="AE112" s="13">
        <v>5214.6342770000001</v>
      </c>
      <c r="AF112" s="14">
        <v>6032.0732420000004</v>
      </c>
      <c r="AG112" s="14">
        <v>6281.1044920000004</v>
      </c>
      <c r="AH112" s="14">
        <v>6286.6513670000004</v>
      </c>
      <c r="AI112" s="14">
        <v>9945.2988280000009</v>
      </c>
      <c r="AJ112" s="15">
        <v>2153.4909670000002</v>
      </c>
      <c r="AK112" s="15">
        <v>8124.5629879999997</v>
      </c>
      <c r="AL112" s="15">
        <v>4790.9887699999999</v>
      </c>
      <c r="AM112" s="15">
        <v>3648.7780760000001</v>
      </c>
      <c r="AN112">
        <v>1125</v>
      </c>
      <c r="AO112" t="s">
        <v>39</v>
      </c>
      <c r="AP112">
        <v>0.85081505300000004</v>
      </c>
      <c r="AQ112">
        <v>1</v>
      </c>
      <c r="AR112">
        <v>9945.2988280000009</v>
      </c>
      <c r="AS112" t="s">
        <v>7557</v>
      </c>
      <c r="AT112">
        <v>1</v>
      </c>
      <c r="AU112" t="s">
        <v>3885</v>
      </c>
      <c r="AV112">
        <v>0.605880898</v>
      </c>
      <c r="AW112">
        <v>1.0481252E-2</v>
      </c>
      <c r="AY112">
        <f t="shared" si="3"/>
        <v>0.65572733979531073</v>
      </c>
      <c r="AZ112">
        <f t="shared" si="4"/>
        <v>1.0952653301813444E-2</v>
      </c>
      <c r="BA112">
        <f t="shared" si="5"/>
        <v>0.17053139944873411</v>
      </c>
    </row>
    <row r="113" spans="1:53">
      <c r="A113">
        <v>202.21571689999999</v>
      </c>
      <c r="B113">
        <v>11.096542449999999</v>
      </c>
      <c r="C113" t="s">
        <v>7098</v>
      </c>
      <c r="D113">
        <v>2</v>
      </c>
      <c r="E113" t="s">
        <v>7099</v>
      </c>
      <c r="F113">
        <v>8</v>
      </c>
      <c r="G113" t="s">
        <v>5</v>
      </c>
      <c r="H113" t="s">
        <v>7100</v>
      </c>
      <c r="I113">
        <v>-0.16389530999999999</v>
      </c>
      <c r="J113">
        <v>4.6843627440000004</v>
      </c>
      <c r="L113" t="s">
        <v>6157</v>
      </c>
      <c r="N113">
        <v>38.292997290000002</v>
      </c>
      <c r="O113" t="s">
        <v>374</v>
      </c>
      <c r="S113">
        <v>0.14000000000000001</v>
      </c>
      <c r="T113">
        <v>0.75</v>
      </c>
      <c r="U113">
        <v>72990</v>
      </c>
      <c r="V113" t="s">
        <v>7101</v>
      </c>
      <c r="W113">
        <v>0.930207373</v>
      </c>
      <c r="X113">
        <v>0.435142527</v>
      </c>
      <c r="Y113" t="s">
        <v>41</v>
      </c>
      <c r="Z113" t="s">
        <v>42</v>
      </c>
      <c r="AA113">
        <v>11</v>
      </c>
      <c r="AB113" s="13">
        <v>72371.21875</v>
      </c>
      <c r="AC113" s="13">
        <v>44146.207029999998</v>
      </c>
      <c r="AD113" s="13">
        <v>0</v>
      </c>
      <c r="AE113" s="13">
        <v>43691.273439999997</v>
      </c>
      <c r="AF113" s="14">
        <v>69058.539059999996</v>
      </c>
      <c r="AG113" s="14">
        <v>68616.3125</v>
      </c>
      <c r="AH113" s="14">
        <v>69124.914059999996</v>
      </c>
      <c r="AI113" s="14">
        <v>55482.820310000003</v>
      </c>
      <c r="AJ113" s="15">
        <v>61373.164060000003</v>
      </c>
      <c r="AK113" s="15">
        <v>54481.941409999999</v>
      </c>
      <c r="AL113" s="15">
        <v>55131.964840000001</v>
      </c>
      <c r="AM113" s="15">
        <v>72990.125</v>
      </c>
      <c r="AN113">
        <v>700</v>
      </c>
      <c r="AO113" t="s">
        <v>374</v>
      </c>
      <c r="AP113">
        <v>0.95250015200000004</v>
      </c>
      <c r="AR113">
        <v>72990.125</v>
      </c>
      <c r="AS113" t="s">
        <v>7102</v>
      </c>
      <c r="AT113">
        <v>0.93403663599999998</v>
      </c>
      <c r="AV113">
        <v>0.176159174</v>
      </c>
      <c r="AW113">
        <v>1</v>
      </c>
      <c r="AY113">
        <f t="shared" si="3"/>
        <v>0.93020737326081793</v>
      </c>
      <c r="AZ113">
        <f t="shared" si="4"/>
        <v>0.55087150084215453</v>
      </c>
      <c r="BA113">
        <f t="shared" si="5"/>
        <v>0.43339618223084292</v>
      </c>
    </row>
    <row r="114" spans="1:53">
      <c r="A114">
        <v>183.0895606</v>
      </c>
      <c r="B114">
        <v>10.49644165</v>
      </c>
      <c r="C114" t="s">
        <v>6319</v>
      </c>
      <c r="D114">
        <v>3</v>
      </c>
      <c r="E114" t="s">
        <v>6320</v>
      </c>
      <c r="F114">
        <v>8</v>
      </c>
      <c r="G114" t="s">
        <v>5</v>
      </c>
      <c r="H114" t="s">
        <v>6321</v>
      </c>
      <c r="I114">
        <v>0.112280319</v>
      </c>
      <c r="J114">
        <v>32.379837960000003</v>
      </c>
      <c r="L114" t="s">
        <v>6150</v>
      </c>
      <c r="M114" t="s">
        <v>6320</v>
      </c>
      <c r="N114">
        <v>0</v>
      </c>
      <c r="O114" t="s">
        <v>39</v>
      </c>
      <c r="P114" t="s">
        <v>6322</v>
      </c>
      <c r="S114">
        <v>0.46</v>
      </c>
      <c r="T114">
        <v>0.46</v>
      </c>
      <c r="U114">
        <v>51929</v>
      </c>
      <c r="V114" t="s">
        <v>1984</v>
      </c>
      <c r="W114">
        <v>1.5682029470000001</v>
      </c>
      <c r="X114">
        <v>0.211668148</v>
      </c>
      <c r="Y114" t="s">
        <v>41</v>
      </c>
      <c r="Z114" t="s">
        <v>42</v>
      </c>
      <c r="AA114">
        <v>12</v>
      </c>
      <c r="AB114" s="13">
        <v>15222.054690000001</v>
      </c>
      <c r="AC114" s="13">
        <v>41263.207029999998</v>
      </c>
      <c r="AD114" s="13">
        <v>51929.242189999997</v>
      </c>
      <c r="AE114" s="13">
        <v>33307.296880000002</v>
      </c>
      <c r="AF114" s="14">
        <v>27784.78125</v>
      </c>
      <c r="AG114" s="14">
        <v>25540.685549999998</v>
      </c>
      <c r="AH114" s="14">
        <v>19023.900389999999</v>
      </c>
      <c r="AI114" s="14">
        <v>23742.121090000001</v>
      </c>
      <c r="AJ114" s="15">
        <v>12881.134770000001</v>
      </c>
      <c r="AK114" s="15">
        <v>51784.476560000003</v>
      </c>
      <c r="AL114" s="15">
        <v>39819.199220000002</v>
      </c>
      <c r="AM114" s="15">
        <v>46206.144529999998</v>
      </c>
      <c r="AN114">
        <v>1022</v>
      </c>
      <c r="AO114" t="s">
        <v>39</v>
      </c>
      <c r="AP114">
        <v>0.82049519900000001</v>
      </c>
      <c r="AQ114">
        <v>1</v>
      </c>
      <c r="AR114">
        <v>51929.242189999997</v>
      </c>
      <c r="AS114" t="s">
        <v>6323</v>
      </c>
      <c r="AT114">
        <v>1</v>
      </c>
      <c r="AU114" t="s">
        <v>4434</v>
      </c>
      <c r="AV114">
        <v>0.599278859</v>
      </c>
      <c r="AW114">
        <v>0.248301353</v>
      </c>
      <c r="AY114">
        <f t="shared" si="3"/>
        <v>1.5682029467678049</v>
      </c>
      <c r="AZ114">
        <f t="shared" si="4"/>
        <v>0.39545773812576041</v>
      </c>
      <c r="BA114">
        <f t="shared" si="5"/>
        <v>0.17252798832919974</v>
      </c>
    </row>
    <row r="115" spans="1:53">
      <c r="A115">
        <v>113.05892489999999</v>
      </c>
      <c r="B115">
        <v>8.1411235810000004</v>
      </c>
      <c r="C115" t="s">
        <v>102</v>
      </c>
      <c r="D115">
        <v>1</v>
      </c>
      <c r="E115" t="s">
        <v>103</v>
      </c>
      <c r="F115">
        <v>8</v>
      </c>
      <c r="G115" t="s">
        <v>5</v>
      </c>
      <c r="H115" t="s">
        <v>104</v>
      </c>
      <c r="I115">
        <v>0.13208866999999999</v>
      </c>
      <c r="J115">
        <v>0.136821414</v>
      </c>
      <c r="L115" t="s">
        <v>6150</v>
      </c>
      <c r="M115" t="s">
        <v>702</v>
      </c>
      <c r="N115">
        <v>-52.020015360000002</v>
      </c>
      <c r="O115" t="s">
        <v>487</v>
      </c>
      <c r="Q115">
        <v>0.3</v>
      </c>
      <c r="R115" t="s">
        <v>6636</v>
      </c>
      <c r="S115">
        <v>0.31</v>
      </c>
      <c r="T115">
        <v>0.34</v>
      </c>
      <c r="U115">
        <v>48321296</v>
      </c>
      <c r="V115" t="s">
        <v>106</v>
      </c>
      <c r="W115">
        <v>1.1776286250000001</v>
      </c>
      <c r="X115">
        <v>0.429652637</v>
      </c>
      <c r="Y115" t="s">
        <v>41</v>
      </c>
      <c r="Z115" t="s">
        <v>92</v>
      </c>
      <c r="AA115">
        <v>12</v>
      </c>
      <c r="AB115" s="13">
        <v>14671419</v>
      </c>
      <c r="AC115" s="13">
        <v>36336256</v>
      </c>
      <c r="AD115" s="13">
        <v>27915164</v>
      </c>
      <c r="AE115" s="13">
        <v>32436230</v>
      </c>
      <c r="AF115" s="14">
        <v>28442784</v>
      </c>
      <c r="AG115" s="14">
        <v>38914672</v>
      </c>
      <c r="AH115" s="14">
        <v>31733610</v>
      </c>
      <c r="AI115" s="14">
        <v>40758972</v>
      </c>
      <c r="AJ115" s="15">
        <v>21756848</v>
      </c>
      <c r="AK115" s="15">
        <v>46763008</v>
      </c>
      <c r="AL115" s="15">
        <v>47850256</v>
      </c>
      <c r="AM115" s="15">
        <v>48321296</v>
      </c>
      <c r="AN115">
        <v>9</v>
      </c>
      <c r="AO115" t="s">
        <v>487</v>
      </c>
      <c r="AP115">
        <v>0.97034714499999997</v>
      </c>
      <c r="AQ115">
        <v>1</v>
      </c>
      <c r="AR115">
        <v>48321296</v>
      </c>
      <c r="AS115" t="s">
        <v>6637</v>
      </c>
      <c r="AT115">
        <v>0.93437588500000002</v>
      </c>
      <c r="AV115">
        <v>0.19091032699999999</v>
      </c>
      <c r="AW115">
        <v>1</v>
      </c>
      <c r="AY115">
        <f t="shared" si="3"/>
        <v>1.1776286253136377</v>
      </c>
      <c r="AZ115">
        <f t="shared" si="4"/>
        <v>0.79572810914592629</v>
      </c>
      <c r="BA115">
        <f t="shared" si="5"/>
        <v>0.41579309674007692</v>
      </c>
    </row>
    <row r="116" spans="1:53">
      <c r="A116">
        <v>182.07904360000001</v>
      </c>
      <c r="B116">
        <v>10.025495830000001</v>
      </c>
      <c r="C116" t="s">
        <v>2219</v>
      </c>
      <c r="D116">
        <v>6</v>
      </c>
      <c r="E116" t="s">
        <v>2220</v>
      </c>
      <c r="F116">
        <v>8</v>
      </c>
      <c r="G116" t="s">
        <v>5</v>
      </c>
      <c r="H116" t="s">
        <v>2221</v>
      </c>
      <c r="I116">
        <v>1.976468E-2</v>
      </c>
      <c r="J116">
        <v>22.52419883</v>
      </c>
      <c r="L116" t="s">
        <v>6150</v>
      </c>
      <c r="M116" t="s">
        <v>2220</v>
      </c>
      <c r="N116">
        <v>0</v>
      </c>
      <c r="O116" t="s">
        <v>39</v>
      </c>
      <c r="R116" t="s">
        <v>6274</v>
      </c>
      <c r="S116">
        <v>0.41</v>
      </c>
      <c r="T116">
        <v>0.41</v>
      </c>
      <c r="U116">
        <v>3996806</v>
      </c>
      <c r="V116" t="s">
        <v>1618</v>
      </c>
      <c r="W116">
        <v>1.7644570589999999</v>
      </c>
      <c r="X116">
        <v>0.12641670499999999</v>
      </c>
      <c r="Y116" t="s">
        <v>41</v>
      </c>
      <c r="Z116" t="s">
        <v>92</v>
      </c>
      <c r="AA116">
        <v>12</v>
      </c>
      <c r="AB116" s="13">
        <v>1054517.75</v>
      </c>
      <c r="AC116" s="13">
        <v>1726607.625</v>
      </c>
      <c r="AD116" s="13">
        <v>1568827.125</v>
      </c>
      <c r="AE116" s="13">
        <v>2161001.75</v>
      </c>
      <c r="AF116" s="14">
        <v>1421172.625</v>
      </c>
      <c r="AG116" s="14">
        <v>1000530.938</v>
      </c>
      <c r="AH116" s="14">
        <v>990319</v>
      </c>
      <c r="AI116" s="14">
        <v>2215839.25</v>
      </c>
      <c r="AJ116" s="15">
        <v>1928622.75</v>
      </c>
      <c r="AK116" s="15">
        <v>2018325.875</v>
      </c>
      <c r="AL116" s="15">
        <v>3996805.75</v>
      </c>
      <c r="AM116" s="15">
        <v>1986366.125</v>
      </c>
      <c r="AN116">
        <v>80</v>
      </c>
      <c r="AO116" t="s">
        <v>39</v>
      </c>
      <c r="AP116">
        <v>0.96081230200000001</v>
      </c>
      <c r="AQ116">
        <v>1</v>
      </c>
      <c r="AR116">
        <v>3996805.75</v>
      </c>
      <c r="AS116" t="s">
        <v>6275</v>
      </c>
      <c r="AT116">
        <v>1</v>
      </c>
      <c r="AU116" t="s">
        <v>6276</v>
      </c>
      <c r="AV116">
        <v>0.85590991299999997</v>
      </c>
      <c r="AW116">
        <v>1</v>
      </c>
      <c r="AY116">
        <f t="shared" si="3"/>
        <v>1.7644570584626045</v>
      </c>
      <c r="AZ116">
        <f t="shared" si="4"/>
        <v>4.4755624451337982E-2</v>
      </c>
      <c r="BA116">
        <f t="shared" si="5"/>
        <v>0.11374155749506151</v>
      </c>
    </row>
    <row r="117" spans="1:53">
      <c r="A117">
        <v>88.052414970000001</v>
      </c>
      <c r="B117">
        <v>4.7486708320000002</v>
      </c>
      <c r="C117" t="s">
        <v>3837</v>
      </c>
      <c r="D117">
        <v>7</v>
      </c>
      <c r="E117" t="s">
        <v>3838</v>
      </c>
      <c r="F117">
        <v>8</v>
      </c>
      <c r="G117" t="s">
        <v>5</v>
      </c>
      <c r="H117" t="s">
        <v>3839</v>
      </c>
      <c r="I117">
        <v>-0.17074950699999999</v>
      </c>
      <c r="J117">
        <v>-42.20922281</v>
      </c>
      <c r="K117">
        <v>-0.17074950699999999</v>
      </c>
      <c r="L117" t="s">
        <v>6150</v>
      </c>
      <c r="M117" t="s">
        <v>3838</v>
      </c>
      <c r="N117">
        <v>0</v>
      </c>
      <c r="O117" t="s">
        <v>39</v>
      </c>
      <c r="S117">
        <v>0.18</v>
      </c>
      <c r="T117">
        <v>0.19</v>
      </c>
      <c r="U117">
        <v>141263</v>
      </c>
      <c r="V117" t="s">
        <v>70</v>
      </c>
      <c r="W117">
        <v>1.0392097149999999</v>
      </c>
      <c r="X117">
        <v>0.74068073400000001</v>
      </c>
      <c r="Y117" t="s">
        <v>41</v>
      </c>
      <c r="Z117" t="s">
        <v>71</v>
      </c>
      <c r="AA117">
        <v>12</v>
      </c>
      <c r="AB117" s="13">
        <v>73894.210940000004</v>
      </c>
      <c r="AC117" s="13">
        <v>91570.257809999996</v>
      </c>
      <c r="AD117" s="13">
        <v>109691.11719999999</v>
      </c>
      <c r="AE117" s="13">
        <v>113941.88280000001</v>
      </c>
      <c r="AF117" s="14">
        <v>104580.3906</v>
      </c>
      <c r="AG117" s="14">
        <v>124786.60159999999</v>
      </c>
      <c r="AH117" s="14">
        <v>93533.351559999996</v>
      </c>
      <c r="AI117" s="14">
        <v>113882.94530000001</v>
      </c>
      <c r="AJ117" s="15">
        <v>97560.046879999994</v>
      </c>
      <c r="AK117" s="15">
        <v>116890.89840000001</v>
      </c>
      <c r="AL117" s="15">
        <v>98195.632809999996</v>
      </c>
      <c r="AM117" s="15">
        <v>141262.85939999999</v>
      </c>
      <c r="AN117">
        <v>458</v>
      </c>
      <c r="AO117" t="s">
        <v>39</v>
      </c>
      <c r="AP117">
        <v>0.80818858299999996</v>
      </c>
      <c r="AQ117">
        <v>1</v>
      </c>
      <c r="AR117">
        <v>141262.85939999999</v>
      </c>
      <c r="AS117" t="s">
        <v>5539</v>
      </c>
      <c r="AT117">
        <v>1</v>
      </c>
      <c r="AU117" t="s">
        <v>6331</v>
      </c>
      <c r="AV117">
        <v>3.0514711E-2</v>
      </c>
      <c r="AW117">
        <v>1</v>
      </c>
      <c r="AY117">
        <f t="shared" si="3"/>
        <v>1.039209715341576</v>
      </c>
      <c r="AZ117">
        <f t="shared" si="4"/>
        <v>6.4158324551890744E-2</v>
      </c>
      <c r="BA117">
        <f t="shared" si="5"/>
        <v>0.73874721901407259</v>
      </c>
    </row>
    <row r="118" spans="1:53">
      <c r="A118">
        <v>210.0375095</v>
      </c>
      <c r="B118">
        <v>10.85504184</v>
      </c>
      <c r="C118" t="s">
        <v>385</v>
      </c>
      <c r="D118">
        <v>6</v>
      </c>
      <c r="E118" t="s">
        <v>373</v>
      </c>
      <c r="F118">
        <v>8</v>
      </c>
      <c r="G118" t="s">
        <v>5</v>
      </c>
      <c r="H118" t="s">
        <v>386</v>
      </c>
      <c r="I118">
        <v>-0.28786494699999998</v>
      </c>
      <c r="J118">
        <v>-8.5443851370000008</v>
      </c>
      <c r="L118" t="s">
        <v>6150</v>
      </c>
      <c r="M118" t="s">
        <v>373</v>
      </c>
      <c r="N118">
        <v>0</v>
      </c>
      <c r="O118" t="s">
        <v>39</v>
      </c>
      <c r="P118" t="s">
        <v>7532</v>
      </c>
      <c r="S118">
        <v>0.32</v>
      </c>
      <c r="T118">
        <v>0.47</v>
      </c>
      <c r="U118">
        <v>116428</v>
      </c>
      <c r="V118" t="s">
        <v>7533</v>
      </c>
      <c r="W118">
        <v>0.67493244299999999</v>
      </c>
      <c r="X118">
        <v>0.271432703</v>
      </c>
      <c r="Y118" t="s">
        <v>41</v>
      </c>
      <c r="Z118" t="s">
        <v>71</v>
      </c>
      <c r="AA118">
        <v>12</v>
      </c>
      <c r="AB118" s="13">
        <v>39252.40625</v>
      </c>
      <c r="AC118" s="13">
        <v>27209.3125</v>
      </c>
      <c r="AD118" s="13">
        <v>60469.726560000003</v>
      </c>
      <c r="AE118" s="13">
        <v>38045.902340000001</v>
      </c>
      <c r="AF118" s="14">
        <v>45754.542970000002</v>
      </c>
      <c r="AG118" s="14">
        <v>90531.4375</v>
      </c>
      <c r="AH118" s="14">
        <v>116428.08590000001</v>
      </c>
      <c r="AI118" s="14">
        <v>45956.890630000002</v>
      </c>
      <c r="AJ118" s="15">
        <v>66852.890629999994</v>
      </c>
      <c r="AK118" s="15">
        <v>34344.335939999997</v>
      </c>
      <c r="AL118" s="15">
        <v>60909.351560000003</v>
      </c>
      <c r="AM118" s="15">
        <v>39476.140630000002</v>
      </c>
      <c r="AN118">
        <v>521</v>
      </c>
      <c r="AO118" t="s">
        <v>39</v>
      </c>
      <c r="AP118">
        <v>0.93815277399999997</v>
      </c>
      <c r="AQ118">
        <v>1</v>
      </c>
      <c r="AR118">
        <v>116428.08590000001</v>
      </c>
      <c r="AS118" t="s">
        <v>7534</v>
      </c>
      <c r="AT118">
        <v>1</v>
      </c>
      <c r="AU118" t="s">
        <v>1304</v>
      </c>
      <c r="AV118">
        <v>0.400395846</v>
      </c>
      <c r="AW118">
        <v>1</v>
      </c>
      <c r="AY118">
        <f t="shared" si="3"/>
        <v>0.67493244333093971</v>
      </c>
      <c r="AZ118">
        <f t="shared" si="4"/>
        <v>0.22432034152202146</v>
      </c>
      <c r="BA118">
        <f t="shared" si="5"/>
        <v>0.2526007802794305</v>
      </c>
    </row>
    <row r="119" spans="1:53">
      <c r="A119">
        <v>145.0374856</v>
      </c>
      <c r="B119">
        <v>8.0806888580000003</v>
      </c>
      <c r="C119" t="s">
        <v>490</v>
      </c>
      <c r="D119">
        <v>2</v>
      </c>
      <c r="E119" t="s">
        <v>491</v>
      </c>
      <c r="F119">
        <v>8</v>
      </c>
      <c r="G119" t="s">
        <v>5</v>
      </c>
      <c r="H119" t="s">
        <v>492</v>
      </c>
      <c r="I119">
        <v>-0.16792706199999999</v>
      </c>
      <c r="J119">
        <v>2.9801080510000002</v>
      </c>
      <c r="L119" t="s">
        <v>6150</v>
      </c>
      <c r="M119" t="s">
        <v>491</v>
      </c>
      <c r="N119">
        <v>0</v>
      </c>
      <c r="O119" t="s">
        <v>39</v>
      </c>
      <c r="S119">
        <v>0.28999999999999998</v>
      </c>
      <c r="T119">
        <v>0.28999999999999998</v>
      </c>
      <c r="U119">
        <v>18241</v>
      </c>
      <c r="V119" t="s">
        <v>6844</v>
      </c>
      <c r="W119">
        <v>1.045445309</v>
      </c>
      <c r="X119">
        <v>0.81454042299999996</v>
      </c>
      <c r="Y119" t="s">
        <v>41</v>
      </c>
      <c r="Z119" t="s">
        <v>71</v>
      </c>
      <c r="AA119">
        <v>12</v>
      </c>
      <c r="AB119" s="13">
        <v>7306.6533200000003</v>
      </c>
      <c r="AC119" s="13">
        <v>11785.697270000001</v>
      </c>
      <c r="AD119" s="13">
        <v>9441.5771480000003</v>
      </c>
      <c r="AE119" s="13">
        <v>12426.20508</v>
      </c>
      <c r="AF119" s="14">
        <v>10384.856449999999</v>
      </c>
      <c r="AG119" s="14">
        <v>16298.28809</v>
      </c>
      <c r="AH119" s="14">
        <v>17143.886719999999</v>
      </c>
      <c r="AI119" s="14">
        <v>16380.01758</v>
      </c>
      <c r="AJ119" s="15">
        <v>8878.4658199999994</v>
      </c>
      <c r="AK119" s="15">
        <v>18240.654299999998</v>
      </c>
      <c r="AL119" s="15">
        <v>18185.878909999999</v>
      </c>
      <c r="AM119" s="15">
        <v>17638.177729999999</v>
      </c>
      <c r="AN119">
        <v>1060</v>
      </c>
      <c r="AO119" t="s">
        <v>39</v>
      </c>
      <c r="AP119">
        <v>0.83051307399999996</v>
      </c>
      <c r="AQ119">
        <v>1</v>
      </c>
      <c r="AR119">
        <v>18240.654299999998</v>
      </c>
      <c r="AS119" t="s">
        <v>6845</v>
      </c>
      <c r="AT119">
        <v>1</v>
      </c>
      <c r="AU119" t="s">
        <v>306</v>
      </c>
      <c r="AV119">
        <v>1.5192481000000001E-2</v>
      </c>
      <c r="AW119">
        <v>1</v>
      </c>
      <c r="AY119">
        <f t="shared" si="3"/>
        <v>1.0454453086925295</v>
      </c>
      <c r="AZ119">
        <f t="shared" si="4"/>
        <v>0.11413386206860895</v>
      </c>
      <c r="BA119">
        <f t="shared" si="5"/>
        <v>0.81350047861647978</v>
      </c>
    </row>
    <row r="120" spans="1:53">
      <c r="A120">
        <v>165.04261080000001</v>
      </c>
      <c r="B120">
        <v>4.5149806129999996</v>
      </c>
      <c r="C120" t="s">
        <v>659</v>
      </c>
      <c r="D120">
        <v>8</v>
      </c>
      <c r="E120" t="s">
        <v>660</v>
      </c>
      <c r="F120">
        <v>8</v>
      </c>
      <c r="G120" t="s">
        <v>5</v>
      </c>
      <c r="H120" t="s">
        <v>661</v>
      </c>
      <c r="I120">
        <v>0.125957548</v>
      </c>
      <c r="J120">
        <v>-43.597268870000001</v>
      </c>
      <c r="L120" t="s">
        <v>6150</v>
      </c>
      <c r="M120" t="s">
        <v>660</v>
      </c>
      <c r="N120">
        <v>0</v>
      </c>
      <c r="O120" t="s">
        <v>39</v>
      </c>
      <c r="Q120">
        <v>-0.7</v>
      </c>
      <c r="R120" t="s">
        <v>77</v>
      </c>
      <c r="S120">
        <v>0.13</v>
      </c>
      <c r="T120">
        <v>0.36</v>
      </c>
      <c r="U120">
        <v>4101220</v>
      </c>
      <c r="V120" t="s">
        <v>919</v>
      </c>
      <c r="W120">
        <v>1.3594320929999999</v>
      </c>
      <c r="X120">
        <v>2.1107364E-2</v>
      </c>
      <c r="Y120" t="s">
        <v>41</v>
      </c>
      <c r="Z120" t="s">
        <v>71</v>
      </c>
      <c r="AA120">
        <v>12</v>
      </c>
      <c r="AB120" s="13">
        <v>1666795.125</v>
      </c>
      <c r="AC120" s="13">
        <v>2729014</v>
      </c>
      <c r="AD120" s="13">
        <v>4101219.75</v>
      </c>
      <c r="AE120" s="13">
        <v>3676648.75</v>
      </c>
      <c r="AF120" s="14">
        <v>1933152.875</v>
      </c>
      <c r="AG120" s="14">
        <v>2486978.25</v>
      </c>
      <c r="AH120" s="14">
        <v>2084394.625</v>
      </c>
      <c r="AI120" s="14">
        <v>2580478.25</v>
      </c>
      <c r="AJ120" s="15">
        <v>2860649.75</v>
      </c>
      <c r="AK120" s="15">
        <v>3238517.5</v>
      </c>
      <c r="AL120" s="15">
        <v>3586796</v>
      </c>
      <c r="AM120" s="15">
        <v>2664482.75</v>
      </c>
      <c r="AN120">
        <v>37</v>
      </c>
      <c r="AO120" t="s">
        <v>39</v>
      </c>
      <c r="AP120">
        <v>0.92091097099999997</v>
      </c>
      <c r="AQ120">
        <v>1</v>
      </c>
      <c r="AR120">
        <v>4101219.75</v>
      </c>
      <c r="AS120" t="s">
        <v>6128</v>
      </c>
      <c r="AT120">
        <v>1</v>
      </c>
      <c r="AU120" t="s">
        <v>5813</v>
      </c>
      <c r="AV120">
        <v>2.518392323</v>
      </c>
      <c r="AW120">
        <v>1</v>
      </c>
      <c r="AY120">
        <f t="shared" si="3"/>
        <v>1.3594320927101409</v>
      </c>
      <c r="AZ120">
        <f t="shared" si="4"/>
        <v>1.3311532735533902</v>
      </c>
      <c r="BA120">
        <f t="shared" si="5"/>
        <v>1.9223912598826227E-2</v>
      </c>
    </row>
    <row r="121" spans="1:53">
      <c r="A121">
        <v>160.08474390000001</v>
      </c>
      <c r="B121">
        <v>6.8243364279999996</v>
      </c>
      <c r="C121" t="s">
        <v>630</v>
      </c>
      <c r="D121">
        <v>4</v>
      </c>
      <c r="E121" t="s">
        <v>631</v>
      </c>
      <c r="F121">
        <v>8</v>
      </c>
      <c r="G121" t="s">
        <v>5</v>
      </c>
      <c r="H121" t="s">
        <v>632</v>
      </c>
      <c r="I121">
        <v>-0.288185305</v>
      </c>
      <c r="J121">
        <v>-25.351879010000001</v>
      </c>
      <c r="K121">
        <v>-0.288185305</v>
      </c>
      <c r="L121" t="s">
        <v>6157</v>
      </c>
      <c r="M121" t="s">
        <v>631</v>
      </c>
      <c r="N121">
        <v>0</v>
      </c>
      <c r="O121" t="s">
        <v>39</v>
      </c>
      <c r="S121">
        <v>0.24</v>
      </c>
      <c r="T121">
        <v>0.75</v>
      </c>
      <c r="U121">
        <v>169930</v>
      </c>
      <c r="V121" t="s">
        <v>981</v>
      </c>
      <c r="W121">
        <v>1.3164453089999999</v>
      </c>
      <c r="X121">
        <v>0.19651859999999999</v>
      </c>
      <c r="Y121" t="s">
        <v>41</v>
      </c>
      <c r="Z121" t="s">
        <v>42</v>
      </c>
      <c r="AA121">
        <v>11</v>
      </c>
      <c r="AB121" s="13">
        <v>75628.304690000004</v>
      </c>
      <c r="AC121" s="13">
        <v>0</v>
      </c>
      <c r="AD121" s="13">
        <v>108561.53909999999</v>
      </c>
      <c r="AE121" s="13">
        <v>56900.390630000002</v>
      </c>
      <c r="AF121" s="14">
        <v>62502.007810000003</v>
      </c>
      <c r="AG121" s="14">
        <v>94664.226559999996</v>
      </c>
      <c r="AH121" s="14">
        <v>110901.8438</v>
      </c>
      <c r="AI121" s="14">
        <v>132326.5938</v>
      </c>
      <c r="AJ121" s="15">
        <v>139891.4375</v>
      </c>
      <c r="AK121" s="15">
        <v>124509.94530000001</v>
      </c>
      <c r="AL121" s="15">
        <v>169929.6875</v>
      </c>
      <c r="AM121" s="15">
        <v>92766.617190000004</v>
      </c>
      <c r="AN121">
        <v>607</v>
      </c>
      <c r="AO121" t="s">
        <v>39</v>
      </c>
      <c r="AP121">
        <v>0.83386994800000003</v>
      </c>
      <c r="AQ121">
        <v>1</v>
      </c>
      <c r="AR121">
        <v>169929.6875</v>
      </c>
      <c r="AS121" t="s">
        <v>3830</v>
      </c>
      <c r="AT121">
        <v>1</v>
      </c>
      <c r="AU121" t="s">
        <v>635</v>
      </c>
      <c r="AV121">
        <v>0.52859248999999997</v>
      </c>
      <c r="AW121">
        <v>1</v>
      </c>
      <c r="AY121">
        <f t="shared" si="3"/>
        <v>1.3164453085666767</v>
      </c>
      <c r="AZ121">
        <f t="shared" si="4"/>
        <v>2.5416984858257781E-2</v>
      </c>
      <c r="BA121">
        <f t="shared" si="5"/>
        <v>0.19615177298055939</v>
      </c>
    </row>
    <row r="122" spans="1:53">
      <c r="A122">
        <v>185.00882419999999</v>
      </c>
      <c r="B122">
        <v>10.47035421</v>
      </c>
      <c r="C122" t="s">
        <v>6101</v>
      </c>
      <c r="D122">
        <v>2</v>
      </c>
      <c r="E122" t="s">
        <v>6102</v>
      </c>
      <c r="F122">
        <v>8</v>
      </c>
      <c r="G122" t="s">
        <v>5</v>
      </c>
      <c r="H122" t="s">
        <v>6103</v>
      </c>
      <c r="I122">
        <v>-0.57208240200000005</v>
      </c>
      <c r="J122">
        <v>-13.52072976</v>
      </c>
      <c r="L122" t="s">
        <v>6150</v>
      </c>
      <c r="M122" t="s">
        <v>6102</v>
      </c>
      <c r="N122">
        <v>0</v>
      </c>
      <c r="O122" t="s">
        <v>39</v>
      </c>
      <c r="P122" t="s">
        <v>7525</v>
      </c>
      <c r="S122">
        <v>0.12</v>
      </c>
      <c r="T122">
        <v>0.3</v>
      </c>
      <c r="U122">
        <v>249746</v>
      </c>
      <c r="V122" t="s">
        <v>3694</v>
      </c>
      <c r="W122">
        <v>0.68244587000000001</v>
      </c>
      <c r="X122">
        <v>4.812724E-3</v>
      </c>
      <c r="Y122" t="s">
        <v>41</v>
      </c>
      <c r="Z122" t="s">
        <v>71</v>
      </c>
      <c r="AA122">
        <v>12</v>
      </c>
      <c r="AB122" s="13">
        <v>143064.9063</v>
      </c>
      <c r="AC122" s="13">
        <v>139033.70310000001</v>
      </c>
      <c r="AD122" s="13">
        <v>249745.9688</v>
      </c>
      <c r="AE122" s="13">
        <v>166419.20310000001</v>
      </c>
      <c r="AF122" s="14">
        <v>163519.125</v>
      </c>
      <c r="AG122" s="14">
        <v>170699.14060000001</v>
      </c>
      <c r="AH122" s="14">
        <v>209972.57810000001</v>
      </c>
      <c r="AI122" s="14">
        <v>186849.1875</v>
      </c>
      <c r="AJ122" s="15">
        <v>117252.0156</v>
      </c>
      <c r="AK122" s="15">
        <v>144056.25</v>
      </c>
      <c r="AL122" s="15">
        <v>110720.4219</v>
      </c>
      <c r="AM122" s="15">
        <v>126866.5625</v>
      </c>
      <c r="AN122">
        <v>331</v>
      </c>
      <c r="AO122" t="s">
        <v>39</v>
      </c>
      <c r="AP122">
        <v>0.96132164099999995</v>
      </c>
      <c r="AQ122">
        <v>1</v>
      </c>
      <c r="AR122">
        <v>249745.9688</v>
      </c>
      <c r="AS122" t="s">
        <v>2022</v>
      </c>
      <c r="AT122">
        <v>1</v>
      </c>
      <c r="AU122" t="s">
        <v>7526</v>
      </c>
      <c r="AV122">
        <v>5.3093280319999998</v>
      </c>
      <c r="AW122">
        <v>1</v>
      </c>
      <c r="AY122">
        <f t="shared" si="3"/>
        <v>0.68244586986716016</v>
      </c>
      <c r="AZ122">
        <f t="shared" si="4"/>
        <v>0.61714898733761447</v>
      </c>
      <c r="BA122">
        <f t="shared" si="5"/>
        <v>3.659614929395442E-3</v>
      </c>
    </row>
    <row r="123" spans="1:53">
      <c r="A123">
        <v>103.06330130000001</v>
      </c>
      <c r="B123">
        <v>9.1687666149999991</v>
      </c>
      <c r="C123" t="s">
        <v>6849</v>
      </c>
      <c r="D123">
        <v>14</v>
      </c>
      <c r="E123" t="s">
        <v>6850</v>
      </c>
      <c r="F123">
        <v>8</v>
      </c>
      <c r="G123" t="s">
        <v>5</v>
      </c>
      <c r="H123" t="s">
        <v>6851</v>
      </c>
      <c r="I123">
        <v>-0.27833666899999998</v>
      </c>
      <c r="J123">
        <v>-3.6749934230000001</v>
      </c>
      <c r="L123" t="s">
        <v>6150</v>
      </c>
      <c r="M123" t="s">
        <v>6850</v>
      </c>
      <c r="N123">
        <v>0</v>
      </c>
      <c r="O123" t="s">
        <v>39</v>
      </c>
      <c r="R123" t="s">
        <v>1407</v>
      </c>
      <c r="S123">
        <v>7.0000000000000007E-2</v>
      </c>
      <c r="T123">
        <v>7.0000000000000007E-2</v>
      </c>
      <c r="U123">
        <v>1302224</v>
      </c>
      <c r="V123" t="s">
        <v>6852</v>
      </c>
      <c r="W123">
        <v>1.041321902</v>
      </c>
      <c r="X123">
        <v>0.326411006</v>
      </c>
      <c r="Y123" t="s">
        <v>41</v>
      </c>
      <c r="Z123" t="s">
        <v>42</v>
      </c>
      <c r="AA123">
        <v>12</v>
      </c>
      <c r="AB123" s="13">
        <v>1031134.125</v>
      </c>
      <c r="AC123" s="13">
        <v>1150419.125</v>
      </c>
      <c r="AD123" s="13">
        <v>1138131.125</v>
      </c>
      <c r="AE123" s="13">
        <v>1074310.5</v>
      </c>
      <c r="AF123" s="14">
        <v>1113479.5</v>
      </c>
      <c r="AG123" s="14">
        <v>1128643.375</v>
      </c>
      <c r="AH123" s="14">
        <v>1174220.375</v>
      </c>
      <c r="AI123" s="14">
        <v>1148865.875</v>
      </c>
      <c r="AJ123" s="15">
        <v>1128017</v>
      </c>
      <c r="AK123" s="15">
        <v>1142570.125</v>
      </c>
      <c r="AL123" s="15">
        <v>1302223.5</v>
      </c>
      <c r="AM123" s="15">
        <v>1181041.625</v>
      </c>
      <c r="AN123">
        <v>189</v>
      </c>
      <c r="AO123" t="s">
        <v>39</v>
      </c>
      <c r="AP123">
        <v>0.97677456100000004</v>
      </c>
      <c r="AQ123">
        <v>1</v>
      </c>
      <c r="AR123">
        <v>1302223.5</v>
      </c>
      <c r="AS123" t="s">
        <v>6853</v>
      </c>
      <c r="AT123">
        <v>1</v>
      </c>
      <c r="AU123" t="s">
        <v>6854</v>
      </c>
      <c r="AV123">
        <v>0.32030321499999997</v>
      </c>
      <c r="AW123">
        <v>1</v>
      </c>
      <c r="AY123">
        <f t="shared" si="3"/>
        <v>1.041321902203111</v>
      </c>
      <c r="AZ123">
        <f t="shared" si="4"/>
        <v>0.82964278027898564</v>
      </c>
      <c r="BA123">
        <f t="shared" si="5"/>
        <v>0.30087383674835827</v>
      </c>
    </row>
    <row r="124" spans="1:53">
      <c r="A124">
        <v>162.10039359999999</v>
      </c>
      <c r="B124">
        <v>14.38937497</v>
      </c>
      <c r="C124" t="s">
        <v>4690</v>
      </c>
      <c r="D124">
        <v>6</v>
      </c>
      <c r="E124" t="s">
        <v>4691</v>
      </c>
      <c r="F124">
        <v>8</v>
      </c>
      <c r="G124" t="s">
        <v>5</v>
      </c>
      <c r="H124" t="s">
        <v>4692</v>
      </c>
      <c r="I124">
        <v>-0.28611476299999999</v>
      </c>
      <c r="J124">
        <v>45.046574929999998</v>
      </c>
      <c r="L124" t="s">
        <v>6150</v>
      </c>
      <c r="M124" t="s">
        <v>4691</v>
      </c>
      <c r="N124">
        <v>0</v>
      </c>
      <c r="O124" t="s">
        <v>39</v>
      </c>
      <c r="S124">
        <v>0.32</v>
      </c>
      <c r="T124">
        <v>0.4</v>
      </c>
      <c r="U124">
        <v>15053</v>
      </c>
      <c r="V124" t="s">
        <v>7211</v>
      </c>
      <c r="W124">
        <v>0.86599333700000003</v>
      </c>
      <c r="X124">
        <v>0.43326745500000002</v>
      </c>
      <c r="Y124" t="s">
        <v>41</v>
      </c>
      <c r="Z124" t="s">
        <v>42</v>
      </c>
      <c r="AA124">
        <v>12</v>
      </c>
      <c r="AB124" s="13">
        <v>6723.529297</v>
      </c>
      <c r="AC124" s="13">
        <v>12503.820309999999</v>
      </c>
      <c r="AD124" s="13">
        <v>5176.5986329999996</v>
      </c>
      <c r="AE124" s="13">
        <v>7367.2148440000001</v>
      </c>
      <c r="AF124" s="14">
        <v>10351.128909999999</v>
      </c>
      <c r="AG124" s="14">
        <v>13364.11328</v>
      </c>
      <c r="AH124" s="14">
        <v>12384.458979999999</v>
      </c>
      <c r="AI124" s="14">
        <v>15052.653319999999</v>
      </c>
      <c r="AJ124" s="15">
        <v>6531.7299800000001</v>
      </c>
      <c r="AK124" s="15">
        <v>14844.72949</v>
      </c>
      <c r="AL124" s="15">
        <v>12293.83887</v>
      </c>
      <c r="AM124" s="15">
        <v>10627.299800000001</v>
      </c>
      <c r="AN124">
        <v>1248</v>
      </c>
      <c r="AO124" t="s">
        <v>39</v>
      </c>
      <c r="AP124">
        <v>0.93942611600000003</v>
      </c>
      <c r="AQ124">
        <v>1</v>
      </c>
      <c r="AR124">
        <v>15052.653319999999</v>
      </c>
      <c r="AS124" t="s">
        <v>7212</v>
      </c>
      <c r="AT124">
        <v>1</v>
      </c>
      <c r="AU124" t="s">
        <v>1028</v>
      </c>
      <c r="AV124">
        <v>0.18316438500000001</v>
      </c>
      <c r="AW124">
        <v>1</v>
      </c>
      <c r="AY124">
        <f t="shared" si="3"/>
        <v>0.86599333660506161</v>
      </c>
      <c r="AZ124">
        <f t="shared" si="4"/>
        <v>6.882295336956579E-3</v>
      </c>
      <c r="BA124">
        <f t="shared" si="5"/>
        <v>0.42488092252657056</v>
      </c>
    </row>
    <row r="125" spans="1:53">
      <c r="A125">
        <v>145.0851055</v>
      </c>
      <c r="B125">
        <v>10.62155677</v>
      </c>
      <c r="C125" t="s">
        <v>568</v>
      </c>
      <c r="D125">
        <v>3</v>
      </c>
      <c r="E125" t="s">
        <v>569</v>
      </c>
      <c r="F125">
        <v>8</v>
      </c>
      <c r="G125" t="s">
        <v>5</v>
      </c>
      <c r="H125" t="s">
        <v>570</v>
      </c>
      <c r="I125">
        <v>-0.168964001</v>
      </c>
      <c r="J125">
        <v>15.94409186</v>
      </c>
      <c r="L125" t="s">
        <v>6150</v>
      </c>
      <c r="M125" t="s">
        <v>569</v>
      </c>
      <c r="N125">
        <v>0</v>
      </c>
      <c r="O125" t="s">
        <v>39</v>
      </c>
      <c r="S125">
        <v>0.36</v>
      </c>
      <c r="T125">
        <v>0.36</v>
      </c>
      <c r="U125">
        <v>102020</v>
      </c>
      <c r="V125" t="s">
        <v>7273</v>
      </c>
      <c r="W125">
        <v>0.83665509699999996</v>
      </c>
      <c r="X125">
        <v>0.41590011599999999</v>
      </c>
      <c r="Y125" t="s">
        <v>41</v>
      </c>
      <c r="Z125" t="s">
        <v>42</v>
      </c>
      <c r="AA125">
        <v>12</v>
      </c>
      <c r="AB125" s="13">
        <v>75401.328129999994</v>
      </c>
      <c r="AC125" s="13">
        <v>75287.96875</v>
      </c>
      <c r="AD125" s="13">
        <v>45978.316409999999</v>
      </c>
      <c r="AE125" s="13">
        <v>66480.015629999994</v>
      </c>
      <c r="AF125" s="14">
        <v>61454.773439999997</v>
      </c>
      <c r="AG125" s="14">
        <v>84324.898440000004</v>
      </c>
      <c r="AH125" s="14">
        <v>102020.24219999999</v>
      </c>
      <c r="AI125" s="14">
        <v>70885.875</v>
      </c>
      <c r="AJ125" s="15">
        <v>94645.757809999996</v>
      </c>
      <c r="AK125" s="15">
        <v>64268.511720000002</v>
      </c>
      <c r="AL125" s="15">
        <v>70925.78125</v>
      </c>
      <c r="AM125" s="15">
        <v>36790.039060000003</v>
      </c>
      <c r="AN125">
        <v>795</v>
      </c>
      <c r="AO125" t="s">
        <v>39</v>
      </c>
      <c r="AP125">
        <v>0.93913827800000005</v>
      </c>
      <c r="AQ125">
        <v>1</v>
      </c>
      <c r="AR125">
        <v>102020.24219999999</v>
      </c>
      <c r="AS125" t="s">
        <v>7274</v>
      </c>
      <c r="AT125">
        <v>1</v>
      </c>
      <c r="AU125" t="s">
        <v>306</v>
      </c>
      <c r="AV125">
        <v>0.193226334</v>
      </c>
      <c r="AW125">
        <v>1</v>
      </c>
      <c r="AY125">
        <f t="shared" si="3"/>
        <v>0.83665509720318132</v>
      </c>
      <c r="AZ125">
        <f t="shared" si="4"/>
        <v>0.71152106264613435</v>
      </c>
      <c r="BA125">
        <f t="shared" si="5"/>
        <v>0.4131397255142204</v>
      </c>
    </row>
    <row r="126" spans="1:53">
      <c r="A126">
        <v>131.05821789999999</v>
      </c>
      <c r="B126">
        <v>7.1410750070000004</v>
      </c>
      <c r="C126" t="s">
        <v>469</v>
      </c>
      <c r="D126">
        <v>14</v>
      </c>
      <c r="E126" t="s">
        <v>470</v>
      </c>
      <c r="F126">
        <v>8</v>
      </c>
      <c r="G126" t="s">
        <v>5</v>
      </c>
      <c r="H126" t="s">
        <v>471</v>
      </c>
      <c r="I126">
        <v>-0.168263423</v>
      </c>
      <c r="J126">
        <v>-15.89942638</v>
      </c>
      <c r="K126">
        <v>-0.206414392</v>
      </c>
      <c r="L126" t="s">
        <v>6150</v>
      </c>
      <c r="M126" t="s">
        <v>472</v>
      </c>
      <c r="N126">
        <v>0</v>
      </c>
      <c r="O126" t="s">
        <v>39</v>
      </c>
      <c r="S126">
        <v>0.19</v>
      </c>
      <c r="T126">
        <v>0.27</v>
      </c>
      <c r="U126">
        <v>194875</v>
      </c>
      <c r="V126" t="s">
        <v>6929</v>
      </c>
      <c r="W126">
        <v>1.0178111750000001</v>
      </c>
      <c r="X126">
        <v>0.90011675199999996</v>
      </c>
      <c r="Y126" t="s">
        <v>41</v>
      </c>
      <c r="Z126" t="s">
        <v>92</v>
      </c>
      <c r="AA126">
        <v>12</v>
      </c>
      <c r="AB126" s="13">
        <v>93160.5</v>
      </c>
      <c r="AC126" s="13">
        <v>158965.79689999999</v>
      </c>
      <c r="AD126" s="13">
        <v>136752.3438</v>
      </c>
      <c r="AE126" s="13">
        <v>184329.6563</v>
      </c>
      <c r="AF126" s="14">
        <v>126841.9063</v>
      </c>
      <c r="AG126" s="14">
        <v>143294.04689999999</v>
      </c>
      <c r="AH126" s="14">
        <v>142375.7188</v>
      </c>
      <c r="AI126" s="14">
        <v>194874.73439999999</v>
      </c>
      <c r="AJ126" s="15">
        <v>157844.89060000001</v>
      </c>
      <c r="AK126" s="15">
        <v>144462.875</v>
      </c>
      <c r="AL126" s="15">
        <v>192192.98439999999</v>
      </c>
      <c r="AM126" s="15">
        <v>123703.9219</v>
      </c>
      <c r="AN126">
        <v>559</v>
      </c>
      <c r="AO126" t="s">
        <v>39</v>
      </c>
      <c r="AP126">
        <v>0.930427848</v>
      </c>
      <c r="AQ126">
        <v>1</v>
      </c>
      <c r="AR126">
        <v>194874.73439999999</v>
      </c>
      <c r="AS126" t="s">
        <v>6930</v>
      </c>
      <c r="AT126">
        <v>1</v>
      </c>
      <c r="AU126" t="s">
        <v>3878</v>
      </c>
      <c r="AV126">
        <v>4.2854599999999996E-3</v>
      </c>
      <c r="AW126">
        <v>6.3249685E-2</v>
      </c>
      <c r="AY126">
        <f t="shared" si="3"/>
        <v>1.0178111748732084</v>
      </c>
      <c r="AZ126">
        <f t="shared" si="4"/>
        <v>0.6189671818220347</v>
      </c>
      <c r="BA126">
        <f t="shared" si="5"/>
        <v>0.90011277757971597</v>
      </c>
    </row>
    <row r="127" spans="1:53">
      <c r="A127">
        <v>161.06871699999999</v>
      </c>
      <c r="B127">
        <v>8.5564013160000005</v>
      </c>
      <c r="C127" t="s">
        <v>813</v>
      </c>
      <c r="D127">
        <v>10</v>
      </c>
      <c r="E127" t="s">
        <v>814</v>
      </c>
      <c r="F127">
        <v>8</v>
      </c>
      <c r="G127" t="s">
        <v>5</v>
      </c>
      <c r="H127" t="s">
        <v>815</v>
      </c>
      <c r="I127">
        <v>-0.577356286</v>
      </c>
      <c r="J127">
        <v>1.0230590390000001</v>
      </c>
      <c r="L127" t="s">
        <v>6150</v>
      </c>
      <c r="M127" t="s">
        <v>814</v>
      </c>
      <c r="N127">
        <v>0</v>
      </c>
      <c r="O127" t="s">
        <v>39</v>
      </c>
      <c r="S127">
        <v>7.0000000000000007E-2</v>
      </c>
      <c r="T127">
        <v>0.17</v>
      </c>
      <c r="U127">
        <v>541102</v>
      </c>
      <c r="V127" t="s">
        <v>7660</v>
      </c>
      <c r="W127">
        <v>0.43907028300000001</v>
      </c>
      <c r="X127">
        <v>9.5436000000000002E-4</v>
      </c>
      <c r="Y127" t="s">
        <v>41</v>
      </c>
      <c r="Z127" t="s">
        <v>42</v>
      </c>
      <c r="AA127">
        <v>12</v>
      </c>
      <c r="AB127" s="13">
        <v>335659.5625</v>
      </c>
      <c r="AC127" s="13">
        <v>361974.03129999997</v>
      </c>
      <c r="AD127" s="13">
        <v>251380.0313</v>
      </c>
      <c r="AE127" s="13">
        <v>271613.40629999997</v>
      </c>
      <c r="AF127" s="14">
        <v>440565.5</v>
      </c>
      <c r="AG127" s="14">
        <v>541102.375</v>
      </c>
      <c r="AH127" s="14">
        <v>521349.9375</v>
      </c>
      <c r="AI127" s="14">
        <v>450035.46879999997</v>
      </c>
      <c r="AJ127" s="15">
        <v>204669.25</v>
      </c>
      <c r="AK127" s="15">
        <v>229757.70310000001</v>
      </c>
      <c r="AL127" s="15">
        <v>222901.875</v>
      </c>
      <c r="AM127" s="15">
        <v>200198.82810000001</v>
      </c>
      <c r="AN127">
        <v>325</v>
      </c>
      <c r="AO127" t="s">
        <v>39</v>
      </c>
      <c r="AP127">
        <v>0.95971899400000005</v>
      </c>
      <c r="AQ127">
        <v>1</v>
      </c>
      <c r="AR127">
        <v>541102.375</v>
      </c>
      <c r="AS127" t="s">
        <v>7661</v>
      </c>
      <c r="AT127">
        <v>1</v>
      </c>
      <c r="AU127" t="s">
        <v>652</v>
      </c>
      <c r="AV127">
        <v>27.35086197</v>
      </c>
      <c r="AW127">
        <v>0.76894174599999998</v>
      </c>
      <c r="AY127">
        <f t="shared" si="3"/>
        <v>0.43907028262393782</v>
      </c>
      <c r="AZ127">
        <f t="shared" si="4"/>
        <v>0.47672555509263681</v>
      </c>
      <c r="BA127">
        <f t="shared" si="5"/>
        <v>4.4802477722717425E-5</v>
      </c>
    </row>
    <row r="128" spans="1:53">
      <c r="A128">
        <v>169.0850647</v>
      </c>
      <c r="B128">
        <v>9.1998041789999991</v>
      </c>
      <c r="C128" t="s">
        <v>162</v>
      </c>
      <c r="D128">
        <v>5</v>
      </c>
      <c r="E128" t="s">
        <v>163</v>
      </c>
      <c r="F128">
        <v>8</v>
      </c>
      <c r="G128" t="s">
        <v>5</v>
      </c>
      <c r="H128" t="s">
        <v>164</v>
      </c>
      <c r="I128">
        <v>-0.386170611</v>
      </c>
      <c r="J128">
        <v>-1.077374421</v>
      </c>
      <c r="L128" t="s">
        <v>6150</v>
      </c>
      <c r="M128" t="s">
        <v>192</v>
      </c>
      <c r="N128">
        <v>-35.00480331</v>
      </c>
      <c r="O128" t="s">
        <v>487</v>
      </c>
      <c r="Q128">
        <v>0</v>
      </c>
      <c r="R128" t="s">
        <v>6805</v>
      </c>
      <c r="S128">
        <v>0.28999999999999998</v>
      </c>
      <c r="T128">
        <v>0.33</v>
      </c>
      <c r="U128">
        <v>6309034</v>
      </c>
      <c r="V128" t="s">
        <v>3579</v>
      </c>
      <c r="W128">
        <v>1.0671602120000001</v>
      </c>
      <c r="X128">
        <v>0.70708384999999996</v>
      </c>
      <c r="Y128" t="s">
        <v>41</v>
      </c>
      <c r="Z128" t="s">
        <v>92</v>
      </c>
      <c r="AA128">
        <v>12</v>
      </c>
      <c r="AB128" s="13">
        <v>2157466.5</v>
      </c>
      <c r="AC128" s="13">
        <v>4881464.5</v>
      </c>
      <c r="AD128" s="13">
        <v>3226973.25</v>
      </c>
      <c r="AE128" s="13">
        <v>4154197.25</v>
      </c>
      <c r="AF128" s="14">
        <v>4151348.75</v>
      </c>
      <c r="AG128" s="14">
        <v>5341132.5</v>
      </c>
      <c r="AH128" s="14">
        <v>4825477.5</v>
      </c>
      <c r="AI128" s="14">
        <v>5540663</v>
      </c>
      <c r="AJ128" s="15">
        <v>3019073</v>
      </c>
      <c r="AK128" s="15">
        <v>5928027</v>
      </c>
      <c r="AL128" s="15">
        <v>6309034</v>
      </c>
      <c r="AM128" s="15">
        <v>5936197</v>
      </c>
      <c r="AN128">
        <v>45</v>
      </c>
      <c r="AO128" t="s">
        <v>487</v>
      </c>
      <c r="AP128">
        <v>0.968585315</v>
      </c>
      <c r="AQ128">
        <v>1</v>
      </c>
      <c r="AR128">
        <v>6309034</v>
      </c>
      <c r="AS128" t="s">
        <v>6806</v>
      </c>
      <c r="AT128">
        <v>0.93939561599999999</v>
      </c>
      <c r="AV128">
        <v>4.0801281000000002E-2</v>
      </c>
      <c r="AW128">
        <v>1</v>
      </c>
      <c r="AY128">
        <f t="shared" si="3"/>
        <v>1.0671602121632635</v>
      </c>
      <c r="AZ128">
        <f t="shared" si="4"/>
        <v>0.66111848261570882</v>
      </c>
      <c r="BA128">
        <f t="shared" si="5"/>
        <v>0.70022772352399809</v>
      </c>
    </row>
    <row r="129" spans="1:53">
      <c r="A129">
        <v>145.1102554</v>
      </c>
      <c r="B129">
        <v>9.608895789</v>
      </c>
      <c r="C129" t="s">
        <v>301</v>
      </c>
      <c r="D129">
        <v>6</v>
      </c>
      <c r="E129" t="s">
        <v>774</v>
      </c>
      <c r="F129">
        <v>8</v>
      </c>
      <c r="G129" t="s">
        <v>5</v>
      </c>
      <c r="H129" t="s">
        <v>775</v>
      </c>
      <c r="I129">
        <v>-0.16950926599999999</v>
      </c>
      <c r="J129">
        <v>9.2664470999999998E-2</v>
      </c>
      <c r="L129" t="s">
        <v>6150</v>
      </c>
      <c r="M129" t="s">
        <v>288</v>
      </c>
      <c r="N129">
        <v>-15.994876469999999</v>
      </c>
      <c r="O129" t="s">
        <v>776</v>
      </c>
      <c r="Q129">
        <v>0.2</v>
      </c>
      <c r="R129" t="s">
        <v>77</v>
      </c>
      <c r="S129">
        <v>0.26</v>
      </c>
      <c r="T129">
        <v>0.26</v>
      </c>
      <c r="U129">
        <v>690888</v>
      </c>
      <c r="V129" t="s">
        <v>1969</v>
      </c>
      <c r="W129">
        <v>0.82590934199999999</v>
      </c>
      <c r="X129">
        <v>0.21084646100000001</v>
      </c>
      <c r="Y129" t="s">
        <v>41</v>
      </c>
      <c r="Z129" t="s">
        <v>42</v>
      </c>
      <c r="AA129">
        <v>12</v>
      </c>
      <c r="AB129" s="13">
        <v>535232.625</v>
      </c>
      <c r="AC129" s="13">
        <v>354980.96879999997</v>
      </c>
      <c r="AD129" s="13">
        <v>558237.5625</v>
      </c>
      <c r="AE129" s="13">
        <v>616144.5625</v>
      </c>
      <c r="AF129" s="14">
        <v>590825.6875</v>
      </c>
      <c r="AG129" s="14">
        <v>619116.125</v>
      </c>
      <c r="AH129" s="14">
        <v>690888.25</v>
      </c>
      <c r="AI129" s="14">
        <v>582732.625</v>
      </c>
      <c r="AJ129" s="15">
        <v>682393.1875</v>
      </c>
      <c r="AK129" s="15">
        <v>487705.8125</v>
      </c>
      <c r="AL129" s="15">
        <v>526689.5</v>
      </c>
      <c r="AM129" s="15">
        <v>354409.125</v>
      </c>
      <c r="AN129">
        <v>82</v>
      </c>
      <c r="AO129" t="s">
        <v>776</v>
      </c>
      <c r="AP129">
        <v>0.97047380400000005</v>
      </c>
      <c r="AQ129">
        <v>1</v>
      </c>
      <c r="AR129">
        <v>690888.25</v>
      </c>
      <c r="AS129" t="s">
        <v>7307</v>
      </c>
      <c r="AT129">
        <v>0.83538902599999998</v>
      </c>
      <c r="AV129">
        <v>0.56593556199999995</v>
      </c>
      <c r="AW129">
        <v>1</v>
      </c>
      <c r="AY129">
        <f t="shared" si="3"/>
        <v>0.82590934198031996</v>
      </c>
      <c r="AZ129">
        <f t="shared" si="4"/>
        <v>9.2407961476439218E-2</v>
      </c>
      <c r="BA129">
        <f t="shared" si="5"/>
        <v>0.183135547478951</v>
      </c>
    </row>
    <row r="130" spans="1:53">
      <c r="A130">
        <v>204.14726680000001</v>
      </c>
      <c r="B130">
        <v>12.94143058</v>
      </c>
      <c r="C130" t="s">
        <v>3767</v>
      </c>
      <c r="D130">
        <v>1</v>
      </c>
      <c r="E130" t="s">
        <v>3768</v>
      </c>
      <c r="F130">
        <v>8</v>
      </c>
      <c r="G130" t="s">
        <v>5</v>
      </c>
      <c r="H130" t="s">
        <v>3769</v>
      </c>
      <c r="I130">
        <v>-0.60342831699999999</v>
      </c>
      <c r="J130">
        <v>9.8208864410000007</v>
      </c>
      <c r="L130" t="s">
        <v>6150</v>
      </c>
      <c r="M130" t="s">
        <v>3768</v>
      </c>
      <c r="N130">
        <v>0</v>
      </c>
      <c r="O130" t="s">
        <v>39</v>
      </c>
      <c r="S130">
        <v>0.28999999999999998</v>
      </c>
      <c r="T130">
        <v>0.28999999999999998</v>
      </c>
      <c r="U130">
        <v>20221</v>
      </c>
      <c r="V130" t="s">
        <v>7240</v>
      </c>
      <c r="W130">
        <v>0.85084672400000005</v>
      </c>
      <c r="X130">
        <v>0.34306349600000002</v>
      </c>
      <c r="Y130" t="s">
        <v>41</v>
      </c>
      <c r="Z130" t="s">
        <v>42</v>
      </c>
      <c r="AA130">
        <v>12</v>
      </c>
      <c r="AB130" s="13">
        <v>12110.50195</v>
      </c>
      <c r="AC130" s="13">
        <v>12548.5625</v>
      </c>
      <c r="AD130" s="13">
        <v>16542.144530000001</v>
      </c>
      <c r="AE130" s="13">
        <v>18850.511719999999</v>
      </c>
      <c r="AF130" s="14">
        <v>14770.28613</v>
      </c>
      <c r="AG130" s="14">
        <v>16504.851559999999</v>
      </c>
      <c r="AH130" s="14">
        <v>20221.068360000001</v>
      </c>
      <c r="AI130" s="14">
        <v>16144.25195</v>
      </c>
      <c r="AJ130" s="15">
        <v>13460.47949</v>
      </c>
      <c r="AK130" s="15">
        <v>19406.177729999999</v>
      </c>
      <c r="AL130" s="15">
        <v>15344.71191</v>
      </c>
      <c r="AM130" s="15">
        <v>9340.2929690000001</v>
      </c>
      <c r="AN130">
        <v>1223</v>
      </c>
      <c r="AO130" t="s">
        <v>39</v>
      </c>
      <c r="AP130">
        <v>0.92149517599999997</v>
      </c>
      <c r="AQ130">
        <v>1</v>
      </c>
      <c r="AR130">
        <v>20221.068360000001</v>
      </c>
      <c r="AS130" t="s">
        <v>7241</v>
      </c>
      <c r="AT130">
        <v>1</v>
      </c>
      <c r="AU130" t="s">
        <v>1435</v>
      </c>
      <c r="AV130">
        <v>0.27767656099999999</v>
      </c>
      <c r="AW130">
        <v>0.28717300499999998</v>
      </c>
      <c r="AY130">
        <f t="shared" ref="AY130:AY193" si="6">(SUM(AJ130:AM130))/(SUM(AF130:AI130))</f>
        <v>0.85084672399764061</v>
      </c>
      <c r="AZ130">
        <f t="shared" ref="AZ130:AZ193" si="7">(SUM(AB130:AE130))/(SUM(AF129:AI130))</f>
        <v>2.3538588373851626E-2</v>
      </c>
      <c r="BA130">
        <f t="shared" ref="BA130:BA193" si="8">TTEST(AF130:AI130,AJ130:AM130,2,2)</f>
        <v>0.33250740425146919</v>
      </c>
    </row>
    <row r="131" spans="1:53">
      <c r="A131">
        <v>158.04390530000001</v>
      </c>
      <c r="B131">
        <v>10.459874190000001</v>
      </c>
      <c r="C131" t="s">
        <v>3787</v>
      </c>
      <c r="D131">
        <v>3</v>
      </c>
      <c r="E131" t="s">
        <v>3788</v>
      </c>
      <c r="F131">
        <v>8</v>
      </c>
      <c r="G131" t="s">
        <v>5</v>
      </c>
      <c r="H131" t="s">
        <v>3789</v>
      </c>
      <c r="I131">
        <v>-0.53567444099999995</v>
      </c>
      <c r="J131">
        <v>-9.6712572999999996E-2</v>
      </c>
      <c r="L131" t="s">
        <v>6157</v>
      </c>
      <c r="N131">
        <v>-119.99591460000001</v>
      </c>
      <c r="O131" t="s">
        <v>487</v>
      </c>
      <c r="S131">
        <v>0.48</v>
      </c>
      <c r="T131">
        <v>0.75</v>
      </c>
      <c r="U131">
        <v>82729</v>
      </c>
      <c r="V131" t="s">
        <v>3999</v>
      </c>
      <c r="W131">
        <v>0.96121819600000002</v>
      </c>
      <c r="X131">
        <v>0.88773540100000004</v>
      </c>
      <c r="Y131" t="s">
        <v>41</v>
      </c>
      <c r="Z131" t="s">
        <v>71</v>
      </c>
      <c r="AA131">
        <v>11</v>
      </c>
      <c r="AB131" s="13">
        <v>29448.949219999999</v>
      </c>
      <c r="AC131" s="13">
        <v>55395.6875</v>
      </c>
      <c r="AD131" s="13">
        <v>0</v>
      </c>
      <c r="AE131" s="13">
        <v>40065.082029999998</v>
      </c>
      <c r="AF131" s="14">
        <v>53546.289060000003</v>
      </c>
      <c r="AG131" s="14">
        <v>51780.785159999999</v>
      </c>
      <c r="AH131" s="14">
        <v>43566.714840000001</v>
      </c>
      <c r="AI131" s="14">
        <v>73699.578129999994</v>
      </c>
      <c r="AJ131" s="15">
        <v>19920.896479999999</v>
      </c>
      <c r="AK131" s="15">
        <v>82728.648440000004</v>
      </c>
      <c r="AL131" s="15">
        <v>58487.921880000002</v>
      </c>
      <c r="AM131" s="15">
        <v>52823.328130000002</v>
      </c>
      <c r="AN131">
        <v>19</v>
      </c>
      <c r="AO131" t="s">
        <v>487</v>
      </c>
      <c r="AP131">
        <v>0.95633233600000001</v>
      </c>
      <c r="AR131">
        <v>82728.648440000004</v>
      </c>
      <c r="AS131" t="s">
        <v>7039</v>
      </c>
      <c r="AT131">
        <v>0.78693371099999998</v>
      </c>
      <c r="AV131">
        <v>5.592685E-3</v>
      </c>
      <c r="AW131">
        <v>1</v>
      </c>
      <c r="AY131">
        <f t="shared" si="6"/>
        <v>0.96121819635069594</v>
      </c>
      <c r="AZ131">
        <f t="shared" si="7"/>
        <v>0.43037615849299621</v>
      </c>
      <c r="BA131">
        <f t="shared" si="8"/>
        <v>0.88600597524730862</v>
      </c>
    </row>
    <row r="132" spans="1:53">
      <c r="A132">
        <v>179.0582201</v>
      </c>
      <c r="B132">
        <v>5.9744402990000003</v>
      </c>
      <c r="C132" t="s">
        <v>463</v>
      </c>
      <c r="D132">
        <v>6</v>
      </c>
      <c r="E132" t="s">
        <v>464</v>
      </c>
      <c r="F132">
        <v>8</v>
      </c>
      <c r="G132" t="s">
        <v>5</v>
      </c>
      <c r="H132" t="s">
        <v>465</v>
      </c>
      <c r="I132">
        <v>-0.111317441</v>
      </c>
      <c r="J132">
        <v>-21.70779688</v>
      </c>
      <c r="L132" t="s">
        <v>6150</v>
      </c>
      <c r="M132" t="s">
        <v>464</v>
      </c>
      <c r="N132">
        <v>0</v>
      </c>
      <c r="O132" t="s">
        <v>39</v>
      </c>
      <c r="S132">
        <v>0.48</v>
      </c>
      <c r="T132">
        <v>0.5</v>
      </c>
      <c r="U132">
        <v>175914</v>
      </c>
      <c r="V132" t="s">
        <v>914</v>
      </c>
      <c r="W132">
        <v>1.0871686540000001</v>
      </c>
      <c r="X132">
        <v>0.77178794299999998</v>
      </c>
      <c r="Y132" t="s">
        <v>41</v>
      </c>
      <c r="Z132" t="s">
        <v>92</v>
      </c>
      <c r="AA132">
        <v>12</v>
      </c>
      <c r="AB132" s="13">
        <v>34906.523439999997</v>
      </c>
      <c r="AC132" s="13">
        <v>132114.1563</v>
      </c>
      <c r="AD132" s="13">
        <v>66632.992190000004</v>
      </c>
      <c r="AE132" s="13">
        <v>93583.273440000004</v>
      </c>
      <c r="AF132" s="14">
        <v>81733.71875</v>
      </c>
      <c r="AG132" s="14">
        <v>93752.835940000004</v>
      </c>
      <c r="AH132" s="14">
        <v>87223.101559999996</v>
      </c>
      <c r="AI132" s="14">
        <v>124752.67969999999</v>
      </c>
      <c r="AJ132" s="15">
        <v>55468.78125</v>
      </c>
      <c r="AK132" s="15">
        <v>99399.648440000004</v>
      </c>
      <c r="AL132" s="15">
        <v>175913.70310000001</v>
      </c>
      <c r="AM132" s="15">
        <v>90454.773440000004</v>
      </c>
      <c r="AN132">
        <v>590</v>
      </c>
      <c r="AO132" t="s">
        <v>39</v>
      </c>
      <c r="AP132">
        <v>0.88033232699999997</v>
      </c>
      <c r="AQ132">
        <v>1</v>
      </c>
      <c r="AR132">
        <v>175913.70310000001</v>
      </c>
      <c r="AS132" t="s">
        <v>6770</v>
      </c>
      <c r="AT132">
        <v>1</v>
      </c>
      <c r="AU132" t="s">
        <v>468</v>
      </c>
      <c r="AV132">
        <v>2.4211685E-2</v>
      </c>
      <c r="AW132">
        <v>1</v>
      </c>
      <c r="AY132">
        <f t="shared" si="6"/>
        <v>1.0871686539472021</v>
      </c>
      <c r="AZ132">
        <f t="shared" si="7"/>
        <v>0.53640502610776075</v>
      </c>
      <c r="BA132">
        <f t="shared" si="8"/>
        <v>0.7661756904843634</v>
      </c>
    </row>
    <row r="133" spans="1:53">
      <c r="A133">
        <v>136.0371987</v>
      </c>
      <c r="B133">
        <v>9.0417735629999996</v>
      </c>
      <c r="C133" t="s">
        <v>665</v>
      </c>
      <c r="D133">
        <v>3</v>
      </c>
      <c r="E133" t="s">
        <v>666</v>
      </c>
      <c r="F133">
        <v>8</v>
      </c>
      <c r="G133" t="s">
        <v>5</v>
      </c>
      <c r="H133" t="s">
        <v>667</v>
      </c>
      <c r="I133">
        <v>0.21068520499999999</v>
      </c>
      <c r="J133">
        <v>-2.2119835029999999</v>
      </c>
      <c r="L133" t="s">
        <v>6150</v>
      </c>
      <c r="M133" t="s">
        <v>666</v>
      </c>
      <c r="N133">
        <v>0</v>
      </c>
      <c r="O133" t="s">
        <v>39</v>
      </c>
      <c r="Q133">
        <v>0.5</v>
      </c>
      <c r="R133" t="s">
        <v>668</v>
      </c>
      <c r="S133">
        <v>0.35</v>
      </c>
      <c r="T133">
        <v>0.39</v>
      </c>
      <c r="U133">
        <v>1855885</v>
      </c>
      <c r="V133" t="s">
        <v>2915</v>
      </c>
      <c r="W133">
        <v>1.0550599389999999</v>
      </c>
      <c r="X133">
        <v>0.806191243</v>
      </c>
      <c r="Y133" t="s">
        <v>41</v>
      </c>
      <c r="Z133" t="s">
        <v>71</v>
      </c>
      <c r="AA133">
        <v>12</v>
      </c>
      <c r="AB133" s="13">
        <v>535911.75</v>
      </c>
      <c r="AC133" s="13">
        <v>1493087.375</v>
      </c>
      <c r="AD133" s="13">
        <v>937917.9375</v>
      </c>
      <c r="AE133" s="13">
        <v>1232354.125</v>
      </c>
      <c r="AF133" s="14">
        <v>1045149.563</v>
      </c>
      <c r="AG133" s="14">
        <v>1367398.625</v>
      </c>
      <c r="AH133" s="14">
        <v>1357797.75</v>
      </c>
      <c r="AI133" s="14">
        <v>1775238.875</v>
      </c>
      <c r="AJ133" s="15">
        <v>785457.5</v>
      </c>
      <c r="AK133" s="15">
        <v>1855884.625</v>
      </c>
      <c r="AL133" s="15">
        <v>1849082.5</v>
      </c>
      <c r="AM133" s="15">
        <v>1360499.75</v>
      </c>
      <c r="AN133">
        <v>74</v>
      </c>
      <c r="AO133" t="s">
        <v>39</v>
      </c>
      <c r="AP133">
        <v>0.982793676</v>
      </c>
      <c r="AQ133">
        <v>1</v>
      </c>
      <c r="AR133">
        <v>1855884.625</v>
      </c>
      <c r="AS133" t="s">
        <v>6825</v>
      </c>
      <c r="AT133">
        <v>1</v>
      </c>
      <c r="AU133" t="s">
        <v>671</v>
      </c>
      <c r="AV133">
        <v>1.6779423000000002E-2</v>
      </c>
      <c r="AW133">
        <v>1</v>
      </c>
      <c r="AY133">
        <f t="shared" si="6"/>
        <v>1.0550599390859952</v>
      </c>
      <c r="AZ133">
        <f t="shared" si="7"/>
        <v>0.7077764733831865</v>
      </c>
      <c r="BA133">
        <f t="shared" si="8"/>
        <v>0.80423976791442664</v>
      </c>
    </row>
    <row r="134" spans="1:53">
      <c r="A134">
        <v>284.07538720000002</v>
      </c>
      <c r="B134">
        <v>8.3246708340000009</v>
      </c>
      <c r="C134" t="s">
        <v>2420</v>
      </c>
      <c r="D134">
        <v>1</v>
      </c>
      <c r="E134" t="s">
        <v>2421</v>
      </c>
      <c r="F134">
        <v>8</v>
      </c>
      <c r="G134" t="s">
        <v>5</v>
      </c>
      <c r="H134" t="s">
        <v>2422</v>
      </c>
      <c r="I134">
        <v>-1.066038139</v>
      </c>
      <c r="J134">
        <v>15.05039253</v>
      </c>
      <c r="L134" t="s">
        <v>6150</v>
      </c>
      <c r="M134" t="s">
        <v>2421</v>
      </c>
      <c r="N134">
        <v>0</v>
      </c>
      <c r="O134" t="s">
        <v>39</v>
      </c>
      <c r="S134">
        <v>0.24</v>
      </c>
      <c r="T134">
        <v>0.24</v>
      </c>
      <c r="U134">
        <v>24081</v>
      </c>
      <c r="V134" t="s">
        <v>7322</v>
      </c>
      <c r="W134">
        <v>0.81360681899999998</v>
      </c>
      <c r="X134">
        <v>0.214881395</v>
      </c>
      <c r="Y134" t="s">
        <v>41</v>
      </c>
      <c r="Z134" t="s">
        <v>71</v>
      </c>
      <c r="AA134">
        <v>12</v>
      </c>
      <c r="AB134" s="13">
        <v>11022.085940000001</v>
      </c>
      <c r="AC134" s="13">
        <v>17979.603520000001</v>
      </c>
      <c r="AD134" s="13">
        <v>15461.065430000001</v>
      </c>
      <c r="AE134" s="13">
        <v>14417.95801</v>
      </c>
      <c r="AF134" s="14">
        <v>15235.60547</v>
      </c>
      <c r="AG134" s="14">
        <v>20192.410159999999</v>
      </c>
      <c r="AH134" s="14">
        <v>19534.53125</v>
      </c>
      <c r="AI134" s="14">
        <v>24081.359380000002</v>
      </c>
      <c r="AJ134" s="15">
        <v>13050.2207</v>
      </c>
      <c r="AK134" s="15">
        <v>21182.003909999999</v>
      </c>
      <c r="AL134" s="15">
        <v>17016.640630000002</v>
      </c>
      <c r="AM134" s="15">
        <v>13061.795899999999</v>
      </c>
      <c r="AN134">
        <v>1012</v>
      </c>
      <c r="AO134" t="s">
        <v>39</v>
      </c>
      <c r="AP134">
        <v>0.94199349899999996</v>
      </c>
      <c r="AQ134">
        <v>1</v>
      </c>
      <c r="AR134">
        <v>24081.359380000002</v>
      </c>
      <c r="AS134" t="s">
        <v>7323</v>
      </c>
      <c r="AT134">
        <v>1</v>
      </c>
      <c r="AU134" t="s">
        <v>1348</v>
      </c>
      <c r="AV134">
        <v>0.48121135100000001</v>
      </c>
      <c r="AW134">
        <v>1</v>
      </c>
      <c r="AY134">
        <f t="shared" si="6"/>
        <v>0.81360681908181787</v>
      </c>
      <c r="AZ134">
        <f t="shared" si="7"/>
        <v>1.04683732631772E-2</v>
      </c>
      <c r="BA134">
        <f t="shared" si="8"/>
        <v>0.21465896034152426</v>
      </c>
    </row>
    <row r="135" spans="1:53">
      <c r="A135">
        <v>214.13176820000001</v>
      </c>
      <c r="B135">
        <v>7.828288905</v>
      </c>
      <c r="C135" t="s">
        <v>2242</v>
      </c>
      <c r="D135">
        <v>2</v>
      </c>
      <c r="E135" t="s">
        <v>2243</v>
      </c>
      <c r="F135">
        <v>8</v>
      </c>
      <c r="G135" t="s">
        <v>5</v>
      </c>
      <c r="H135" t="s">
        <v>2244</v>
      </c>
      <c r="I135">
        <v>0.13155238</v>
      </c>
      <c r="J135">
        <v>17.902904100000001</v>
      </c>
      <c r="K135">
        <v>0.13155238</v>
      </c>
      <c r="L135" t="s">
        <v>6150</v>
      </c>
      <c r="M135" t="s">
        <v>2243</v>
      </c>
      <c r="N135">
        <v>0</v>
      </c>
      <c r="O135" t="s">
        <v>39</v>
      </c>
      <c r="S135">
        <v>0.21</v>
      </c>
      <c r="T135">
        <v>0.3</v>
      </c>
      <c r="U135">
        <v>31378</v>
      </c>
      <c r="V135" t="s">
        <v>6846</v>
      </c>
      <c r="W135">
        <v>1.04419631</v>
      </c>
      <c r="X135">
        <v>0.77556300199999995</v>
      </c>
      <c r="Y135" t="s">
        <v>41</v>
      </c>
      <c r="Z135" t="s">
        <v>42</v>
      </c>
      <c r="AA135">
        <v>12</v>
      </c>
      <c r="AB135" s="13">
        <v>13321.244140000001</v>
      </c>
      <c r="AC135" s="13">
        <v>25747.873049999998</v>
      </c>
      <c r="AD135" s="13">
        <v>23722.816409999999</v>
      </c>
      <c r="AE135" s="13">
        <v>29896.341799999998</v>
      </c>
      <c r="AF135" s="14">
        <v>21286.027340000001</v>
      </c>
      <c r="AG135" s="14">
        <v>22614.04883</v>
      </c>
      <c r="AH135" s="14">
        <v>21564.13867</v>
      </c>
      <c r="AI135" s="14">
        <v>31377.685549999998</v>
      </c>
      <c r="AJ135" s="15">
        <v>18163.041020000001</v>
      </c>
      <c r="AK135" s="15">
        <v>26555.765630000002</v>
      </c>
      <c r="AL135" s="15">
        <v>30983.828130000002</v>
      </c>
      <c r="AM135" s="15">
        <v>25419.320309999999</v>
      </c>
      <c r="AN135">
        <v>1145</v>
      </c>
      <c r="AO135" t="s">
        <v>39</v>
      </c>
      <c r="AP135">
        <v>0.80183145199999994</v>
      </c>
      <c r="AQ135">
        <v>1</v>
      </c>
      <c r="AR135">
        <v>31377.685549999998</v>
      </c>
      <c r="AS135" t="s">
        <v>6847</v>
      </c>
      <c r="AT135">
        <v>1</v>
      </c>
      <c r="AU135" t="s">
        <v>4251</v>
      </c>
      <c r="AV135">
        <v>2.2259771000000001E-2</v>
      </c>
      <c r="AW135">
        <v>1</v>
      </c>
      <c r="AY135">
        <f t="shared" si="6"/>
        <v>1.0441963105098457</v>
      </c>
      <c r="AZ135">
        <f t="shared" si="7"/>
        <v>0.5269798465571639</v>
      </c>
      <c r="BA135">
        <f t="shared" si="8"/>
        <v>0.77546633202007176</v>
      </c>
    </row>
    <row r="136" spans="1:53">
      <c r="A136">
        <v>188.12722890000001</v>
      </c>
      <c r="B136">
        <v>17.22944438</v>
      </c>
      <c r="C136" t="s">
        <v>672</v>
      </c>
      <c r="D136">
        <v>5</v>
      </c>
      <c r="E136" t="s">
        <v>673</v>
      </c>
      <c r="F136">
        <v>8</v>
      </c>
      <c r="G136" t="s">
        <v>5</v>
      </c>
      <c r="H136" t="s">
        <v>674</v>
      </c>
      <c r="I136">
        <v>-0.53729956199999995</v>
      </c>
      <c r="J136">
        <v>28.77580532</v>
      </c>
      <c r="L136" t="s">
        <v>6150</v>
      </c>
      <c r="M136" t="s">
        <v>673</v>
      </c>
      <c r="N136">
        <v>0</v>
      </c>
      <c r="O136" t="s">
        <v>39</v>
      </c>
      <c r="Q136">
        <v>1.4</v>
      </c>
      <c r="R136" t="s">
        <v>77</v>
      </c>
      <c r="S136">
        <v>0.32</v>
      </c>
      <c r="T136">
        <v>0.38</v>
      </c>
      <c r="U136">
        <v>198587</v>
      </c>
      <c r="V136" t="s">
        <v>6718</v>
      </c>
      <c r="W136">
        <v>1.1265502650000001</v>
      </c>
      <c r="X136">
        <v>0.55624510999999999</v>
      </c>
      <c r="Y136" t="s">
        <v>41</v>
      </c>
      <c r="Z136" t="s">
        <v>92</v>
      </c>
      <c r="AA136">
        <v>12</v>
      </c>
      <c r="AB136" s="13">
        <v>83735.617190000004</v>
      </c>
      <c r="AC136" s="13">
        <v>170387.51560000001</v>
      </c>
      <c r="AD136" s="13">
        <v>76516.953129999994</v>
      </c>
      <c r="AE136" s="13">
        <v>133860.82810000001</v>
      </c>
      <c r="AF136" s="14">
        <v>131867.875</v>
      </c>
      <c r="AG136" s="14">
        <v>141288.4688</v>
      </c>
      <c r="AH136" s="14">
        <v>119263.9375</v>
      </c>
      <c r="AI136" s="14">
        <v>173945.76560000001</v>
      </c>
      <c r="AJ136" s="15">
        <v>84471.835940000004</v>
      </c>
      <c r="AK136" s="15">
        <v>198586.9688</v>
      </c>
      <c r="AL136" s="15">
        <v>175821.01560000001</v>
      </c>
      <c r="AM136" s="15">
        <v>179160</v>
      </c>
      <c r="AN136">
        <v>553</v>
      </c>
      <c r="AO136" t="s">
        <v>39</v>
      </c>
      <c r="AP136">
        <v>0.98271472500000001</v>
      </c>
      <c r="AQ136">
        <v>1</v>
      </c>
      <c r="AR136">
        <v>198586.9688</v>
      </c>
      <c r="AS136" t="s">
        <v>6719</v>
      </c>
      <c r="AT136">
        <v>1</v>
      </c>
      <c r="AU136" t="s">
        <v>677</v>
      </c>
      <c r="AV136">
        <v>0.101928618</v>
      </c>
      <c r="AW136">
        <v>1</v>
      </c>
      <c r="AY136">
        <f t="shared" si="6"/>
        <v>1.1265502652079971</v>
      </c>
      <c r="AZ136">
        <f t="shared" si="7"/>
        <v>0.70038502390998691</v>
      </c>
      <c r="BA136">
        <f t="shared" si="8"/>
        <v>0.54671608977426622</v>
      </c>
    </row>
    <row r="137" spans="1:53">
      <c r="A137">
        <v>109.05277150000001</v>
      </c>
      <c r="B137">
        <v>10.48453462</v>
      </c>
      <c r="C137" t="s">
        <v>2261</v>
      </c>
      <c r="D137">
        <v>7</v>
      </c>
      <c r="E137" t="s">
        <v>2262</v>
      </c>
      <c r="F137">
        <v>8</v>
      </c>
      <c r="G137" t="s">
        <v>5</v>
      </c>
      <c r="H137" t="s">
        <v>2263</v>
      </c>
      <c r="I137">
        <v>0.10573126200000001</v>
      </c>
      <c r="J137">
        <v>37.260735699999998</v>
      </c>
      <c r="K137">
        <v>5.9881892999999999E-2</v>
      </c>
      <c r="L137" t="s">
        <v>6150</v>
      </c>
      <c r="M137" t="s">
        <v>2262</v>
      </c>
      <c r="N137">
        <v>0</v>
      </c>
      <c r="O137" t="s">
        <v>39</v>
      </c>
      <c r="S137">
        <v>0.26</v>
      </c>
      <c r="T137">
        <v>0.26</v>
      </c>
      <c r="U137">
        <v>756908</v>
      </c>
      <c r="V137" t="s">
        <v>6528</v>
      </c>
      <c r="W137">
        <v>1.180598544</v>
      </c>
      <c r="X137">
        <v>0.35002551599999998</v>
      </c>
      <c r="Y137" t="s">
        <v>41</v>
      </c>
      <c r="Z137" t="s">
        <v>42</v>
      </c>
      <c r="AA137">
        <v>12</v>
      </c>
      <c r="AB137" s="13">
        <v>379393.8125</v>
      </c>
      <c r="AC137" s="13">
        <v>543475.625</v>
      </c>
      <c r="AD137" s="13">
        <v>496034.84379999997</v>
      </c>
      <c r="AE137" s="13">
        <v>622694.75</v>
      </c>
      <c r="AF137" s="14">
        <v>438225.40629999997</v>
      </c>
      <c r="AG137" s="14">
        <v>456685.34379999997</v>
      </c>
      <c r="AH137" s="14">
        <v>570538.8125</v>
      </c>
      <c r="AI137" s="14">
        <v>409066</v>
      </c>
      <c r="AJ137" s="15">
        <v>438081.4375</v>
      </c>
      <c r="AK137" s="15">
        <v>459898.65629999997</v>
      </c>
      <c r="AL137" s="15">
        <v>756908.25</v>
      </c>
      <c r="AM137" s="15">
        <v>558162</v>
      </c>
      <c r="AN137">
        <v>270</v>
      </c>
      <c r="AO137" t="s">
        <v>39</v>
      </c>
      <c r="AP137">
        <v>0.977958675</v>
      </c>
      <c r="AQ137">
        <v>1</v>
      </c>
      <c r="AR137">
        <v>756908.25</v>
      </c>
      <c r="AS137" t="s">
        <v>1143</v>
      </c>
      <c r="AT137">
        <v>1</v>
      </c>
      <c r="AU137" t="s">
        <v>6631</v>
      </c>
      <c r="AV137">
        <v>0.27381156800000001</v>
      </c>
      <c r="AW137">
        <v>1</v>
      </c>
      <c r="AY137">
        <f t="shared" si="6"/>
        <v>1.1805985439408377</v>
      </c>
      <c r="AZ137">
        <f t="shared" si="7"/>
        <v>0.83641870353483017</v>
      </c>
      <c r="BA137">
        <f t="shared" si="8"/>
        <v>0.33562855890196586</v>
      </c>
    </row>
    <row r="138" spans="1:53">
      <c r="A138">
        <v>145.11027300000001</v>
      </c>
      <c r="B138">
        <v>12.40352775</v>
      </c>
      <c r="C138" t="s">
        <v>301</v>
      </c>
      <c r="D138">
        <v>6</v>
      </c>
      <c r="E138" t="s">
        <v>302</v>
      </c>
      <c r="F138">
        <v>8</v>
      </c>
      <c r="G138" t="s">
        <v>5</v>
      </c>
      <c r="H138" t="s">
        <v>303</v>
      </c>
      <c r="I138">
        <v>-4.8081713999999998E-2</v>
      </c>
      <c r="J138">
        <v>-4.0717111580000003</v>
      </c>
      <c r="L138" t="s">
        <v>6150</v>
      </c>
      <c r="N138">
        <v>3.1694801180000001</v>
      </c>
      <c r="O138" t="s">
        <v>374</v>
      </c>
      <c r="S138">
        <v>0.15</v>
      </c>
      <c r="T138">
        <v>0.33</v>
      </c>
      <c r="U138">
        <v>95632</v>
      </c>
      <c r="V138" t="s">
        <v>6705</v>
      </c>
      <c r="W138">
        <v>1.1325248240000001</v>
      </c>
      <c r="X138">
        <v>0.23879155799999999</v>
      </c>
      <c r="Y138" t="s">
        <v>41</v>
      </c>
      <c r="Z138" t="s">
        <v>42</v>
      </c>
      <c r="AA138">
        <v>12</v>
      </c>
      <c r="AB138" s="13">
        <v>49458.664060000003</v>
      </c>
      <c r="AC138" s="13">
        <v>50846.167970000002</v>
      </c>
      <c r="AD138" s="13">
        <v>95631.515629999994</v>
      </c>
      <c r="AE138" s="13">
        <v>67311.742190000004</v>
      </c>
      <c r="AF138" s="14">
        <v>60218.941409999999</v>
      </c>
      <c r="AG138" s="14">
        <v>48517.472659999999</v>
      </c>
      <c r="AH138" s="14">
        <v>49042.804689999997</v>
      </c>
      <c r="AI138" s="14">
        <v>50384.582029999998</v>
      </c>
      <c r="AJ138" s="15">
        <v>71270.117190000004</v>
      </c>
      <c r="AK138" s="15">
        <v>51875.40625</v>
      </c>
      <c r="AL138" s="15">
        <v>58886.902340000001</v>
      </c>
      <c r="AM138" s="15">
        <v>53718.246090000001</v>
      </c>
      <c r="AN138">
        <v>723</v>
      </c>
      <c r="AO138" t="s">
        <v>374</v>
      </c>
      <c r="AP138">
        <v>0.97079019899999996</v>
      </c>
      <c r="AR138">
        <v>95631.515629999994</v>
      </c>
      <c r="AS138" t="s">
        <v>6706</v>
      </c>
      <c r="AT138">
        <v>0.271876589</v>
      </c>
      <c r="AV138">
        <v>0.44558968199999999</v>
      </c>
      <c r="AW138">
        <v>0.13841896200000001</v>
      </c>
      <c r="AY138">
        <f t="shared" si="6"/>
        <v>1.1325248240823111</v>
      </c>
      <c r="AZ138">
        <f t="shared" si="7"/>
        <v>0.12639876040328563</v>
      </c>
      <c r="BA138">
        <f t="shared" si="8"/>
        <v>0.23028008622367296</v>
      </c>
    </row>
    <row r="139" spans="1:53">
      <c r="A139">
        <v>205.0737895</v>
      </c>
      <c r="B139">
        <v>6.8281312940000003</v>
      </c>
      <c r="C139" t="s">
        <v>2429</v>
      </c>
      <c r="D139">
        <v>5</v>
      </c>
      <c r="E139" t="s">
        <v>6265</v>
      </c>
      <c r="F139">
        <v>8</v>
      </c>
      <c r="G139" t="s">
        <v>5</v>
      </c>
      <c r="H139" t="s">
        <v>6266</v>
      </c>
      <c r="I139">
        <v>-0.48993587100000002</v>
      </c>
      <c r="J139">
        <v>-1.11501001</v>
      </c>
      <c r="K139">
        <v>1.0948604959999999</v>
      </c>
      <c r="L139" t="s">
        <v>6181</v>
      </c>
      <c r="M139" t="s">
        <v>6265</v>
      </c>
      <c r="N139">
        <v>0</v>
      </c>
      <c r="O139" t="s">
        <v>39</v>
      </c>
      <c r="S139">
        <v>0.42</v>
      </c>
      <c r="T139">
        <v>1.35</v>
      </c>
      <c r="U139">
        <v>164817</v>
      </c>
      <c r="V139" t="s">
        <v>6267</v>
      </c>
      <c r="W139">
        <v>1.8163372790000001</v>
      </c>
      <c r="X139">
        <v>0.34165040600000002</v>
      </c>
      <c r="Y139" t="s">
        <v>41</v>
      </c>
      <c r="Z139" t="s">
        <v>42</v>
      </c>
      <c r="AA139">
        <v>8</v>
      </c>
      <c r="AB139" s="13">
        <v>65145.292970000002</v>
      </c>
      <c r="AC139" s="13">
        <v>0</v>
      </c>
      <c r="AD139" s="13">
        <v>0</v>
      </c>
      <c r="AE139" s="13">
        <v>164817.23439999999</v>
      </c>
      <c r="AF139" s="14">
        <v>47597.625</v>
      </c>
      <c r="AG139" s="14">
        <v>0</v>
      </c>
      <c r="AH139" s="14">
        <v>0</v>
      </c>
      <c r="AI139" s="14">
        <v>117929.38280000001</v>
      </c>
      <c r="AJ139" s="15">
        <v>62091.351560000003</v>
      </c>
      <c r="AK139" s="15">
        <v>47308.820310000003</v>
      </c>
      <c r="AL139" s="15">
        <v>119644.2969</v>
      </c>
      <c r="AM139" s="15">
        <v>71608.40625</v>
      </c>
      <c r="AN139">
        <v>617</v>
      </c>
      <c r="AO139" t="s">
        <v>39</v>
      </c>
      <c r="AP139">
        <v>0.83329813600000002</v>
      </c>
      <c r="AQ139">
        <v>1</v>
      </c>
      <c r="AR139">
        <v>164817.23439999999</v>
      </c>
      <c r="AS139" t="s">
        <v>6268</v>
      </c>
      <c r="AT139">
        <v>1</v>
      </c>
      <c r="AU139" t="s">
        <v>6269</v>
      </c>
      <c r="AV139">
        <v>0.27922330499999998</v>
      </c>
      <c r="AW139">
        <v>1</v>
      </c>
      <c r="AY139">
        <f t="shared" si="6"/>
        <v>1.8163372794321726</v>
      </c>
      <c r="AZ139">
        <f t="shared" si="7"/>
        <v>0.61538181320993246</v>
      </c>
      <c r="BA139">
        <f t="shared" si="8"/>
        <v>0.33127104359976134</v>
      </c>
    </row>
    <row r="140" spans="1:53">
      <c r="A140">
        <v>244.06938640000001</v>
      </c>
      <c r="B140">
        <v>9.2045584779999992</v>
      </c>
      <c r="C140" t="s">
        <v>778</v>
      </c>
      <c r="D140">
        <v>3</v>
      </c>
      <c r="E140" t="s">
        <v>779</v>
      </c>
      <c r="F140">
        <v>8</v>
      </c>
      <c r="G140" t="s">
        <v>5</v>
      </c>
      <c r="H140" t="s">
        <v>780</v>
      </c>
      <c r="I140">
        <v>-0.62914229700000002</v>
      </c>
      <c r="J140">
        <v>11.36884117</v>
      </c>
      <c r="K140">
        <v>-2.3909310559999999</v>
      </c>
      <c r="L140" t="s">
        <v>6150</v>
      </c>
      <c r="M140" t="s">
        <v>779</v>
      </c>
      <c r="N140">
        <v>0</v>
      </c>
      <c r="O140" t="s">
        <v>39</v>
      </c>
      <c r="Q140">
        <v>1.6</v>
      </c>
      <c r="R140" t="s">
        <v>77</v>
      </c>
      <c r="S140">
        <v>0.28000000000000003</v>
      </c>
      <c r="T140">
        <v>0.28000000000000003</v>
      </c>
      <c r="U140">
        <v>215977</v>
      </c>
      <c r="V140" t="s">
        <v>6008</v>
      </c>
      <c r="W140">
        <v>0.93969915999999998</v>
      </c>
      <c r="X140">
        <v>0.69793568100000003</v>
      </c>
      <c r="Y140" t="s">
        <v>41</v>
      </c>
      <c r="Z140" t="s">
        <v>50</v>
      </c>
      <c r="AA140">
        <v>12</v>
      </c>
      <c r="AB140" s="13">
        <v>114242.2656</v>
      </c>
      <c r="AC140" s="13">
        <v>179738.2813</v>
      </c>
      <c r="AD140" s="13">
        <v>136231.29689999999</v>
      </c>
      <c r="AE140" s="13">
        <v>129163.3438</v>
      </c>
      <c r="AF140" s="14">
        <v>145382.8125</v>
      </c>
      <c r="AG140" s="14">
        <v>173814.75</v>
      </c>
      <c r="AH140" s="14">
        <v>196008.73439999999</v>
      </c>
      <c r="AI140" s="14">
        <v>191541.2188</v>
      </c>
      <c r="AJ140" s="15">
        <v>126797.1875</v>
      </c>
      <c r="AK140" s="15">
        <v>215977.42189999999</v>
      </c>
      <c r="AL140" s="15">
        <v>194272.6875</v>
      </c>
      <c r="AM140" s="15">
        <v>127082.75</v>
      </c>
      <c r="AN140">
        <v>363</v>
      </c>
      <c r="AO140" t="s">
        <v>39</v>
      </c>
      <c r="AP140">
        <v>0.96728144500000002</v>
      </c>
      <c r="AQ140">
        <v>1</v>
      </c>
      <c r="AR140">
        <v>215977.42189999999</v>
      </c>
      <c r="AS140" t="s">
        <v>7089</v>
      </c>
      <c r="AT140">
        <v>1</v>
      </c>
      <c r="AU140" t="s">
        <v>7090</v>
      </c>
      <c r="AV140">
        <v>4.2940431000000001E-2</v>
      </c>
      <c r="AW140">
        <v>1</v>
      </c>
      <c r="AY140">
        <f t="shared" si="6"/>
        <v>0.93969916009143739</v>
      </c>
      <c r="AZ140">
        <f t="shared" si="7"/>
        <v>0.64128341769688302</v>
      </c>
      <c r="BA140">
        <f t="shared" si="8"/>
        <v>0.69295992630130332</v>
      </c>
    </row>
    <row r="141" spans="1:53">
      <c r="A141">
        <v>90.031687180000006</v>
      </c>
      <c r="B141">
        <v>7.5954986570000003</v>
      </c>
      <c r="C141" t="s">
        <v>848</v>
      </c>
      <c r="D141">
        <v>6</v>
      </c>
      <c r="E141" t="s">
        <v>624</v>
      </c>
      <c r="F141">
        <v>8</v>
      </c>
      <c r="G141" t="s">
        <v>5</v>
      </c>
      <c r="H141" t="s">
        <v>849</v>
      </c>
      <c r="I141">
        <v>-0.14234118400000001</v>
      </c>
      <c r="J141">
        <v>3.0080879970000001</v>
      </c>
      <c r="K141">
        <v>-8.6805194000000002E-2</v>
      </c>
      <c r="L141" t="s">
        <v>6150</v>
      </c>
      <c r="M141" t="s">
        <v>624</v>
      </c>
      <c r="N141">
        <v>0</v>
      </c>
      <c r="O141" t="s">
        <v>39</v>
      </c>
      <c r="Q141">
        <v>0.1</v>
      </c>
      <c r="R141" t="s">
        <v>668</v>
      </c>
      <c r="S141">
        <v>0.75</v>
      </c>
      <c r="T141">
        <v>0.75</v>
      </c>
      <c r="U141">
        <v>70340584</v>
      </c>
      <c r="V141" t="s">
        <v>6584</v>
      </c>
      <c r="W141">
        <v>1.2092757409999999</v>
      </c>
      <c r="X141">
        <v>0.68247811400000002</v>
      </c>
      <c r="Y141" t="s">
        <v>41</v>
      </c>
      <c r="Z141" t="s">
        <v>71</v>
      </c>
      <c r="AA141">
        <v>12</v>
      </c>
      <c r="AB141" s="13">
        <v>9424094</v>
      </c>
      <c r="AC141" s="13">
        <v>33513158</v>
      </c>
      <c r="AD141" s="13">
        <v>19853190</v>
      </c>
      <c r="AE141" s="13">
        <v>21939762</v>
      </c>
      <c r="AF141" s="14">
        <v>23279038</v>
      </c>
      <c r="AG141" s="14">
        <v>30869704</v>
      </c>
      <c r="AH141" s="14">
        <v>23719392</v>
      </c>
      <c r="AI141" s="14">
        <v>35531512</v>
      </c>
      <c r="AJ141" s="15">
        <v>13191505</v>
      </c>
      <c r="AK141" s="15">
        <v>70340584</v>
      </c>
      <c r="AL141" s="15">
        <v>35505476</v>
      </c>
      <c r="AM141" s="15">
        <v>18093876</v>
      </c>
      <c r="AN141">
        <v>2</v>
      </c>
      <c r="AO141" t="s">
        <v>39</v>
      </c>
      <c r="AP141">
        <v>0.97310342100000002</v>
      </c>
      <c r="AQ141">
        <v>1</v>
      </c>
      <c r="AR141">
        <v>70340584</v>
      </c>
      <c r="AS141" t="s">
        <v>6585</v>
      </c>
      <c r="AT141">
        <v>1</v>
      </c>
      <c r="AU141" t="s">
        <v>851</v>
      </c>
      <c r="AV141">
        <v>4.9960494000000001E-2</v>
      </c>
      <c r="AW141">
        <v>1</v>
      </c>
      <c r="AY141">
        <f t="shared" si="6"/>
        <v>1.2092757414780642</v>
      </c>
      <c r="AZ141">
        <f t="shared" si="7"/>
        <v>0.74255439497649089</v>
      </c>
      <c r="BA141">
        <f t="shared" si="8"/>
        <v>0.67053272952274123</v>
      </c>
    </row>
    <row r="142" spans="1:53">
      <c r="A142">
        <v>211.03570310000001</v>
      </c>
      <c r="B142">
        <v>9.8535527550000008</v>
      </c>
      <c r="C142" t="s">
        <v>2463</v>
      </c>
      <c r="D142">
        <v>1</v>
      </c>
      <c r="E142" t="s">
        <v>2464</v>
      </c>
      <c r="F142">
        <v>8</v>
      </c>
      <c r="G142" t="s">
        <v>5</v>
      </c>
      <c r="H142" t="s">
        <v>2465</v>
      </c>
      <c r="I142">
        <v>-0.506589976</v>
      </c>
      <c r="J142">
        <v>-26.463351230000001</v>
      </c>
      <c r="L142" t="s">
        <v>6150</v>
      </c>
      <c r="M142" t="s">
        <v>2464</v>
      </c>
      <c r="N142">
        <v>0</v>
      </c>
      <c r="O142" t="s">
        <v>39</v>
      </c>
      <c r="Q142">
        <v>0</v>
      </c>
      <c r="R142" t="s">
        <v>165</v>
      </c>
      <c r="S142">
        <v>0.46</v>
      </c>
      <c r="T142">
        <v>0.46</v>
      </c>
      <c r="U142">
        <v>2917456</v>
      </c>
      <c r="V142" t="s">
        <v>3967</v>
      </c>
      <c r="W142">
        <v>1.0384949999999999</v>
      </c>
      <c r="X142">
        <v>0.88567632600000001</v>
      </c>
      <c r="Y142" t="s">
        <v>41</v>
      </c>
      <c r="Z142" t="s">
        <v>92</v>
      </c>
      <c r="AA142">
        <v>12</v>
      </c>
      <c r="AB142" s="13">
        <v>1782181.75</v>
      </c>
      <c r="AC142" s="13">
        <v>1580803.5</v>
      </c>
      <c r="AD142" s="13">
        <v>2917456</v>
      </c>
      <c r="AE142" s="13">
        <v>1520273.125</v>
      </c>
      <c r="AF142" s="14">
        <v>1311709.75</v>
      </c>
      <c r="AG142" s="14">
        <v>1222953.125</v>
      </c>
      <c r="AH142" s="14">
        <v>1601590.25</v>
      </c>
      <c r="AI142" s="14">
        <v>1368606.25</v>
      </c>
      <c r="AJ142" s="15">
        <v>2278888.25</v>
      </c>
      <c r="AK142" s="15">
        <v>1284978.875</v>
      </c>
      <c r="AL142" s="15">
        <v>1483546.75</v>
      </c>
      <c r="AM142" s="15">
        <v>669355.0625</v>
      </c>
      <c r="AN142">
        <v>102</v>
      </c>
      <c r="AO142" t="s">
        <v>39</v>
      </c>
      <c r="AP142">
        <v>0.97607826399999997</v>
      </c>
      <c r="AQ142">
        <v>1</v>
      </c>
      <c r="AR142">
        <v>2917456</v>
      </c>
      <c r="AS142" t="s">
        <v>6857</v>
      </c>
      <c r="AT142">
        <v>1</v>
      </c>
      <c r="AU142" t="s">
        <v>6858</v>
      </c>
      <c r="AV142">
        <v>6.00733E-3</v>
      </c>
      <c r="AW142">
        <v>1</v>
      </c>
      <c r="AY142">
        <f t="shared" si="6"/>
        <v>1.0384950001561122</v>
      </c>
      <c r="AZ142">
        <f t="shared" si="7"/>
        <v>6.5604867960201971E-2</v>
      </c>
      <c r="BA142">
        <f t="shared" si="8"/>
        <v>0.88189360908597825</v>
      </c>
    </row>
    <row r="143" spans="1:53">
      <c r="A143">
        <v>135.0684152</v>
      </c>
      <c r="B143">
        <v>6.8234749690000003</v>
      </c>
      <c r="C143" t="s">
        <v>450</v>
      </c>
      <c r="D143">
        <v>4</v>
      </c>
      <c r="E143" t="s">
        <v>451</v>
      </c>
      <c r="F143">
        <v>8</v>
      </c>
      <c r="G143" t="s">
        <v>5</v>
      </c>
      <c r="H143" t="s">
        <v>452</v>
      </c>
      <c r="I143">
        <v>3.8393189000000001E-2</v>
      </c>
      <c r="J143">
        <v>10.59356099</v>
      </c>
      <c r="L143" t="s">
        <v>6150</v>
      </c>
      <c r="M143" t="s">
        <v>451</v>
      </c>
      <c r="N143">
        <v>0</v>
      </c>
      <c r="O143" t="s">
        <v>39</v>
      </c>
      <c r="S143">
        <v>0.13</v>
      </c>
      <c r="T143">
        <v>0.22</v>
      </c>
      <c r="U143">
        <v>754622</v>
      </c>
      <c r="V143" t="s">
        <v>6897</v>
      </c>
      <c r="W143">
        <v>1.022842568</v>
      </c>
      <c r="X143">
        <v>0.82012526100000005</v>
      </c>
      <c r="Y143" t="s">
        <v>41</v>
      </c>
      <c r="Z143" t="s">
        <v>42</v>
      </c>
      <c r="AA143">
        <v>12</v>
      </c>
      <c r="AB143" s="13">
        <v>638538.375</v>
      </c>
      <c r="AC143" s="13">
        <v>434228.75</v>
      </c>
      <c r="AD143" s="13">
        <v>754621.6875</v>
      </c>
      <c r="AE143" s="13">
        <v>641785.6875</v>
      </c>
      <c r="AF143" s="14">
        <v>449069.71879999997</v>
      </c>
      <c r="AG143" s="14">
        <v>495169.9375</v>
      </c>
      <c r="AH143" s="14">
        <v>620026.0625</v>
      </c>
      <c r="AI143" s="14">
        <v>537544.8125</v>
      </c>
      <c r="AJ143" s="15">
        <v>497671.78129999997</v>
      </c>
      <c r="AK143" s="15">
        <v>507866.78129999997</v>
      </c>
      <c r="AL143" s="15">
        <v>642580.625</v>
      </c>
      <c r="AM143" s="15">
        <v>501702.09379999997</v>
      </c>
      <c r="AN143">
        <v>271</v>
      </c>
      <c r="AO143" t="s">
        <v>39</v>
      </c>
      <c r="AP143">
        <v>0.921154798</v>
      </c>
      <c r="AQ143">
        <v>1</v>
      </c>
      <c r="AR143">
        <v>754621.6875</v>
      </c>
      <c r="AS143" t="s">
        <v>2906</v>
      </c>
      <c r="AT143">
        <v>1</v>
      </c>
      <c r="AU143" t="s">
        <v>319</v>
      </c>
      <c r="AV143">
        <v>1.4110331E-2</v>
      </c>
      <c r="AW143">
        <v>0.45217975900000001</v>
      </c>
      <c r="AY143">
        <f t="shared" si="6"/>
        <v>1.0228425680550304</v>
      </c>
      <c r="AZ143">
        <f t="shared" si="7"/>
        <v>0.3246065006652884</v>
      </c>
      <c r="BA143">
        <f t="shared" si="8"/>
        <v>0.82011618107396567</v>
      </c>
    </row>
    <row r="144" spans="1:53">
      <c r="A144">
        <v>392.29241459999997</v>
      </c>
      <c r="B144">
        <v>4.2450458099999997</v>
      </c>
      <c r="C144" t="s">
        <v>712</v>
      </c>
      <c r="D144">
        <v>51</v>
      </c>
      <c r="E144" t="s">
        <v>713</v>
      </c>
      <c r="F144">
        <v>8</v>
      </c>
      <c r="G144" t="s">
        <v>5</v>
      </c>
      <c r="H144" t="s">
        <v>714</v>
      </c>
      <c r="I144">
        <v>-0.62562624300000003</v>
      </c>
      <c r="J144">
        <v>-33.203298770000004</v>
      </c>
      <c r="L144" t="s">
        <v>6150</v>
      </c>
      <c r="M144" t="s">
        <v>713</v>
      </c>
      <c r="N144">
        <v>0</v>
      </c>
      <c r="O144" t="s">
        <v>39</v>
      </c>
      <c r="P144" t="s">
        <v>6931</v>
      </c>
      <c r="Q144">
        <v>3.9</v>
      </c>
      <c r="R144" t="s">
        <v>77</v>
      </c>
      <c r="S144">
        <v>0.27</v>
      </c>
      <c r="T144">
        <v>0.31</v>
      </c>
      <c r="U144">
        <v>84105</v>
      </c>
      <c r="V144" t="s">
        <v>6630</v>
      </c>
      <c r="W144">
        <v>1.0169241490000001</v>
      </c>
      <c r="X144">
        <v>0.91860928399999997</v>
      </c>
      <c r="Y144" t="s">
        <v>41</v>
      </c>
      <c r="Z144" t="s">
        <v>71</v>
      </c>
      <c r="AA144">
        <v>12</v>
      </c>
      <c r="AB144" s="13">
        <v>38413.570310000003</v>
      </c>
      <c r="AC144" s="13">
        <v>80651.414059999996</v>
      </c>
      <c r="AD144" s="13">
        <v>56822.957029999998</v>
      </c>
      <c r="AE144" s="13">
        <v>78663.476559999996</v>
      </c>
      <c r="AF144" s="14">
        <v>62870.488279999998</v>
      </c>
      <c r="AG144" s="14">
        <v>60473.085939999997</v>
      </c>
      <c r="AH144" s="14">
        <v>79642.59375</v>
      </c>
      <c r="AI144" s="14">
        <v>78138.335940000004</v>
      </c>
      <c r="AJ144" s="15">
        <v>42312.484380000002</v>
      </c>
      <c r="AK144" s="15">
        <v>81499.078129999994</v>
      </c>
      <c r="AL144" s="15">
        <v>77966.125</v>
      </c>
      <c r="AM144" s="15">
        <v>84104.609379999994</v>
      </c>
      <c r="AN144">
        <v>611</v>
      </c>
      <c r="AO144" t="s">
        <v>39</v>
      </c>
      <c r="AP144">
        <v>0.95296110099999998</v>
      </c>
      <c r="AQ144">
        <v>1</v>
      </c>
      <c r="AR144">
        <v>84104.609379999994</v>
      </c>
      <c r="AS144" t="s">
        <v>1526</v>
      </c>
      <c r="AT144">
        <v>1</v>
      </c>
      <c r="AU144" t="s">
        <v>6932</v>
      </c>
      <c r="AV144">
        <v>2.9209729999999999E-3</v>
      </c>
      <c r="AW144">
        <v>1</v>
      </c>
      <c r="AY144">
        <f t="shared" si="6"/>
        <v>1.0169241489582963</v>
      </c>
      <c r="AZ144">
        <f t="shared" si="7"/>
        <v>0.10682264274886839</v>
      </c>
      <c r="BA144">
        <f t="shared" si="8"/>
        <v>0.91744673825716472</v>
      </c>
    </row>
    <row r="145" spans="1:53">
      <c r="A145">
        <v>200.17762189999999</v>
      </c>
      <c r="B145">
        <v>3.636018054</v>
      </c>
      <c r="C145" t="s">
        <v>476</v>
      </c>
      <c r="D145">
        <v>10</v>
      </c>
      <c r="E145" t="s">
        <v>477</v>
      </c>
      <c r="F145">
        <v>8</v>
      </c>
      <c r="G145" t="s">
        <v>5</v>
      </c>
      <c r="H145" t="s">
        <v>478</v>
      </c>
      <c r="I145">
        <v>-4.0374475999999999E-2</v>
      </c>
      <c r="J145">
        <v>-27.879492500000001</v>
      </c>
      <c r="L145" t="s">
        <v>6150</v>
      </c>
      <c r="M145" t="s">
        <v>477</v>
      </c>
      <c r="N145">
        <v>0</v>
      </c>
      <c r="O145" t="s">
        <v>39</v>
      </c>
      <c r="Q145">
        <v>-0.9</v>
      </c>
      <c r="R145" t="s">
        <v>77</v>
      </c>
      <c r="S145">
        <v>0.09</v>
      </c>
      <c r="T145">
        <v>0.27</v>
      </c>
      <c r="U145">
        <v>3382420</v>
      </c>
      <c r="V145" t="s">
        <v>4155</v>
      </c>
      <c r="W145">
        <v>0.66326150100000003</v>
      </c>
      <c r="X145">
        <v>8.7813998000000004E-2</v>
      </c>
      <c r="Y145" t="s">
        <v>41</v>
      </c>
      <c r="Z145" t="s">
        <v>71</v>
      </c>
      <c r="AA145">
        <v>12</v>
      </c>
      <c r="AB145" s="13">
        <v>1181879.25</v>
      </c>
      <c r="AC145" s="13">
        <v>1145772.625</v>
      </c>
      <c r="AD145" s="13">
        <v>692814.625</v>
      </c>
      <c r="AE145" s="13">
        <v>746303.875</v>
      </c>
      <c r="AF145" s="14">
        <v>3231843</v>
      </c>
      <c r="AG145" s="14">
        <v>1700225.75</v>
      </c>
      <c r="AH145" s="14">
        <v>3382419.75</v>
      </c>
      <c r="AI145" s="14">
        <v>2819198</v>
      </c>
      <c r="AJ145" s="15">
        <v>1622383.75</v>
      </c>
      <c r="AK145" s="15">
        <v>2002647.375</v>
      </c>
      <c r="AL145" s="15">
        <v>1870949.75</v>
      </c>
      <c r="AM145" s="15">
        <v>1888564.75</v>
      </c>
      <c r="AN145">
        <v>44</v>
      </c>
      <c r="AO145" t="s">
        <v>39</v>
      </c>
      <c r="AP145">
        <v>0.96120002800000004</v>
      </c>
      <c r="AQ145">
        <v>1</v>
      </c>
      <c r="AR145">
        <v>3382419.75</v>
      </c>
      <c r="AS145" t="s">
        <v>7548</v>
      </c>
      <c r="AT145">
        <v>1</v>
      </c>
      <c r="AU145" t="s">
        <v>7549</v>
      </c>
      <c r="AV145">
        <v>1.454917311</v>
      </c>
      <c r="AW145">
        <v>1</v>
      </c>
      <c r="AY145">
        <f t="shared" si="6"/>
        <v>0.66326150148021501</v>
      </c>
      <c r="AZ145">
        <f t="shared" si="7"/>
        <v>0.32998972770637552</v>
      </c>
      <c r="BA145">
        <f t="shared" si="8"/>
        <v>5.2402440410487534E-2</v>
      </c>
    </row>
    <row r="146" spans="1:53">
      <c r="A146">
        <v>130.1106317</v>
      </c>
      <c r="B146">
        <v>15.44722646</v>
      </c>
      <c r="C146" t="s">
        <v>7264</v>
      </c>
      <c r="D146">
        <v>2</v>
      </c>
      <c r="E146" t="s">
        <v>7265</v>
      </c>
      <c r="F146">
        <v>8</v>
      </c>
      <c r="G146" t="s">
        <v>5</v>
      </c>
      <c r="H146" t="s">
        <v>7266</v>
      </c>
      <c r="I146">
        <v>0.166505283</v>
      </c>
      <c r="J146">
        <v>44.745936810000003</v>
      </c>
      <c r="L146" t="s">
        <v>6150</v>
      </c>
      <c r="M146" t="s">
        <v>7265</v>
      </c>
      <c r="N146">
        <v>0</v>
      </c>
      <c r="O146" t="s">
        <v>39</v>
      </c>
      <c r="S146">
        <v>0.28000000000000003</v>
      </c>
      <c r="T146">
        <v>0.28000000000000003</v>
      </c>
      <c r="U146">
        <v>12796</v>
      </c>
      <c r="V146" t="s">
        <v>7267</v>
      </c>
      <c r="W146">
        <v>0.83826930099999997</v>
      </c>
      <c r="X146">
        <v>0.26255004900000001</v>
      </c>
      <c r="Y146" t="s">
        <v>41</v>
      </c>
      <c r="Z146" t="s">
        <v>42</v>
      </c>
      <c r="AA146">
        <v>12</v>
      </c>
      <c r="AB146" s="13">
        <v>12795.668949999999</v>
      </c>
      <c r="AC146" s="13">
        <v>9629.8388670000004</v>
      </c>
      <c r="AD146" s="13">
        <v>7412.0024409999996</v>
      </c>
      <c r="AE146" s="13">
        <v>11050.94238</v>
      </c>
      <c r="AF146" s="14">
        <v>12703.273440000001</v>
      </c>
      <c r="AG146" s="14">
        <v>11874.79297</v>
      </c>
      <c r="AH146" s="14">
        <v>11994.41699</v>
      </c>
      <c r="AI146" s="14">
        <v>10680.38379</v>
      </c>
      <c r="AJ146" s="15">
        <v>10802.80566</v>
      </c>
      <c r="AK146" s="15">
        <v>12044.68262</v>
      </c>
      <c r="AL146" s="15">
        <v>5867.689453</v>
      </c>
      <c r="AM146" s="15">
        <v>10895.450199999999</v>
      </c>
      <c r="AN146">
        <v>1255</v>
      </c>
      <c r="AO146" t="s">
        <v>39</v>
      </c>
      <c r="AP146">
        <v>0.87220523000000005</v>
      </c>
      <c r="AQ146">
        <v>1</v>
      </c>
      <c r="AR146">
        <v>12795.668949999999</v>
      </c>
      <c r="AS146" t="s">
        <v>7268</v>
      </c>
      <c r="AT146">
        <v>1</v>
      </c>
      <c r="AU146" t="s">
        <v>523</v>
      </c>
      <c r="AV146">
        <v>0.44196605500000002</v>
      </c>
      <c r="AW146">
        <v>1</v>
      </c>
      <c r="AY146">
        <f t="shared" si="6"/>
        <v>0.83826930064854754</v>
      </c>
      <c r="AZ146">
        <f t="shared" si="7"/>
        <v>3.6569782998721431E-3</v>
      </c>
      <c r="BA146">
        <f t="shared" si="8"/>
        <v>0.23196099980541213</v>
      </c>
    </row>
    <row r="147" spans="1:53">
      <c r="A147">
        <v>160.1211337</v>
      </c>
      <c r="B147">
        <v>15.07867508</v>
      </c>
      <c r="C147" t="s">
        <v>807</v>
      </c>
      <c r="D147">
        <v>6</v>
      </c>
      <c r="E147" t="s">
        <v>808</v>
      </c>
      <c r="F147">
        <v>8</v>
      </c>
      <c r="G147" t="s">
        <v>5</v>
      </c>
      <c r="H147" t="s">
        <v>809</v>
      </c>
      <c r="I147">
        <v>-0.28905460199999999</v>
      </c>
      <c r="J147">
        <v>27.68710931</v>
      </c>
      <c r="L147" t="s">
        <v>6150</v>
      </c>
      <c r="M147" t="s">
        <v>808</v>
      </c>
      <c r="N147">
        <v>0</v>
      </c>
      <c r="O147" t="s">
        <v>39</v>
      </c>
      <c r="Q147">
        <v>0.8</v>
      </c>
      <c r="R147" t="s">
        <v>77</v>
      </c>
      <c r="S147">
        <v>0.35</v>
      </c>
      <c r="T147">
        <v>0.53</v>
      </c>
      <c r="U147">
        <v>334121</v>
      </c>
      <c r="V147" t="s">
        <v>709</v>
      </c>
      <c r="W147">
        <v>1.032045844</v>
      </c>
      <c r="X147">
        <v>0.87340801800000001</v>
      </c>
      <c r="Y147" t="s">
        <v>41</v>
      </c>
      <c r="Z147" t="s">
        <v>42</v>
      </c>
      <c r="AA147">
        <v>12</v>
      </c>
      <c r="AB147" s="13">
        <v>121073.25780000001</v>
      </c>
      <c r="AC147" s="13">
        <v>288089.90629999997</v>
      </c>
      <c r="AD147" s="13">
        <v>96915.164059999996</v>
      </c>
      <c r="AE147" s="13">
        <v>142773.04689999999</v>
      </c>
      <c r="AF147" s="14">
        <v>222883.82810000001</v>
      </c>
      <c r="AG147" s="14">
        <v>237974.7813</v>
      </c>
      <c r="AH147" s="14">
        <v>240539.95310000001</v>
      </c>
      <c r="AI147" s="14">
        <v>286754.15629999997</v>
      </c>
      <c r="AJ147" s="15">
        <v>141952.48439999999</v>
      </c>
      <c r="AK147" s="15">
        <v>334121.46879999997</v>
      </c>
      <c r="AL147" s="15">
        <v>315515.71879999997</v>
      </c>
      <c r="AM147" s="15">
        <v>228229.23439999999</v>
      </c>
      <c r="AN147">
        <v>425</v>
      </c>
      <c r="AO147" t="s">
        <v>39</v>
      </c>
      <c r="AP147">
        <v>0.97624372699999995</v>
      </c>
      <c r="AQ147">
        <v>1</v>
      </c>
      <c r="AR147">
        <v>334121.46879999997</v>
      </c>
      <c r="AS147" t="s">
        <v>6873</v>
      </c>
      <c r="AT147">
        <v>1</v>
      </c>
      <c r="AU147" t="s">
        <v>6874</v>
      </c>
      <c r="AV147">
        <v>7.3146460000000002E-3</v>
      </c>
      <c r="AW147">
        <v>1</v>
      </c>
      <c r="AY147">
        <f t="shared" si="6"/>
        <v>1.0320458437218643</v>
      </c>
      <c r="AZ147">
        <f t="shared" si="7"/>
        <v>0.62666396998390017</v>
      </c>
      <c r="BA147">
        <f t="shared" si="8"/>
        <v>0.86980607329607773</v>
      </c>
    </row>
    <row r="148" spans="1:53">
      <c r="A148">
        <v>164.0473326</v>
      </c>
      <c r="B148">
        <v>10.28282089</v>
      </c>
      <c r="C148" t="s">
        <v>3929</v>
      </c>
      <c r="D148">
        <v>13</v>
      </c>
      <c r="E148" t="s">
        <v>3930</v>
      </c>
      <c r="F148">
        <v>8</v>
      </c>
      <c r="G148" t="s">
        <v>5</v>
      </c>
      <c r="H148" t="s">
        <v>3931</v>
      </c>
      <c r="I148">
        <v>-4.4823385E-2</v>
      </c>
      <c r="J148">
        <v>32.154041460000002</v>
      </c>
      <c r="K148">
        <v>-7.5302388999999997E-2</v>
      </c>
      <c r="L148" t="s">
        <v>6150</v>
      </c>
      <c r="M148" t="s">
        <v>3930</v>
      </c>
      <c r="N148">
        <v>0</v>
      </c>
      <c r="O148" t="s">
        <v>39</v>
      </c>
      <c r="S148">
        <v>0.25</v>
      </c>
      <c r="T148">
        <v>0.64</v>
      </c>
      <c r="U148">
        <v>122966</v>
      </c>
      <c r="V148" t="s">
        <v>6518</v>
      </c>
      <c r="W148">
        <v>1.2634142930000001</v>
      </c>
      <c r="X148">
        <v>0.25164102599999999</v>
      </c>
      <c r="Y148" t="s">
        <v>41</v>
      </c>
      <c r="Z148" t="s">
        <v>71</v>
      </c>
      <c r="AA148">
        <v>12</v>
      </c>
      <c r="AB148" s="13">
        <v>30147.529299999998</v>
      </c>
      <c r="AC148" s="13">
        <v>47903.167970000002</v>
      </c>
      <c r="AD148" s="13">
        <v>122965.9844</v>
      </c>
      <c r="AE148" s="13">
        <v>54633.574220000002</v>
      </c>
      <c r="AF148" s="14">
        <v>42957.925779999998</v>
      </c>
      <c r="AG148" s="14">
        <v>60068.738279999998</v>
      </c>
      <c r="AH148" s="14">
        <v>73177.429690000004</v>
      </c>
      <c r="AI148" s="14">
        <v>43625.917970000002</v>
      </c>
      <c r="AJ148" s="15">
        <v>83088.34375</v>
      </c>
      <c r="AK148" s="15">
        <v>85344.71875</v>
      </c>
      <c r="AL148" s="15">
        <v>59365.109380000002</v>
      </c>
      <c r="AM148" s="15">
        <v>49938.207029999998</v>
      </c>
      <c r="AN148">
        <v>498</v>
      </c>
      <c r="AO148" t="s">
        <v>39</v>
      </c>
      <c r="AP148">
        <v>0.82569928299999995</v>
      </c>
      <c r="AQ148">
        <v>1</v>
      </c>
      <c r="AR148">
        <v>122965.9844</v>
      </c>
      <c r="AS148" t="s">
        <v>6519</v>
      </c>
      <c r="AT148">
        <v>1</v>
      </c>
      <c r="AU148" t="s">
        <v>3935</v>
      </c>
      <c r="AV148">
        <v>0.40521856899999997</v>
      </c>
      <c r="AW148">
        <v>1</v>
      </c>
      <c r="AY148">
        <f t="shared" si="6"/>
        <v>1.2634142933302301</v>
      </c>
      <c r="AZ148">
        <f t="shared" si="7"/>
        <v>0.21163403203616193</v>
      </c>
      <c r="BA148">
        <f t="shared" si="8"/>
        <v>0.25007082558495242</v>
      </c>
    </row>
    <row r="149" spans="1:53">
      <c r="A149">
        <v>128.09492760000001</v>
      </c>
      <c r="B149">
        <v>9.1123693679999995</v>
      </c>
      <c r="C149" t="s">
        <v>495</v>
      </c>
      <c r="D149">
        <v>3</v>
      </c>
      <c r="E149" t="s">
        <v>496</v>
      </c>
      <c r="F149">
        <v>8</v>
      </c>
      <c r="G149" t="s">
        <v>5</v>
      </c>
      <c r="H149" t="s">
        <v>497</v>
      </c>
      <c r="I149">
        <v>-0.25299776000000002</v>
      </c>
      <c r="J149">
        <v>15.108905610000001</v>
      </c>
      <c r="L149" t="s">
        <v>6150</v>
      </c>
      <c r="M149" t="s">
        <v>496</v>
      </c>
      <c r="N149">
        <v>0</v>
      </c>
      <c r="O149" t="s">
        <v>39</v>
      </c>
      <c r="S149">
        <v>0.09</v>
      </c>
      <c r="T149">
        <v>0.18</v>
      </c>
      <c r="U149">
        <v>32739</v>
      </c>
      <c r="V149" t="s">
        <v>7550</v>
      </c>
      <c r="W149">
        <v>0.66147570600000005</v>
      </c>
      <c r="X149">
        <v>2.7930610000000002E-2</v>
      </c>
      <c r="Y149" t="s">
        <v>41</v>
      </c>
      <c r="Z149" t="s">
        <v>42</v>
      </c>
      <c r="AA149">
        <v>12</v>
      </c>
      <c r="AB149" s="13">
        <v>16327.05078</v>
      </c>
      <c r="AC149" s="13">
        <v>15959.809569999999</v>
      </c>
      <c r="AD149" s="13">
        <v>16766.109380000002</v>
      </c>
      <c r="AE149" s="13">
        <v>17950.337889999999</v>
      </c>
      <c r="AF149" s="14">
        <v>21841.23242</v>
      </c>
      <c r="AG149" s="14">
        <v>25144.957030000001</v>
      </c>
      <c r="AH149" s="14">
        <v>32738.816409999999</v>
      </c>
      <c r="AI149" s="14">
        <v>24292.697270000001</v>
      </c>
      <c r="AJ149" s="15">
        <v>16945.84375</v>
      </c>
      <c r="AK149" s="15">
        <v>15762.146479999999</v>
      </c>
      <c r="AL149" s="15">
        <v>16803.376950000002</v>
      </c>
      <c r="AM149" s="15">
        <v>19293.816409999999</v>
      </c>
      <c r="AN149">
        <v>1141</v>
      </c>
      <c r="AO149" t="s">
        <v>39</v>
      </c>
      <c r="AP149">
        <v>0.88612176799999998</v>
      </c>
      <c r="AQ149">
        <v>1</v>
      </c>
      <c r="AR149">
        <v>32738.816409999999</v>
      </c>
      <c r="AS149" t="s">
        <v>7551</v>
      </c>
      <c r="AT149">
        <v>1</v>
      </c>
      <c r="AU149" t="s">
        <v>500</v>
      </c>
      <c r="AV149">
        <v>3.183583633</v>
      </c>
      <c r="AW149">
        <v>8.7478023000000002E-2</v>
      </c>
      <c r="AY149">
        <f t="shared" si="6"/>
        <v>0.6614757057652787</v>
      </c>
      <c r="AZ149">
        <f t="shared" si="7"/>
        <v>0.2068975773104795</v>
      </c>
      <c r="BA149">
        <f t="shared" si="8"/>
        <v>1.1805223786245923E-2</v>
      </c>
    </row>
    <row r="150" spans="1:53">
      <c r="A150">
        <v>136.06364360000001</v>
      </c>
      <c r="B150">
        <v>19.307236230000001</v>
      </c>
      <c r="C150" t="s">
        <v>898</v>
      </c>
      <c r="D150">
        <v>3</v>
      </c>
      <c r="E150" t="s">
        <v>899</v>
      </c>
      <c r="F150">
        <v>8</v>
      </c>
      <c r="G150" t="s">
        <v>5</v>
      </c>
      <c r="H150" t="s">
        <v>900</v>
      </c>
      <c r="I150">
        <v>-0.120697422</v>
      </c>
      <c r="J150">
        <v>35.637635760000002</v>
      </c>
      <c r="L150" t="s">
        <v>6150</v>
      </c>
      <c r="M150" t="s">
        <v>899</v>
      </c>
      <c r="N150">
        <v>0</v>
      </c>
      <c r="O150" t="s">
        <v>39</v>
      </c>
      <c r="Q150">
        <v>-0.1</v>
      </c>
      <c r="R150" t="s">
        <v>7535</v>
      </c>
      <c r="S150">
        <v>0.28999999999999998</v>
      </c>
      <c r="T150">
        <v>0.28999999999999998</v>
      </c>
      <c r="U150">
        <v>6116466</v>
      </c>
      <c r="V150" t="s">
        <v>4737</v>
      </c>
      <c r="W150">
        <v>0.67474156500000004</v>
      </c>
      <c r="X150">
        <v>3.8107001000000001E-2</v>
      </c>
      <c r="Y150" t="s">
        <v>41</v>
      </c>
      <c r="Z150" t="s">
        <v>42</v>
      </c>
      <c r="AA150">
        <v>12</v>
      </c>
      <c r="AB150" s="13">
        <v>4182353.5</v>
      </c>
      <c r="AC150" s="13">
        <v>4031877.75</v>
      </c>
      <c r="AD150" s="13">
        <v>5325197.5</v>
      </c>
      <c r="AE150" s="13">
        <v>5410462.5</v>
      </c>
      <c r="AF150" s="14">
        <v>5072538</v>
      </c>
      <c r="AG150" s="14">
        <v>5771577.5</v>
      </c>
      <c r="AH150" s="14">
        <v>5432352</v>
      </c>
      <c r="AI150" s="14">
        <v>6116466</v>
      </c>
      <c r="AJ150" s="15">
        <v>5210270.5</v>
      </c>
      <c r="AK150" s="15">
        <v>3867135.5</v>
      </c>
      <c r="AL150" s="15">
        <v>3477860.75</v>
      </c>
      <c r="AM150" s="15">
        <v>2554176.25</v>
      </c>
      <c r="AN150">
        <v>59</v>
      </c>
      <c r="AO150" t="s">
        <v>39</v>
      </c>
      <c r="AP150">
        <v>0.98963441299999999</v>
      </c>
      <c r="AQ150">
        <v>1</v>
      </c>
      <c r="AR150">
        <v>6116466</v>
      </c>
      <c r="AS150" t="s">
        <v>6110</v>
      </c>
      <c r="AT150">
        <v>1</v>
      </c>
      <c r="AU150" t="s">
        <v>7536</v>
      </c>
      <c r="AV150">
        <v>2.340596868</v>
      </c>
      <c r="AW150">
        <v>1</v>
      </c>
      <c r="AY150">
        <f t="shared" si="6"/>
        <v>0.67474156523530071</v>
      </c>
      <c r="AZ150">
        <f t="shared" si="7"/>
        <v>0.84233152656540866</v>
      </c>
      <c r="BA150">
        <f t="shared" si="8"/>
        <v>2.2230649574486411E-2</v>
      </c>
    </row>
    <row r="151" spans="1:53">
      <c r="A151">
        <v>165.04594460000001</v>
      </c>
      <c r="B151">
        <v>9.5038057120000001</v>
      </c>
      <c r="C151" t="s">
        <v>2364</v>
      </c>
      <c r="D151">
        <v>4</v>
      </c>
      <c r="E151" t="s">
        <v>2365</v>
      </c>
      <c r="F151">
        <v>8</v>
      </c>
      <c r="G151" t="s">
        <v>5</v>
      </c>
      <c r="H151" t="s">
        <v>2366</v>
      </c>
      <c r="I151">
        <v>-0.15364119500000001</v>
      </c>
      <c r="J151">
        <v>1.411739903</v>
      </c>
      <c r="L151" t="s">
        <v>6150</v>
      </c>
      <c r="M151" t="s">
        <v>2365</v>
      </c>
      <c r="N151">
        <v>0</v>
      </c>
      <c r="O151" t="s">
        <v>39</v>
      </c>
      <c r="Q151">
        <v>0.9</v>
      </c>
      <c r="R151" t="s">
        <v>77</v>
      </c>
      <c r="S151">
        <v>0.2</v>
      </c>
      <c r="T151">
        <v>0.24</v>
      </c>
      <c r="U151">
        <v>767672</v>
      </c>
      <c r="V151" t="s">
        <v>4557</v>
      </c>
      <c r="W151">
        <v>0.94365586099999998</v>
      </c>
      <c r="X151">
        <v>0.65310532200000004</v>
      </c>
      <c r="Y151" t="s">
        <v>41</v>
      </c>
      <c r="Z151" t="s">
        <v>92</v>
      </c>
      <c r="AA151">
        <v>12</v>
      </c>
      <c r="AB151" s="13">
        <v>406782.53129999997</v>
      </c>
      <c r="AC151" s="13">
        <v>637858.25</v>
      </c>
      <c r="AD151" s="13">
        <v>409379.1875</v>
      </c>
      <c r="AE151" s="13">
        <v>596748.75</v>
      </c>
      <c r="AF151" s="14">
        <v>542105.1875</v>
      </c>
      <c r="AG151" s="14">
        <v>695394.8125</v>
      </c>
      <c r="AH151" s="14">
        <v>767671.8125</v>
      </c>
      <c r="AI151" s="14">
        <v>745260.125</v>
      </c>
      <c r="AJ151" s="15">
        <v>482370.71879999997</v>
      </c>
      <c r="AK151" s="15">
        <v>746553</v>
      </c>
      <c r="AL151" s="15">
        <v>752470.5625</v>
      </c>
      <c r="AM151" s="15">
        <v>614066.9375</v>
      </c>
      <c r="AN151">
        <v>265</v>
      </c>
      <c r="AO151" t="s">
        <v>39</v>
      </c>
      <c r="AP151">
        <v>0.96976339300000003</v>
      </c>
      <c r="AQ151">
        <v>1</v>
      </c>
      <c r="AR151">
        <v>767671.8125</v>
      </c>
      <c r="AS151" t="s">
        <v>7084</v>
      </c>
      <c r="AT151">
        <v>1</v>
      </c>
      <c r="AU151" t="s">
        <v>7085</v>
      </c>
      <c r="AV151">
        <v>5.6165167000000002E-2</v>
      </c>
      <c r="AW151">
        <v>1</v>
      </c>
      <c r="AY151">
        <f t="shared" si="6"/>
        <v>0.94365586125324719</v>
      </c>
      <c r="AZ151">
        <f t="shared" si="7"/>
        <v>8.1563016052790885E-2</v>
      </c>
      <c r="BA151">
        <f t="shared" si="8"/>
        <v>0.65226741645883735</v>
      </c>
    </row>
    <row r="152" spans="1:53">
      <c r="A152">
        <v>399.33464120000002</v>
      </c>
      <c r="B152">
        <v>4.3251527999999997</v>
      </c>
      <c r="C152" t="s">
        <v>2402</v>
      </c>
      <c r="D152">
        <v>1</v>
      </c>
      <c r="E152" t="s">
        <v>2403</v>
      </c>
      <c r="F152">
        <v>8</v>
      </c>
      <c r="G152" t="s">
        <v>5</v>
      </c>
      <c r="H152" t="s">
        <v>2404</v>
      </c>
      <c r="I152">
        <v>-0.54785004500000001</v>
      </c>
      <c r="J152">
        <v>7.603081553</v>
      </c>
      <c r="L152" t="s">
        <v>6157</v>
      </c>
      <c r="M152" t="s">
        <v>2403</v>
      </c>
      <c r="N152">
        <v>0</v>
      </c>
      <c r="O152" t="s">
        <v>39</v>
      </c>
      <c r="S152">
        <v>0.47</v>
      </c>
      <c r="T152">
        <v>0.95</v>
      </c>
      <c r="U152">
        <v>534517</v>
      </c>
      <c r="V152" t="s">
        <v>3857</v>
      </c>
      <c r="W152">
        <v>1.2946855580000001</v>
      </c>
      <c r="X152">
        <v>0.412111332</v>
      </c>
      <c r="Y152" t="s">
        <v>41</v>
      </c>
      <c r="Z152" t="s">
        <v>42</v>
      </c>
      <c r="AA152">
        <v>12</v>
      </c>
      <c r="AB152" s="13">
        <v>199074.14060000001</v>
      </c>
      <c r="AC152" s="13">
        <v>534516.6875</v>
      </c>
      <c r="AD152" s="13">
        <v>96499.742190000004</v>
      </c>
      <c r="AE152" s="13">
        <v>70738.71875</v>
      </c>
      <c r="AF152" s="14">
        <v>145038.5</v>
      </c>
      <c r="AG152" s="14">
        <v>198901.17189999999</v>
      </c>
      <c r="AH152" s="14">
        <v>171032.01560000001</v>
      </c>
      <c r="AI152" s="14">
        <v>125984.10159999999</v>
      </c>
      <c r="AJ152" s="15">
        <v>261617.625</v>
      </c>
      <c r="AK152" s="15">
        <v>257915.64060000001</v>
      </c>
      <c r="AL152" s="15">
        <v>248132.17189999999</v>
      </c>
      <c r="AM152" s="15">
        <v>62170.765630000002</v>
      </c>
      <c r="AN152">
        <v>332</v>
      </c>
      <c r="AO152" t="s">
        <v>39</v>
      </c>
      <c r="AP152">
        <v>0.943351092</v>
      </c>
      <c r="AQ152">
        <v>1</v>
      </c>
      <c r="AR152">
        <v>534516.6875</v>
      </c>
      <c r="AS152" t="s">
        <v>6488</v>
      </c>
      <c r="AT152">
        <v>1</v>
      </c>
      <c r="AU152" t="s">
        <v>6489</v>
      </c>
      <c r="AV152">
        <v>0.214002044</v>
      </c>
      <c r="AW152">
        <v>1</v>
      </c>
      <c r="AY152">
        <f t="shared" si="6"/>
        <v>1.2946855574784919</v>
      </c>
      <c r="AZ152">
        <f t="shared" si="7"/>
        <v>0.26562261872166321</v>
      </c>
      <c r="BA152">
        <f t="shared" si="8"/>
        <v>0.39055263849855665</v>
      </c>
    </row>
    <row r="153" spans="1:53">
      <c r="A153">
        <v>163.06651919999999</v>
      </c>
      <c r="B153">
        <v>11.144001429999999</v>
      </c>
      <c r="C153" t="s">
        <v>641</v>
      </c>
      <c r="D153">
        <v>6</v>
      </c>
      <c r="E153" t="s">
        <v>642</v>
      </c>
      <c r="F153">
        <v>8</v>
      </c>
      <c r="G153" t="s">
        <v>5</v>
      </c>
      <c r="H153" t="s">
        <v>643</v>
      </c>
      <c r="I153">
        <v>-1.108969796</v>
      </c>
      <c r="J153">
        <v>-4.288873787</v>
      </c>
      <c r="K153">
        <v>-2.5500941990000001</v>
      </c>
      <c r="L153" t="s">
        <v>6150</v>
      </c>
      <c r="M153" t="s">
        <v>642</v>
      </c>
      <c r="N153">
        <v>0</v>
      </c>
      <c r="O153" t="s">
        <v>39</v>
      </c>
      <c r="S153">
        <v>0.28000000000000003</v>
      </c>
      <c r="T153">
        <v>0.31</v>
      </c>
      <c r="U153">
        <v>39444</v>
      </c>
      <c r="V153" t="s">
        <v>6482</v>
      </c>
      <c r="W153">
        <v>1.298512391</v>
      </c>
      <c r="X153">
        <v>0.19527761599999999</v>
      </c>
      <c r="Y153" t="s">
        <v>41</v>
      </c>
      <c r="Z153" t="s">
        <v>42</v>
      </c>
      <c r="AA153">
        <v>12</v>
      </c>
      <c r="AB153" s="13">
        <v>11713.530269999999</v>
      </c>
      <c r="AC153" s="13">
        <v>22305.835940000001</v>
      </c>
      <c r="AD153" s="13">
        <v>20771.046880000002</v>
      </c>
      <c r="AE153" s="13">
        <v>27045.021479999999</v>
      </c>
      <c r="AF153" s="14">
        <v>20342.349610000001</v>
      </c>
      <c r="AG153" s="14">
        <v>24521.3125</v>
      </c>
      <c r="AH153" s="14">
        <v>23913.533200000002</v>
      </c>
      <c r="AI153" s="14">
        <v>27160.921880000002</v>
      </c>
      <c r="AJ153" s="15">
        <v>19087.927729999999</v>
      </c>
      <c r="AK153" s="15">
        <v>33075.160159999999</v>
      </c>
      <c r="AL153" s="15">
        <v>39443.824220000002</v>
      </c>
      <c r="AM153" s="15">
        <v>32969.921880000002</v>
      </c>
      <c r="AN153">
        <v>1099</v>
      </c>
      <c r="AO153" t="s">
        <v>39</v>
      </c>
      <c r="AP153">
        <v>0.947074427</v>
      </c>
      <c r="AQ153">
        <v>1</v>
      </c>
      <c r="AR153">
        <v>39443.824220000002</v>
      </c>
      <c r="AS153" t="s">
        <v>6483</v>
      </c>
      <c r="AT153">
        <v>1</v>
      </c>
      <c r="AU153" t="s">
        <v>646</v>
      </c>
      <c r="AV153">
        <v>0.62782045200000003</v>
      </c>
      <c r="AW153">
        <v>1</v>
      </c>
      <c r="AY153">
        <f t="shared" si="6"/>
        <v>1.2985123915167383</v>
      </c>
      <c r="AZ153">
        <f t="shared" si="7"/>
        <v>0.11105456819695042</v>
      </c>
      <c r="BA153">
        <f t="shared" si="8"/>
        <v>0.16412611869577126</v>
      </c>
    </row>
    <row r="154" spans="1:53">
      <c r="A154">
        <v>176.03200849999999</v>
      </c>
      <c r="B154">
        <v>11.120267910000001</v>
      </c>
      <c r="C154" t="s">
        <v>483</v>
      </c>
      <c r="D154">
        <v>15</v>
      </c>
      <c r="E154" t="s">
        <v>2101</v>
      </c>
      <c r="F154">
        <v>8</v>
      </c>
      <c r="G154" t="s">
        <v>5</v>
      </c>
      <c r="H154" t="s">
        <v>2102</v>
      </c>
      <c r="I154">
        <v>-0.46275529700000001</v>
      </c>
      <c r="J154">
        <v>15.127028660000001</v>
      </c>
      <c r="K154">
        <v>-0.46275529700000001</v>
      </c>
      <c r="L154" t="s">
        <v>6157</v>
      </c>
      <c r="M154" t="s">
        <v>2101</v>
      </c>
      <c r="N154">
        <v>0</v>
      </c>
      <c r="O154" t="s">
        <v>39</v>
      </c>
      <c r="R154" t="s">
        <v>411</v>
      </c>
      <c r="S154">
        <v>0.12</v>
      </c>
      <c r="T154">
        <v>0.83</v>
      </c>
      <c r="U154">
        <v>441739</v>
      </c>
      <c r="V154" t="s">
        <v>3590</v>
      </c>
      <c r="W154">
        <v>0.93026521100000004</v>
      </c>
      <c r="X154">
        <v>0.36446625500000002</v>
      </c>
      <c r="Y154" t="s">
        <v>41</v>
      </c>
      <c r="Z154" t="s">
        <v>71</v>
      </c>
      <c r="AA154">
        <v>12</v>
      </c>
      <c r="AB154" s="13">
        <v>116176.14840000001</v>
      </c>
      <c r="AC154" s="13">
        <v>118890.5156</v>
      </c>
      <c r="AD154" s="13">
        <v>441739.34379999997</v>
      </c>
      <c r="AE154" s="13">
        <v>108273.39840000001</v>
      </c>
      <c r="AF154" s="14">
        <v>93223.929690000004</v>
      </c>
      <c r="AG154" s="14">
        <v>115876.2188</v>
      </c>
      <c r="AH154" s="14">
        <v>112385.0781</v>
      </c>
      <c r="AI154" s="14">
        <v>108557.4844</v>
      </c>
      <c r="AJ154" s="15">
        <v>105126.74219999999</v>
      </c>
      <c r="AK154" s="15">
        <v>94243.257809999996</v>
      </c>
      <c r="AL154" s="15">
        <v>113378.10159999999</v>
      </c>
      <c r="AM154" s="15">
        <v>87305.671879999994</v>
      </c>
      <c r="AN154">
        <v>230</v>
      </c>
      <c r="AO154" t="s">
        <v>39</v>
      </c>
      <c r="AP154">
        <v>0.96931678700000001</v>
      </c>
      <c r="AQ154">
        <v>1</v>
      </c>
      <c r="AR154">
        <v>441739.34379999997</v>
      </c>
      <c r="AS154" t="s">
        <v>7096</v>
      </c>
      <c r="AT154">
        <v>1</v>
      </c>
      <c r="AU154" t="s">
        <v>7097</v>
      </c>
      <c r="AV154">
        <v>0.24141393899999999</v>
      </c>
      <c r="AW154">
        <v>1</v>
      </c>
      <c r="AY154">
        <f t="shared" si="6"/>
        <v>0.93026521149268504</v>
      </c>
      <c r="AZ154">
        <f t="shared" si="7"/>
        <v>1.4926008024218933</v>
      </c>
      <c r="BA154">
        <f t="shared" si="8"/>
        <v>0.36371535597984528</v>
      </c>
    </row>
    <row r="155" spans="1:53">
      <c r="A155">
        <v>325.10053060000001</v>
      </c>
      <c r="B155">
        <v>9.8113945860000005</v>
      </c>
      <c r="C155" t="s">
        <v>6986</v>
      </c>
      <c r="D155">
        <v>1</v>
      </c>
      <c r="E155" t="s">
        <v>6987</v>
      </c>
      <c r="F155">
        <v>8</v>
      </c>
      <c r="G155" t="s">
        <v>5</v>
      </c>
      <c r="H155" t="s">
        <v>6988</v>
      </c>
      <c r="I155">
        <v>-1.136310216</v>
      </c>
      <c r="J155">
        <v>0.41105922499999997</v>
      </c>
      <c r="L155" t="s">
        <v>6150</v>
      </c>
      <c r="M155" t="s">
        <v>6987</v>
      </c>
      <c r="N155">
        <v>0</v>
      </c>
      <c r="O155" t="s">
        <v>39</v>
      </c>
      <c r="P155" t="s">
        <v>6989</v>
      </c>
      <c r="S155">
        <v>0.24</v>
      </c>
      <c r="T155">
        <v>0.51</v>
      </c>
      <c r="U155">
        <v>26974</v>
      </c>
      <c r="V155" t="s">
        <v>6990</v>
      </c>
      <c r="W155">
        <v>0.98105360100000005</v>
      </c>
      <c r="X155">
        <v>0.92131702199999999</v>
      </c>
      <c r="Y155" t="s">
        <v>41</v>
      </c>
      <c r="Z155" t="s">
        <v>71</v>
      </c>
      <c r="AA155">
        <v>12</v>
      </c>
      <c r="AB155" s="13">
        <v>5325.1635740000002</v>
      </c>
      <c r="AC155" s="13">
        <v>19458.490229999999</v>
      </c>
      <c r="AD155" s="13">
        <v>9382.0556639999995</v>
      </c>
      <c r="AE155" s="13">
        <v>16262.572270000001</v>
      </c>
      <c r="AF155" s="14">
        <v>16616.42383</v>
      </c>
      <c r="AG155" s="14">
        <v>20047.292969999999</v>
      </c>
      <c r="AH155" s="14">
        <v>14219.441409999999</v>
      </c>
      <c r="AI155" s="14">
        <v>26973.560549999998</v>
      </c>
      <c r="AJ155" s="15">
        <v>14582.95801</v>
      </c>
      <c r="AK155" s="15">
        <v>24544.052729999999</v>
      </c>
      <c r="AL155" s="15">
        <v>20912.681639999999</v>
      </c>
      <c r="AM155" s="15">
        <v>16341.92188</v>
      </c>
      <c r="AN155">
        <v>979</v>
      </c>
      <c r="AO155" t="s">
        <v>39</v>
      </c>
      <c r="AP155">
        <v>0.80463277899999996</v>
      </c>
      <c r="AQ155">
        <v>1</v>
      </c>
      <c r="AR155">
        <v>26973.560549999998</v>
      </c>
      <c r="AS155" t="s">
        <v>6991</v>
      </c>
      <c r="AT155">
        <v>1</v>
      </c>
      <c r="AU155" t="s">
        <v>6992</v>
      </c>
      <c r="AV155">
        <v>2.66168E-3</v>
      </c>
      <c r="AW155">
        <v>1</v>
      </c>
      <c r="AY155">
        <f t="shared" si="6"/>
        <v>0.98105360046642687</v>
      </c>
      <c r="AZ155">
        <f t="shared" si="7"/>
        <v>9.9287927460013081E-2</v>
      </c>
      <c r="BA155">
        <f t="shared" si="8"/>
        <v>0.92118012367133706</v>
      </c>
    </row>
    <row r="156" spans="1:53">
      <c r="A156">
        <v>145.0738508</v>
      </c>
      <c r="B156">
        <v>7.3019250229999999</v>
      </c>
      <c r="C156" t="s">
        <v>579</v>
      </c>
      <c r="D156">
        <v>9</v>
      </c>
      <c r="E156" t="s">
        <v>580</v>
      </c>
      <c r="F156">
        <v>8</v>
      </c>
      <c r="G156" t="s">
        <v>5</v>
      </c>
      <c r="H156" t="s">
        <v>581</v>
      </c>
      <c r="I156">
        <v>-0.27004999299999999</v>
      </c>
      <c r="J156">
        <v>-19.09793084</v>
      </c>
      <c r="L156" t="s">
        <v>6150</v>
      </c>
      <c r="M156" t="s">
        <v>580</v>
      </c>
      <c r="N156">
        <v>0</v>
      </c>
      <c r="O156" t="s">
        <v>39</v>
      </c>
      <c r="Q156">
        <v>-0.1</v>
      </c>
      <c r="R156" t="s">
        <v>77</v>
      </c>
      <c r="S156">
        <v>0.42</v>
      </c>
      <c r="T156">
        <v>0.42</v>
      </c>
      <c r="U156">
        <v>981007</v>
      </c>
      <c r="V156" t="s">
        <v>1543</v>
      </c>
      <c r="W156">
        <v>1.454154071</v>
      </c>
      <c r="X156">
        <v>0.238728941</v>
      </c>
      <c r="Y156" t="s">
        <v>41</v>
      </c>
      <c r="Z156" t="s">
        <v>92</v>
      </c>
      <c r="AA156">
        <v>12</v>
      </c>
      <c r="AB156" s="13">
        <v>173525.89060000001</v>
      </c>
      <c r="AC156" s="13">
        <v>532335.3125</v>
      </c>
      <c r="AD156" s="13">
        <v>414240.8125</v>
      </c>
      <c r="AE156" s="13">
        <v>466416.5</v>
      </c>
      <c r="AF156" s="14">
        <v>359402.21879999997</v>
      </c>
      <c r="AG156" s="14">
        <v>477793.34379999997</v>
      </c>
      <c r="AH156" s="14">
        <v>423653.75</v>
      </c>
      <c r="AI156" s="14">
        <v>622815.75</v>
      </c>
      <c r="AJ156" s="15">
        <v>292924.78129999997</v>
      </c>
      <c r="AK156" s="15">
        <v>715693.1875</v>
      </c>
      <c r="AL156" s="15">
        <v>981007.4375</v>
      </c>
      <c r="AM156" s="15">
        <v>749513.8125</v>
      </c>
      <c r="AN156">
        <v>223</v>
      </c>
      <c r="AO156" t="s">
        <v>39</v>
      </c>
      <c r="AP156">
        <v>0.96526310000000004</v>
      </c>
      <c r="AQ156">
        <v>1</v>
      </c>
      <c r="AR156">
        <v>981007.4375</v>
      </c>
      <c r="AS156" t="s">
        <v>2809</v>
      </c>
      <c r="AT156">
        <v>1</v>
      </c>
      <c r="AU156" t="s">
        <v>6375</v>
      </c>
      <c r="AV156">
        <v>0.48276322900000002</v>
      </c>
      <c r="AW156">
        <v>1</v>
      </c>
      <c r="AY156">
        <f t="shared" si="6"/>
        <v>1.4541540707981278</v>
      </c>
      <c r="AZ156">
        <f t="shared" si="7"/>
        <v>0.80882023879439391</v>
      </c>
      <c r="BA156">
        <f t="shared" si="8"/>
        <v>0.21401370395774522</v>
      </c>
    </row>
    <row r="157" spans="1:53">
      <c r="A157">
        <v>136.05244780000001</v>
      </c>
      <c r="B157">
        <v>4.516747284</v>
      </c>
      <c r="C157" t="s">
        <v>2226</v>
      </c>
      <c r="D157">
        <v>16</v>
      </c>
      <c r="E157" t="s">
        <v>2373</v>
      </c>
      <c r="F157">
        <v>8</v>
      </c>
      <c r="G157" t="s">
        <v>5</v>
      </c>
      <c r="H157" t="s">
        <v>2374</v>
      </c>
      <c r="I157">
        <v>0.13049925700000001</v>
      </c>
      <c r="J157">
        <v>-31.567391149999999</v>
      </c>
      <c r="K157">
        <v>0.13049925700000001</v>
      </c>
      <c r="L157" t="s">
        <v>6150</v>
      </c>
      <c r="M157" t="s">
        <v>2373</v>
      </c>
      <c r="N157">
        <v>0</v>
      </c>
      <c r="O157" t="s">
        <v>39</v>
      </c>
      <c r="Q157">
        <v>-1.2</v>
      </c>
      <c r="R157" t="s">
        <v>77</v>
      </c>
      <c r="S157">
        <v>0.22</v>
      </c>
      <c r="T157">
        <v>0.22</v>
      </c>
      <c r="U157">
        <v>1715057</v>
      </c>
      <c r="V157" t="s">
        <v>3593</v>
      </c>
      <c r="W157">
        <v>1.3844784000000001</v>
      </c>
      <c r="X157">
        <v>7.9324981000000003E-2</v>
      </c>
      <c r="Y157" t="s">
        <v>41</v>
      </c>
      <c r="Z157" t="s">
        <v>50</v>
      </c>
      <c r="AA157">
        <v>12</v>
      </c>
      <c r="AB157" s="13">
        <v>1211850.75</v>
      </c>
      <c r="AC157" s="13">
        <v>1364708.625</v>
      </c>
      <c r="AD157" s="13">
        <v>1084611.25</v>
      </c>
      <c r="AE157" s="13">
        <v>927643.875</v>
      </c>
      <c r="AF157" s="14">
        <v>801884.25</v>
      </c>
      <c r="AG157" s="14">
        <v>964997.3125</v>
      </c>
      <c r="AH157" s="14">
        <v>1045753.688</v>
      </c>
      <c r="AI157" s="14">
        <v>1224392.25</v>
      </c>
      <c r="AJ157" s="15">
        <v>1103183.75</v>
      </c>
      <c r="AK157" s="15">
        <v>1715056.75</v>
      </c>
      <c r="AL157" s="15">
        <v>1177148</v>
      </c>
      <c r="AM157" s="15">
        <v>1593788.875</v>
      </c>
      <c r="AN157">
        <v>79</v>
      </c>
      <c r="AO157" t="s">
        <v>39</v>
      </c>
      <c r="AP157">
        <v>0.89272970500000004</v>
      </c>
      <c r="AQ157">
        <v>1</v>
      </c>
      <c r="AR157">
        <v>1715056.75</v>
      </c>
      <c r="AS157" t="s">
        <v>6415</v>
      </c>
      <c r="AT157">
        <v>1</v>
      </c>
      <c r="AU157" t="s">
        <v>6416</v>
      </c>
      <c r="AV157">
        <v>1.230419948</v>
      </c>
      <c r="AW157">
        <v>1</v>
      </c>
      <c r="AY157">
        <f t="shared" si="6"/>
        <v>1.3844784000871335</v>
      </c>
      <c r="AZ157">
        <f t="shared" si="7"/>
        <v>0.77504691403827164</v>
      </c>
      <c r="BA157">
        <f t="shared" si="8"/>
        <v>6.8340203387502685E-2</v>
      </c>
    </row>
    <row r="158" spans="1:53">
      <c r="A158">
        <v>188.1523924</v>
      </c>
      <c r="B158">
        <v>14.33401243</v>
      </c>
      <c r="C158" t="s">
        <v>689</v>
      </c>
      <c r="D158">
        <v>2</v>
      </c>
      <c r="E158" t="s">
        <v>690</v>
      </c>
      <c r="F158">
        <v>8</v>
      </c>
      <c r="G158" t="s">
        <v>5</v>
      </c>
      <c r="H158" t="s">
        <v>691</v>
      </c>
      <c r="I158">
        <v>-0.46551036699999998</v>
      </c>
      <c r="J158">
        <v>25.384251599999999</v>
      </c>
      <c r="L158" t="s">
        <v>6150</v>
      </c>
      <c r="M158" t="s">
        <v>690</v>
      </c>
      <c r="N158">
        <v>0</v>
      </c>
      <c r="O158" t="s">
        <v>39</v>
      </c>
      <c r="Q158">
        <v>0.5</v>
      </c>
      <c r="R158" t="s">
        <v>77</v>
      </c>
      <c r="S158">
        <v>0.36</v>
      </c>
      <c r="T158">
        <v>0.38</v>
      </c>
      <c r="U158">
        <v>598264</v>
      </c>
      <c r="V158" t="s">
        <v>4432</v>
      </c>
      <c r="W158">
        <v>1.0603975809999999</v>
      </c>
      <c r="X158">
        <v>0.79791032799999995</v>
      </c>
      <c r="Y158" t="s">
        <v>41</v>
      </c>
      <c r="Z158" t="s">
        <v>42</v>
      </c>
      <c r="AA158">
        <v>12</v>
      </c>
      <c r="AB158" s="13">
        <v>178273.79689999999</v>
      </c>
      <c r="AC158" s="13">
        <v>474643.65629999997</v>
      </c>
      <c r="AD158" s="13">
        <v>359065.40629999997</v>
      </c>
      <c r="AE158" s="13">
        <v>481877.84379999997</v>
      </c>
      <c r="AF158" s="14">
        <v>357749.65629999997</v>
      </c>
      <c r="AG158" s="14">
        <v>433218.0625</v>
      </c>
      <c r="AH158" s="14">
        <v>384499.4375</v>
      </c>
      <c r="AI158" s="14">
        <v>576178.4375</v>
      </c>
      <c r="AJ158" s="15">
        <v>224992.9688</v>
      </c>
      <c r="AK158" s="15">
        <v>598263.5625</v>
      </c>
      <c r="AL158" s="15">
        <v>568823.25</v>
      </c>
      <c r="AM158" s="15">
        <v>465360.96879999997</v>
      </c>
      <c r="AN158">
        <v>307</v>
      </c>
      <c r="AO158" t="s">
        <v>39</v>
      </c>
      <c r="AP158">
        <v>0.97263325099999998</v>
      </c>
      <c r="AQ158">
        <v>1</v>
      </c>
      <c r="AR158">
        <v>598263.5625</v>
      </c>
      <c r="AS158" t="s">
        <v>6811</v>
      </c>
      <c r="AT158">
        <v>1</v>
      </c>
      <c r="AU158" t="s">
        <v>6812</v>
      </c>
      <c r="AV158">
        <v>1.8319102E-2</v>
      </c>
      <c r="AW158">
        <v>1</v>
      </c>
      <c r="AY158">
        <f t="shared" si="6"/>
        <v>1.060397580808849</v>
      </c>
      <c r="AZ158">
        <f t="shared" si="7"/>
        <v>0.25806617146353922</v>
      </c>
      <c r="BA158">
        <f t="shared" si="8"/>
        <v>0.79569586069722031</v>
      </c>
    </row>
    <row r="159" spans="1:53">
      <c r="A159">
        <v>113.04768799999999</v>
      </c>
      <c r="B159">
        <v>10.21943198</v>
      </c>
      <c r="C159" t="s">
        <v>2381</v>
      </c>
      <c r="D159">
        <v>6</v>
      </c>
      <c r="E159" t="s">
        <v>2382</v>
      </c>
      <c r="F159">
        <v>8</v>
      </c>
      <c r="G159" t="s">
        <v>5</v>
      </c>
      <c r="H159" t="s">
        <v>2383</v>
      </c>
      <c r="I159">
        <v>7.0452052000000001E-2</v>
      </c>
      <c r="J159">
        <v>18.421739420000002</v>
      </c>
      <c r="K159">
        <v>7.0452052000000001E-2</v>
      </c>
      <c r="L159" t="s">
        <v>6150</v>
      </c>
      <c r="M159" t="s">
        <v>2382</v>
      </c>
      <c r="N159">
        <v>0</v>
      </c>
      <c r="O159" t="s">
        <v>39</v>
      </c>
      <c r="S159">
        <v>0.4</v>
      </c>
      <c r="T159">
        <v>0.56000000000000005</v>
      </c>
      <c r="U159">
        <v>274246</v>
      </c>
      <c r="V159" t="s">
        <v>5856</v>
      </c>
      <c r="W159">
        <v>1.154366285</v>
      </c>
      <c r="X159">
        <v>0.58118949600000003</v>
      </c>
      <c r="Y159" t="s">
        <v>41</v>
      </c>
      <c r="Z159" t="s">
        <v>71</v>
      </c>
      <c r="AA159">
        <v>12</v>
      </c>
      <c r="AB159" s="13">
        <v>54328.394529999998</v>
      </c>
      <c r="AC159" s="13">
        <v>150614.2188</v>
      </c>
      <c r="AD159" s="13">
        <v>274245.65629999997</v>
      </c>
      <c r="AE159" s="13">
        <v>158973.01560000001</v>
      </c>
      <c r="AF159" s="14">
        <v>104913.39840000001</v>
      </c>
      <c r="AG159" s="14">
        <v>138821.23439999999</v>
      </c>
      <c r="AH159" s="14">
        <v>126508.27340000001</v>
      </c>
      <c r="AI159" s="14">
        <v>178345.9063</v>
      </c>
      <c r="AJ159" s="15">
        <v>86303.523440000004</v>
      </c>
      <c r="AK159" s="15">
        <v>180372.70310000001</v>
      </c>
      <c r="AL159" s="15">
        <v>235180.9375</v>
      </c>
      <c r="AM159" s="15">
        <v>131415.26560000001</v>
      </c>
      <c r="AN159">
        <v>311</v>
      </c>
      <c r="AO159" t="s">
        <v>39</v>
      </c>
      <c r="AP159">
        <v>0.96642957299999999</v>
      </c>
      <c r="AQ159">
        <v>1</v>
      </c>
      <c r="AR159">
        <v>274245.65629999997</v>
      </c>
      <c r="AS159" t="s">
        <v>6661</v>
      </c>
      <c r="AT159">
        <v>1</v>
      </c>
      <c r="AU159" t="s">
        <v>6662</v>
      </c>
      <c r="AV159">
        <v>8.8715815000000003E-2</v>
      </c>
      <c r="AW159">
        <v>1</v>
      </c>
      <c r="AY159">
        <f t="shared" si="6"/>
        <v>1.154366285294963</v>
      </c>
      <c r="AZ159">
        <f t="shared" si="7"/>
        <v>0.27743315354390458</v>
      </c>
      <c r="BA159">
        <f t="shared" si="8"/>
        <v>0.57314182510303058</v>
      </c>
    </row>
    <row r="160" spans="1:53">
      <c r="A160">
        <v>162.05278670000001</v>
      </c>
      <c r="B160">
        <v>10.53637636</v>
      </c>
      <c r="C160" t="s">
        <v>2158</v>
      </c>
      <c r="D160">
        <v>25</v>
      </c>
      <c r="E160" t="s">
        <v>2159</v>
      </c>
      <c r="F160">
        <v>8</v>
      </c>
      <c r="G160" t="s">
        <v>5</v>
      </c>
      <c r="H160" t="s">
        <v>2160</v>
      </c>
      <c r="I160">
        <v>-0.205241655</v>
      </c>
      <c r="J160">
        <v>26.227971749999998</v>
      </c>
      <c r="K160">
        <v>-0.236095786</v>
      </c>
      <c r="L160" t="s">
        <v>6150</v>
      </c>
      <c r="M160" t="s">
        <v>2159</v>
      </c>
      <c r="N160">
        <v>0</v>
      </c>
      <c r="O160" t="s">
        <v>39</v>
      </c>
      <c r="Q160">
        <v>-0.1</v>
      </c>
      <c r="R160" t="s">
        <v>6424</v>
      </c>
      <c r="S160">
        <v>0.23</v>
      </c>
      <c r="T160">
        <v>0.43</v>
      </c>
      <c r="U160">
        <v>10748420</v>
      </c>
      <c r="V160" t="s">
        <v>5824</v>
      </c>
      <c r="W160">
        <v>1.373500883</v>
      </c>
      <c r="X160">
        <v>9.2831733999999999E-2</v>
      </c>
      <c r="Y160" t="s">
        <v>41</v>
      </c>
      <c r="Z160" t="s">
        <v>71</v>
      </c>
      <c r="AA160">
        <v>12</v>
      </c>
      <c r="AB160" s="13">
        <v>3578805.75</v>
      </c>
      <c r="AC160" s="13">
        <v>6194589</v>
      </c>
      <c r="AD160" s="13">
        <v>10748420</v>
      </c>
      <c r="AE160" s="13">
        <v>7121129.5</v>
      </c>
      <c r="AF160" s="14">
        <v>5311651.5</v>
      </c>
      <c r="AG160" s="14">
        <v>5101517.5</v>
      </c>
      <c r="AH160" s="14">
        <v>6354533</v>
      </c>
      <c r="AI160" s="14">
        <v>4717149.5</v>
      </c>
      <c r="AJ160" s="15">
        <v>6556019.5</v>
      </c>
      <c r="AK160" s="15">
        <v>5500208.5</v>
      </c>
      <c r="AL160" s="15">
        <v>9314422</v>
      </c>
      <c r="AM160" s="15">
        <v>8138812.5</v>
      </c>
      <c r="AN160">
        <v>17</v>
      </c>
      <c r="AO160" t="s">
        <v>39</v>
      </c>
      <c r="AP160">
        <v>0.98688602599999997</v>
      </c>
      <c r="AQ160">
        <v>1</v>
      </c>
      <c r="AR160">
        <v>10748420</v>
      </c>
      <c r="AS160" t="s">
        <v>6425</v>
      </c>
      <c r="AT160">
        <v>1</v>
      </c>
      <c r="AU160" t="s">
        <v>6426</v>
      </c>
      <c r="AV160">
        <v>1.2072355930000001</v>
      </c>
      <c r="AW160">
        <v>1</v>
      </c>
      <c r="AY160">
        <f t="shared" si="6"/>
        <v>1.3735008827033317</v>
      </c>
      <c r="AZ160">
        <f t="shared" si="7"/>
        <v>1.2545904705729327</v>
      </c>
      <c r="BA160">
        <f t="shared" si="8"/>
        <v>7.0345454961573309E-2</v>
      </c>
    </row>
    <row r="161" spans="1:53">
      <c r="A161">
        <v>337.06735570000001</v>
      </c>
      <c r="B161">
        <v>8.7375866700000007</v>
      </c>
      <c r="C161" t="s">
        <v>7783</v>
      </c>
      <c r="D161">
        <v>1</v>
      </c>
      <c r="E161" t="s">
        <v>7784</v>
      </c>
      <c r="F161">
        <v>8</v>
      </c>
      <c r="G161" t="s">
        <v>5</v>
      </c>
      <c r="H161" t="s">
        <v>7785</v>
      </c>
      <c r="I161">
        <v>-0.457779135</v>
      </c>
      <c r="J161">
        <v>-12.241961809999999</v>
      </c>
      <c r="L161" t="s">
        <v>6156</v>
      </c>
      <c r="M161" t="s">
        <v>7784</v>
      </c>
      <c r="N161">
        <v>0</v>
      </c>
      <c r="O161" t="s">
        <v>39</v>
      </c>
      <c r="T161">
        <v>2</v>
      </c>
      <c r="U161">
        <v>15991</v>
      </c>
      <c r="V161" t="s">
        <v>7786</v>
      </c>
      <c r="W161">
        <v>0</v>
      </c>
      <c r="X161">
        <v>5.0021899999999999E-4</v>
      </c>
      <c r="Y161" t="s">
        <v>41</v>
      </c>
      <c r="Z161" t="s">
        <v>71</v>
      </c>
      <c r="AA161">
        <v>5</v>
      </c>
      <c r="AB161" s="13">
        <v>0</v>
      </c>
      <c r="AC161" s="13">
        <v>0</v>
      </c>
      <c r="AD161" s="13">
        <v>6985.6059569999998</v>
      </c>
      <c r="AE161" s="13">
        <v>0</v>
      </c>
      <c r="AF161" s="14">
        <v>12559.568359999999</v>
      </c>
      <c r="AG161" s="14">
        <v>13791.514649999999</v>
      </c>
      <c r="AH161" s="14">
        <v>12335.566409999999</v>
      </c>
      <c r="AI161" s="14">
        <v>15990.76563</v>
      </c>
      <c r="AJ161" s="15">
        <v>0</v>
      </c>
      <c r="AK161" s="15">
        <v>0</v>
      </c>
      <c r="AL161" s="15">
        <v>0</v>
      </c>
      <c r="AM161" s="15">
        <v>0</v>
      </c>
      <c r="AN161">
        <v>1082</v>
      </c>
      <c r="AO161" t="s">
        <v>39</v>
      </c>
      <c r="AP161">
        <v>0.90348730399999999</v>
      </c>
      <c r="AQ161">
        <v>1</v>
      </c>
      <c r="AR161">
        <v>15990.76563</v>
      </c>
      <c r="AS161" t="s">
        <v>7787</v>
      </c>
      <c r="AT161">
        <v>1</v>
      </c>
      <c r="AU161" t="s">
        <v>7788</v>
      </c>
      <c r="AV161">
        <v>66.617677979999996</v>
      </c>
      <c r="AW161">
        <v>1</v>
      </c>
      <c r="AY161">
        <f t="shared" si="6"/>
        <v>0</v>
      </c>
      <c r="AZ161">
        <f t="shared" si="7"/>
        <v>3.2431563311113317E-4</v>
      </c>
      <c r="BA161">
        <f t="shared" si="8"/>
        <v>3.3648336245095961E-6</v>
      </c>
    </row>
    <row r="162" spans="1:53">
      <c r="A162">
        <v>152.0472924</v>
      </c>
      <c r="B162">
        <v>4.5845236040000001</v>
      </c>
      <c r="C162" t="s">
        <v>2287</v>
      </c>
      <c r="D162">
        <v>25</v>
      </c>
      <c r="E162" t="s">
        <v>2288</v>
      </c>
      <c r="F162">
        <v>8</v>
      </c>
      <c r="G162" t="s">
        <v>5</v>
      </c>
      <c r="H162" t="s">
        <v>2289</v>
      </c>
      <c r="I162">
        <v>-0.31286106000000002</v>
      </c>
      <c r="J162">
        <v>-32.796524599999998</v>
      </c>
      <c r="K162">
        <v>-0.34574554400000002</v>
      </c>
      <c r="L162" t="s">
        <v>6150</v>
      </c>
      <c r="M162" t="s">
        <v>2288</v>
      </c>
      <c r="N162">
        <v>0</v>
      </c>
      <c r="O162" t="s">
        <v>39</v>
      </c>
      <c r="S162">
        <v>0.4</v>
      </c>
      <c r="T162">
        <v>0.4</v>
      </c>
      <c r="U162">
        <v>388279</v>
      </c>
      <c r="V162" t="s">
        <v>5156</v>
      </c>
      <c r="W162">
        <v>1.3584716189999999</v>
      </c>
      <c r="X162">
        <v>0.29661301299999998</v>
      </c>
      <c r="Y162" t="s">
        <v>41</v>
      </c>
      <c r="Z162" t="s">
        <v>71</v>
      </c>
      <c r="AA162">
        <v>12</v>
      </c>
      <c r="AB162" s="13">
        <v>121361.83590000001</v>
      </c>
      <c r="AC162" s="13">
        <v>114630.8125</v>
      </c>
      <c r="AD162" s="13">
        <v>154067.35939999999</v>
      </c>
      <c r="AE162" s="13">
        <v>131066.625</v>
      </c>
      <c r="AF162" s="14">
        <v>164281.85939999999</v>
      </c>
      <c r="AG162" s="14">
        <v>139163.3438</v>
      </c>
      <c r="AH162" s="14">
        <v>243848.9375</v>
      </c>
      <c r="AI162" s="14">
        <v>168721.5313</v>
      </c>
      <c r="AJ162" s="15">
        <v>216310.9063</v>
      </c>
      <c r="AK162" s="15">
        <v>388279.28129999997</v>
      </c>
      <c r="AL162" s="15">
        <v>184807.3125</v>
      </c>
      <c r="AM162" s="15">
        <v>183289.4688</v>
      </c>
      <c r="AN162">
        <v>250</v>
      </c>
      <c r="AO162" t="s">
        <v>39</v>
      </c>
      <c r="AP162">
        <v>0.90071459799999998</v>
      </c>
      <c r="AQ162">
        <v>1</v>
      </c>
      <c r="AR162">
        <v>388279.28129999997</v>
      </c>
      <c r="AS162" t="s">
        <v>6436</v>
      </c>
      <c r="AT162">
        <v>1</v>
      </c>
      <c r="AU162" t="s">
        <v>6437</v>
      </c>
      <c r="AV162">
        <v>0.35409680500000001</v>
      </c>
      <c r="AW162">
        <v>1</v>
      </c>
      <c r="AY162">
        <f t="shared" si="6"/>
        <v>1.3584716186212191</v>
      </c>
      <c r="AZ162">
        <f t="shared" si="7"/>
        <v>0.6761791970844433</v>
      </c>
      <c r="BA162">
        <f t="shared" si="8"/>
        <v>0.27894892913820435</v>
      </c>
    </row>
    <row r="163" spans="1:53">
      <c r="A163">
        <v>127.0632992</v>
      </c>
      <c r="B163">
        <v>6.9533388350000003</v>
      </c>
      <c r="C163" t="s">
        <v>513</v>
      </c>
      <c r="D163">
        <v>7</v>
      </c>
      <c r="E163" t="s">
        <v>6296</v>
      </c>
      <c r="F163">
        <v>8</v>
      </c>
      <c r="G163" t="s">
        <v>5</v>
      </c>
      <c r="H163" t="s">
        <v>6297</v>
      </c>
      <c r="I163">
        <v>-0.24261835400000001</v>
      </c>
      <c r="J163">
        <v>-8.7618136379999996</v>
      </c>
      <c r="K163">
        <v>-0.24261835400000001</v>
      </c>
      <c r="L163" t="s">
        <v>6150</v>
      </c>
      <c r="M163" t="s">
        <v>514</v>
      </c>
      <c r="N163">
        <v>0</v>
      </c>
      <c r="O163" t="s">
        <v>39</v>
      </c>
      <c r="S163">
        <v>0.2</v>
      </c>
      <c r="T163">
        <v>0.2</v>
      </c>
      <c r="U163">
        <v>168737</v>
      </c>
      <c r="V163" t="s">
        <v>3961</v>
      </c>
      <c r="W163">
        <v>1.6686517729999999</v>
      </c>
      <c r="X163">
        <v>2.5981515E-2</v>
      </c>
      <c r="Y163" t="s">
        <v>41</v>
      </c>
      <c r="Z163" t="s">
        <v>42</v>
      </c>
      <c r="AA163">
        <v>12</v>
      </c>
      <c r="AB163" s="13">
        <v>60858.710939999997</v>
      </c>
      <c r="AC163" s="13">
        <v>81605.765629999994</v>
      </c>
      <c r="AD163" s="13">
        <v>68265.578129999994</v>
      </c>
      <c r="AE163" s="13">
        <v>65800.890629999994</v>
      </c>
      <c r="AF163" s="14">
        <v>79841.875</v>
      </c>
      <c r="AG163" s="14">
        <v>79011.726559999996</v>
      </c>
      <c r="AH163" s="14">
        <v>80205.257809999996</v>
      </c>
      <c r="AI163" s="14">
        <v>85814.851559999996</v>
      </c>
      <c r="AJ163" s="15">
        <v>129602.9688</v>
      </c>
      <c r="AK163" s="15">
        <v>168736.8438</v>
      </c>
      <c r="AL163" s="15">
        <v>139643.64060000001</v>
      </c>
      <c r="AM163" s="15">
        <v>104117.6406</v>
      </c>
      <c r="AN163">
        <v>612</v>
      </c>
      <c r="AO163" t="s">
        <v>39</v>
      </c>
      <c r="AP163">
        <v>0.89110143399999997</v>
      </c>
      <c r="AQ163">
        <v>1</v>
      </c>
      <c r="AR163">
        <v>168736.8438</v>
      </c>
      <c r="AS163" t="s">
        <v>6298</v>
      </c>
      <c r="AT163">
        <v>1</v>
      </c>
      <c r="AU163" t="s">
        <v>506</v>
      </c>
      <c r="AV163">
        <v>4.0765289579999999</v>
      </c>
      <c r="AW163">
        <v>7.7049949000000006E-2</v>
      </c>
      <c r="AY163">
        <f t="shared" si="6"/>
        <v>1.6686517731710393</v>
      </c>
      <c r="AZ163">
        <f t="shared" si="7"/>
        <v>0.26566794691631196</v>
      </c>
      <c r="BA163">
        <f t="shared" si="8"/>
        <v>6.817509834242879E-3</v>
      </c>
    </row>
    <row r="164" spans="1:53">
      <c r="A164">
        <v>129.04259909999999</v>
      </c>
      <c r="B164">
        <v>7.8694250739999996</v>
      </c>
      <c r="C164" t="s">
        <v>596</v>
      </c>
      <c r="D164">
        <v>6</v>
      </c>
      <c r="E164" t="s">
        <v>597</v>
      </c>
      <c r="F164">
        <v>8</v>
      </c>
      <c r="G164" t="s">
        <v>5</v>
      </c>
      <c r="H164" t="s">
        <v>598</v>
      </c>
      <c r="I164">
        <v>7.0142423999999995E-2</v>
      </c>
      <c r="J164">
        <v>-15.675566</v>
      </c>
      <c r="K164">
        <v>3.1395525000000001E-2</v>
      </c>
      <c r="L164" t="s">
        <v>6150</v>
      </c>
      <c r="M164" t="s">
        <v>597</v>
      </c>
      <c r="N164">
        <v>0</v>
      </c>
      <c r="O164" t="s">
        <v>39</v>
      </c>
      <c r="Q164">
        <v>0</v>
      </c>
      <c r="R164" t="s">
        <v>6405</v>
      </c>
      <c r="S164">
        <v>0.34</v>
      </c>
      <c r="T164">
        <v>0.59</v>
      </c>
      <c r="U164">
        <v>30526104</v>
      </c>
      <c r="V164" t="s">
        <v>251</v>
      </c>
      <c r="W164">
        <v>1.3990335490000001</v>
      </c>
      <c r="X164">
        <v>0.21216105699999999</v>
      </c>
      <c r="Y164" t="s">
        <v>41</v>
      </c>
      <c r="Z164" t="s">
        <v>92</v>
      </c>
      <c r="AA164">
        <v>12</v>
      </c>
      <c r="AB164" s="13">
        <v>7527990.5</v>
      </c>
      <c r="AC164" s="13">
        <v>22943600</v>
      </c>
      <c r="AD164" s="13">
        <v>6688729.5</v>
      </c>
      <c r="AE164" s="13">
        <v>20404504</v>
      </c>
      <c r="AF164" s="14">
        <v>14202428</v>
      </c>
      <c r="AG164" s="14">
        <v>19981208</v>
      </c>
      <c r="AH164" s="14">
        <v>12285065</v>
      </c>
      <c r="AI164" s="14">
        <v>23851702</v>
      </c>
      <c r="AJ164" s="15">
        <v>12527843</v>
      </c>
      <c r="AK164" s="15">
        <v>25868456</v>
      </c>
      <c r="AL164" s="15">
        <v>29458200</v>
      </c>
      <c r="AM164" s="15">
        <v>30526104</v>
      </c>
      <c r="AN164">
        <v>19</v>
      </c>
      <c r="AO164" t="s">
        <v>39</v>
      </c>
      <c r="AP164">
        <v>0.98125079599999998</v>
      </c>
      <c r="AQ164">
        <v>1</v>
      </c>
      <c r="AR164">
        <v>30526104</v>
      </c>
      <c r="AS164" t="s">
        <v>6406</v>
      </c>
      <c r="AT164">
        <v>1</v>
      </c>
      <c r="AU164" t="s">
        <v>602</v>
      </c>
      <c r="AV164">
        <v>0.508008138</v>
      </c>
      <c r="AW164">
        <v>0.68251251800000001</v>
      </c>
      <c r="AY164">
        <f t="shared" si="6"/>
        <v>1.3990335493384474</v>
      </c>
      <c r="AZ164">
        <f t="shared" si="7"/>
        <v>0.81484320934217214</v>
      </c>
      <c r="BA164">
        <f t="shared" si="8"/>
        <v>0.20389849457856488</v>
      </c>
    </row>
    <row r="165" spans="1:53">
      <c r="A165">
        <v>338.05129060000002</v>
      </c>
      <c r="B165">
        <v>8.0711221910000006</v>
      </c>
      <c r="C165" t="s">
        <v>6137</v>
      </c>
      <c r="D165">
        <v>1</v>
      </c>
      <c r="E165" t="s">
        <v>6138</v>
      </c>
      <c r="F165">
        <v>8</v>
      </c>
      <c r="G165" t="s">
        <v>5</v>
      </c>
      <c r="H165" t="s">
        <v>6139</v>
      </c>
      <c r="I165">
        <v>-0.67854426700000003</v>
      </c>
      <c r="J165">
        <v>-33.989897970000001</v>
      </c>
      <c r="L165" t="s">
        <v>6150</v>
      </c>
      <c r="M165" t="s">
        <v>6138</v>
      </c>
      <c r="N165">
        <v>0</v>
      </c>
      <c r="O165" t="s">
        <v>39</v>
      </c>
      <c r="S165">
        <v>0.48</v>
      </c>
      <c r="T165">
        <v>0.72</v>
      </c>
      <c r="U165">
        <v>101549</v>
      </c>
      <c r="V165" t="s">
        <v>1295</v>
      </c>
      <c r="W165">
        <v>5.9164672000000001E-2</v>
      </c>
      <c r="X165">
        <v>1.835679E-3</v>
      </c>
      <c r="Y165" t="s">
        <v>41</v>
      </c>
      <c r="Z165" t="s">
        <v>50</v>
      </c>
      <c r="AA165">
        <v>12</v>
      </c>
      <c r="AB165" s="13">
        <v>8755.0849610000005</v>
      </c>
      <c r="AC165" s="13">
        <v>6911.3066410000001</v>
      </c>
      <c r="AD165" s="13">
        <v>34098.390630000002</v>
      </c>
      <c r="AE165" s="13">
        <v>32165.632809999999</v>
      </c>
      <c r="AF165" s="14">
        <v>68701.257809999996</v>
      </c>
      <c r="AG165" s="14">
        <v>101549.0156</v>
      </c>
      <c r="AH165" s="14">
        <v>71726.171879999994</v>
      </c>
      <c r="AI165" s="14">
        <v>76142.28125</v>
      </c>
      <c r="AJ165" s="15">
        <v>5002.3989259999998</v>
      </c>
      <c r="AK165" s="15">
        <v>2910.6899410000001</v>
      </c>
      <c r="AL165" s="15">
        <v>7753.3745120000003</v>
      </c>
      <c r="AM165" s="15">
        <v>3154.9267580000001</v>
      </c>
      <c r="AN165">
        <v>560</v>
      </c>
      <c r="AO165" t="s">
        <v>39</v>
      </c>
      <c r="AP165">
        <v>0.97214974099999996</v>
      </c>
      <c r="AQ165">
        <v>1</v>
      </c>
      <c r="AR165">
        <v>101549.0156</v>
      </c>
      <c r="AS165" t="s">
        <v>7777</v>
      </c>
      <c r="AT165">
        <v>1</v>
      </c>
      <c r="AU165" t="s">
        <v>7778</v>
      </c>
      <c r="AV165">
        <v>24.36050681</v>
      </c>
      <c r="AW165">
        <v>1</v>
      </c>
      <c r="AY165">
        <f t="shared" si="6"/>
        <v>5.9164672076082309E-2</v>
      </c>
      <c r="AZ165">
        <f t="shared" si="7"/>
        <v>1.159854609630335E-3</v>
      </c>
      <c r="BA165">
        <f t="shared" si="8"/>
        <v>6.2358130532255769E-5</v>
      </c>
    </row>
    <row r="166" spans="1:53">
      <c r="A166">
        <v>125.9986619</v>
      </c>
      <c r="B166">
        <v>8.3247973549999994</v>
      </c>
      <c r="C166" t="s">
        <v>415</v>
      </c>
      <c r="D166">
        <v>1</v>
      </c>
      <c r="E166" t="s">
        <v>416</v>
      </c>
      <c r="F166">
        <v>8</v>
      </c>
      <c r="G166" t="s">
        <v>5</v>
      </c>
      <c r="H166" t="s">
        <v>417</v>
      </c>
      <c r="I166">
        <v>-0.143682537</v>
      </c>
      <c r="J166">
        <v>2.0773044299999999</v>
      </c>
      <c r="L166" t="s">
        <v>6150</v>
      </c>
      <c r="M166" t="s">
        <v>416</v>
      </c>
      <c r="N166">
        <v>0</v>
      </c>
      <c r="O166" t="s">
        <v>39</v>
      </c>
      <c r="S166">
        <v>0.26</v>
      </c>
      <c r="T166">
        <v>0.26</v>
      </c>
      <c r="U166">
        <v>64650</v>
      </c>
      <c r="V166" t="s">
        <v>6898</v>
      </c>
      <c r="W166">
        <v>1.0218317100000001</v>
      </c>
      <c r="X166">
        <v>0.88485964900000003</v>
      </c>
      <c r="Y166" t="s">
        <v>41</v>
      </c>
      <c r="Z166" t="s">
        <v>71</v>
      </c>
      <c r="AA166">
        <v>12</v>
      </c>
      <c r="AB166" s="13">
        <v>38588.265630000002</v>
      </c>
      <c r="AC166" s="13">
        <v>55382.199220000002</v>
      </c>
      <c r="AD166" s="13">
        <v>44754.453130000002</v>
      </c>
      <c r="AE166" s="13">
        <v>50488.527340000001</v>
      </c>
      <c r="AF166" s="14">
        <v>44164.175779999998</v>
      </c>
      <c r="AG166" s="14">
        <v>49477.421880000002</v>
      </c>
      <c r="AH166" s="14">
        <v>52678.585939999997</v>
      </c>
      <c r="AI166" s="14">
        <v>55268.035159999999</v>
      </c>
      <c r="AJ166" s="15">
        <v>32952.671880000002</v>
      </c>
      <c r="AK166" s="15">
        <v>64649.761720000002</v>
      </c>
      <c r="AL166" s="15">
        <v>52564.78125</v>
      </c>
      <c r="AM166" s="15">
        <v>55822.019529999998</v>
      </c>
      <c r="AN166">
        <v>695</v>
      </c>
      <c r="AO166" t="s">
        <v>39</v>
      </c>
      <c r="AP166">
        <v>0.97089840500000002</v>
      </c>
      <c r="AQ166">
        <v>1</v>
      </c>
      <c r="AR166">
        <v>64649.761720000002</v>
      </c>
      <c r="AS166" t="s">
        <v>6899</v>
      </c>
      <c r="AT166">
        <v>1</v>
      </c>
      <c r="AU166" t="s">
        <v>324</v>
      </c>
      <c r="AV166">
        <v>5.9992049999999996E-3</v>
      </c>
      <c r="AW166">
        <v>1</v>
      </c>
      <c r="AY166">
        <f t="shared" si="6"/>
        <v>1.0218317104395849</v>
      </c>
      <c r="AZ166">
        <f t="shared" si="7"/>
        <v>0.3640771920236256</v>
      </c>
      <c r="BA166">
        <f t="shared" si="8"/>
        <v>0.88197276094006016</v>
      </c>
    </row>
    <row r="167" spans="1:53">
      <c r="A167">
        <v>125.9986533</v>
      </c>
      <c r="B167">
        <v>5.8589084199999997</v>
      </c>
      <c r="C167" t="s">
        <v>415</v>
      </c>
      <c r="D167">
        <v>1</v>
      </c>
      <c r="E167" t="s">
        <v>416</v>
      </c>
      <c r="F167">
        <v>8</v>
      </c>
      <c r="G167" t="s">
        <v>5</v>
      </c>
      <c r="H167" t="s">
        <v>417</v>
      </c>
      <c r="I167">
        <v>-0.21159489100000001</v>
      </c>
      <c r="J167">
        <v>-39.136258599999998</v>
      </c>
      <c r="L167" t="s">
        <v>6150</v>
      </c>
      <c r="M167" t="s">
        <v>416</v>
      </c>
      <c r="N167">
        <v>0</v>
      </c>
      <c r="O167" t="s">
        <v>39</v>
      </c>
      <c r="S167">
        <v>7.0000000000000007E-2</v>
      </c>
      <c r="T167">
        <v>0.08</v>
      </c>
      <c r="U167">
        <v>29442</v>
      </c>
      <c r="V167" t="s">
        <v>7412</v>
      </c>
      <c r="W167">
        <v>0.76235260800000004</v>
      </c>
      <c r="X167">
        <v>6.1173200000000003E-4</v>
      </c>
      <c r="Y167" t="s">
        <v>41</v>
      </c>
      <c r="Z167" t="s">
        <v>71</v>
      </c>
      <c r="AA167">
        <v>12</v>
      </c>
      <c r="AB167" s="13">
        <v>28971.177729999999</v>
      </c>
      <c r="AC167" s="13">
        <v>25979.867190000001</v>
      </c>
      <c r="AD167" s="13">
        <v>25046.457030000001</v>
      </c>
      <c r="AE167" s="13">
        <v>29442.458979999999</v>
      </c>
      <c r="AF167" s="14">
        <v>27870.703130000002</v>
      </c>
      <c r="AG167" s="14">
        <v>26723.527340000001</v>
      </c>
      <c r="AH167" s="14">
        <v>26488.101559999999</v>
      </c>
      <c r="AI167" s="14">
        <v>25827.85742</v>
      </c>
      <c r="AJ167" s="15">
        <v>20070.238280000001</v>
      </c>
      <c r="AK167" s="15">
        <v>22090.917969999999</v>
      </c>
      <c r="AL167" s="15">
        <v>20645.925780000001</v>
      </c>
      <c r="AM167" s="15">
        <v>18696.179690000001</v>
      </c>
      <c r="AN167">
        <v>956</v>
      </c>
      <c r="AO167" t="s">
        <v>39</v>
      </c>
      <c r="AP167">
        <v>0.91237947200000002</v>
      </c>
      <c r="AQ167">
        <v>1</v>
      </c>
      <c r="AR167">
        <v>29442.458979999999</v>
      </c>
      <c r="AS167" t="s">
        <v>7413</v>
      </c>
      <c r="AT167">
        <v>1</v>
      </c>
      <c r="AU167" t="s">
        <v>324</v>
      </c>
      <c r="AV167">
        <v>14.93745081</v>
      </c>
      <c r="AW167">
        <v>0.45540603200000002</v>
      </c>
      <c r="AY167">
        <f t="shared" si="6"/>
        <v>0.76235260772891655</v>
      </c>
      <c r="AZ167">
        <f t="shared" si="7"/>
        <v>0.35475048822781086</v>
      </c>
      <c r="BA167">
        <f t="shared" si="8"/>
        <v>2.4607819511482918E-4</v>
      </c>
    </row>
    <row r="168" spans="1:53">
      <c r="A168">
        <v>127.03815760000001</v>
      </c>
      <c r="B168">
        <v>9.7976834620000002</v>
      </c>
      <c r="C168" t="s">
        <v>501</v>
      </c>
      <c r="D168">
        <v>2</v>
      </c>
      <c r="E168" t="s">
        <v>502</v>
      </c>
      <c r="F168">
        <v>8</v>
      </c>
      <c r="G168" t="s">
        <v>5</v>
      </c>
      <c r="H168" t="s">
        <v>503</v>
      </c>
      <c r="I168">
        <v>-0.17665841099999999</v>
      </c>
      <c r="J168">
        <v>16.920420279999998</v>
      </c>
      <c r="L168" t="s">
        <v>6150</v>
      </c>
      <c r="M168" t="s">
        <v>502</v>
      </c>
      <c r="N168">
        <v>0</v>
      </c>
      <c r="O168" t="s">
        <v>39</v>
      </c>
      <c r="S168">
        <v>0.33</v>
      </c>
      <c r="T168">
        <v>0.5</v>
      </c>
      <c r="U168">
        <v>69146</v>
      </c>
      <c r="V168" t="s">
        <v>7648</v>
      </c>
      <c r="W168">
        <v>0.46954837199999999</v>
      </c>
      <c r="X168">
        <v>0.12203898000000001</v>
      </c>
      <c r="Y168" t="s">
        <v>41</v>
      </c>
      <c r="Z168" t="s">
        <v>71</v>
      </c>
      <c r="AA168">
        <v>12</v>
      </c>
      <c r="AB168" s="13">
        <v>26016.34375</v>
      </c>
      <c r="AC168" s="13">
        <v>21775.257809999999</v>
      </c>
      <c r="AD168" s="13">
        <v>29313.402340000001</v>
      </c>
      <c r="AE168" s="13">
        <v>16530.679690000001</v>
      </c>
      <c r="AF168" s="14">
        <v>20034.734380000002</v>
      </c>
      <c r="AG168" s="14">
        <v>69145.789059999996</v>
      </c>
      <c r="AH168" s="14">
        <v>40639.910159999999</v>
      </c>
      <c r="AI168" s="14">
        <v>34462.300779999998</v>
      </c>
      <c r="AJ168" s="15">
        <v>27666.17383</v>
      </c>
      <c r="AK168" s="15">
        <v>13259.7793</v>
      </c>
      <c r="AL168" s="15">
        <v>20341.675780000001</v>
      </c>
      <c r="AM168" s="15">
        <v>15871.061519999999</v>
      </c>
      <c r="AN168">
        <v>670</v>
      </c>
      <c r="AO168" t="s">
        <v>39</v>
      </c>
      <c r="AP168">
        <v>0.95805823800000001</v>
      </c>
      <c r="AQ168">
        <v>1</v>
      </c>
      <c r="AR168">
        <v>69145.789059999996</v>
      </c>
      <c r="AS168" t="s">
        <v>1895</v>
      </c>
      <c r="AT168">
        <v>1</v>
      </c>
      <c r="AU168" t="s">
        <v>506</v>
      </c>
      <c r="AV168">
        <v>1.021517308</v>
      </c>
      <c r="AW168">
        <v>1</v>
      </c>
      <c r="AY168">
        <f t="shared" si="6"/>
        <v>0.46954837172098457</v>
      </c>
      <c r="AZ168">
        <f t="shared" si="7"/>
        <v>0.34527332891877538</v>
      </c>
      <c r="BA168">
        <f t="shared" si="8"/>
        <v>8.9725896567035585E-2</v>
      </c>
    </row>
    <row r="169" spans="1:53">
      <c r="A169">
        <v>426.08768450000002</v>
      </c>
      <c r="B169">
        <v>10.61112196</v>
      </c>
      <c r="C169" t="s">
        <v>885</v>
      </c>
      <c r="D169">
        <v>2</v>
      </c>
      <c r="E169" t="s">
        <v>886</v>
      </c>
      <c r="F169">
        <v>8</v>
      </c>
      <c r="G169" t="s">
        <v>5</v>
      </c>
      <c r="H169" t="s">
        <v>887</v>
      </c>
      <c r="I169">
        <v>-0.52928039699999996</v>
      </c>
      <c r="J169">
        <v>0</v>
      </c>
      <c r="L169" t="s">
        <v>6150</v>
      </c>
      <c r="M169" t="s">
        <v>886</v>
      </c>
      <c r="N169">
        <v>0</v>
      </c>
      <c r="O169" t="s">
        <v>39</v>
      </c>
      <c r="Q169">
        <v>-0.8</v>
      </c>
      <c r="R169" t="s">
        <v>165</v>
      </c>
      <c r="S169">
        <v>0.42</v>
      </c>
      <c r="T169">
        <v>0.44</v>
      </c>
      <c r="U169">
        <v>766630</v>
      </c>
      <c r="V169" t="s">
        <v>6442</v>
      </c>
      <c r="W169">
        <v>1.315625729</v>
      </c>
      <c r="X169">
        <v>0.34928867499999999</v>
      </c>
      <c r="Y169" t="s">
        <v>41</v>
      </c>
      <c r="Z169" t="s">
        <v>92</v>
      </c>
      <c r="AA169">
        <v>12</v>
      </c>
      <c r="AB169" s="13">
        <v>185476.85939999999</v>
      </c>
      <c r="AC169" s="13">
        <v>410706.03129999997</v>
      </c>
      <c r="AD169" s="13">
        <v>162412.3125</v>
      </c>
      <c r="AE169" s="13">
        <v>253408.2188</v>
      </c>
      <c r="AF169" s="14">
        <v>284636.4375</v>
      </c>
      <c r="AG169" s="14">
        <v>389250.34379999997</v>
      </c>
      <c r="AH169" s="14">
        <v>403973.28129999997</v>
      </c>
      <c r="AI169" s="14">
        <v>489321.46879999997</v>
      </c>
      <c r="AJ169" s="15">
        <v>245763.3438</v>
      </c>
      <c r="AK169" s="15">
        <v>766629.75</v>
      </c>
      <c r="AL169" s="15">
        <v>575464.625</v>
      </c>
      <c r="AM169" s="15">
        <v>473966.625</v>
      </c>
      <c r="AN169">
        <v>266</v>
      </c>
      <c r="AO169" t="s">
        <v>39</v>
      </c>
      <c r="AP169">
        <v>0.95436081500000003</v>
      </c>
      <c r="AQ169">
        <v>1</v>
      </c>
      <c r="AR169">
        <v>766629.75</v>
      </c>
      <c r="AS169" t="s">
        <v>1335</v>
      </c>
      <c r="AT169">
        <v>1</v>
      </c>
      <c r="AU169" t="s">
        <v>6476</v>
      </c>
      <c r="AV169">
        <v>0.28267172800000001</v>
      </c>
      <c r="AW169">
        <v>1</v>
      </c>
      <c r="AY169">
        <f t="shared" si="6"/>
        <v>1.3156257284107504</v>
      </c>
      <c r="AZ169">
        <f t="shared" si="7"/>
        <v>0.58447837590463181</v>
      </c>
      <c r="BA169">
        <f t="shared" si="8"/>
        <v>0.32854031462817562</v>
      </c>
    </row>
    <row r="170" spans="1:53">
      <c r="A170">
        <v>229.08837919999999</v>
      </c>
      <c r="B170">
        <v>10.549922349999999</v>
      </c>
      <c r="C170" t="s">
        <v>2438</v>
      </c>
      <c r="D170">
        <v>2</v>
      </c>
      <c r="E170" t="s">
        <v>2439</v>
      </c>
      <c r="F170">
        <v>8</v>
      </c>
      <c r="G170" t="s">
        <v>5</v>
      </c>
      <c r="H170" t="s">
        <v>2440</v>
      </c>
      <c r="I170">
        <v>-0.51873284799999997</v>
      </c>
      <c r="J170">
        <v>19.070356839999999</v>
      </c>
      <c r="K170">
        <v>1.371369002</v>
      </c>
      <c r="L170" t="s">
        <v>6150</v>
      </c>
      <c r="M170" t="s">
        <v>2439</v>
      </c>
      <c r="N170">
        <v>0</v>
      </c>
      <c r="O170" t="s">
        <v>39</v>
      </c>
      <c r="S170">
        <v>0.22</v>
      </c>
      <c r="T170">
        <v>0.22</v>
      </c>
      <c r="U170">
        <v>72381</v>
      </c>
      <c r="V170" t="s">
        <v>1401</v>
      </c>
      <c r="W170">
        <v>0.89049973999999998</v>
      </c>
      <c r="X170">
        <v>0.42409042600000002</v>
      </c>
      <c r="Y170" t="s">
        <v>41</v>
      </c>
      <c r="Z170" t="s">
        <v>42</v>
      </c>
      <c r="AA170">
        <v>12</v>
      </c>
      <c r="AB170" s="13">
        <v>55861.601560000003</v>
      </c>
      <c r="AC170" s="13">
        <v>50461.109380000002</v>
      </c>
      <c r="AD170" s="13">
        <v>34850.839840000001</v>
      </c>
      <c r="AE170" s="13">
        <v>49288.398439999997</v>
      </c>
      <c r="AF170" s="14">
        <v>54514.046880000002</v>
      </c>
      <c r="AG170" s="14">
        <v>52901.777340000001</v>
      </c>
      <c r="AH170" s="14">
        <v>68878.84375</v>
      </c>
      <c r="AI170" s="14">
        <v>72380.898440000004</v>
      </c>
      <c r="AJ170" s="15">
        <v>69798.75</v>
      </c>
      <c r="AK170" s="15">
        <v>56190.632810000003</v>
      </c>
      <c r="AL170" s="15">
        <v>55842.617189999997</v>
      </c>
      <c r="AM170" s="15">
        <v>39613.527340000001</v>
      </c>
      <c r="AN170">
        <v>928</v>
      </c>
      <c r="AO170" t="s">
        <v>39</v>
      </c>
      <c r="AP170">
        <v>0.93989825800000004</v>
      </c>
      <c r="AQ170">
        <v>1</v>
      </c>
      <c r="AR170">
        <v>72380.898440000004</v>
      </c>
      <c r="AS170" t="s">
        <v>7152</v>
      </c>
      <c r="AT170">
        <v>1</v>
      </c>
      <c r="AU170" t="s">
        <v>1127</v>
      </c>
      <c r="AV170">
        <v>0.185088321</v>
      </c>
      <c r="AW170">
        <v>1</v>
      </c>
      <c r="AY170">
        <f t="shared" si="6"/>
        <v>0.89049974043246005</v>
      </c>
      <c r="AZ170">
        <f t="shared" si="7"/>
        <v>0.10488818170202112</v>
      </c>
      <c r="BA170">
        <f t="shared" si="8"/>
        <v>0.42259232802078162</v>
      </c>
    </row>
    <row r="171" spans="1:53">
      <c r="A171">
        <v>168.04217499999999</v>
      </c>
      <c r="B171">
        <v>4.5238111280000002</v>
      </c>
      <c r="C171" t="s">
        <v>7493</v>
      </c>
      <c r="D171">
        <v>17</v>
      </c>
      <c r="E171" t="s">
        <v>7494</v>
      </c>
      <c r="F171">
        <v>8</v>
      </c>
      <c r="G171" t="s">
        <v>5</v>
      </c>
      <c r="H171" t="s">
        <v>7495</v>
      </c>
      <c r="I171">
        <v>-0.50607037200000005</v>
      </c>
      <c r="J171">
        <v>-41.564035390000001</v>
      </c>
      <c r="K171">
        <v>-0.50607037200000005</v>
      </c>
      <c r="L171" t="s">
        <v>6150</v>
      </c>
      <c r="M171" t="s">
        <v>7494</v>
      </c>
      <c r="N171">
        <v>0</v>
      </c>
      <c r="O171" t="s">
        <v>39</v>
      </c>
      <c r="S171">
        <v>0.24</v>
      </c>
      <c r="T171">
        <v>0.24</v>
      </c>
      <c r="U171">
        <v>75307</v>
      </c>
      <c r="V171" t="s">
        <v>7496</v>
      </c>
      <c r="W171">
        <v>0.70223849000000005</v>
      </c>
      <c r="X171">
        <v>4.6390486000000002E-2</v>
      </c>
      <c r="Y171" t="s">
        <v>41</v>
      </c>
      <c r="Z171" t="s">
        <v>71</v>
      </c>
      <c r="AA171">
        <v>12</v>
      </c>
      <c r="AB171" s="13">
        <v>28906.33008</v>
      </c>
      <c r="AC171" s="13">
        <v>37581.410159999999</v>
      </c>
      <c r="AD171" s="13">
        <v>39248.734380000002</v>
      </c>
      <c r="AE171" s="13">
        <v>40008.628909999999</v>
      </c>
      <c r="AF171" s="14">
        <v>58594.96875</v>
      </c>
      <c r="AG171" s="14">
        <v>56858.804689999997</v>
      </c>
      <c r="AH171" s="14">
        <v>75306.984379999994</v>
      </c>
      <c r="AI171" s="14">
        <v>51801.050779999998</v>
      </c>
      <c r="AJ171" s="15">
        <v>39990.660159999999</v>
      </c>
      <c r="AK171" s="15">
        <v>57512.933590000001</v>
      </c>
      <c r="AL171" s="15">
        <v>34482.390630000002</v>
      </c>
      <c r="AM171" s="15">
        <v>38350.253909999999</v>
      </c>
      <c r="AN171">
        <v>640</v>
      </c>
      <c r="AO171" t="s">
        <v>39</v>
      </c>
      <c r="AP171">
        <v>0.81552632000000003</v>
      </c>
      <c r="AQ171">
        <v>1</v>
      </c>
      <c r="AR171">
        <v>75306.984379999994</v>
      </c>
      <c r="AS171" t="s">
        <v>7497</v>
      </c>
      <c r="AT171">
        <v>1</v>
      </c>
      <c r="AU171" t="s">
        <v>7498</v>
      </c>
      <c r="AV171">
        <v>1.5652449159999999</v>
      </c>
      <c r="AW171">
        <v>1</v>
      </c>
      <c r="AY171">
        <f t="shared" si="6"/>
        <v>0.7022384903589477</v>
      </c>
      <c r="AZ171">
        <f t="shared" si="7"/>
        <v>0.29668976943587222</v>
      </c>
      <c r="BA171">
        <f t="shared" si="8"/>
        <v>4.639028075255474E-2</v>
      </c>
    </row>
    <row r="172" spans="1:53">
      <c r="A172">
        <v>150.0679902</v>
      </c>
      <c r="B172">
        <v>4.4775888650000004</v>
      </c>
      <c r="C172" t="s">
        <v>2163</v>
      </c>
      <c r="D172">
        <v>10</v>
      </c>
      <c r="E172" t="s">
        <v>2164</v>
      </c>
      <c r="F172">
        <v>8</v>
      </c>
      <c r="G172" t="s">
        <v>5</v>
      </c>
      <c r="H172" t="s">
        <v>2165</v>
      </c>
      <c r="I172">
        <v>-0.59831058699999995</v>
      </c>
      <c r="J172">
        <v>-44.353138510000001</v>
      </c>
      <c r="K172">
        <v>-0.59831058699999995</v>
      </c>
      <c r="L172" t="s">
        <v>6150</v>
      </c>
      <c r="M172" t="s">
        <v>2164</v>
      </c>
      <c r="N172">
        <v>0</v>
      </c>
      <c r="O172" t="s">
        <v>39</v>
      </c>
      <c r="Q172">
        <v>-0.4</v>
      </c>
      <c r="R172" t="s">
        <v>77</v>
      </c>
      <c r="S172">
        <v>0.14000000000000001</v>
      </c>
      <c r="T172">
        <v>0.14000000000000001</v>
      </c>
      <c r="U172">
        <v>1017038</v>
      </c>
      <c r="V172" t="s">
        <v>6386</v>
      </c>
      <c r="W172">
        <v>1.017868427</v>
      </c>
      <c r="X172">
        <v>0.835656591</v>
      </c>
      <c r="Y172" t="s">
        <v>41</v>
      </c>
      <c r="Z172" t="s">
        <v>71</v>
      </c>
      <c r="AA172">
        <v>12</v>
      </c>
      <c r="AB172" s="13">
        <v>854015.1875</v>
      </c>
      <c r="AC172" s="13">
        <v>895942.125</v>
      </c>
      <c r="AD172" s="13">
        <v>699436.6875</v>
      </c>
      <c r="AE172" s="13">
        <v>845522</v>
      </c>
      <c r="AF172" s="14">
        <v>788034.1875</v>
      </c>
      <c r="AG172" s="14">
        <v>799083</v>
      </c>
      <c r="AH172" s="14">
        <v>844629.6875</v>
      </c>
      <c r="AI172" s="14">
        <v>951773.5</v>
      </c>
      <c r="AJ172" s="15">
        <v>734703.625</v>
      </c>
      <c r="AK172" s="15">
        <v>1017037.75</v>
      </c>
      <c r="AL172" s="15">
        <v>850548.75</v>
      </c>
      <c r="AM172" s="15">
        <v>841688.4375</v>
      </c>
      <c r="AN172">
        <v>121</v>
      </c>
      <c r="AO172" t="s">
        <v>39</v>
      </c>
      <c r="AP172">
        <v>0.97104381500000003</v>
      </c>
      <c r="AQ172">
        <v>1</v>
      </c>
      <c r="AR172">
        <v>1017037.75</v>
      </c>
      <c r="AS172" t="s">
        <v>6927</v>
      </c>
      <c r="AT172">
        <v>1</v>
      </c>
      <c r="AU172" t="s">
        <v>6928</v>
      </c>
      <c r="AV172">
        <v>1.1912515E-2</v>
      </c>
      <c r="AW172">
        <v>1</v>
      </c>
      <c r="AY172">
        <f t="shared" si="6"/>
        <v>1.0178684271998806</v>
      </c>
      <c r="AZ172">
        <f t="shared" si="7"/>
        <v>0.90867107615547316</v>
      </c>
      <c r="BA172">
        <f t="shared" si="8"/>
        <v>0.83443907432810993</v>
      </c>
    </row>
    <row r="173" spans="1:53">
      <c r="A173">
        <v>161.04759780000001</v>
      </c>
      <c r="B173">
        <v>7.5447486880000003</v>
      </c>
      <c r="C173" t="s">
        <v>647</v>
      </c>
      <c r="D173">
        <v>7</v>
      </c>
      <c r="E173" t="s">
        <v>648</v>
      </c>
      <c r="F173">
        <v>8</v>
      </c>
      <c r="G173" t="s">
        <v>5</v>
      </c>
      <c r="H173" t="s">
        <v>649</v>
      </c>
      <c r="I173">
        <v>-0.51009776100000004</v>
      </c>
      <c r="J173">
        <v>17.561819669999998</v>
      </c>
      <c r="K173">
        <v>1.507941183</v>
      </c>
      <c r="L173" t="s">
        <v>6150</v>
      </c>
      <c r="M173" t="s">
        <v>648</v>
      </c>
      <c r="N173">
        <v>0</v>
      </c>
      <c r="O173" t="s">
        <v>39</v>
      </c>
      <c r="S173">
        <v>0.27</v>
      </c>
      <c r="T173">
        <v>0.33</v>
      </c>
      <c r="U173">
        <v>38509</v>
      </c>
      <c r="V173" t="s">
        <v>6938</v>
      </c>
      <c r="W173">
        <v>1.010820845</v>
      </c>
      <c r="X173">
        <v>0.95228388799999997</v>
      </c>
      <c r="Y173" t="s">
        <v>41</v>
      </c>
      <c r="Z173" t="s">
        <v>42</v>
      </c>
      <c r="AA173">
        <v>12</v>
      </c>
      <c r="AB173" s="13">
        <v>20545.474610000001</v>
      </c>
      <c r="AC173" s="13">
        <v>38509.046880000002</v>
      </c>
      <c r="AD173" s="13">
        <v>19527.51367</v>
      </c>
      <c r="AE173" s="13">
        <v>27193.759770000001</v>
      </c>
      <c r="AF173" s="14">
        <v>21437.626950000002</v>
      </c>
      <c r="AG173" s="14">
        <v>24836.707030000001</v>
      </c>
      <c r="AH173" s="14">
        <v>34581.113279999998</v>
      </c>
      <c r="AI173" s="14">
        <v>29520.894530000001</v>
      </c>
      <c r="AJ173" s="15">
        <v>18302.519530000001</v>
      </c>
      <c r="AK173" s="15">
        <v>35287.570310000003</v>
      </c>
      <c r="AL173" s="15">
        <v>25383.667969999999</v>
      </c>
      <c r="AM173" s="15">
        <v>32596.949219999999</v>
      </c>
      <c r="AN173">
        <v>1106</v>
      </c>
      <c r="AO173" t="s">
        <v>39</v>
      </c>
      <c r="AP173">
        <v>0.85706199999999999</v>
      </c>
      <c r="AQ173">
        <v>1</v>
      </c>
      <c r="AR173">
        <v>38509.046880000002</v>
      </c>
      <c r="AS173" t="s">
        <v>6939</v>
      </c>
      <c r="AT173">
        <v>1</v>
      </c>
      <c r="AU173" t="s">
        <v>652</v>
      </c>
      <c r="AV173">
        <v>9.7932500000000007E-4</v>
      </c>
      <c r="AW173">
        <v>1</v>
      </c>
      <c r="AY173">
        <f t="shared" si="6"/>
        <v>1.0108208445816438</v>
      </c>
      <c r="AZ173">
        <f t="shared" si="7"/>
        <v>3.0274448131706929E-2</v>
      </c>
      <c r="BA173">
        <f t="shared" si="8"/>
        <v>0.95212725596775827</v>
      </c>
    </row>
    <row r="174" spans="1:53">
      <c r="A174">
        <v>217.07394170000001</v>
      </c>
      <c r="B174">
        <v>10.589712609999999</v>
      </c>
      <c r="C174" t="s">
        <v>6906</v>
      </c>
      <c r="D174">
        <v>2</v>
      </c>
      <c r="E174" t="s">
        <v>6907</v>
      </c>
      <c r="F174">
        <v>8</v>
      </c>
      <c r="G174" t="s">
        <v>5</v>
      </c>
      <c r="H174" t="s">
        <v>6908</v>
      </c>
      <c r="I174">
        <v>0.23800659800000001</v>
      </c>
      <c r="J174">
        <v>39.688892719999998</v>
      </c>
      <c r="K174">
        <v>1.735195246</v>
      </c>
      <c r="L174" t="s">
        <v>6150</v>
      </c>
      <c r="M174" t="s">
        <v>6907</v>
      </c>
      <c r="N174">
        <v>0</v>
      </c>
      <c r="O174" t="s">
        <v>39</v>
      </c>
      <c r="P174" t="s">
        <v>6909</v>
      </c>
      <c r="S174">
        <v>0.19</v>
      </c>
      <c r="T174">
        <v>0.37</v>
      </c>
      <c r="U174">
        <v>38147</v>
      </c>
      <c r="V174" t="s">
        <v>6910</v>
      </c>
      <c r="W174">
        <v>1.0204589850000001</v>
      </c>
      <c r="X174">
        <v>0.87458006399999999</v>
      </c>
      <c r="Y174" t="s">
        <v>41</v>
      </c>
      <c r="Z174" t="s">
        <v>42</v>
      </c>
      <c r="AA174">
        <v>12</v>
      </c>
      <c r="AB174" s="13">
        <v>13559.96387</v>
      </c>
      <c r="AC174" s="13">
        <v>31231.990229999999</v>
      </c>
      <c r="AD174" s="13">
        <v>18114.65625</v>
      </c>
      <c r="AE174" s="13">
        <v>29694.912110000001</v>
      </c>
      <c r="AF174" s="14">
        <v>25671.83008</v>
      </c>
      <c r="AG174" s="14">
        <v>32694.431639999999</v>
      </c>
      <c r="AH174" s="14">
        <v>37343.375</v>
      </c>
      <c r="AI174" s="14">
        <v>29119.478520000001</v>
      </c>
      <c r="AJ174" s="15">
        <v>25313.324219999999</v>
      </c>
      <c r="AK174" s="15">
        <v>28598.984380000002</v>
      </c>
      <c r="AL174" s="15">
        <v>38146.996090000001</v>
      </c>
      <c r="AM174" s="15">
        <v>35323.6875</v>
      </c>
      <c r="AN174">
        <v>1112</v>
      </c>
      <c r="AO174" t="s">
        <v>39</v>
      </c>
      <c r="AP174">
        <v>0.81079449299999995</v>
      </c>
      <c r="AQ174">
        <v>1</v>
      </c>
      <c r="AR174">
        <v>38146.996090000001</v>
      </c>
      <c r="AS174" t="s">
        <v>6911</v>
      </c>
      <c r="AT174">
        <v>1</v>
      </c>
      <c r="AU174" t="s">
        <v>6912</v>
      </c>
      <c r="AV174">
        <v>6.7986110000000004E-3</v>
      </c>
      <c r="AW174">
        <v>1</v>
      </c>
      <c r="AY174">
        <f t="shared" si="6"/>
        <v>1.0204589846294261</v>
      </c>
      <c r="AZ174">
        <f t="shared" si="7"/>
        <v>0.39370482143273083</v>
      </c>
      <c r="BA174">
        <f t="shared" si="8"/>
        <v>0.87443250710824061</v>
      </c>
    </row>
    <row r="175" spans="1:53">
      <c r="A175">
        <v>200.97650770000001</v>
      </c>
      <c r="B175">
        <v>11.277060949999999</v>
      </c>
      <c r="C175" t="s">
        <v>2135</v>
      </c>
      <c r="D175">
        <v>1</v>
      </c>
      <c r="E175" t="s">
        <v>2136</v>
      </c>
      <c r="F175">
        <v>8</v>
      </c>
      <c r="G175" t="s">
        <v>5</v>
      </c>
      <c r="H175" t="s">
        <v>2137</v>
      </c>
      <c r="I175">
        <v>-0.309835007</v>
      </c>
      <c r="J175">
        <v>13.190456879999999</v>
      </c>
      <c r="L175" t="s">
        <v>6150</v>
      </c>
      <c r="M175" t="s">
        <v>2136</v>
      </c>
      <c r="N175">
        <v>0</v>
      </c>
      <c r="O175" t="s">
        <v>39</v>
      </c>
      <c r="S175">
        <v>0.32</v>
      </c>
      <c r="T175">
        <v>0.46</v>
      </c>
      <c r="U175">
        <v>102510</v>
      </c>
      <c r="V175" t="s">
        <v>6603</v>
      </c>
      <c r="W175">
        <v>1.195898978</v>
      </c>
      <c r="X175">
        <v>0.40099249399999998</v>
      </c>
      <c r="Y175" t="s">
        <v>41</v>
      </c>
      <c r="Z175" t="s">
        <v>50</v>
      </c>
      <c r="AA175">
        <v>12</v>
      </c>
      <c r="AB175" s="13">
        <v>46366.691409999999</v>
      </c>
      <c r="AC175" s="13">
        <v>68853.296879999994</v>
      </c>
      <c r="AD175" s="13">
        <v>20511.730469999999</v>
      </c>
      <c r="AE175" s="13">
        <v>72117.1875</v>
      </c>
      <c r="AF175" s="14">
        <v>46924.410159999999</v>
      </c>
      <c r="AG175" s="14">
        <v>66363.78125</v>
      </c>
      <c r="AH175" s="14">
        <v>64557.359380000002</v>
      </c>
      <c r="AI175" s="14">
        <v>65809.25</v>
      </c>
      <c r="AJ175" s="15">
        <v>47451.636720000002</v>
      </c>
      <c r="AK175" s="15">
        <v>78878.007809999996</v>
      </c>
      <c r="AL175" s="15">
        <v>62546.421880000002</v>
      </c>
      <c r="AM175" s="15">
        <v>102510.46090000001</v>
      </c>
      <c r="AN175">
        <v>555</v>
      </c>
      <c r="AO175" t="s">
        <v>39</v>
      </c>
      <c r="AP175">
        <v>0.93390978000000002</v>
      </c>
      <c r="AQ175">
        <v>1</v>
      </c>
      <c r="AR175">
        <v>102510.46090000001</v>
      </c>
      <c r="AS175" t="s">
        <v>1229</v>
      </c>
      <c r="AT175">
        <v>1</v>
      </c>
      <c r="AU175" t="s">
        <v>6604</v>
      </c>
      <c r="AV175">
        <v>0.22134298299999999</v>
      </c>
      <c r="AW175">
        <v>1</v>
      </c>
      <c r="AY175">
        <f t="shared" si="6"/>
        <v>1.1958989782480782</v>
      </c>
      <c r="AZ175">
        <f t="shared" si="7"/>
        <v>0.56406507100591619</v>
      </c>
      <c r="BA175">
        <f t="shared" si="8"/>
        <v>0.38305657338031918</v>
      </c>
    </row>
    <row r="176" spans="1:53">
      <c r="A176">
        <v>124.06367160000001</v>
      </c>
      <c r="B176">
        <v>6.8182264540000004</v>
      </c>
      <c r="C176" t="s">
        <v>2071</v>
      </c>
      <c r="D176">
        <v>2</v>
      </c>
      <c r="E176" t="s">
        <v>2072</v>
      </c>
      <c r="F176">
        <v>8</v>
      </c>
      <c r="G176" t="s">
        <v>5</v>
      </c>
      <c r="H176" t="s">
        <v>2073</v>
      </c>
      <c r="I176">
        <v>9.3529233000000003E-2</v>
      </c>
      <c r="J176">
        <v>6.0109650610000003</v>
      </c>
      <c r="K176">
        <v>9.3529233000000003E-2</v>
      </c>
      <c r="L176" t="s">
        <v>6150</v>
      </c>
      <c r="M176" t="s">
        <v>2072</v>
      </c>
      <c r="N176">
        <v>0</v>
      </c>
      <c r="O176" t="s">
        <v>39</v>
      </c>
      <c r="S176">
        <v>0.17</v>
      </c>
      <c r="T176">
        <v>0.32</v>
      </c>
      <c r="U176">
        <v>252264</v>
      </c>
      <c r="V176" t="s">
        <v>5704</v>
      </c>
      <c r="W176">
        <v>1.5488326619999999</v>
      </c>
      <c r="X176">
        <v>1.8437724999999999E-2</v>
      </c>
      <c r="Y176" t="s">
        <v>41</v>
      </c>
      <c r="Z176" t="s">
        <v>42</v>
      </c>
      <c r="AA176">
        <v>12</v>
      </c>
      <c r="AB176" s="13">
        <v>183021.9063</v>
      </c>
      <c r="AC176" s="13">
        <v>100357.9844</v>
      </c>
      <c r="AD176" s="13">
        <v>214145.3125</v>
      </c>
      <c r="AE176" s="13">
        <v>229483.39060000001</v>
      </c>
      <c r="AF176" s="14">
        <v>133326.3125</v>
      </c>
      <c r="AG176" s="14">
        <v>102504.17969999999</v>
      </c>
      <c r="AH176" s="14">
        <v>121823.14840000001</v>
      </c>
      <c r="AI176" s="14">
        <v>159422.3125</v>
      </c>
      <c r="AJ176" s="15">
        <v>187923.1563</v>
      </c>
      <c r="AK176" s="15">
        <v>181631.51560000001</v>
      </c>
      <c r="AL176" s="15">
        <v>252263.57810000001</v>
      </c>
      <c r="AM176" s="15">
        <v>179045.875</v>
      </c>
      <c r="AN176">
        <v>483</v>
      </c>
      <c r="AO176" t="s">
        <v>39</v>
      </c>
      <c r="AP176">
        <v>0.845640104</v>
      </c>
      <c r="AQ176">
        <v>1</v>
      </c>
      <c r="AR176">
        <v>252263.57810000001</v>
      </c>
      <c r="AS176" t="s">
        <v>6329</v>
      </c>
      <c r="AT176">
        <v>1</v>
      </c>
      <c r="AU176" t="s">
        <v>1532</v>
      </c>
      <c r="AV176">
        <v>2.8219325139999998</v>
      </c>
      <c r="AW176">
        <v>1</v>
      </c>
      <c r="AY176">
        <f t="shared" si="6"/>
        <v>1.5488326622010147</v>
      </c>
      <c r="AZ176">
        <f t="shared" si="7"/>
        <v>0.95567135952166837</v>
      </c>
      <c r="BA176">
        <f t="shared" si="8"/>
        <v>1.5234874926357767E-2</v>
      </c>
    </row>
    <row r="177" spans="1:53">
      <c r="A177">
        <v>111.0320148</v>
      </c>
      <c r="B177">
        <v>7.6161083219999997</v>
      </c>
      <c r="C177" t="s">
        <v>2125</v>
      </c>
      <c r="D177">
        <v>7</v>
      </c>
      <c r="E177" t="s">
        <v>2126</v>
      </c>
      <c r="F177">
        <v>8</v>
      </c>
      <c r="G177" t="s">
        <v>5</v>
      </c>
      <c r="H177" t="s">
        <v>2127</v>
      </c>
      <c r="I177">
        <v>-0.136732671</v>
      </c>
      <c r="J177">
        <v>-3.3501685010000002</v>
      </c>
      <c r="L177" t="s">
        <v>6150</v>
      </c>
      <c r="M177" t="s">
        <v>2126</v>
      </c>
      <c r="N177">
        <v>0</v>
      </c>
      <c r="O177" t="s">
        <v>39</v>
      </c>
      <c r="S177">
        <v>0.12</v>
      </c>
      <c r="T177">
        <v>0.17</v>
      </c>
      <c r="U177">
        <v>150661</v>
      </c>
      <c r="V177" t="s">
        <v>4256</v>
      </c>
      <c r="W177">
        <v>0.86369838200000004</v>
      </c>
      <c r="X177">
        <v>0.22473317000000001</v>
      </c>
      <c r="Y177" t="s">
        <v>41</v>
      </c>
      <c r="Z177" t="s">
        <v>42</v>
      </c>
      <c r="AA177">
        <v>12</v>
      </c>
      <c r="AB177" s="13">
        <v>150661.14060000001</v>
      </c>
      <c r="AC177" s="13">
        <v>134407.29689999999</v>
      </c>
      <c r="AD177" s="13">
        <v>142181.98439999999</v>
      </c>
      <c r="AE177" s="13">
        <v>129517.13280000001</v>
      </c>
      <c r="AF177" s="14">
        <v>118999.44530000001</v>
      </c>
      <c r="AG177" s="14">
        <v>137744.70310000001</v>
      </c>
      <c r="AH177" s="14">
        <v>99876.117190000004</v>
      </c>
      <c r="AI177" s="14">
        <v>147453.39060000001</v>
      </c>
      <c r="AJ177" s="15">
        <v>118824.3906</v>
      </c>
      <c r="AK177" s="15">
        <v>89733.195309999996</v>
      </c>
      <c r="AL177" s="15">
        <v>116042.86719999999</v>
      </c>
      <c r="AM177" s="15">
        <v>110767.14840000001</v>
      </c>
      <c r="AN177">
        <v>655</v>
      </c>
      <c r="AO177" t="s">
        <v>39</v>
      </c>
      <c r="AP177">
        <v>0.96270346699999998</v>
      </c>
      <c r="AQ177">
        <v>1</v>
      </c>
      <c r="AR177">
        <v>150661.14060000001</v>
      </c>
      <c r="AS177" t="s">
        <v>1857</v>
      </c>
      <c r="AT177">
        <v>1</v>
      </c>
      <c r="AU177" t="s">
        <v>7215</v>
      </c>
      <c r="AV177">
        <v>0.47843052699999999</v>
      </c>
      <c r="AW177">
        <v>1</v>
      </c>
      <c r="AY177">
        <f t="shared" si="6"/>
        <v>0.86369838249570674</v>
      </c>
      <c r="AZ177">
        <f t="shared" si="7"/>
        <v>0.54523602578383934</v>
      </c>
      <c r="BA177">
        <f t="shared" si="8"/>
        <v>0.21582225490665474</v>
      </c>
    </row>
    <row r="178" spans="1:53">
      <c r="A178">
        <v>205.13136009999999</v>
      </c>
      <c r="B178">
        <v>8.0177722080000002</v>
      </c>
      <c r="C178" t="s">
        <v>4678</v>
      </c>
      <c r="D178">
        <v>1</v>
      </c>
      <c r="E178" t="s">
        <v>4679</v>
      </c>
      <c r="F178">
        <v>8</v>
      </c>
      <c r="G178" t="s">
        <v>5</v>
      </c>
      <c r="H178" t="s">
        <v>4680</v>
      </c>
      <c r="I178">
        <v>-0.24328275699999999</v>
      </c>
      <c r="J178">
        <v>20.590227680000002</v>
      </c>
      <c r="L178" t="s">
        <v>6150</v>
      </c>
      <c r="M178" t="s">
        <v>4679</v>
      </c>
      <c r="N178">
        <v>0</v>
      </c>
      <c r="O178" t="s">
        <v>39</v>
      </c>
      <c r="R178" t="s">
        <v>1407</v>
      </c>
      <c r="S178">
        <v>0.15</v>
      </c>
      <c r="T178">
        <v>0.41</v>
      </c>
      <c r="U178">
        <v>175236</v>
      </c>
      <c r="V178" t="s">
        <v>7035</v>
      </c>
      <c r="W178">
        <v>0.96398825200000005</v>
      </c>
      <c r="X178">
        <v>0.81725173200000001</v>
      </c>
      <c r="Y178" t="s">
        <v>41</v>
      </c>
      <c r="Z178" t="s">
        <v>42</v>
      </c>
      <c r="AA178">
        <v>12</v>
      </c>
      <c r="AB178" s="13">
        <v>150505.7813</v>
      </c>
      <c r="AC178" s="13">
        <v>133183.2813</v>
      </c>
      <c r="AD178" s="13">
        <v>47788.160159999999</v>
      </c>
      <c r="AE178" s="13">
        <v>149164.42189999999</v>
      </c>
      <c r="AF178" s="14">
        <v>175235.5</v>
      </c>
      <c r="AG178" s="14">
        <v>172072.29689999999</v>
      </c>
      <c r="AH178" s="14">
        <v>93049.273440000004</v>
      </c>
      <c r="AI178" s="14">
        <v>149789.10939999999</v>
      </c>
      <c r="AJ178" s="15">
        <v>154659.6563</v>
      </c>
      <c r="AK178" s="15">
        <v>116545.4063</v>
      </c>
      <c r="AL178" s="15">
        <v>163411.9375</v>
      </c>
      <c r="AM178" s="15">
        <v>134276.98439999999</v>
      </c>
      <c r="AN178">
        <v>592</v>
      </c>
      <c r="AO178" t="s">
        <v>39</v>
      </c>
      <c r="AP178">
        <v>0.94472502599999997</v>
      </c>
      <c r="AQ178">
        <v>1</v>
      </c>
      <c r="AR178">
        <v>175235.5</v>
      </c>
      <c r="AS178" t="s">
        <v>7036</v>
      </c>
      <c r="AT178">
        <v>1</v>
      </c>
      <c r="AU178" t="s">
        <v>7037</v>
      </c>
      <c r="AV178">
        <v>1.4937574E-2</v>
      </c>
      <c r="AW178">
        <v>1</v>
      </c>
      <c r="AY178">
        <f t="shared" si="6"/>
        <v>0.96398825245405639</v>
      </c>
      <c r="AZ178">
        <f t="shared" si="7"/>
        <v>0.43925510110268906</v>
      </c>
      <c r="BA178">
        <f t="shared" si="8"/>
        <v>0.815035577640567</v>
      </c>
    </row>
    <row r="179" spans="1:53">
      <c r="A179">
        <v>146.0214775</v>
      </c>
      <c r="B179">
        <v>10.24911389</v>
      </c>
      <c r="C179" t="s">
        <v>1468</v>
      </c>
      <c r="D179">
        <v>7</v>
      </c>
      <c r="E179" t="s">
        <v>1471</v>
      </c>
      <c r="F179">
        <v>8</v>
      </c>
      <c r="G179" t="s">
        <v>5</v>
      </c>
      <c r="H179" t="s">
        <v>2413</v>
      </c>
      <c r="I179">
        <v>-0.29075086300000003</v>
      </c>
      <c r="J179">
        <v>12.02251343</v>
      </c>
      <c r="L179" t="s">
        <v>6150</v>
      </c>
      <c r="M179" t="s">
        <v>1471</v>
      </c>
      <c r="N179">
        <v>0</v>
      </c>
      <c r="O179" t="s">
        <v>39</v>
      </c>
      <c r="S179">
        <v>0.33</v>
      </c>
      <c r="T179">
        <v>0.33</v>
      </c>
      <c r="U179">
        <v>496982</v>
      </c>
      <c r="V179" t="s">
        <v>7113</v>
      </c>
      <c r="W179">
        <v>0.92417424400000003</v>
      </c>
      <c r="X179">
        <v>0.69822818399999997</v>
      </c>
      <c r="Y179" t="s">
        <v>41</v>
      </c>
      <c r="Z179" t="s">
        <v>71</v>
      </c>
      <c r="AA179">
        <v>12</v>
      </c>
      <c r="AB179" s="13">
        <v>203328.23439999999</v>
      </c>
      <c r="AC179" s="13">
        <v>324570.5</v>
      </c>
      <c r="AD179" s="13">
        <v>173218.3125</v>
      </c>
      <c r="AE179" s="13">
        <v>262981.25</v>
      </c>
      <c r="AF179" s="14">
        <v>272689.9375</v>
      </c>
      <c r="AG179" s="14">
        <v>392351.25</v>
      </c>
      <c r="AH179" s="14">
        <v>336253.8125</v>
      </c>
      <c r="AI179" s="14">
        <v>447439.9375</v>
      </c>
      <c r="AJ179" s="15">
        <v>254754.39060000001</v>
      </c>
      <c r="AK179" s="15">
        <v>496981.65629999997</v>
      </c>
      <c r="AL179" s="15">
        <v>271568.78129999997</v>
      </c>
      <c r="AM179" s="15">
        <v>315578.6875</v>
      </c>
      <c r="AN179">
        <v>214</v>
      </c>
      <c r="AO179" t="s">
        <v>39</v>
      </c>
      <c r="AP179">
        <v>0.95501250400000004</v>
      </c>
      <c r="AQ179">
        <v>1</v>
      </c>
      <c r="AR179">
        <v>496981.65629999997</v>
      </c>
      <c r="AS179" t="s">
        <v>7114</v>
      </c>
      <c r="AT179">
        <v>1</v>
      </c>
      <c r="AU179" t="s">
        <v>7115</v>
      </c>
      <c r="AV179">
        <v>4.1948623999999997E-2</v>
      </c>
      <c r="AW179">
        <v>1</v>
      </c>
      <c r="AY179">
        <f t="shared" si="6"/>
        <v>0.92417424405491011</v>
      </c>
      <c r="AZ179">
        <f t="shared" si="7"/>
        <v>0.47285655291421996</v>
      </c>
      <c r="BA179">
        <f t="shared" si="8"/>
        <v>0.6963021577277817</v>
      </c>
    </row>
    <row r="180" spans="1:53">
      <c r="A180">
        <v>177.06370759999999</v>
      </c>
      <c r="B180">
        <v>9.2300555759999998</v>
      </c>
      <c r="C180" t="s">
        <v>7669</v>
      </c>
      <c r="D180">
        <v>1</v>
      </c>
      <c r="E180" t="s">
        <v>7670</v>
      </c>
      <c r="F180">
        <v>8</v>
      </c>
      <c r="G180" t="s">
        <v>5</v>
      </c>
      <c r="H180" t="s">
        <v>7671</v>
      </c>
      <c r="I180">
        <v>-7.0259802999999996E-2</v>
      </c>
      <c r="J180">
        <v>-24.062890299999999</v>
      </c>
      <c r="L180" t="s">
        <v>6150</v>
      </c>
      <c r="M180" t="s">
        <v>7670</v>
      </c>
      <c r="N180">
        <v>0</v>
      </c>
      <c r="O180" t="s">
        <v>39</v>
      </c>
      <c r="S180">
        <v>0.4</v>
      </c>
      <c r="T180">
        <v>0.4</v>
      </c>
      <c r="U180">
        <v>37861</v>
      </c>
      <c r="V180" t="s">
        <v>7672</v>
      </c>
      <c r="W180">
        <v>0.43122274300000002</v>
      </c>
      <c r="X180">
        <v>1.3604219000000001E-2</v>
      </c>
      <c r="Y180" t="s">
        <v>41</v>
      </c>
      <c r="Z180" t="s">
        <v>92</v>
      </c>
      <c r="AA180">
        <v>12</v>
      </c>
      <c r="AB180" s="13">
        <v>10680.295899999999</v>
      </c>
      <c r="AC180" s="13">
        <v>21430.748049999998</v>
      </c>
      <c r="AD180" s="13">
        <v>17085.757809999999</v>
      </c>
      <c r="AE180" s="13">
        <v>29005.220700000002</v>
      </c>
      <c r="AF180" s="14">
        <v>19606.970700000002</v>
      </c>
      <c r="AG180" s="14">
        <v>28208.4375</v>
      </c>
      <c r="AH180" s="14">
        <v>37860.789060000003</v>
      </c>
      <c r="AI180" s="14">
        <v>30899.125</v>
      </c>
      <c r="AJ180" s="15">
        <v>5497.5815430000002</v>
      </c>
      <c r="AK180" s="15">
        <v>12828.8457</v>
      </c>
      <c r="AL180" s="15">
        <v>17444.421880000002</v>
      </c>
      <c r="AM180" s="15">
        <v>14499.081050000001</v>
      </c>
      <c r="AN180">
        <v>1114</v>
      </c>
      <c r="AO180" t="s">
        <v>39</v>
      </c>
      <c r="AP180">
        <v>0.89634450899999996</v>
      </c>
      <c r="AQ180">
        <v>1</v>
      </c>
      <c r="AR180">
        <v>37860.789060000003</v>
      </c>
      <c r="AS180" t="s">
        <v>7673</v>
      </c>
      <c r="AT180">
        <v>1</v>
      </c>
      <c r="AU180" t="s">
        <v>4410</v>
      </c>
      <c r="AV180">
        <v>3.3177343580000001</v>
      </c>
      <c r="AW180">
        <v>1</v>
      </c>
      <c r="AY180">
        <f t="shared" si="6"/>
        <v>0.43122274250190001</v>
      </c>
      <c r="AZ180">
        <f t="shared" si="7"/>
        <v>4.9959439013700882E-2</v>
      </c>
      <c r="BA180">
        <f t="shared" si="8"/>
        <v>1.0797043740722474E-2</v>
      </c>
    </row>
    <row r="181" spans="1:53">
      <c r="A181">
        <v>199.0955208</v>
      </c>
      <c r="B181">
        <v>11.33604016</v>
      </c>
      <c r="C181" t="s">
        <v>784</v>
      </c>
      <c r="D181">
        <v>1</v>
      </c>
      <c r="E181" t="s">
        <v>785</v>
      </c>
      <c r="F181">
        <v>8</v>
      </c>
      <c r="G181" t="s">
        <v>5</v>
      </c>
      <c r="H181" t="s">
        <v>786</v>
      </c>
      <c r="I181">
        <v>-0.84974577299999998</v>
      </c>
      <c r="J181">
        <v>25.84603809</v>
      </c>
      <c r="K181">
        <v>-0.84974577299999998</v>
      </c>
      <c r="L181" t="s">
        <v>6150</v>
      </c>
      <c r="M181" t="s">
        <v>785</v>
      </c>
      <c r="N181">
        <v>0</v>
      </c>
      <c r="O181" t="s">
        <v>39</v>
      </c>
      <c r="S181">
        <v>0.63</v>
      </c>
      <c r="T181">
        <v>0.63</v>
      </c>
      <c r="U181">
        <v>22753</v>
      </c>
      <c r="V181" t="s">
        <v>7136</v>
      </c>
      <c r="W181">
        <v>0.90527314999999997</v>
      </c>
      <c r="X181">
        <v>0.76491529999999996</v>
      </c>
      <c r="Y181" t="s">
        <v>41</v>
      </c>
      <c r="Z181" t="s">
        <v>42</v>
      </c>
      <c r="AA181">
        <v>12</v>
      </c>
      <c r="AB181" s="13">
        <v>16491.689450000002</v>
      </c>
      <c r="AC181" s="13">
        <v>12951.637699999999</v>
      </c>
      <c r="AD181" s="13">
        <v>21314.578130000002</v>
      </c>
      <c r="AE181" s="13">
        <v>12712.964840000001</v>
      </c>
      <c r="AF181" s="14">
        <v>14803.16309</v>
      </c>
      <c r="AG181" s="14">
        <v>13154.907230000001</v>
      </c>
      <c r="AH181" s="14">
        <v>16608.433590000001</v>
      </c>
      <c r="AI181" s="14">
        <v>15631.547850000001</v>
      </c>
      <c r="AJ181" s="15">
        <v>22753.259770000001</v>
      </c>
      <c r="AK181" s="15">
        <v>16489.255860000001</v>
      </c>
      <c r="AL181" s="15">
        <v>13098.860350000001</v>
      </c>
      <c r="AM181" s="15">
        <v>2154.3039549999999</v>
      </c>
      <c r="AN181">
        <v>1208</v>
      </c>
      <c r="AO181" t="s">
        <v>39</v>
      </c>
      <c r="AP181">
        <v>0.87800187600000001</v>
      </c>
      <c r="AQ181">
        <v>1</v>
      </c>
      <c r="AR181">
        <v>22753.259770000001</v>
      </c>
      <c r="AS181" t="s">
        <v>7137</v>
      </c>
      <c r="AT181">
        <v>1</v>
      </c>
      <c r="AU181" t="s">
        <v>789</v>
      </c>
      <c r="AV181">
        <v>2.6531301E-2</v>
      </c>
      <c r="AW181">
        <v>1</v>
      </c>
      <c r="AY181">
        <f t="shared" si="6"/>
        <v>0.90527314990633856</v>
      </c>
      <c r="AZ181">
        <f t="shared" si="7"/>
        <v>0.35905220722221975</v>
      </c>
      <c r="BA181">
        <f t="shared" si="8"/>
        <v>0.75566099952575994</v>
      </c>
    </row>
    <row r="182" spans="1:53">
      <c r="A182">
        <v>190.04768899999999</v>
      </c>
      <c r="B182">
        <v>10.97510851</v>
      </c>
      <c r="C182" t="s">
        <v>2095</v>
      </c>
      <c r="D182">
        <v>4</v>
      </c>
      <c r="E182" t="s">
        <v>2096</v>
      </c>
      <c r="F182">
        <v>8</v>
      </c>
      <c r="G182" t="s">
        <v>5</v>
      </c>
      <c r="H182" t="s">
        <v>2097</v>
      </c>
      <c r="I182">
        <v>-0.268344001</v>
      </c>
      <c r="J182">
        <v>14.176948749999999</v>
      </c>
      <c r="L182" t="s">
        <v>6150</v>
      </c>
      <c r="M182" t="s">
        <v>2230</v>
      </c>
      <c r="N182">
        <v>0</v>
      </c>
      <c r="O182" t="s">
        <v>39</v>
      </c>
      <c r="P182" t="s">
        <v>6622</v>
      </c>
      <c r="S182">
        <v>0.37</v>
      </c>
      <c r="T182">
        <v>0.37</v>
      </c>
      <c r="U182">
        <v>80289</v>
      </c>
      <c r="V182" t="s">
        <v>6623</v>
      </c>
      <c r="W182">
        <v>1.186254505</v>
      </c>
      <c r="X182">
        <v>0.46930970399999999</v>
      </c>
      <c r="Y182" t="s">
        <v>41</v>
      </c>
      <c r="Z182" t="s">
        <v>71</v>
      </c>
      <c r="AA182">
        <v>12</v>
      </c>
      <c r="AB182" s="13">
        <v>65239.1875</v>
      </c>
      <c r="AC182" s="13">
        <v>51024.167970000002</v>
      </c>
      <c r="AD182" s="13">
        <v>29363.433590000001</v>
      </c>
      <c r="AE182" s="13">
        <v>65957.359379999994</v>
      </c>
      <c r="AF182" s="14">
        <v>45288.140630000002</v>
      </c>
      <c r="AG182" s="14">
        <v>50904.136720000002</v>
      </c>
      <c r="AH182" s="14">
        <v>62617.9375</v>
      </c>
      <c r="AI182" s="14">
        <v>44178.855470000002</v>
      </c>
      <c r="AJ182" s="15">
        <v>77774.8125</v>
      </c>
      <c r="AK182" s="15">
        <v>45470.453130000002</v>
      </c>
      <c r="AL182" s="15">
        <v>80288.851559999996</v>
      </c>
      <c r="AM182" s="15">
        <v>37262.582029999998</v>
      </c>
      <c r="AN182">
        <v>625</v>
      </c>
      <c r="AO182" t="s">
        <v>39</v>
      </c>
      <c r="AP182">
        <v>0.96571456600000005</v>
      </c>
      <c r="AQ182">
        <v>1</v>
      </c>
      <c r="AR182">
        <v>80288.851559999996</v>
      </c>
      <c r="AS182" t="s">
        <v>1782</v>
      </c>
      <c r="AT182">
        <v>1</v>
      </c>
      <c r="AU182" t="s">
        <v>5659</v>
      </c>
      <c r="AV182">
        <v>0.16054569099999999</v>
      </c>
      <c r="AW182">
        <v>0.21202390400000001</v>
      </c>
      <c r="AY182">
        <f t="shared" si="6"/>
        <v>1.1862545054292755</v>
      </c>
      <c r="AZ182">
        <f t="shared" si="7"/>
        <v>0.80393047641474491</v>
      </c>
      <c r="BA182">
        <f t="shared" si="8"/>
        <v>0.45347899994643504</v>
      </c>
    </row>
    <row r="183" spans="1:53">
      <c r="A183">
        <v>142.07426820000001</v>
      </c>
      <c r="B183">
        <v>6.7315681029999999</v>
      </c>
      <c r="C183" t="s">
        <v>2237</v>
      </c>
      <c r="D183">
        <v>1</v>
      </c>
      <c r="E183" t="s">
        <v>2238</v>
      </c>
      <c r="F183">
        <v>8</v>
      </c>
      <c r="G183" t="s">
        <v>5</v>
      </c>
      <c r="H183" t="s">
        <v>2239</v>
      </c>
      <c r="I183">
        <v>0.26899118900000002</v>
      </c>
      <c r="J183">
        <v>-47.67700172</v>
      </c>
      <c r="L183" t="s">
        <v>6150</v>
      </c>
      <c r="M183" t="s">
        <v>2238</v>
      </c>
      <c r="N183">
        <v>0</v>
      </c>
      <c r="O183" t="s">
        <v>39</v>
      </c>
      <c r="S183">
        <v>0.1</v>
      </c>
      <c r="T183">
        <v>0.13</v>
      </c>
      <c r="U183">
        <v>81281</v>
      </c>
      <c r="V183" t="s">
        <v>4211</v>
      </c>
      <c r="W183">
        <v>1.0824427910000001</v>
      </c>
      <c r="X183">
        <v>0.26733205399999999</v>
      </c>
      <c r="Y183" t="s">
        <v>41</v>
      </c>
      <c r="Z183" t="s">
        <v>71</v>
      </c>
      <c r="AA183">
        <v>12</v>
      </c>
      <c r="AB183" s="13">
        <v>81280.929690000004</v>
      </c>
      <c r="AC183" s="13">
        <v>72381.882809999996</v>
      </c>
      <c r="AD183" s="13">
        <v>61419.851560000003</v>
      </c>
      <c r="AE183" s="13">
        <v>63276.75</v>
      </c>
      <c r="AF183" s="14">
        <v>76009.21875</v>
      </c>
      <c r="AG183" s="14">
        <v>61765.898439999997</v>
      </c>
      <c r="AH183" s="14">
        <v>66993.976559999996</v>
      </c>
      <c r="AI183" s="14">
        <v>67507.78125</v>
      </c>
      <c r="AJ183" s="15">
        <v>77212.460940000004</v>
      </c>
      <c r="AK183" s="15">
        <v>78748.664059999996</v>
      </c>
      <c r="AL183" s="15">
        <v>63382.546880000002</v>
      </c>
      <c r="AM183" s="15">
        <v>75380.46875</v>
      </c>
      <c r="AN183">
        <v>620</v>
      </c>
      <c r="AO183" t="s">
        <v>39</v>
      </c>
      <c r="AP183">
        <v>0.91799808699999996</v>
      </c>
      <c r="AQ183">
        <v>1</v>
      </c>
      <c r="AR183">
        <v>81280.929690000004</v>
      </c>
      <c r="AS183" t="s">
        <v>6779</v>
      </c>
      <c r="AT183">
        <v>1</v>
      </c>
      <c r="AU183" t="s">
        <v>6780</v>
      </c>
      <c r="AV183">
        <v>0.37588667199999998</v>
      </c>
      <c r="AW183">
        <v>1</v>
      </c>
      <c r="AY183">
        <f t="shared" si="6"/>
        <v>1.0824427914783437</v>
      </c>
      <c r="AZ183">
        <f t="shared" si="7"/>
        <v>0.58569189903261121</v>
      </c>
      <c r="BA183">
        <f t="shared" si="8"/>
        <v>0.26606286173512161</v>
      </c>
    </row>
    <row r="184" spans="1:53">
      <c r="A184">
        <v>126.00832440000001</v>
      </c>
      <c r="B184">
        <v>9.7747180510000007</v>
      </c>
      <c r="C184" t="s">
        <v>6599</v>
      </c>
      <c r="D184">
        <v>2</v>
      </c>
      <c r="E184" t="s">
        <v>6600</v>
      </c>
      <c r="F184">
        <v>8</v>
      </c>
      <c r="G184" t="s">
        <v>5</v>
      </c>
      <c r="H184" t="s">
        <v>6601</v>
      </c>
      <c r="I184">
        <v>0.98688364699999997</v>
      </c>
      <c r="J184">
        <v>12.17933541</v>
      </c>
      <c r="L184" t="s">
        <v>6150</v>
      </c>
      <c r="M184" t="s">
        <v>6600</v>
      </c>
      <c r="N184">
        <v>0</v>
      </c>
      <c r="O184" t="s">
        <v>39</v>
      </c>
      <c r="S184">
        <v>0.37</v>
      </c>
      <c r="T184">
        <v>0.45</v>
      </c>
      <c r="U184">
        <v>55681</v>
      </c>
      <c r="V184" t="s">
        <v>1850</v>
      </c>
      <c r="W184">
        <v>1.197329039</v>
      </c>
      <c r="X184">
        <v>0.48522351699999999</v>
      </c>
      <c r="Y184" t="s">
        <v>41</v>
      </c>
      <c r="Z184" t="s">
        <v>71</v>
      </c>
      <c r="AA184">
        <v>12</v>
      </c>
      <c r="AB184" s="13">
        <v>16815.876950000002</v>
      </c>
      <c r="AC184" s="13">
        <v>42176.828130000002</v>
      </c>
      <c r="AD184" s="13">
        <v>55681.445310000003</v>
      </c>
      <c r="AE184" s="13">
        <v>31283.931639999999</v>
      </c>
      <c r="AF184" s="14">
        <v>25206.035159999999</v>
      </c>
      <c r="AG184" s="14">
        <v>28759.050780000001</v>
      </c>
      <c r="AH184" s="14">
        <v>24107.271479999999</v>
      </c>
      <c r="AI184" s="14">
        <v>43199.519529999998</v>
      </c>
      <c r="AJ184" s="15">
        <v>16623.96875</v>
      </c>
      <c r="AK184" s="15">
        <v>45746.667970000002</v>
      </c>
      <c r="AL184" s="15">
        <v>41337.796880000002</v>
      </c>
      <c r="AM184" s="15">
        <v>41493.90625</v>
      </c>
      <c r="AN184">
        <v>753</v>
      </c>
      <c r="AO184" t="s">
        <v>39</v>
      </c>
      <c r="AP184">
        <v>0.93186475999999996</v>
      </c>
      <c r="AQ184">
        <v>1</v>
      </c>
      <c r="AR184">
        <v>55681.445310000003</v>
      </c>
      <c r="AS184" t="s">
        <v>6602</v>
      </c>
      <c r="AT184">
        <v>1</v>
      </c>
      <c r="AU184" t="s">
        <v>324</v>
      </c>
      <c r="AV184">
        <v>0.140947128</v>
      </c>
      <c r="AW184">
        <v>1</v>
      </c>
      <c r="AY184">
        <f t="shared" si="6"/>
        <v>1.1973290387009219</v>
      </c>
      <c r="AZ184">
        <f t="shared" si="7"/>
        <v>0.37087674984812008</v>
      </c>
      <c r="BA184">
        <f t="shared" si="8"/>
        <v>0.48113773601428933</v>
      </c>
    </row>
    <row r="185" spans="1:53">
      <c r="A185">
        <v>111.99252730000001</v>
      </c>
      <c r="B185">
        <v>9.6761722989999992</v>
      </c>
      <c r="C185" t="s">
        <v>2467</v>
      </c>
      <c r="D185">
        <v>2</v>
      </c>
      <c r="E185" t="s">
        <v>2468</v>
      </c>
      <c r="F185">
        <v>8</v>
      </c>
      <c r="G185" t="s">
        <v>5</v>
      </c>
      <c r="H185" t="s">
        <v>2469</v>
      </c>
      <c r="I185">
        <v>-0.202622523</v>
      </c>
      <c r="J185">
        <v>7.7728482919999999</v>
      </c>
      <c r="L185" t="s">
        <v>6150</v>
      </c>
      <c r="M185" t="s">
        <v>2468</v>
      </c>
      <c r="N185">
        <v>0</v>
      </c>
      <c r="O185" t="s">
        <v>39</v>
      </c>
      <c r="R185" t="s">
        <v>2470</v>
      </c>
      <c r="S185">
        <v>0.51</v>
      </c>
      <c r="T185">
        <v>0.51</v>
      </c>
      <c r="U185">
        <v>1358271</v>
      </c>
      <c r="V185" t="s">
        <v>7662</v>
      </c>
      <c r="W185">
        <v>0.433581314</v>
      </c>
      <c r="X185">
        <v>9.297998E-3</v>
      </c>
      <c r="Y185" t="s">
        <v>41</v>
      </c>
      <c r="Z185" t="s">
        <v>50</v>
      </c>
      <c r="AA185">
        <v>12</v>
      </c>
      <c r="AB185" s="13">
        <v>343206.78129999997</v>
      </c>
      <c r="AC185" s="13">
        <v>443479.96879999997</v>
      </c>
      <c r="AD185" s="13">
        <v>673811.5</v>
      </c>
      <c r="AE185" s="13">
        <v>442485.5</v>
      </c>
      <c r="AF185" s="14">
        <v>1108803.25</v>
      </c>
      <c r="AG185" s="14">
        <v>1358270.625</v>
      </c>
      <c r="AH185" s="14">
        <v>1212963.75</v>
      </c>
      <c r="AI185" s="14">
        <v>1243240.125</v>
      </c>
      <c r="AJ185" s="15">
        <v>488348.71879999997</v>
      </c>
      <c r="AK185" s="15">
        <v>890543.8125</v>
      </c>
      <c r="AL185" s="15">
        <v>519911.5</v>
      </c>
      <c r="AM185" s="15">
        <v>235837.20310000001</v>
      </c>
      <c r="AN185">
        <v>94</v>
      </c>
      <c r="AO185" t="s">
        <v>39</v>
      </c>
      <c r="AP185">
        <v>0.97217463400000004</v>
      </c>
      <c r="AQ185">
        <v>1</v>
      </c>
      <c r="AR185">
        <v>1358270.625</v>
      </c>
      <c r="AS185" t="s">
        <v>7663</v>
      </c>
      <c r="AT185">
        <v>1</v>
      </c>
      <c r="AU185" t="s">
        <v>7664</v>
      </c>
      <c r="AV185">
        <v>5.8344364970000004</v>
      </c>
      <c r="AW185">
        <v>1</v>
      </c>
      <c r="AY185">
        <f t="shared" si="6"/>
        <v>0.43358131366852093</v>
      </c>
      <c r="AZ185">
        <f t="shared" si="7"/>
        <v>0.37723560889033592</v>
      </c>
      <c r="BA185">
        <f t="shared" si="8"/>
        <v>2.9075470131267843E-3</v>
      </c>
    </row>
    <row r="186" spans="1:53">
      <c r="A186">
        <v>149.1052129</v>
      </c>
      <c r="B186">
        <v>8.0354985980000002</v>
      </c>
      <c r="C186" t="s">
        <v>402</v>
      </c>
      <c r="D186">
        <v>1</v>
      </c>
      <c r="E186" t="s">
        <v>403</v>
      </c>
      <c r="F186">
        <v>8</v>
      </c>
      <c r="G186" t="s">
        <v>5</v>
      </c>
      <c r="H186" t="s">
        <v>404</v>
      </c>
      <c r="I186">
        <v>0.15368336299999999</v>
      </c>
      <c r="J186">
        <v>15.517197080000001</v>
      </c>
      <c r="L186" t="s">
        <v>6163</v>
      </c>
      <c r="M186" t="s">
        <v>403</v>
      </c>
      <c r="N186">
        <v>0</v>
      </c>
      <c r="O186" t="s">
        <v>39</v>
      </c>
      <c r="S186">
        <v>0.81</v>
      </c>
      <c r="T186">
        <v>0.81</v>
      </c>
      <c r="U186">
        <v>248740</v>
      </c>
      <c r="V186" t="s">
        <v>4153</v>
      </c>
      <c r="W186">
        <v>0.78215915899999999</v>
      </c>
      <c r="X186">
        <v>0.66313044799999998</v>
      </c>
      <c r="Y186" t="s">
        <v>41</v>
      </c>
      <c r="Z186" t="s">
        <v>42</v>
      </c>
      <c r="AA186">
        <v>12</v>
      </c>
      <c r="AB186" s="13">
        <v>63306.34375</v>
      </c>
      <c r="AC186" s="13">
        <v>93385.3125</v>
      </c>
      <c r="AD186" s="13">
        <v>62641.992189999997</v>
      </c>
      <c r="AE186" s="13">
        <v>56796.625</v>
      </c>
      <c r="AF186" s="14">
        <v>84538.625</v>
      </c>
      <c r="AG186" s="14">
        <v>60881.585939999997</v>
      </c>
      <c r="AH186" s="14">
        <v>248739.8125</v>
      </c>
      <c r="AI186" s="14">
        <v>91665.984379999994</v>
      </c>
      <c r="AJ186" s="15">
        <v>91646.84375</v>
      </c>
      <c r="AK186" s="15">
        <v>39400.648439999997</v>
      </c>
      <c r="AL186" s="15">
        <v>43673.691409999999</v>
      </c>
      <c r="AM186" s="15">
        <v>205272.07810000001</v>
      </c>
      <c r="AN186">
        <v>487</v>
      </c>
      <c r="AO186" t="s">
        <v>39</v>
      </c>
      <c r="AP186">
        <v>0.86003844799999996</v>
      </c>
      <c r="AQ186">
        <v>1</v>
      </c>
      <c r="AR186">
        <v>248739.8125</v>
      </c>
      <c r="AS186" t="s">
        <v>4115</v>
      </c>
      <c r="AT186">
        <v>1</v>
      </c>
      <c r="AU186" t="s">
        <v>407</v>
      </c>
      <c r="AV186">
        <v>5.2479557000000003E-2</v>
      </c>
      <c r="AW186">
        <v>1</v>
      </c>
      <c r="AY186">
        <f t="shared" si="6"/>
        <v>0.78215915900654842</v>
      </c>
      <c r="AZ186">
        <f t="shared" si="7"/>
        <v>5.1049172987446483E-2</v>
      </c>
      <c r="BA186">
        <f t="shared" si="8"/>
        <v>0.66295662483235618</v>
      </c>
    </row>
    <row r="187" spans="1:53">
      <c r="A187">
        <v>105.0789887</v>
      </c>
      <c r="B187">
        <v>8.6780153910000006</v>
      </c>
      <c r="C187" t="s">
        <v>396</v>
      </c>
      <c r="D187">
        <v>2</v>
      </c>
      <c r="E187" t="s">
        <v>397</v>
      </c>
      <c r="F187">
        <v>8</v>
      </c>
      <c r="G187" t="s">
        <v>5</v>
      </c>
      <c r="H187" t="s">
        <v>398</v>
      </c>
      <c r="I187">
        <v>8.3018649E-2</v>
      </c>
      <c r="J187">
        <v>4.9014859169999996</v>
      </c>
      <c r="L187" t="s">
        <v>6150</v>
      </c>
      <c r="M187" t="s">
        <v>397</v>
      </c>
      <c r="N187">
        <v>0</v>
      </c>
      <c r="O187" t="s">
        <v>39</v>
      </c>
      <c r="S187">
        <v>0.14000000000000001</v>
      </c>
      <c r="T187">
        <v>0.17</v>
      </c>
      <c r="U187">
        <v>255349</v>
      </c>
      <c r="V187" t="s">
        <v>7583</v>
      </c>
      <c r="W187">
        <v>0.62202215199999999</v>
      </c>
      <c r="X187">
        <v>2.02002E-3</v>
      </c>
      <c r="Y187" t="s">
        <v>41</v>
      </c>
      <c r="Z187" t="s">
        <v>42</v>
      </c>
      <c r="AA187">
        <v>12</v>
      </c>
      <c r="AB187" s="13">
        <v>140548.04689999999</v>
      </c>
      <c r="AC187" s="13">
        <v>120808.0469</v>
      </c>
      <c r="AD187" s="13">
        <v>169034.4375</v>
      </c>
      <c r="AE187" s="13">
        <v>176808.89060000001</v>
      </c>
      <c r="AF187" s="14">
        <v>199151.8125</v>
      </c>
      <c r="AG187" s="14">
        <v>240390.375</v>
      </c>
      <c r="AH187" s="14">
        <v>255348.92189999999</v>
      </c>
      <c r="AI187" s="14">
        <v>215150.10939999999</v>
      </c>
      <c r="AJ187" s="15">
        <v>158504.1875</v>
      </c>
      <c r="AK187" s="15">
        <v>158603.51560000001</v>
      </c>
      <c r="AL187" s="15">
        <v>122172.8906</v>
      </c>
      <c r="AM187" s="15">
        <v>126785.2031</v>
      </c>
      <c r="AN187">
        <v>478</v>
      </c>
      <c r="AO187" t="s">
        <v>39</v>
      </c>
      <c r="AP187">
        <v>0.96513609</v>
      </c>
      <c r="AQ187">
        <v>1</v>
      </c>
      <c r="AR187">
        <v>255348.92189999999</v>
      </c>
      <c r="AS187" t="s">
        <v>7584</v>
      </c>
      <c r="AT187">
        <v>1</v>
      </c>
      <c r="AU187" t="s">
        <v>401</v>
      </c>
      <c r="AV187">
        <v>7.2272768919999999</v>
      </c>
      <c r="AW187">
        <v>1</v>
      </c>
      <c r="AY187">
        <f t="shared" si="6"/>
        <v>0.62202215142125827</v>
      </c>
      <c r="AZ187">
        <f t="shared" si="7"/>
        <v>0.43499797854720984</v>
      </c>
      <c r="BA187">
        <f t="shared" si="8"/>
        <v>1.7009321420923223E-3</v>
      </c>
    </row>
    <row r="188" spans="1:53">
      <c r="A188">
        <v>216.04007949999999</v>
      </c>
      <c r="B188">
        <v>9.932854377</v>
      </c>
      <c r="C188" t="s">
        <v>763</v>
      </c>
      <c r="D188">
        <v>1</v>
      </c>
      <c r="E188" t="s">
        <v>486</v>
      </c>
      <c r="F188">
        <v>8</v>
      </c>
      <c r="G188" t="s">
        <v>5</v>
      </c>
      <c r="H188" t="s">
        <v>764</v>
      </c>
      <c r="I188">
        <v>0.87714877599999996</v>
      </c>
      <c r="J188">
        <v>6.0318896720000001</v>
      </c>
      <c r="L188" t="s">
        <v>6150</v>
      </c>
      <c r="M188" t="s">
        <v>486</v>
      </c>
      <c r="N188">
        <v>0</v>
      </c>
      <c r="O188" t="s">
        <v>39</v>
      </c>
      <c r="Q188">
        <v>0.7</v>
      </c>
      <c r="R188" t="s">
        <v>6794</v>
      </c>
      <c r="S188">
        <v>0.26</v>
      </c>
      <c r="T188">
        <v>0.28000000000000003</v>
      </c>
      <c r="U188">
        <v>21371462</v>
      </c>
      <c r="V188" t="s">
        <v>600</v>
      </c>
      <c r="W188">
        <v>1.0704132639999999</v>
      </c>
      <c r="X188">
        <v>0.65968406000000002</v>
      </c>
      <c r="Y188" t="s">
        <v>41</v>
      </c>
      <c r="Z188" t="s">
        <v>71</v>
      </c>
      <c r="AA188">
        <v>12</v>
      </c>
      <c r="AB188" s="13">
        <v>7285255.5</v>
      </c>
      <c r="AC188" s="13">
        <v>13238810</v>
      </c>
      <c r="AD188" s="13">
        <v>14265458</v>
      </c>
      <c r="AE188" s="13">
        <v>15023300</v>
      </c>
      <c r="AF188" s="14">
        <v>13565555</v>
      </c>
      <c r="AG188" s="14">
        <v>15181184</v>
      </c>
      <c r="AH188" s="14">
        <v>15694448</v>
      </c>
      <c r="AI188" s="14">
        <v>16218435</v>
      </c>
      <c r="AJ188" s="15">
        <v>10898503</v>
      </c>
      <c r="AK188" s="15">
        <v>16748421</v>
      </c>
      <c r="AL188" s="15">
        <v>21371462</v>
      </c>
      <c r="AM188" s="15">
        <v>15912478</v>
      </c>
      <c r="AN188">
        <v>7</v>
      </c>
      <c r="AO188" t="s">
        <v>39</v>
      </c>
      <c r="AP188">
        <v>0.96977284600000002</v>
      </c>
      <c r="AQ188">
        <v>1</v>
      </c>
      <c r="AR188">
        <v>21371462</v>
      </c>
      <c r="AS188" t="s">
        <v>6795</v>
      </c>
      <c r="AT188">
        <v>1</v>
      </c>
      <c r="AU188" t="s">
        <v>6796</v>
      </c>
      <c r="AV188">
        <v>5.7803282999999997E-2</v>
      </c>
      <c r="AW188">
        <v>1</v>
      </c>
      <c r="AY188">
        <f t="shared" si="6"/>
        <v>1.0704132643622475</v>
      </c>
      <c r="AZ188">
        <f t="shared" si="7"/>
        <v>0.80904817236014848</v>
      </c>
      <c r="BA188">
        <f t="shared" si="8"/>
        <v>0.64765709529624882</v>
      </c>
    </row>
    <row r="189" spans="1:53">
      <c r="A189">
        <v>180.04236090000001</v>
      </c>
      <c r="B189">
        <v>8.2360360890000006</v>
      </c>
      <c r="C189" t="s">
        <v>2171</v>
      </c>
      <c r="D189">
        <v>11</v>
      </c>
      <c r="E189" t="s">
        <v>2172</v>
      </c>
      <c r="F189">
        <v>8</v>
      </c>
      <c r="G189" t="s">
        <v>5</v>
      </c>
      <c r="H189" t="s">
        <v>2173</v>
      </c>
      <c r="I189">
        <v>0.56057307899999997</v>
      </c>
      <c r="J189">
        <v>14.76279141</v>
      </c>
      <c r="K189">
        <v>0.56057307899999997</v>
      </c>
      <c r="L189" t="s">
        <v>6150</v>
      </c>
      <c r="M189" t="s">
        <v>2390</v>
      </c>
      <c r="N189">
        <v>0</v>
      </c>
      <c r="O189" t="s">
        <v>39</v>
      </c>
      <c r="S189">
        <v>0.5</v>
      </c>
      <c r="T189">
        <v>0.5</v>
      </c>
      <c r="U189">
        <v>32856</v>
      </c>
      <c r="V189" t="s">
        <v>6838</v>
      </c>
      <c r="W189">
        <v>1.0484238809999999</v>
      </c>
      <c r="X189">
        <v>0.86655708399999998</v>
      </c>
      <c r="Y189" t="s">
        <v>41</v>
      </c>
      <c r="Z189" t="s">
        <v>71</v>
      </c>
      <c r="AA189">
        <v>12</v>
      </c>
      <c r="AB189" s="13">
        <v>21569.890630000002</v>
      </c>
      <c r="AC189" s="13">
        <v>15481.80176</v>
      </c>
      <c r="AD189" s="13">
        <v>15889.825199999999</v>
      </c>
      <c r="AE189" s="13">
        <v>18117.917969999999</v>
      </c>
      <c r="AF189" s="14">
        <v>16135.5332</v>
      </c>
      <c r="AG189" s="14">
        <v>19717.625</v>
      </c>
      <c r="AH189" s="14">
        <v>17630.316409999999</v>
      </c>
      <c r="AI189" s="14">
        <v>19319.716799999998</v>
      </c>
      <c r="AJ189" s="15">
        <v>10822.81445</v>
      </c>
      <c r="AK189" s="15">
        <v>16488.568360000001</v>
      </c>
      <c r="AL189" s="15">
        <v>32855.648439999997</v>
      </c>
      <c r="AM189" s="15">
        <v>16161.57324</v>
      </c>
      <c r="AN189">
        <v>917</v>
      </c>
      <c r="AO189" t="s">
        <v>39</v>
      </c>
      <c r="AP189">
        <v>0.89986633999999999</v>
      </c>
      <c r="AQ189">
        <v>1</v>
      </c>
      <c r="AR189">
        <v>32855.648439999997</v>
      </c>
      <c r="AS189" t="s">
        <v>6839</v>
      </c>
      <c r="AT189">
        <v>1</v>
      </c>
      <c r="AU189" t="s">
        <v>5774</v>
      </c>
      <c r="AV189">
        <v>8.2834580000000005E-3</v>
      </c>
      <c r="AW189">
        <v>0.50677113900000004</v>
      </c>
      <c r="AY189">
        <f t="shared" si="6"/>
        <v>1.0484238810376623</v>
      </c>
      <c r="AZ189">
        <f t="shared" si="7"/>
        <v>1.1700411326575949E-3</v>
      </c>
      <c r="BA189">
        <f t="shared" si="8"/>
        <v>0.86155564468026302</v>
      </c>
    </row>
    <row r="190" spans="1:53">
      <c r="A190">
        <v>169.0503483</v>
      </c>
      <c r="B190">
        <v>9.9187377080000001</v>
      </c>
      <c r="C190" t="s">
        <v>2476</v>
      </c>
      <c r="D190">
        <v>1</v>
      </c>
      <c r="E190" t="s">
        <v>2477</v>
      </c>
      <c r="F190">
        <v>8</v>
      </c>
      <c r="G190" t="s">
        <v>5</v>
      </c>
      <c r="H190" t="s">
        <v>2478</v>
      </c>
      <c r="I190">
        <v>-0.305706647</v>
      </c>
      <c r="J190">
        <v>21.838945169999999</v>
      </c>
      <c r="K190">
        <v>1.557645884</v>
      </c>
      <c r="L190" t="s">
        <v>6150</v>
      </c>
      <c r="M190" t="s">
        <v>2477</v>
      </c>
      <c r="N190">
        <v>0</v>
      </c>
      <c r="O190" t="s">
        <v>39</v>
      </c>
      <c r="S190">
        <v>0.26</v>
      </c>
      <c r="T190">
        <v>0.26</v>
      </c>
      <c r="U190">
        <v>136963</v>
      </c>
      <c r="V190" t="s">
        <v>7377</v>
      </c>
      <c r="W190">
        <v>0.78801034000000003</v>
      </c>
      <c r="X190">
        <v>0.12788688500000001</v>
      </c>
      <c r="Y190" t="s">
        <v>41</v>
      </c>
      <c r="Z190" t="s">
        <v>71</v>
      </c>
      <c r="AA190">
        <v>12</v>
      </c>
      <c r="AB190" s="13">
        <v>93782.609379999994</v>
      </c>
      <c r="AC190" s="13">
        <v>85437.382809999996</v>
      </c>
      <c r="AD190" s="13">
        <v>132221.5</v>
      </c>
      <c r="AE190" s="13">
        <v>103470.39840000001</v>
      </c>
      <c r="AF190" s="14">
        <v>117322.63280000001</v>
      </c>
      <c r="AG190" s="14">
        <v>136962.67189999999</v>
      </c>
      <c r="AH190" s="14">
        <v>127945.75780000001</v>
      </c>
      <c r="AI190" s="14">
        <v>126105.0156</v>
      </c>
      <c r="AJ190" s="15">
        <v>128897.25780000001</v>
      </c>
      <c r="AK190" s="15">
        <v>96859</v>
      </c>
      <c r="AL190" s="15">
        <v>108318.1563</v>
      </c>
      <c r="AM190" s="15">
        <v>66499.671879999994</v>
      </c>
      <c r="AN190">
        <v>463</v>
      </c>
      <c r="AO190" t="s">
        <v>39</v>
      </c>
      <c r="AP190">
        <v>0.96601144999999999</v>
      </c>
      <c r="AQ190">
        <v>1</v>
      </c>
      <c r="AR190">
        <v>136962.67189999999</v>
      </c>
      <c r="AS190" t="s">
        <v>7378</v>
      </c>
      <c r="AT190">
        <v>1</v>
      </c>
      <c r="AU190" t="s">
        <v>7379</v>
      </c>
      <c r="AV190">
        <v>0.97601795199999997</v>
      </c>
      <c r="AW190">
        <v>1</v>
      </c>
      <c r="AY190">
        <f t="shared" si="6"/>
        <v>0.78801034047636298</v>
      </c>
      <c r="AZ190">
        <f t="shared" si="7"/>
        <v>0.71396292138344364</v>
      </c>
      <c r="BA190">
        <f t="shared" si="8"/>
        <v>9.5569123489276792E-2</v>
      </c>
    </row>
    <row r="191" spans="1:53">
      <c r="A191">
        <v>139.97792279999999</v>
      </c>
      <c r="B191">
        <v>11.384038970000001</v>
      </c>
      <c r="C191" t="s">
        <v>2167</v>
      </c>
      <c r="D191">
        <v>1</v>
      </c>
      <c r="E191" t="s">
        <v>2168</v>
      </c>
      <c r="F191">
        <v>8</v>
      </c>
      <c r="G191" t="s">
        <v>5</v>
      </c>
      <c r="H191" t="s">
        <v>2169</v>
      </c>
      <c r="I191">
        <v>-0.19448227400000001</v>
      </c>
      <c r="J191">
        <v>13.45474246</v>
      </c>
      <c r="L191" t="s">
        <v>6157</v>
      </c>
      <c r="M191" t="s">
        <v>2168</v>
      </c>
      <c r="N191">
        <v>0</v>
      </c>
      <c r="O191" t="s">
        <v>39</v>
      </c>
      <c r="S191">
        <v>0.66</v>
      </c>
      <c r="T191">
        <v>1</v>
      </c>
      <c r="U191">
        <v>316828</v>
      </c>
      <c r="V191" t="s">
        <v>7154</v>
      </c>
      <c r="W191">
        <v>0.88732107400000004</v>
      </c>
      <c r="X191">
        <v>0.74287630500000001</v>
      </c>
      <c r="Y191" t="s">
        <v>41</v>
      </c>
      <c r="Z191" t="s">
        <v>71</v>
      </c>
      <c r="AA191">
        <v>12</v>
      </c>
      <c r="AB191" s="13">
        <v>18160.820309999999</v>
      </c>
      <c r="AC191" s="13">
        <v>69364.335940000004</v>
      </c>
      <c r="AD191" s="13">
        <v>316828.375</v>
      </c>
      <c r="AE191" s="13">
        <v>119874.1875</v>
      </c>
      <c r="AF191" s="14">
        <v>102995.8125</v>
      </c>
      <c r="AG191" s="14">
        <v>136495.9688</v>
      </c>
      <c r="AH191" s="14">
        <v>140131.32810000001</v>
      </c>
      <c r="AI191" s="14">
        <v>194147.8438</v>
      </c>
      <c r="AJ191" s="15">
        <v>28571.199219999999</v>
      </c>
      <c r="AK191" s="15">
        <v>138288.5938</v>
      </c>
      <c r="AL191" s="15">
        <v>232432.2813</v>
      </c>
      <c r="AM191" s="15">
        <v>109826.9844</v>
      </c>
      <c r="AN191">
        <v>284</v>
      </c>
      <c r="AO191" t="s">
        <v>39</v>
      </c>
      <c r="AP191">
        <v>0.88104764000000002</v>
      </c>
      <c r="AQ191">
        <v>1</v>
      </c>
      <c r="AR191">
        <v>316828.375</v>
      </c>
      <c r="AS191" t="s">
        <v>7155</v>
      </c>
      <c r="AT191">
        <v>1</v>
      </c>
      <c r="AU191" t="s">
        <v>7156</v>
      </c>
      <c r="AV191">
        <v>3.0743468999999999E-2</v>
      </c>
      <c r="AW191">
        <v>1</v>
      </c>
      <c r="AY191">
        <f t="shared" si="6"/>
        <v>0.88732107451688269</v>
      </c>
      <c r="AZ191">
        <f t="shared" si="7"/>
        <v>0.48445089403052283</v>
      </c>
      <c r="BA191">
        <f t="shared" si="8"/>
        <v>0.73781501734418165</v>
      </c>
    </row>
    <row r="192" spans="1:53">
      <c r="A192">
        <v>216.110896</v>
      </c>
      <c r="B192">
        <v>8.4020682129999997</v>
      </c>
      <c r="C192" t="s">
        <v>7520</v>
      </c>
      <c r="D192">
        <v>3</v>
      </c>
      <c r="E192" t="s">
        <v>7521</v>
      </c>
      <c r="F192">
        <v>8</v>
      </c>
      <c r="G192" t="s">
        <v>5</v>
      </c>
      <c r="H192" t="s">
        <v>7522</v>
      </c>
      <c r="I192">
        <v>-0.52740048699999997</v>
      </c>
      <c r="J192">
        <v>10.3552541</v>
      </c>
      <c r="K192">
        <v>-0.504264241</v>
      </c>
      <c r="L192" t="s">
        <v>6163</v>
      </c>
      <c r="M192" t="s">
        <v>7521</v>
      </c>
      <c r="N192">
        <v>0</v>
      </c>
      <c r="O192" t="s">
        <v>39</v>
      </c>
      <c r="S192">
        <v>0.75</v>
      </c>
      <c r="T192">
        <v>0.75</v>
      </c>
      <c r="U192">
        <v>26972</v>
      </c>
      <c r="V192" t="s">
        <v>7523</v>
      </c>
      <c r="W192">
        <v>0.68462788299999999</v>
      </c>
      <c r="X192">
        <v>0.324205566</v>
      </c>
      <c r="Y192" t="s">
        <v>41</v>
      </c>
      <c r="Z192" t="s">
        <v>42</v>
      </c>
      <c r="AA192">
        <v>11</v>
      </c>
      <c r="AB192" s="13">
        <v>14289.42578</v>
      </c>
      <c r="AC192" s="13">
        <v>13200.387699999999</v>
      </c>
      <c r="AD192" s="13">
        <v>10308.950199999999</v>
      </c>
      <c r="AE192" s="13">
        <v>11941.625</v>
      </c>
      <c r="AF192" s="14">
        <v>17026.683590000001</v>
      </c>
      <c r="AG192" s="14">
        <v>24882.710940000001</v>
      </c>
      <c r="AH192" s="14">
        <v>26972.210940000001</v>
      </c>
      <c r="AI192" s="14">
        <v>16792.845700000002</v>
      </c>
      <c r="AJ192" s="15">
        <v>20828.025389999999</v>
      </c>
      <c r="AK192" s="15">
        <v>24841.84375</v>
      </c>
      <c r="AL192" s="15">
        <v>12985.249019999999</v>
      </c>
      <c r="AM192" s="15">
        <v>0</v>
      </c>
      <c r="AN192">
        <v>1173</v>
      </c>
      <c r="AO192" t="s">
        <v>39</v>
      </c>
      <c r="AP192">
        <v>0.80221493099999996</v>
      </c>
      <c r="AQ192">
        <v>1</v>
      </c>
      <c r="AR192">
        <v>26972.210940000001</v>
      </c>
      <c r="AS192" t="s">
        <v>7524</v>
      </c>
      <c r="AT192">
        <v>1</v>
      </c>
      <c r="AU192" t="s">
        <v>1505</v>
      </c>
      <c r="AV192">
        <v>0.30901679399999998</v>
      </c>
      <c r="AW192">
        <v>1</v>
      </c>
      <c r="AY192">
        <f t="shared" si="6"/>
        <v>0.68462788333027369</v>
      </c>
      <c r="AZ192">
        <f t="shared" si="7"/>
        <v>7.5427606819884335E-2</v>
      </c>
      <c r="BA192">
        <f t="shared" si="8"/>
        <v>0.30878316635777858</v>
      </c>
    </row>
    <row r="193" spans="1:53">
      <c r="A193">
        <v>174.06408239999999</v>
      </c>
      <c r="B193">
        <v>7.9978374480000003</v>
      </c>
      <c r="C193" t="s">
        <v>828</v>
      </c>
      <c r="D193">
        <v>4</v>
      </c>
      <c r="E193" t="s">
        <v>2456</v>
      </c>
      <c r="F193">
        <v>8</v>
      </c>
      <c r="G193" t="s">
        <v>5</v>
      </c>
      <c r="H193" t="s">
        <v>2457</v>
      </c>
      <c r="I193">
        <v>0.128944528</v>
      </c>
      <c r="J193">
        <v>-2.601153182</v>
      </c>
      <c r="K193">
        <v>0.157669589</v>
      </c>
      <c r="L193" t="s">
        <v>6150</v>
      </c>
      <c r="M193" t="s">
        <v>829</v>
      </c>
      <c r="N193">
        <v>0</v>
      </c>
      <c r="O193" t="s">
        <v>39</v>
      </c>
      <c r="S193">
        <v>0.26</v>
      </c>
      <c r="T193">
        <v>0.26</v>
      </c>
      <c r="U193">
        <v>42862</v>
      </c>
      <c r="V193" t="s">
        <v>1948</v>
      </c>
      <c r="W193">
        <v>0.69672393899999996</v>
      </c>
      <c r="X193">
        <v>0.10840533099999999</v>
      </c>
      <c r="Y193" t="s">
        <v>41</v>
      </c>
      <c r="Z193" t="s">
        <v>42</v>
      </c>
      <c r="AA193">
        <v>12</v>
      </c>
      <c r="AB193" s="13">
        <v>34912.539060000003</v>
      </c>
      <c r="AC193" s="13">
        <v>36033.546880000002</v>
      </c>
      <c r="AD193" s="13">
        <v>24133.685549999998</v>
      </c>
      <c r="AE193" s="13">
        <v>24821.132809999999</v>
      </c>
      <c r="AF193" s="14">
        <v>31066.779299999998</v>
      </c>
      <c r="AG193" s="14">
        <v>42862.265630000002</v>
      </c>
      <c r="AH193" s="14">
        <v>22626.167969999999</v>
      </c>
      <c r="AI193" s="14">
        <v>31848.33008</v>
      </c>
      <c r="AJ193" s="15">
        <v>29139.728520000001</v>
      </c>
      <c r="AK193" s="15">
        <v>19328.953130000002</v>
      </c>
      <c r="AL193" s="15">
        <v>24868.353520000001</v>
      </c>
      <c r="AM193" s="15">
        <v>16124.787109999999</v>
      </c>
      <c r="AN193">
        <v>1082</v>
      </c>
      <c r="AO193" t="s">
        <v>39</v>
      </c>
      <c r="AP193">
        <v>0.93397132100000002</v>
      </c>
      <c r="AQ193">
        <v>1</v>
      </c>
      <c r="AR193">
        <v>42862.265630000002</v>
      </c>
      <c r="AS193" t="s">
        <v>7514</v>
      </c>
      <c r="AT193">
        <v>1</v>
      </c>
      <c r="AU193" t="s">
        <v>945</v>
      </c>
      <c r="AV193">
        <v>0.92607782800000005</v>
      </c>
      <c r="AW193">
        <v>0.55780117399999996</v>
      </c>
      <c r="AY193">
        <f t="shared" si="6"/>
        <v>0.69672393926026233</v>
      </c>
      <c r="AZ193">
        <f t="shared" si="7"/>
        <v>0.5600804733623761</v>
      </c>
      <c r="BA193">
        <f t="shared" si="8"/>
        <v>0.10260123442363842</v>
      </c>
    </row>
    <row r="194" spans="1:53">
      <c r="A194">
        <v>228.11503310000001</v>
      </c>
      <c r="B194">
        <v>4.3494832780000001</v>
      </c>
      <c r="C194" t="s">
        <v>3236</v>
      </c>
      <c r="D194">
        <v>5</v>
      </c>
      <c r="E194" t="s">
        <v>3237</v>
      </c>
      <c r="F194">
        <v>7</v>
      </c>
      <c r="G194">
        <v>0</v>
      </c>
      <c r="H194">
        <v>0</v>
      </c>
      <c r="I194">
        <v>1.3698185999999999E-2</v>
      </c>
      <c r="J194">
        <v>8.0350528029999992</v>
      </c>
      <c r="L194" t="s">
        <v>6150</v>
      </c>
      <c r="M194" t="s">
        <v>3237</v>
      </c>
      <c r="N194">
        <v>0</v>
      </c>
      <c r="O194" t="s">
        <v>39</v>
      </c>
      <c r="S194">
        <v>0.16</v>
      </c>
      <c r="T194">
        <v>0.18</v>
      </c>
      <c r="U194">
        <v>167926</v>
      </c>
      <c r="V194" t="s">
        <v>6160</v>
      </c>
      <c r="W194">
        <v>5.9645910239999997</v>
      </c>
      <c r="X194">
        <v>1.5779259999999999E-3</v>
      </c>
      <c r="Y194" t="s">
        <v>41</v>
      </c>
      <c r="Z194" t="s">
        <v>71</v>
      </c>
      <c r="AA194">
        <v>12</v>
      </c>
      <c r="AB194" s="13">
        <v>21551.95117</v>
      </c>
      <c r="AC194" s="13">
        <v>28978.453130000002</v>
      </c>
      <c r="AD194" s="13">
        <v>32156.068360000001</v>
      </c>
      <c r="AE194" s="13">
        <v>26137.621090000001</v>
      </c>
      <c r="AF194" s="14">
        <v>21130.90625</v>
      </c>
      <c r="AG194" s="14">
        <v>21741.689450000002</v>
      </c>
      <c r="AH194" s="14">
        <v>23881.466799999998</v>
      </c>
      <c r="AI194" s="14">
        <v>30565.453130000002</v>
      </c>
      <c r="AJ194" s="15">
        <v>160261.1875</v>
      </c>
      <c r="AK194" s="15">
        <v>167926.26560000001</v>
      </c>
      <c r="AL194" s="15">
        <v>136248.8125</v>
      </c>
      <c r="AM194" s="15">
        <v>116034.8438</v>
      </c>
      <c r="AN194">
        <v>417</v>
      </c>
      <c r="AO194" t="s">
        <v>39</v>
      </c>
      <c r="AP194">
        <v>0.97896755099999999</v>
      </c>
      <c r="AQ194">
        <v>1</v>
      </c>
      <c r="AR194">
        <v>167926.26560000001</v>
      </c>
      <c r="AS194" t="s">
        <v>6161</v>
      </c>
      <c r="AT194">
        <v>1</v>
      </c>
      <c r="AU194" t="s">
        <v>6162</v>
      </c>
      <c r="AV194">
        <v>25.299484</v>
      </c>
      <c r="AW194">
        <v>1</v>
      </c>
      <c r="AY194">
        <f t="shared" ref="AY194:AY257" si="9">(SUM(AJ194:AM194))/(SUM(AF194:AI194))</f>
        <v>5.9645910241363991</v>
      </c>
      <c r="AZ194">
        <f t="shared" ref="AZ194:AZ257" si="10">(SUM(AB194:AE194))/(SUM(AF193:AI194))</f>
        <v>0.48211332249411076</v>
      </c>
      <c r="BA194">
        <f t="shared" ref="BA194:BA257" si="11">TTEST(AF194:AI194,AJ194:AM194,2,2)</f>
        <v>5.5985754534513578E-5</v>
      </c>
    </row>
    <row r="195" spans="1:53">
      <c r="A195">
        <v>312.26626640000001</v>
      </c>
      <c r="B195">
        <v>3.599974993</v>
      </c>
      <c r="C195" t="s">
        <v>6170</v>
      </c>
      <c r="D195">
        <v>4</v>
      </c>
      <c r="E195" t="s">
        <v>6171</v>
      </c>
      <c r="F195">
        <v>7</v>
      </c>
      <c r="G195">
        <v>0</v>
      </c>
      <c r="H195">
        <v>0</v>
      </c>
      <c r="I195">
        <v>-0.58797272300000003</v>
      </c>
      <c r="J195">
        <v>-8.0519673449999996</v>
      </c>
      <c r="L195" t="s">
        <v>6150</v>
      </c>
      <c r="M195" t="s">
        <v>6171</v>
      </c>
      <c r="N195">
        <v>0</v>
      </c>
      <c r="O195" t="s">
        <v>39</v>
      </c>
      <c r="P195" t="s">
        <v>6172</v>
      </c>
      <c r="S195">
        <v>0.55000000000000004</v>
      </c>
      <c r="T195">
        <v>0.55000000000000004</v>
      </c>
      <c r="U195">
        <v>159690</v>
      </c>
      <c r="V195" t="s">
        <v>6173</v>
      </c>
      <c r="W195">
        <v>4.5466798099999997</v>
      </c>
      <c r="X195">
        <v>6.5714901000000006E-2</v>
      </c>
      <c r="Y195" t="s">
        <v>41</v>
      </c>
      <c r="Z195" t="s">
        <v>42</v>
      </c>
      <c r="AA195">
        <v>12</v>
      </c>
      <c r="AB195" s="13">
        <v>22786.79883</v>
      </c>
      <c r="AC195" s="13">
        <v>24497.597659999999</v>
      </c>
      <c r="AD195" s="13">
        <v>15967.541020000001</v>
      </c>
      <c r="AE195" s="13">
        <v>20715.320309999999</v>
      </c>
      <c r="AF195" s="14">
        <v>26112.333979999999</v>
      </c>
      <c r="AG195" s="14">
        <v>23307.990229999999</v>
      </c>
      <c r="AH195" s="14">
        <v>21996.78125</v>
      </c>
      <c r="AI195" s="14">
        <v>18436.23633</v>
      </c>
      <c r="AJ195" s="15">
        <v>159690.3125</v>
      </c>
      <c r="AK195" s="15">
        <v>128356.8906</v>
      </c>
      <c r="AL195" s="15">
        <v>91645.726559999996</v>
      </c>
      <c r="AM195" s="15">
        <v>28841.445309999999</v>
      </c>
      <c r="AN195">
        <v>633</v>
      </c>
      <c r="AO195" t="s">
        <v>39</v>
      </c>
      <c r="AP195">
        <v>0.91544671099999997</v>
      </c>
      <c r="AQ195">
        <v>1</v>
      </c>
      <c r="AR195">
        <v>159690.3125</v>
      </c>
      <c r="AS195" t="s">
        <v>6174</v>
      </c>
      <c r="AT195">
        <v>1</v>
      </c>
      <c r="AU195" t="s">
        <v>4291</v>
      </c>
      <c r="AV195">
        <v>2.001763907</v>
      </c>
      <c r="AW195">
        <v>1</v>
      </c>
      <c r="AY195">
        <f t="shared" si="9"/>
        <v>4.5466798099151697</v>
      </c>
      <c r="AZ195">
        <f t="shared" si="10"/>
        <v>0.44860808868021174</v>
      </c>
      <c r="BA195">
        <f t="shared" si="11"/>
        <v>2.9970599202967685E-2</v>
      </c>
    </row>
    <row r="196" spans="1:53">
      <c r="A196">
        <v>501.28551929999998</v>
      </c>
      <c r="B196">
        <v>4.2397076</v>
      </c>
      <c r="C196" t="s">
        <v>6175</v>
      </c>
      <c r="D196">
        <v>4</v>
      </c>
      <c r="E196" t="s">
        <v>6176</v>
      </c>
      <c r="F196">
        <v>7</v>
      </c>
      <c r="G196">
        <v>0</v>
      </c>
      <c r="H196">
        <v>0</v>
      </c>
      <c r="I196">
        <v>-4.1247433999999999E-2</v>
      </c>
      <c r="J196">
        <v>5.653871036</v>
      </c>
      <c r="L196" t="s">
        <v>6177</v>
      </c>
      <c r="M196" t="s">
        <v>6176</v>
      </c>
      <c r="N196">
        <v>0</v>
      </c>
      <c r="O196" t="s">
        <v>39</v>
      </c>
      <c r="S196">
        <v>0.65</v>
      </c>
      <c r="T196">
        <v>0.94</v>
      </c>
      <c r="U196">
        <v>89918</v>
      </c>
      <c r="V196" t="s">
        <v>6178</v>
      </c>
      <c r="W196">
        <v>4.4717975289999998</v>
      </c>
      <c r="X196">
        <v>9.221886E-2</v>
      </c>
      <c r="Y196" t="s">
        <v>41</v>
      </c>
      <c r="Z196" t="s">
        <v>71</v>
      </c>
      <c r="AA196">
        <v>11</v>
      </c>
      <c r="AB196" s="13">
        <v>12714.422850000001</v>
      </c>
      <c r="AC196" s="13">
        <v>44189.710939999997</v>
      </c>
      <c r="AD196" s="13">
        <v>10707.094730000001</v>
      </c>
      <c r="AE196" s="13">
        <v>21293.404299999998</v>
      </c>
      <c r="AF196" s="14">
        <v>0</v>
      </c>
      <c r="AG196" s="14">
        <v>9975.7724610000005</v>
      </c>
      <c r="AH196" s="14">
        <v>23224.935549999998</v>
      </c>
      <c r="AI196" s="14">
        <v>7864.9951170000004</v>
      </c>
      <c r="AJ196" s="15">
        <v>23763.29883</v>
      </c>
      <c r="AK196" s="15">
        <v>34664.007810000003</v>
      </c>
      <c r="AL196" s="15">
        <v>35292.15625</v>
      </c>
      <c r="AM196" s="15">
        <v>89918.046879999994</v>
      </c>
      <c r="AN196">
        <v>596</v>
      </c>
      <c r="AO196" t="s">
        <v>39</v>
      </c>
      <c r="AP196">
        <v>0.92002019400000001</v>
      </c>
      <c r="AQ196">
        <v>1</v>
      </c>
      <c r="AR196">
        <v>89918.046879999994</v>
      </c>
      <c r="AS196" t="s">
        <v>6179</v>
      </c>
      <c r="AT196">
        <v>1</v>
      </c>
      <c r="AU196" t="s">
        <v>6180</v>
      </c>
      <c r="AV196">
        <v>1.2938958759999999</v>
      </c>
      <c r="AW196">
        <v>1</v>
      </c>
      <c r="AY196">
        <f t="shared" si="9"/>
        <v>4.4717975288919307</v>
      </c>
      <c r="AZ196">
        <f t="shared" si="10"/>
        <v>0.67908097615350504</v>
      </c>
      <c r="BA196">
        <f t="shared" si="11"/>
        <v>6.32329714869002E-2</v>
      </c>
    </row>
    <row r="197" spans="1:53">
      <c r="A197">
        <v>201.17294319999999</v>
      </c>
      <c r="B197">
        <v>7.2181541019999997</v>
      </c>
      <c r="C197" t="s">
        <v>2807</v>
      </c>
      <c r="D197">
        <v>2</v>
      </c>
      <c r="E197" t="s">
        <v>2808</v>
      </c>
      <c r="F197">
        <v>7</v>
      </c>
      <c r="G197">
        <v>0</v>
      </c>
      <c r="H197">
        <v>0</v>
      </c>
      <c r="I197">
        <v>0.31424184999999999</v>
      </c>
      <c r="J197">
        <v>9.83210315</v>
      </c>
      <c r="L197" t="s">
        <v>6163</v>
      </c>
      <c r="M197" t="s">
        <v>2808</v>
      </c>
      <c r="N197">
        <v>0</v>
      </c>
      <c r="O197" t="s">
        <v>39</v>
      </c>
      <c r="S197">
        <v>1.55</v>
      </c>
      <c r="T197">
        <v>1.55</v>
      </c>
      <c r="U197">
        <v>1681214</v>
      </c>
      <c r="V197" t="s">
        <v>6186</v>
      </c>
      <c r="W197">
        <v>3.5488963440000001</v>
      </c>
      <c r="X197">
        <v>0.42295349999999998</v>
      </c>
      <c r="Y197" t="s">
        <v>41</v>
      </c>
      <c r="Z197" t="s">
        <v>42</v>
      </c>
      <c r="AA197">
        <v>12</v>
      </c>
      <c r="AB197" s="13">
        <v>113546.60159999999</v>
      </c>
      <c r="AC197" s="13">
        <v>115399.47659999999</v>
      </c>
      <c r="AD197" s="13">
        <v>137354.98439999999</v>
      </c>
      <c r="AE197" s="13">
        <v>105847.94530000001</v>
      </c>
      <c r="AF197" s="14">
        <v>196842.76560000001</v>
      </c>
      <c r="AG197" s="14">
        <v>132116.57810000001</v>
      </c>
      <c r="AH197" s="14">
        <v>121066.24219999999</v>
      </c>
      <c r="AI197" s="14">
        <v>119536.3438</v>
      </c>
      <c r="AJ197" s="15">
        <v>107250.2813</v>
      </c>
      <c r="AK197" s="15">
        <v>117175.3438</v>
      </c>
      <c r="AL197" s="15">
        <v>115677</v>
      </c>
      <c r="AM197" s="15">
        <v>1681213.625</v>
      </c>
      <c r="AN197">
        <v>164</v>
      </c>
      <c r="AO197" t="s">
        <v>39</v>
      </c>
      <c r="AP197">
        <v>0.91082341200000005</v>
      </c>
      <c r="AQ197">
        <v>1</v>
      </c>
      <c r="AR197">
        <v>1681213.625</v>
      </c>
      <c r="AS197" t="s">
        <v>6187</v>
      </c>
      <c r="AT197">
        <v>1</v>
      </c>
      <c r="AU197" t="s">
        <v>1122</v>
      </c>
      <c r="AV197">
        <v>0.21387179100000001</v>
      </c>
      <c r="AW197">
        <v>1</v>
      </c>
      <c r="AY197">
        <f t="shared" si="9"/>
        <v>3.5488963441862573</v>
      </c>
      <c r="AZ197">
        <f t="shared" si="10"/>
        <v>0.77321919696515551</v>
      </c>
      <c r="BA197">
        <f t="shared" si="11"/>
        <v>0.39068781775374756</v>
      </c>
    </row>
    <row r="198" spans="1:53">
      <c r="A198">
        <v>462.37062220000001</v>
      </c>
      <c r="B198">
        <v>3.4608037029999998</v>
      </c>
      <c r="C198" t="s">
        <v>6210</v>
      </c>
      <c r="D198">
        <v>1</v>
      </c>
      <c r="E198" t="s">
        <v>6211</v>
      </c>
      <c r="F198">
        <v>7</v>
      </c>
      <c r="G198">
        <v>0</v>
      </c>
      <c r="H198">
        <v>0</v>
      </c>
      <c r="I198">
        <v>-0.62247432899999999</v>
      </c>
      <c r="J198">
        <v>-15.580088999999999</v>
      </c>
      <c r="L198" t="s">
        <v>6181</v>
      </c>
      <c r="M198" t="s">
        <v>6211</v>
      </c>
      <c r="N198">
        <v>0</v>
      </c>
      <c r="O198" t="s">
        <v>39</v>
      </c>
      <c r="S198">
        <v>0.42</v>
      </c>
      <c r="T198">
        <v>1.4</v>
      </c>
      <c r="U198">
        <v>109598</v>
      </c>
      <c r="V198" t="s">
        <v>6212</v>
      </c>
      <c r="W198">
        <v>2.4533512700000002</v>
      </c>
      <c r="X198">
        <v>0.14970435200000001</v>
      </c>
      <c r="Y198" t="s">
        <v>41</v>
      </c>
      <c r="Z198" t="s">
        <v>42</v>
      </c>
      <c r="AA198">
        <v>9</v>
      </c>
      <c r="AB198" s="13">
        <v>40918.175779999998</v>
      </c>
      <c r="AC198" s="13">
        <v>109597.94530000001</v>
      </c>
      <c r="AD198" s="13">
        <v>0</v>
      </c>
      <c r="AE198" s="13">
        <v>17471.992190000001</v>
      </c>
      <c r="AF198" s="14">
        <v>20920.816409999999</v>
      </c>
      <c r="AG198" s="14">
        <v>61065.019529999998</v>
      </c>
      <c r="AH198" s="14">
        <v>0</v>
      </c>
      <c r="AI198" s="14">
        <v>0</v>
      </c>
      <c r="AJ198" s="15">
        <v>42692.390630000002</v>
      </c>
      <c r="AK198" s="15">
        <v>81358.34375</v>
      </c>
      <c r="AL198" s="15">
        <v>36268.082029999998</v>
      </c>
      <c r="AM198" s="15">
        <v>40821.238279999998</v>
      </c>
      <c r="AN198">
        <v>769</v>
      </c>
      <c r="AO198" t="s">
        <v>39</v>
      </c>
      <c r="AP198">
        <v>0.92873392200000005</v>
      </c>
      <c r="AQ198">
        <v>1</v>
      </c>
      <c r="AR198">
        <v>109597.94530000001</v>
      </c>
      <c r="AS198" t="s">
        <v>6213</v>
      </c>
      <c r="AT198">
        <v>1</v>
      </c>
      <c r="AU198" t="s">
        <v>6214</v>
      </c>
      <c r="AV198">
        <v>0.70138836500000001</v>
      </c>
      <c r="AW198">
        <v>1</v>
      </c>
      <c r="AY198">
        <f t="shared" si="9"/>
        <v>2.4533512695680884</v>
      </c>
      <c r="AZ198">
        <f t="shared" si="10"/>
        <v>0.25782931371883261</v>
      </c>
      <c r="BA198">
        <f t="shared" si="11"/>
        <v>0.14495880609665907</v>
      </c>
    </row>
    <row r="199" spans="1:53">
      <c r="A199">
        <v>290.15135930000002</v>
      </c>
      <c r="B199">
        <v>3.6975924409999998</v>
      </c>
      <c r="C199" t="s">
        <v>6226</v>
      </c>
      <c r="D199">
        <v>5</v>
      </c>
      <c r="E199" t="s">
        <v>6227</v>
      </c>
      <c r="F199">
        <v>7</v>
      </c>
      <c r="G199">
        <v>0</v>
      </c>
      <c r="H199">
        <v>0</v>
      </c>
      <c r="I199">
        <v>-1.5533568200000001</v>
      </c>
      <c r="J199">
        <v>-21.186358460000001</v>
      </c>
      <c r="L199" t="s">
        <v>6157</v>
      </c>
      <c r="M199" t="s">
        <v>6227</v>
      </c>
      <c r="N199">
        <v>0</v>
      </c>
      <c r="O199" t="s">
        <v>39</v>
      </c>
      <c r="P199" t="s">
        <v>6228</v>
      </c>
      <c r="S199">
        <v>0.19</v>
      </c>
      <c r="T199">
        <v>0.74</v>
      </c>
      <c r="U199">
        <v>116054</v>
      </c>
      <c r="V199" t="s">
        <v>4284</v>
      </c>
      <c r="W199">
        <v>2.3278826490000002</v>
      </c>
      <c r="X199">
        <v>3.4002419999999999E-3</v>
      </c>
      <c r="Y199" t="s">
        <v>41</v>
      </c>
      <c r="Z199" t="s">
        <v>42</v>
      </c>
      <c r="AA199">
        <v>11</v>
      </c>
      <c r="AB199" s="13">
        <v>11828.5918</v>
      </c>
      <c r="AC199" s="13">
        <v>21961.470700000002</v>
      </c>
      <c r="AD199" s="13">
        <v>0</v>
      </c>
      <c r="AE199" s="13">
        <v>16254.039059999999</v>
      </c>
      <c r="AF199" s="14">
        <v>55227.183590000001</v>
      </c>
      <c r="AG199" s="14">
        <v>52020.519529999998</v>
      </c>
      <c r="AH199" s="14">
        <v>36935.105470000002</v>
      </c>
      <c r="AI199" s="14">
        <v>25544.527340000001</v>
      </c>
      <c r="AJ199" s="15">
        <v>98982.429690000004</v>
      </c>
      <c r="AK199" s="15">
        <v>106948.4219</v>
      </c>
      <c r="AL199" s="15">
        <v>73120.484379999994</v>
      </c>
      <c r="AM199" s="15">
        <v>116053.9844</v>
      </c>
      <c r="AN199">
        <v>738</v>
      </c>
      <c r="AO199" t="s">
        <v>39</v>
      </c>
      <c r="AP199">
        <v>0.86647747900000005</v>
      </c>
      <c r="AQ199">
        <v>1</v>
      </c>
      <c r="AR199">
        <v>116053.9844</v>
      </c>
      <c r="AS199" t="s">
        <v>6229</v>
      </c>
      <c r="AT199">
        <v>1</v>
      </c>
      <c r="AU199" t="s">
        <v>996</v>
      </c>
      <c r="AV199">
        <v>5.9726335160000001</v>
      </c>
      <c r="AW199">
        <v>1</v>
      </c>
      <c r="AY199">
        <f t="shared" si="9"/>
        <v>2.3278826489856166</v>
      </c>
      <c r="AZ199">
        <f t="shared" si="10"/>
        <v>0.19881399605836209</v>
      </c>
      <c r="BA199">
        <f t="shared" si="11"/>
        <v>2.7445104126990398E-3</v>
      </c>
    </row>
    <row r="200" spans="1:53">
      <c r="A200">
        <v>114.0681148</v>
      </c>
      <c r="B200">
        <v>3.9161583160000002</v>
      </c>
      <c r="C200" t="s">
        <v>1924</v>
      </c>
      <c r="D200">
        <v>21</v>
      </c>
      <c r="E200" t="s">
        <v>1925</v>
      </c>
      <c r="F200">
        <v>7</v>
      </c>
      <c r="G200">
        <v>0</v>
      </c>
      <c r="H200">
        <v>0</v>
      </c>
      <c r="I200">
        <v>0.30510568799999999</v>
      </c>
      <c r="J200">
        <v>-2.1409166169999998</v>
      </c>
      <c r="K200">
        <v>0.30510568799999999</v>
      </c>
      <c r="L200" t="s">
        <v>6150</v>
      </c>
      <c r="M200" t="s">
        <v>1925</v>
      </c>
      <c r="N200">
        <v>0</v>
      </c>
      <c r="O200" t="s">
        <v>39</v>
      </c>
      <c r="Q200">
        <v>0.7</v>
      </c>
      <c r="R200" t="s">
        <v>1926</v>
      </c>
      <c r="S200">
        <v>0.18</v>
      </c>
      <c r="T200">
        <v>0.33</v>
      </c>
      <c r="U200">
        <v>7841220</v>
      </c>
      <c r="V200" t="s">
        <v>2128</v>
      </c>
      <c r="W200">
        <v>2.1781811709999999</v>
      </c>
      <c r="X200">
        <v>7.6815090000000004E-3</v>
      </c>
      <c r="Y200" t="s">
        <v>41</v>
      </c>
      <c r="Z200" t="s">
        <v>42</v>
      </c>
      <c r="AA200">
        <v>12</v>
      </c>
      <c r="AB200" s="13">
        <v>3384873</v>
      </c>
      <c r="AC200" s="13">
        <v>2352909</v>
      </c>
      <c r="AD200" s="13">
        <v>1451983.875</v>
      </c>
      <c r="AE200" s="13">
        <v>2632359</v>
      </c>
      <c r="AF200" s="14">
        <v>2743889.25</v>
      </c>
      <c r="AG200" s="14">
        <v>2611102</v>
      </c>
      <c r="AH200" s="14">
        <v>3054621.5</v>
      </c>
      <c r="AI200" s="14">
        <v>3165426.25</v>
      </c>
      <c r="AJ200" s="15">
        <v>7841219.5</v>
      </c>
      <c r="AK200" s="15">
        <v>5455706</v>
      </c>
      <c r="AL200" s="15">
        <v>6505927.5</v>
      </c>
      <c r="AM200" s="15">
        <v>5409679</v>
      </c>
      <c r="AN200">
        <v>47</v>
      </c>
      <c r="AO200" t="s">
        <v>39</v>
      </c>
      <c r="AP200">
        <v>0.95301527399999997</v>
      </c>
      <c r="AQ200">
        <v>1</v>
      </c>
      <c r="AR200">
        <v>7841219.5</v>
      </c>
      <c r="AS200" t="s">
        <v>5008</v>
      </c>
      <c r="AT200">
        <v>1</v>
      </c>
      <c r="AU200" t="s">
        <v>6239</v>
      </c>
      <c r="AV200">
        <v>8.4531505599999992</v>
      </c>
      <c r="AW200">
        <v>1</v>
      </c>
      <c r="AY200">
        <f t="shared" si="9"/>
        <v>2.1781811707070706</v>
      </c>
      <c r="AZ200">
        <f t="shared" si="10"/>
        <v>0.83629802365261297</v>
      </c>
      <c r="BA200">
        <f t="shared" si="11"/>
        <v>1.1362137137055433E-3</v>
      </c>
    </row>
    <row r="201" spans="1:53">
      <c r="A201">
        <v>123.0684261</v>
      </c>
      <c r="B201">
        <v>7.0013985099999996</v>
      </c>
      <c r="C201" t="s">
        <v>6241</v>
      </c>
      <c r="D201">
        <v>4</v>
      </c>
      <c r="E201" t="s">
        <v>6242</v>
      </c>
      <c r="F201">
        <v>7</v>
      </c>
      <c r="G201">
        <v>0</v>
      </c>
      <c r="H201">
        <v>0</v>
      </c>
      <c r="I201">
        <v>0.13069865</v>
      </c>
      <c r="J201">
        <v>9.3498996279999993</v>
      </c>
      <c r="K201">
        <v>9.0070836000000001E-2</v>
      </c>
      <c r="L201" t="s">
        <v>6150</v>
      </c>
      <c r="M201" t="s">
        <v>6242</v>
      </c>
      <c r="N201">
        <v>0</v>
      </c>
      <c r="O201" t="s">
        <v>39</v>
      </c>
      <c r="S201">
        <v>0.57999999999999996</v>
      </c>
      <c r="T201">
        <v>0.57999999999999996</v>
      </c>
      <c r="U201">
        <v>99201</v>
      </c>
      <c r="V201" t="s">
        <v>6243</v>
      </c>
      <c r="W201">
        <v>2.1054064760000002</v>
      </c>
      <c r="X201">
        <v>0.16925168199999999</v>
      </c>
      <c r="Y201" t="s">
        <v>41</v>
      </c>
      <c r="Z201" t="s">
        <v>42</v>
      </c>
      <c r="AA201">
        <v>12</v>
      </c>
      <c r="AB201" s="13">
        <v>21235.410159999999</v>
      </c>
      <c r="AC201" s="13">
        <v>36834.269529999998</v>
      </c>
      <c r="AD201" s="13">
        <v>35436.605470000002</v>
      </c>
      <c r="AE201" s="13">
        <v>29792.591799999998</v>
      </c>
      <c r="AF201" s="14">
        <v>21294.195309999999</v>
      </c>
      <c r="AG201" s="14">
        <v>34591.332029999998</v>
      </c>
      <c r="AH201" s="14">
        <v>28907.070309999999</v>
      </c>
      <c r="AI201" s="14">
        <v>31802.746090000001</v>
      </c>
      <c r="AJ201" s="15">
        <v>21022.04492</v>
      </c>
      <c r="AK201" s="15">
        <v>42790.859380000002</v>
      </c>
      <c r="AL201" s="15">
        <v>99200.59375</v>
      </c>
      <c r="AM201" s="15">
        <v>82467.09375</v>
      </c>
      <c r="AN201">
        <v>806</v>
      </c>
      <c r="AO201" t="s">
        <v>39</v>
      </c>
      <c r="AP201">
        <v>0.84554243699999998</v>
      </c>
      <c r="AQ201">
        <v>1</v>
      </c>
      <c r="AR201">
        <v>99200.59375</v>
      </c>
      <c r="AS201" t="s">
        <v>6244</v>
      </c>
      <c r="AT201">
        <v>1</v>
      </c>
      <c r="AU201" t="s">
        <v>6245</v>
      </c>
      <c r="AV201">
        <v>0.78895538799999998</v>
      </c>
      <c r="AW201">
        <v>1</v>
      </c>
      <c r="AY201">
        <f t="shared" si="9"/>
        <v>2.1054064761574502</v>
      </c>
      <c r="AZ201">
        <f t="shared" si="10"/>
        <v>1.054590601578447E-2</v>
      </c>
      <c r="BA201">
        <f t="shared" si="11"/>
        <v>0.12599193547254336</v>
      </c>
    </row>
    <row r="202" spans="1:53">
      <c r="A202">
        <v>173.10520270000001</v>
      </c>
      <c r="B202">
        <v>4.3801917179999998</v>
      </c>
      <c r="C202" t="s">
        <v>4318</v>
      </c>
      <c r="D202">
        <v>5</v>
      </c>
      <c r="E202" t="s">
        <v>6246</v>
      </c>
      <c r="F202">
        <v>7</v>
      </c>
      <c r="G202">
        <v>0</v>
      </c>
      <c r="H202">
        <v>0</v>
      </c>
      <c r="I202">
        <v>7.3579254999999996E-2</v>
      </c>
      <c r="J202">
        <v>-46.934800969999998</v>
      </c>
      <c r="L202" t="s">
        <v>6150</v>
      </c>
      <c r="M202" t="s">
        <v>6246</v>
      </c>
      <c r="N202">
        <v>0</v>
      </c>
      <c r="O202" t="s">
        <v>39</v>
      </c>
      <c r="S202">
        <v>0.28000000000000003</v>
      </c>
      <c r="T202">
        <v>0.28000000000000003</v>
      </c>
      <c r="U202">
        <v>286958</v>
      </c>
      <c r="V202" t="s">
        <v>4261</v>
      </c>
      <c r="W202">
        <v>1.938971574</v>
      </c>
      <c r="X202">
        <v>3.7376207000000002E-2</v>
      </c>
      <c r="Y202" t="s">
        <v>41</v>
      </c>
      <c r="Z202" t="s">
        <v>42</v>
      </c>
      <c r="AA202">
        <v>12</v>
      </c>
      <c r="AB202" s="13">
        <v>100726.9375</v>
      </c>
      <c r="AC202" s="13">
        <v>112130.11719999999</v>
      </c>
      <c r="AD202" s="13">
        <v>94536.523440000004</v>
      </c>
      <c r="AE202" s="13">
        <v>106011.3438</v>
      </c>
      <c r="AF202" s="14">
        <v>108079.375</v>
      </c>
      <c r="AG202" s="14">
        <v>117034.58590000001</v>
      </c>
      <c r="AH202" s="14">
        <v>123165.4219</v>
      </c>
      <c r="AI202" s="14">
        <v>91314.945309999996</v>
      </c>
      <c r="AJ202" s="15">
        <v>286957.75</v>
      </c>
      <c r="AK202" s="15">
        <v>234614.45310000001</v>
      </c>
      <c r="AL202" s="15">
        <v>176269.79689999999</v>
      </c>
      <c r="AM202" s="15">
        <v>154518.9063</v>
      </c>
      <c r="AN202">
        <v>461</v>
      </c>
      <c r="AO202" t="s">
        <v>39</v>
      </c>
      <c r="AP202">
        <v>0.96844370000000002</v>
      </c>
      <c r="AQ202">
        <v>1</v>
      </c>
      <c r="AR202">
        <v>286957.75</v>
      </c>
      <c r="AS202" t="s">
        <v>6247</v>
      </c>
      <c r="AT202">
        <v>1</v>
      </c>
      <c r="AU202" t="s">
        <v>6248</v>
      </c>
      <c r="AV202">
        <v>2.8316403999999999</v>
      </c>
      <c r="AW202">
        <v>1</v>
      </c>
      <c r="AY202">
        <f t="shared" si="9"/>
        <v>1.9389715740070084</v>
      </c>
      <c r="AZ202">
        <f t="shared" si="10"/>
        <v>0.7432804722261942</v>
      </c>
      <c r="BA202">
        <f t="shared" si="11"/>
        <v>1.5126445734609846E-2</v>
      </c>
    </row>
    <row r="203" spans="1:53">
      <c r="A203">
        <v>133.07385550000001</v>
      </c>
      <c r="B203">
        <v>7.1574471370000001</v>
      </c>
      <c r="C203" t="s">
        <v>1248</v>
      </c>
      <c r="D203">
        <v>4</v>
      </c>
      <c r="E203" t="s">
        <v>1249</v>
      </c>
      <c r="F203">
        <v>7</v>
      </c>
      <c r="G203">
        <v>0</v>
      </c>
      <c r="H203">
        <v>0</v>
      </c>
      <c r="I203">
        <v>-0.25905329799999999</v>
      </c>
      <c r="J203">
        <v>-26.883221580000001</v>
      </c>
      <c r="L203" t="s">
        <v>6150</v>
      </c>
      <c r="M203" t="s">
        <v>1249</v>
      </c>
      <c r="N203">
        <v>0</v>
      </c>
      <c r="O203" t="s">
        <v>39</v>
      </c>
      <c r="S203">
        <v>0.34</v>
      </c>
      <c r="T203">
        <v>0.34</v>
      </c>
      <c r="U203">
        <v>874225</v>
      </c>
      <c r="V203" t="s">
        <v>6254</v>
      </c>
      <c r="W203">
        <v>1.900703504</v>
      </c>
      <c r="X203">
        <v>6.7041885999999995E-2</v>
      </c>
      <c r="Y203" t="s">
        <v>41</v>
      </c>
      <c r="Z203" t="s">
        <v>42</v>
      </c>
      <c r="AA203">
        <v>12</v>
      </c>
      <c r="AB203" s="13">
        <v>197550.17189999999</v>
      </c>
      <c r="AC203" s="13">
        <v>208935.125</v>
      </c>
      <c r="AD203" s="13">
        <v>159381.51560000001</v>
      </c>
      <c r="AE203" s="13">
        <v>177755.4063</v>
      </c>
      <c r="AF203" s="14">
        <v>346575.5625</v>
      </c>
      <c r="AG203" s="14">
        <v>267162.25</v>
      </c>
      <c r="AH203" s="14">
        <v>334687.96879999997</v>
      </c>
      <c r="AI203" s="14">
        <v>299369.0625</v>
      </c>
      <c r="AJ203" s="15">
        <v>874225.25</v>
      </c>
      <c r="AK203" s="15">
        <v>601991.375</v>
      </c>
      <c r="AL203" s="15">
        <v>475502.40629999997</v>
      </c>
      <c r="AM203" s="15">
        <v>419969</v>
      </c>
      <c r="AN203">
        <v>243</v>
      </c>
      <c r="AO203" t="s">
        <v>39</v>
      </c>
      <c r="AP203">
        <v>0.97201875800000004</v>
      </c>
      <c r="AQ203">
        <v>1</v>
      </c>
      <c r="AR203">
        <v>874225.25</v>
      </c>
      <c r="AS203" t="s">
        <v>6255</v>
      </c>
      <c r="AT203">
        <v>1</v>
      </c>
      <c r="AU203" t="s">
        <v>6256</v>
      </c>
      <c r="AV203">
        <v>1.8678952069999999</v>
      </c>
      <c r="AW203">
        <v>1</v>
      </c>
      <c r="AY203">
        <f t="shared" si="9"/>
        <v>1.9007035035321405</v>
      </c>
      <c r="AZ203">
        <f t="shared" si="10"/>
        <v>0.44069396152298085</v>
      </c>
      <c r="BA203">
        <f t="shared" si="11"/>
        <v>3.4031322587968503E-2</v>
      </c>
    </row>
    <row r="204" spans="1:53">
      <c r="A204">
        <v>270.21922009999997</v>
      </c>
      <c r="B204">
        <v>3.554698626</v>
      </c>
      <c r="C204" t="s">
        <v>1871</v>
      </c>
      <c r="D204">
        <v>19</v>
      </c>
      <c r="E204" t="s">
        <v>1872</v>
      </c>
      <c r="F204">
        <v>7</v>
      </c>
      <c r="G204">
        <v>0</v>
      </c>
      <c r="H204">
        <v>0</v>
      </c>
      <c r="I204">
        <v>-0.99870986699999997</v>
      </c>
      <c r="J204">
        <v>-16.992488890000001</v>
      </c>
      <c r="L204" t="s">
        <v>6150</v>
      </c>
      <c r="M204" t="s">
        <v>1872</v>
      </c>
      <c r="N204">
        <v>0</v>
      </c>
      <c r="O204" t="s">
        <v>39</v>
      </c>
      <c r="Q204">
        <v>-0.8</v>
      </c>
      <c r="R204" t="s">
        <v>6258</v>
      </c>
      <c r="S204">
        <v>0.16</v>
      </c>
      <c r="T204">
        <v>0.16</v>
      </c>
      <c r="U204">
        <v>7183346</v>
      </c>
      <c r="V204" t="s">
        <v>2224</v>
      </c>
      <c r="W204">
        <v>1.8495408149999999</v>
      </c>
      <c r="X204">
        <v>1.0584747E-2</v>
      </c>
      <c r="Y204" t="s">
        <v>41</v>
      </c>
      <c r="Z204" t="s">
        <v>92</v>
      </c>
      <c r="AA204">
        <v>12</v>
      </c>
      <c r="AB204" s="13">
        <v>3504308.5</v>
      </c>
      <c r="AC204" s="13">
        <v>3676711</v>
      </c>
      <c r="AD204" s="13">
        <v>2576665.5</v>
      </c>
      <c r="AE204" s="13">
        <v>3185615.25</v>
      </c>
      <c r="AF204" s="14">
        <v>3411090.25</v>
      </c>
      <c r="AG204" s="14">
        <v>3410558.75</v>
      </c>
      <c r="AH204" s="14">
        <v>3441886.25</v>
      </c>
      <c r="AI204" s="14">
        <v>3349611.75</v>
      </c>
      <c r="AJ204" s="15">
        <v>7183346</v>
      </c>
      <c r="AK204" s="15">
        <v>4991871</v>
      </c>
      <c r="AL204" s="15">
        <v>7002629.5</v>
      </c>
      <c r="AM204" s="15">
        <v>6000224.5</v>
      </c>
      <c r="AN204">
        <v>51</v>
      </c>
      <c r="AO204" t="s">
        <v>39</v>
      </c>
      <c r="AP204">
        <v>0.96491666399999998</v>
      </c>
      <c r="AQ204">
        <v>1</v>
      </c>
      <c r="AR204">
        <v>7183346</v>
      </c>
      <c r="AS204" t="s">
        <v>4918</v>
      </c>
      <c r="AT204">
        <v>1</v>
      </c>
      <c r="AU204" t="s">
        <v>6259</v>
      </c>
      <c r="AV204">
        <v>8.1436285589999997</v>
      </c>
      <c r="AW204">
        <v>1</v>
      </c>
      <c r="AY204">
        <f t="shared" si="9"/>
        <v>1.849540815213411</v>
      </c>
      <c r="AZ204">
        <f t="shared" si="10"/>
        <v>0.87096096506157561</v>
      </c>
      <c r="BA204">
        <f t="shared" si="11"/>
        <v>1.2517653657943381E-3</v>
      </c>
    </row>
    <row r="205" spans="1:53">
      <c r="A205">
        <v>202.1569016</v>
      </c>
      <c r="B205">
        <v>3.9125180560000001</v>
      </c>
      <c r="C205" t="s">
        <v>1961</v>
      </c>
      <c r="D205">
        <v>6</v>
      </c>
      <c r="E205" t="s">
        <v>1962</v>
      </c>
      <c r="F205">
        <v>7</v>
      </c>
      <c r="G205">
        <v>0</v>
      </c>
      <c r="H205">
        <v>0</v>
      </c>
      <c r="I205">
        <v>5.7345133999999999E-2</v>
      </c>
      <c r="J205">
        <v>-30.14150471</v>
      </c>
      <c r="L205" t="s">
        <v>6150</v>
      </c>
      <c r="M205" t="s">
        <v>1962</v>
      </c>
      <c r="N205">
        <v>0</v>
      </c>
      <c r="O205" t="s">
        <v>39</v>
      </c>
      <c r="Q205">
        <v>0</v>
      </c>
      <c r="R205" t="s">
        <v>77</v>
      </c>
      <c r="S205">
        <v>0.14000000000000001</v>
      </c>
      <c r="T205">
        <v>0.26</v>
      </c>
      <c r="U205">
        <v>15967770</v>
      </c>
      <c r="V205" t="s">
        <v>284</v>
      </c>
      <c r="W205">
        <v>1.67900749</v>
      </c>
      <c r="X205">
        <v>8.7749669999999998E-3</v>
      </c>
      <c r="Y205" t="s">
        <v>41</v>
      </c>
      <c r="Z205" t="s">
        <v>71</v>
      </c>
      <c r="AA205">
        <v>12</v>
      </c>
      <c r="AB205" s="13">
        <v>6625510.5</v>
      </c>
      <c r="AC205" s="13">
        <v>7068716.5</v>
      </c>
      <c r="AD205" s="13">
        <v>5926874.5</v>
      </c>
      <c r="AE205" s="13">
        <v>7234471</v>
      </c>
      <c r="AF205" s="14">
        <v>5716956</v>
      </c>
      <c r="AG205" s="14">
        <v>6871988</v>
      </c>
      <c r="AH205" s="14">
        <v>8931796</v>
      </c>
      <c r="AI205" s="14">
        <v>10362680</v>
      </c>
      <c r="AJ205" s="15">
        <v>12899064</v>
      </c>
      <c r="AK205" s="15">
        <v>15967770</v>
      </c>
      <c r="AL205" s="15">
        <v>11351192</v>
      </c>
      <c r="AM205" s="15">
        <v>13314475</v>
      </c>
      <c r="AN205">
        <v>12</v>
      </c>
      <c r="AO205" t="s">
        <v>39</v>
      </c>
      <c r="AP205">
        <v>0.95943543399999998</v>
      </c>
      <c r="AQ205">
        <v>1</v>
      </c>
      <c r="AR205">
        <v>15967770</v>
      </c>
      <c r="AS205" t="s">
        <v>6293</v>
      </c>
      <c r="AT205">
        <v>1</v>
      </c>
      <c r="AU205" t="s">
        <v>5642</v>
      </c>
      <c r="AV205">
        <v>3.6646416190000002</v>
      </c>
      <c r="AW205">
        <v>1</v>
      </c>
      <c r="AY205">
        <f t="shared" si="9"/>
        <v>1.6790074904135128</v>
      </c>
      <c r="AZ205">
        <f t="shared" si="10"/>
        <v>0.59027689935374683</v>
      </c>
      <c r="BA205">
        <f t="shared" si="11"/>
        <v>8.6727844472345213E-3</v>
      </c>
    </row>
    <row r="206" spans="1:53">
      <c r="A206">
        <v>272.2350361</v>
      </c>
      <c r="B206">
        <v>3.6451332939999999</v>
      </c>
      <c r="C206" t="s">
        <v>1941</v>
      </c>
      <c r="D206">
        <v>18</v>
      </c>
      <c r="E206" t="s">
        <v>1942</v>
      </c>
      <c r="F206">
        <v>7</v>
      </c>
      <c r="G206">
        <v>0</v>
      </c>
      <c r="H206">
        <v>0</v>
      </c>
      <c r="I206">
        <v>-0.381686894</v>
      </c>
      <c r="J206">
        <v>-14.903821130000001</v>
      </c>
      <c r="L206" t="s">
        <v>6150</v>
      </c>
      <c r="M206" t="s">
        <v>1942</v>
      </c>
      <c r="N206">
        <v>0</v>
      </c>
      <c r="O206" t="s">
        <v>39</v>
      </c>
      <c r="Q206">
        <v>-0.4</v>
      </c>
      <c r="R206" t="s">
        <v>77</v>
      </c>
      <c r="S206">
        <v>0.06</v>
      </c>
      <c r="T206">
        <v>0.11</v>
      </c>
      <c r="U206">
        <v>1651727</v>
      </c>
      <c r="V206" t="s">
        <v>3531</v>
      </c>
      <c r="W206">
        <v>1.6499631960000001</v>
      </c>
      <c r="X206" s="1">
        <v>9.2204099999999994E-5</v>
      </c>
      <c r="Y206" t="s">
        <v>41</v>
      </c>
      <c r="Z206" t="s">
        <v>71</v>
      </c>
      <c r="AA206">
        <v>12</v>
      </c>
      <c r="AB206" s="13">
        <v>843321.375</v>
      </c>
      <c r="AC206" s="13">
        <v>958534.125</v>
      </c>
      <c r="AD206" s="13">
        <v>740047.0625</v>
      </c>
      <c r="AE206" s="13">
        <v>833004.0625</v>
      </c>
      <c r="AF206" s="14">
        <v>870418.375</v>
      </c>
      <c r="AG206" s="14">
        <v>879667.125</v>
      </c>
      <c r="AH206" s="14">
        <v>959792.3125</v>
      </c>
      <c r="AI206" s="14">
        <v>1072555.875</v>
      </c>
      <c r="AJ206" s="15">
        <v>1651726.625</v>
      </c>
      <c r="AK206" s="15">
        <v>1632492.25</v>
      </c>
      <c r="AL206" s="15">
        <v>1473491.875</v>
      </c>
      <c r="AM206" s="15">
        <v>1483165.625</v>
      </c>
      <c r="AN206">
        <v>82</v>
      </c>
      <c r="AO206" t="s">
        <v>39</v>
      </c>
      <c r="AP206">
        <v>0.95099653200000001</v>
      </c>
      <c r="AQ206">
        <v>1</v>
      </c>
      <c r="AR206">
        <v>1651726.625</v>
      </c>
      <c r="AS206" t="s">
        <v>6299</v>
      </c>
      <c r="AT206">
        <v>1</v>
      </c>
      <c r="AU206" t="s">
        <v>6300</v>
      </c>
      <c r="AV206">
        <v>21.231831339999999</v>
      </c>
      <c r="AW206">
        <v>1</v>
      </c>
      <c r="AY206">
        <f t="shared" si="9"/>
        <v>1.6499631958187502</v>
      </c>
      <c r="AZ206">
        <f t="shared" si="10"/>
        <v>9.4625707113883586E-2</v>
      </c>
      <c r="BA206">
        <f t="shared" si="11"/>
        <v>9.2102486713933188E-5</v>
      </c>
    </row>
    <row r="207" spans="1:53">
      <c r="A207">
        <v>242.15186030000001</v>
      </c>
      <c r="B207">
        <v>3.5725819479999998</v>
      </c>
      <c r="C207" t="s">
        <v>3202</v>
      </c>
      <c r="D207">
        <v>1</v>
      </c>
      <c r="E207" t="s">
        <v>3203</v>
      </c>
      <c r="F207">
        <v>7</v>
      </c>
      <c r="G207">
        <v>0</v>
      </c>
      <c r="H207">
        <v>0</v>
      </c>
      <c r="I207">
        <v>0.20765777499999999</v>
      </c>
      <c r="J207">
        <v>-37.236267509999998</v>
      </c>
      <c r="L207" t="s">
        <v>6150</v>
      </c>
      <c r="M207" t="s">
        <v>3203</v>
      </c>
      <c r="N207">
        <v>0</v>
      </c>
      <c r="O207" t="s">
        <v>39</v>
      </c>
      <c r="Q207">
        <v>4.2</v>
      </c>
      <c r="R207" t="s">
        <v>4619</v>
      </c>
      <c r="S207">
        <v>0.02</v>
      </c>
      <c r="T207">
        <v>0.27</v>
      </c>
      <c r="U207">
        <v>436998</v>
      </c>
      <c r="V207" t="s">
        <v>6201</v>
      </c>
      <c r="W207">
        <v>1.574936264</v>
      </c>
      <c r="X207">
        <v>1.403208E-3</v>
      </c>
      <c r="Y207" t="s">
        <v>41</v>
      </c>
      <c r="Z207" t="s">
        <v>50</v>
      </c>
      <c r="AA207">
        <v>12</v>
      </c>
      <c r="AB207" s="13">
        <v>436997.53129999997</v>
      </c>
      <c r="AC207" s="13">
        <v>334438.71879999997</v>
      </c>
      <c r="AD207" s="13">
        <v>228880.3438</v>
      </c>
      <c r="AE207" s="13">
        <v>289783.78129999997</v>
      </c>
      <c r="AF207" s="14">
        <v>233827.35939999999</v>
      </c>
      <c r="AG207" s="14">
        <v>207269.9375</v>
      </c>
      <c r="AH207" s="14">
        <v>272850.0625</v>
      </c>
      <c r="AI207" s="14">
        <v>254481.45310000001</v>
      </c>
      <c r="AJ207" s="15">
        <v>379197.53129999997</v>
      </c>
      <c r="AK207" s="15">
        <v>391321.4375</v>
      </c>
      <c r="AL207" s="15">
        <v>373660.78129999997</v>
      </c>
      <c r="AM207" s="15">
        <v>381033.90629999997</v>
      </c>
      <c r="AN207">
        <v>231</v>
      </c>
      <c r="AO207" t="s">
        <v>39</v>
      </c>
      <c r="AP207">
        <v>0.94994498900000002</v>
      </c>
      <c r="AQ207">
        <v>1</v>
      </c>
      <c r="AR207">
        <v>436997.53129999997</v>
      </c>
      <c r="AS207" t="s">
        <v>6315</v>
      </c>
      <c r="AT207">
        <v>1</v>
      </c>
      <c r="AU207" t="s">
        <v>6316</v>
      </c>
      <c r="AV207">
        <v>22.851133090000001</v>
      </c>
      <c r="AW207">
        <v>1</v>
      </c>
      <c r="AY207">
        <f t="shared" si="9"/>
        <v>1.5749362645073095</v>
      </c>
      <c r="AZ207">
        <f t="shared" si="10"/>
        <v>0.27155077108630271</v>
      </c>
      <c r="BA207">
        <f t="shared" si="11"/>
        <v>7.4793293626373202E-5</v>
      </c>
    </row>
    <row r="208" spans="1:53">
      <c r="A208">
        <v>182.1306625</v>
      </c>
      <c r="B208">
        <v>4.113458316</v>
      </c>
      <c r="C208" t="s">
        <v>6339</v>
      </c>
      <c r="D208">
        <v>12</v>
      </c>
      <c r="E208" t="s">
        <v>6340</v>
      </c>
      <c r="F208">
        <v>7</v>
      </c>
      <c r="G208">
        <v>0</v>
      </c>
      <c r="H208">
        <v>0</v>
      </c>
      <c r="I208">
        <v>-9.6047041999999999E-2</v>
      </c>
      <c r="J208">
        <v>-25.998368930000002</v>
      </c>
      <c r="K208">
        <v>-9.6047041999999999E-2</v>
      </c>
      <c r="L208" t="s">
        <v>6150</v>
      </c>
      <c r="M208" t="s">
        <v>6340</v>
      </c>
      <c r="N208">
        <v>0</v>
      </c>
      <c r="O208" t="s">
        <v>39</v>
      </c>
      <c r="S208">
        <v>0.21</v>
      </c>
      <c r="T208">
        <v>0.22</v>
      </c>
      <c r="U208">
        <v>180148</v>
      </c>
      <c r="V208" t="s">
        <v>6341</v>
      </c>
      <c r="W208">
        <v>1.5357354480000001</v>
      </c>
      <c r="X208">
        <v>3.6458385000000003E-2</v>
      </c>
      <c r="Y208" t="s">
        <v>41</v>
      </c>
      <c r="Z208" t="s">
        <v>42</v>
      </c>
      <c r="AA208">
        <v>12</v>
      </c>
      <c r="AB208" s="13">
        <v>97684.882809999996</v>
      </c>
      <c r="AC208" s="13">
        <v>79232.75</v>
      </c>
      <c r="AD208" s="13">
        <v>61006.304689999997</v>
      </c>
      <c r="AE208" s="13">
        <v>100992.69530000001</v>
      </c>
      <c r="AF208" s="14">
        <v>104927.52340000001</v>
      </c>
      <c r="AG208" s="14">
        <v>96614.523440000004</v>
      </c>
      <c r="AH208" s="14">
        <v>81014.007809999996</v>
      </c>
      <c r="AI208" s="14">
        <v>77614.921879999994</v>
      </c>
      <c r="AJ208" s="15">
        <v>120105.02340000001</v>
      </c>
      <c r="AK208" s="15">
        <v>180147.9063</v>
      </c>
      <c r="AL208" s="15">
        <v>117799.3281</v>
      </c>
      <c r="AM208" s="15">
        <v>135075.07810000001</v>
      </c>
      <c r="AN208">
        <v>584</v>
      </c>
      <c r="AO208" t="s">
        <v>39</v>
      </c>
      <c r="AP208">
        <v>0.85855333099999998</v>
      </c>
      <c r="AQ208">
        <v>1</v>
      </c>
      <c r="AR208">
        <v>180147.9063</v>
      </c>
      <c r="AS208" t="s">
        <v>6342</v>
      </c>
      <c r="AT208">
        <v>1</v>
      </c>
      <c r="AU208" t="s">
        <v>1512</v>
      </c>
      <c r="AV208">
        <v>2.3164355990000001</v>
      </c>
      <c r="AW208">
        <v>1</v>
      </c>
      <c r="AY208">
        <f t="shared" si="9"/>
        <v>1.5357354477281928</v>
      </c>
      <c r="AZ208">
        <f t="shared" si="10"/>
        <v>0.25509309545159586</v>
      </c>
      <c r="BA208">
        <f t="shared" si="11"/>
        <v>2.2686933823900197E-2</v>
      </c>
    </row>
    <row r="209" spans="1:53">
      <c r="A209">
        <v>285.30293949999998</v>
      </c>
      <c r="B209">
        <v>4.2055055619999999</v>
      </c>
      <c r="C209" t="s">
        <v>1819</v>
      </c>
      <c r="D209">
        <v>1</v>
      </c>
      <c r="E209" t="s">
        <v>1820</v>
      </c>
      <c r="F209">
        <v>7</v>
      </c>
      <c r="G209">
        <v>0</v>
      </c>
      <c r="H209">
        <v>0</v>
      </c>
      <c r="I209">
        <v>-0.77299205199999999</v>
      </c>
      <c r="J209">
        <v>-0.58867730200000001</v>
      </c>
      <c r="L209" t="s">
        <v>6150</v>
      </c>
      <c r="M209" t="s">
        <v>1820</v>
      </c>
      <c r="N209">
        <v>0</v>
      </c>
      <c r="O209" t="s">
        <v>39</v>
      </c>
      <c r="Q209">
        <v>2.4</v>
      </c>
      <c r="R209" t="s">
        <v>77</v>
      </c>
      <c r="S209">
        <v>0.39</v>
      </c>
      <c r="T209">
        <v>0.55000000000000004</v>
      </c>
      <c r="U209">
        <v>772508</v>
      </c>
      <c r="V209" t="s">
        <v>6183</v>
      </c>
      <c r="W209">
        <v>1.530017752</v>
      </c>
      <c r="X209">
        <v>0.175711484</v>
      </c>
      <c r="Y209" t="s">
        <v>41</v>
      </c>
      <c r="Z209" t="s">
        <v>42</v>
      </c>
      <c r="AA209">
        <v>12</v>
      </c>
      <c r="AB209" s="13">
        <v>341846.78129999997</v>
      </c>
      <c r="AC209" s="13">
        <v>684114.625</v>
      </c>
      <c r="AD209" s="13">
        <v>226076.8438</v>
      </c>
      <c r="AE209" s="13">
        <v>271099.4375</v>
      </c>
      <c r="AF209" s="14">
        <v>389842.4375</v>
      </c>
      <c r="AG209" s="14">
        <v>336985</v>
      </c>
      <c r="AH209" s="14">
        <v>300841.65629999997</v>
      </c>
      <c r="AI209" s="14">
        <v>243937.8438</v>
      </c>
      <c r="AJ209" s="15">
        <v>391041.5</v>
      </c>
      <c r="AK209" s="15">
        <v>772507.625</v>
      </c>
      <c r="AL209" s="15">
        <v>400131.21879999997</v>
      </c>
      <c r="AM209" s="15">
        <v>381900.84379999997</v>
      </c>
      <c r="AN209">
        <v>263</v>
      </c>
      <c r="AO209" t="s">
        <v>39</v>
      </c>
      <c r="AP209">
        <v>0.96733113000000004</v>
      </c>
      <c r="AQ209">
        <v>1</v>
      </c>
      <c r="AR209">
        <v>772507.625</v>
      </c>
      <c r="AS209" t="s">
        <v>1522</v>
      </c>
      <c r="AT209">
        <v>1</v>
      </c>
      <c r="AU209" t="s">
        <v>6345</v>
      </c>
      <c r="AV209">
        <v>0.706135823</v>
      </c>
      <c r="AW209">
        <v>1</v>
      </c>
      <c r="AY209">
        <f t="shared" si="9"/>
        <v>1.530017751611235</v>
      </c>
      <c r="AZ209">
        <f t="shared" si="10"/>
        <v>0.9334221736982371</v>
      </c>
      <c r="BA209">
        <f t="shared" si="11"/>
        <v>0.14383181721619812</v>
      </c>
    </row>
    <row r="210" spans="1:53">
      <c r="A210">
        <v>177.07895099999999</v>
      </c>
      <c r="B210">
        <v>7.703462601</v>
      </c>
      <c r="C210" t="s">
        <v>4407</v>
      </c>
      <c r="D210">
        <v>3</v>
      </c>
      <c r="E210" t="s">
        <v>4408</v>
      </c>
      <c r="F210">
        <v>7</v>
      </c>
      <c r="G210">
        <v>0</v>
      </c>
      <c r="H210">
        <v>0</v>
      </c>
      <c r="I210">
        <v>-0.16372219900000001</v>
      </c>
      <c r="J210">
        <v>22.688128859999999</v>
      </c>
      <c r="L210" t="s">
        <v>6150</v>
      </c>
      <c r="M210" t="s">
        <v>4408</v>
      </c>
      <c r="N210">
        <v>0</v>
      </c>
      <c r="O210" t="s">
        <v>39</v>
      </c>
      <c r="S210">
        <v>0.55000000000000004</v>
      </c>
      <c r="T210">
        <v>0.71</v>
      </c>
      <c r="U210">
        <v>374915</v>
      </c>
      <c r="V210" t="s">
        <v>4743</v>
      </c>
      <c r="W210">
        <v>1.522525624</v>
      </c>
      <c r="X210">
        <v>0.30949116900000001</v>
      </c>
      <c r="Y210" t="s">
        <v>41</v>
      </c>
      <c r="Z210" t="s">
        <v>71</v>
      </c>
      <c r="AA210">
        <v>12</v>
      </c>
      <c r="AB210" s="13">
        <v>45499.421880000002</v>
      </c>
      <c r="AC210" s="13">
        <v>235398.8125</v>
      </c>
      <c r="AD210" s="13">
        <v>60244.703130000002</v>
      </c>
      <c r="AE210" s="13">
        <v>186649.9063</v>
      </c>
      <c r="AF210" s="14">
        <v>111306.2969</v>
      </c>
      <c r="AG210" s="14">
        <v>181374.67189999999</v>
      </c>
      <c r="AH210" s="14">
        <v>163941.64060000001</v>
      </c>
      <c r="AI210" s="14">
        <v>238430.45310000001</v>
      </c>
      <c r="AJ210" s="15">
        <v>61386.472659999999</v>
      </c>
      <c r="AK210" s="15">
        <v>374914.59379999997</v>
      </c>
      <c r="AL210" s="15">
        <v>365026.59379999997</v>
      </c>
      <c r="AM210" s="15">
        <v>256908.4375</v>
      </c>
      <c r="AN210">
        <v>259</v>
      </c>
      <c r="AO210" t="s">
        <v>39</v>
      </c>
      <c r="AP210">
        <v>0.92823211000000005</v>
      </c>
      <c r="AQ210">
        <v>1</v>
      </c>
      <c r="AR210">
        <v>374914.59379999997</v>
      </c>
      <c r="AS210" t="s">
        <v>6346</v>
      </c>
      <c r="AT210">
        <v>1</v>
      </c>
      <c r="AU210" t="s">
        <v>4410</v>
      </c>
      <c r="AV210">
        <v>0.34422693100000001</v>
      </c>
      <c r="AW210">
        <v>1</v>
      </c>
      <c r="AY210">
        <f t="shared" si="9"/>
        <v>1.5225256240921894</v>
      </c>
      <c r="AZ210">
        <f t="shared" si="10"/>
        <v>0.26837015233093825</v>
      </c>
      <c r="BA210">
        <f t="shared" si="11"/>
        <v>0.28509587699678934</v>
      </c>
    </row>
    <row r="211" spans="1:53">
      <c r="A211">
        <v>286.21417630000002</v>
      </c>
      <c r="B211">
        <v>3.7573652480000002</v>
      </c>
      <c r="C211" t="s">
        <v>3404</v>
      </c>
      <c r="D211">
        <v>5</v>
      </c>
      <c r="E211" t="s">
        <v>3405</v>
      </c>
      <c r="F211">
        <v>7</v>
      </c>
      <c r="G211">
        <v>0</v>
      </c>
      <c r="H211">
        <v>0</v>
      </c>
      <c r="I211">
        <v>-0.81660200500000002</v>
      </c>
      <c r="J211">
        <v>-21.822958889999999</v>
      </c>
      <c r="L211" t="s">
        <v>6150</v>
      </c>
      <c r="M211" t="s">
        <v>3405</v>
      </c>
      <c r="N211">
        <v>0</v>
      </c>
      <c r="O211" t="s">
        <v>39</v>
      </c>
      <c r="Q211">
        <v>-2.6</v>
      </c>
      <c r="R211" t="s">
        <v>77</v>
      </c>
      <c r="S211">
        <v>0.21</v>
      </c>
      <c r="T211">
        <v>0.21</v>
      </c>
      <c r="U211">
        <v>235868</v>
      </c>
      <c r="V211" t="s">
        <v>6218</v>
      </c>
      <c r="W211">
        <v>1.4018745029999999</v>
      </c>
      <c r="X211">
        <v>6.6368679999999999E-2</v>
      </c>
      <c r="Y211" t="s">
        <v>41</v>
      </c>
      <c r="Z211" t="s">
        <v>71</v>
      </c>
      <c r="AA211">
        <v>12</v>
      </c>
      <c r="AB211" s="13">
        <v>117663.4531</v>
      </c>
      <c r="AC211" s="13">
        <v>122007.30469999999</v>
      </c>
      <c r="AD211" s="13">
        <v>102904.5156</v>
      </c>
      <c r="AE211" s="13">
        <v>117281.9844</v>
      </c>
      <c r="AF211" s="14">
        <v>126450.64840000001</v>
      </c>
      <c r="AG211" s="14">
        <v>120505.8125</v>
      </c>
      <c r="AH211" s="14">
        <v>138270.98439999999</v>
      </c>
      <c r="AI211" s="14">
        <v>159262.5938</v>
      </c>
      <c r="AJ211" s="15">
        <v>235868.39060000001</v>
      </c>
      <c r="AK211" s="15">
        <v>210636.5938</v>
      </c>
      <c r="AL211" s="15">
        <v>171854.01560000001</v>
      </c>
      <c r="AM211" s="15">
        <v>144947.70310000001</v>
      </c>
      <c r="AN211">
        <v>340</v>
      </c>
      <c r="AO211" t="s">
        <v>39</v>
      </c>
      <c r="AP211">
        <v>0.94708865399999997</v>
      </c>
      <c r="AQ211">
        <v>1</v>
      </c>
      <c r="AR211">
        <v>235868.39060000001</v>
      </c>
      <c r="AS211" t="s">
        <v>6403</v>
      </c>
      <c r="AT211">
        <v>1</v>
      </c>
      <c r="AU211" t="s">
        <v>6404</v>
      </c>
      <c r="AV211">
        <v>1.557661239</v>
      </c>
      <c r="AW211">
        <v>1</v>
      </c>
      <c r="AY211">
        <f t="shared" si="9"/>
        <v>1.4018745032722491</v>
      </c>
      <c r="AZ211">
        <f t="shared" si="10"/>
        <v>0.37098932437800436</v>
      </c>
      <c r="BA211">
        <f t="shared" si="11"/>
        <v>4.6772767852061227E-2</v>
      </c>
    </row>
    <row r="212" spans="1:53">
      <c r="A212">
        <v>200.10491010000001</v>
      </c>
      <c r="B212">
        <v>6.7708457949999996</v>
      </c>
      <c r="C212" t="s">
        <v>1658</v>
      </c>
      <c r="D212">
        <v>7</v>
      </c>
      <c r="E212" t="s">
        <v>5949</v>
      </c>
      <c r="F212">
        <v>7</v>
      </c>
      <c r="G212">
        <v>0</v>
      </c>
      <c r="H212">
        <v>0</v>
      </c>
      <c r="I212">
        <v>0.25031831799999998</v>
      </c>
      <c r="J212">
        <v>16.931728570000001</v>
      </c>
      <c r="L212" t="s">
        <v>6150</v>
      </c>
      <c r="M212" t="s">
        <v>1659</v>
      </c>
      <c r="N212">
        <v>0</v>
      </c>
      <c r="O212" t="s">
        <v>39</v>
      </c>
      <c r="S212">
        <v>0.21</v>
      </c>
      <c r="T212">
        <v>0.24</v>
      </c>
      <c r="U212">
        <v>30209</v>
      </c>
      <c r="V212" t="s">
        <v>6433</v>
      </c>
      <c r="W212">
        <v>1.3585806</v>
      </c>
      <c r="X212">
        <v>8.6518974999999998E-2</v>
      </c>
      <c r="Y212" t="s">
        <v>41</v>
      </c>
      <c r="Z212" t="s">
        <v>71</v>
      </c>
      <c r="AA212">
        <v>12</v>
      </c>
      <c r="AB212" s="13">
        <v>16932.1875</v>
      </c>
      <c r="AC212" s="13">
        <v>30209.431639999999</v>
      </c>
      <c r="AD212" s="13">
        <v>22209.742190000001</v>
      </c>
      <c r="AE212" s="13">
        <v>23388.527340000001</v>
      </c>
      <c r="AF212" s="14">
        <v>12331.808590000001</v>
      </c>
      <c r="AG212" s="14">
        <v>14977.50488</v>
      </c>
      <c r="AH212" s="14">
        <v>14918.431640000001</v>
      </c>
      <c r="AI212" s="14">
        <v>19214.666020000001</v>
      </c>
      <c r="AJ212" s="15">
        <v>22729.13867</v>
      </c>
      <c r="AK212" s="15">
        <v>14941.670899999999</v>
      </c>
      <c r="AL212" s="15">
        <v>25172.507809999999</v>
      </c>
      <c r="AM212" s="15">
        <v>20631.150389999999</v>
      </c>
      <c r="AN212">
        <v>946</v>
      </c>
      <c r="AO212" t="s">
        <v>39</v>
      </c>
      <c r="AP212">
        <v>0.82140677600000001</v>
      </c>
      <c r="AQ212">
        <v>1</v>
      </c>
      <c r="AR212">
        <v>30209.431639999999</v>
      </c>
      <c r="AS212" t="s">
        <v>6434</v>
      </c>
      <c r="AT212">
        <v>1</v>
      </c>
      <c r="AU212" t="s">
        <v>6435</v>
      </c>
      <c r="AV212">
        <v>1.1161995549999999</v>
      </c>
      <c r="AW212">
        <v>0.30736750000000002</v>
      </c>
      <c r="AY212">
        <f t="shared" si="9"/>
        <v>1.3585805998626015</v>
      </c>
      <c r="AZ212">
        <f t="shared" si="10"/>
        <v>0.15305318049032984</v>
      </c>
      <c r="BA212">
        <f t="shared" si="11"/>
        <v>7.9043624573895577E-2</v>
      </c>
    </row>
    <row r="213" spans="1:53">
      <c r="A213">
        <v>370.30803780000002</v>
      </c>
      <c r="B213">
        <v>3.6687694340000001</v>
      </c>
      <c r="C213" t="s">
        <v>1356</v>
      </c>
      <c r="D213">
        <v>3</v>
      </c>
      <c r="E213" t="s">
        <v>1357</v>
      </c>
      <c r="F213">
        <v>7</v>
      </c>
      <c r="G213">
        <v>0</v>
      </c>
      <c r="H213">
        <v>0</v>
      </c>
      <c r="I213">
        <v>-0.73516688799999996</v>
      </c>
      <c r="J213">
        <v>1.3531392959999999</v>
      </c>
      <c r="L213" t="s">
        <v>6150</v>
      </c>
      <c r="M213" t="s">
        <v>1357</v>
      </c>
      <c r="N213">
        <v>0</v>
      </c>
      <c r="O213" t="s">
        <v>39</v>
      </c>
      <c r="Q213">
        <v>1.2</v>
      </c>
      <c r="R213" t="s">
        <v>77</v>
      </c>
      <c r="S213">
        <v>0.24</v>
      </c>
      <c r="T213">
        <v>0.52</v>
      </c>
      <c r="U213">
        <v>592447</v>
      </c>
      <c r="V213" t="s">
        <v>6459</v>
      </c>
      <c r="W213">
        <v>1.3344991639999999</v>
      </c>
      <c r="X213">
        <v>0.21088559700000001</v>
      </c>
      <c r="Y213" t="s">
        <v>41</v>
      </c>
      <c r="Z213" t="s">
        <v>42</v>
      </c>
      <c r="AA213">
        <v>12</v>
      </c>
      <c r="AB213" s="13">
        <v>592447.1875</v>
      </c>
      <c r="AC213" s="13">
        <v>359869.625</v>
      </c>
      <c r="AD213" s="13">
        <v>249011.95310000001</v>
      </c>
      <c r="AE213" s="13">
        <v>182654.0313</v>
      </c>
      <c r="AF213" s="14">
        <v>216884.125</v>
      </c>
      <c r="AG213" s="14">
        <v>259844.20310000001</v>
      </c>
      <c r="AH213" s="14">
        <v>189440.5</v>
      </c>
      <c r="AI213" s="14">
        <v>98106.765629999994</v>
      </c>
      <c r="AJ213" s="15">
        <v>199783.67189999999</v>
      </c>
      <c r="AK213" s="15">
        <v>206986.5938</v>
      </c>
      <c r="AL213" s="15">
        <v>315968.6875</v>
      </c>
      <c r="AM213" s="15">
        <v>297186.1875</v>
      </c>
      <c r="AN213">
        <v>310</v>
      </c>
      <c r="AO213" t="s">
        <v>39</v>
      </c>
      <c r="AP213">
        <v>0.95171240700000004</v>
      </c>
      <c r="AQ213">
        <v>1</v>
      </c>
      <c r="AR213">
        <v>592447.1875</v>
      </c>
      <c r="AS213" t="s">
        <v>6460</v>
      </c>
      <c r="AT213">
        <v>1</v>
      </c>
      <c r="AU213" t="s">
        <v>6461</v>
      </c>
      <c r="AV213">
        <v>0.49230069500000001</v>
      </c>
      <c r="AW213">
        <v>1</v>
      </c>
      <c r="AY213">
        <f t="shared" si="9"/>
        <v>1.3344991637405532</v>
      </c>
      <c r="AZ213">
        <f t="shared" si="10"/>
        <v>1.6760961838716999</v>
      </c>
      <c r="BA213">
        <f t="shared" si="11"/>
        <v>0.21010893965980623</v>
      </c>
    </row>
    <row r="214" spans="1:53">
      <c r="A214">
        <v>282.21910789999998</v>
      </c>
      <c r="B214">
        <v>3.5762569430000002</v>
      </c>
      <c r="C214" t="s">
        <v>5460</v>
      </c>
      <c r="D214">
        <v>4</v>
      </c>
      <c r="E214" t="s">
        <v>5461</v>
      </c>
      <c r="F214">
        <v>7</v>
      </c>
      <c r="G214">
        <v>0</v>
      </c>
      <c r="H214">
        <v>0</v>
      </c>
      <c r="I214">
        <v>-1.3540186750000001</v>
      </c>
      <c r="J214">
        <v>-20.672087220000002</v>
      </c>
      <c r="L214" t="s">
        <v>6150</v>
      </c>
      <c r="M214" t="s">
        <v>5461</v>
      </c>
      <c r="N214">
        <v>0</v>
      </c>
      <c r="O214" t="s">
        <v>39</v>
      </c>
      <c r="S214">
        <v>0.05</v>
      </c>
      <c r="T214">
        <v>0.26</v>
      </c>
      <c r="U214">
        <v>52635</v>
      </c>
      <c r="V214" t="s">
        <v>1735</v>
      </c>
      <c r="W214">
        <v>1.3313503799999999</v>
      </c>
      <c r="X214">
        <v>8.2661505999999996E-2</v>
      </c>
      <c r="Y214" t="s">
        <v>41</v>
      </c>
      <c r="Z214" t="s">
        <v>42</v>
      </c>
      <c r="AA214">
        <v>12</v>
      </c>
      <c r="AB214" s="13">
        <v>37714.964840000001</v>
      </c>
      <c r="AC214" s="13">
        <v>24730.808590000001</v>
      </c>
      <c r="AD214" s="13">
        <v>32981.484380000002</v>
      </c>
      <c r="AE214" s="13">
        <v>34979.722659999999</v>
      </c>
      <c r="AF214" s="14">
        <v>49737.054689999997</v>
      </c>
      <c r="AG214" s="14">
        <v>37773.574220000002</v>
      </c>
      <c r="AH214" s="14">
        <v>36202.042970000002</v>
      </c>
      <c r="AI214" s="14">
        <v>25726.400389999999</v>
      </c>
      <c r="AJ214" s="15">
        <v>51046.640630000002</v>
      </c>
      <c r="AK214" s="15">
        <v>47236.796880000002</v>
      </c>
      <c r="AL214" s="15">
        <v>52634.710939999997</v>
      </c>
      <c r="AM214" s="15">
        <v>48037.617189999997</v>
      </c>
      <c r="AN214">
        <v>1019</v>
      </c>
      <c r="AO214" t="s">
        <v>39</v>
      </c>
      <c r="AP214">
        <v>0.93246714900000005</v>
      </c>
      <c r="AQ214">
        <v>1</v>
      </c>
      <c r="AR214">
        <v>52634.710939999997</v>
      </c>
      <c r="AS214" t="s">
        <v>6462</v>
      </c>
      <c r="AT214">
        <v>1</v>
      </c>
      <c r="AU214" t="s">
        <v>6463</v>
      </c>
      <c r="AV214">
        <v>1.486386993</v>
      </c>
      <c r="AW214">
        <v>1</v>
      </c>
      <c r="AY214">
        <f t="shared" si="9"/>
        <v>1.331350379909582</v>
      </c>
      <c r="AZ214">
        <f t="shared" si="10"/>
        <v>0.14272177663612112</v>
      </c>
      <c r="BA214">
        <f t="shared" si="11"/>
        <v>5.0585027208600038E-2</v>
      </c>
    </row>
    <row r="215" spans="1:53">
      <c r="A215">
        <v>167.0251888</v>
      </c>
      <c r="B215">
        <v>7.251472261</v>
      </c>
      <c r="C215" t="s">
        <v>1795</v>
      </c>
      <c r="D215">
        <v>1</v>
      </c>
      <c r="E215" t="s">
        <v>1796</v>
      </c>
      <c r="F215">
        <v>7</v>
      </c>
      <c r="G215">
        <v>0</v>
      </c>
      <c r="H215">
        <v>0</v>
      </c>
      <c r="I215">
        <v>-0.18675461099999999</v>
      </c>
      <c r="J215">
        <v>-44.525331350000002</v>
      </c>
      <c r="L215" t="s">
        <v>6150</v>
      </c>
      <c r="M215" t="s">
        <v>1796</v>
      </c>
      <c r="N215">
        <v>0</v>
      </c>
      <c r="O215" t="s">
        <v>39</v>
      </c>
      <c r="R215" t="s">
        <v>411</v>
      </c>
      <c r="S215">
        <v>0.36</v>
      </c>
      <c r="T215">
        <v>0.37</v>
      </c>
      <c r="U215">
        <v>190604</v>
      </c>
      <c r="V215" t="s">
        <v>6464</v>
      </c>
      <c r="W215">
        <v>1.330247822</v>
      </c>
      <c r="X215">
        <v>0.26542459800000001</v>
      </c>
      <c r="Y215" t="s">
        <v>41</v>
      </c>
      <c r="Z215" t="s">
        <v>50</v>
      </c>
      <c r="AA215">
        <v>12</v>
      </c>
      <c r="AB215" s="13">
        <v>47637.660159999999</v>
      </c>
      <c r="AC215" s="13">
        <v>112088.72659999999</v>
      </c>
      <c r="AD215" s="13">
        <v>62580.9375</v>
      </c>
      <c r="AE215" s="13">
        <v>84726.367190000004</v>
      </c>
      <c r="AF215" s="14">
        <v>77311.835940000004</v>
      </c>
      <c r="AG215" s="14">
        <v>104656.4844</v>
      </c>
      <c r="AH215" s="14">
        <v>101379</v>
      </c>
      <c r="AI215" s="14">
        <v>120885.7813</v>
      </c>
      <c r="AJ215" s="15">
        <v>73874.710940000004</v>
      </c>
      <c r="AK215" s="15">
        <v>142531.9375</v>
      </c>
      <c r="AL215" s="15">
        <v>190603.73439999999</v>
      </c>
      <c r="AM215" s="15">
        <v>130719.82030000001</v>
      </c>
      <c r="AN215">
        <v>388</v>
      </c>
      <c r="AO215" t="s">
        <v>39</v>
      </c>
      <c r="AP215">
        <v>0.97745328499999995</v>
      </c>
      <c r="AQ215">
        <v>1</v>
      </c>
      <c r="AR215">
        <v>190603.73439999999</v>
      </c>
      <c r="AS215" t="s">
        <v>6465</v>
      </c>
      <c r="AT215">
        <v>1</v>
      </c>
      <c r="AU215" t="s">
        <v>6466</v>
      </c>
      <c r="AV215">
        <v>0.42448733399999999</v>
      </c>
      <c r="AW215">
        <v>1</v>
      </c>
      <c r="AY215">
        <f t="shared" si="9"/>
        <v>1.3302478222550147</v>
      </c>
      <c r="AZ215">
        <f t="shared" si="10"/>
        <v>0.55454058541852713</v>
      </c>
      <c r="BA215">
        <f t="shared" si="11"/>
        <v>0.24032619072969713</v>
      </c>
    </row>
    <row r="216" spans="1:53">
      <c r="A216">
        <v>254.09411679999999</v>
      </c>
      <c r="B216">
        <v>4.0860222070000001</v>
      </c>
      <c r="C216" t="s">
        <v>3327</v>
      </c>
      <c r="D216">
        <v>5</v>
      </c>
      <c r="E216" t="s">
        <v>3328</v>
      </c>
      <c r="F216">
        <v>7</v>
      </c>
      <c r="G216">
        <v>0</v>
      </c>
      <c r="H216">
        <v>0</v>
      </c>
      <c r="I216">
        <v>-0.68178085399999999</v>
      </c>
      <c r="J216">
        <v>2.1052799790000001</v>
      </c>
      <c r="K216">
        <v>-0.76049173199999998</v>
      </c>
      <c r="L216" t="s">
        <v>6150</v>
      </c>
      <c r="M216" t="s">
        <v>3328</v>
      </c>
      <c r="N216">
        <v>0</v>
      </c>
      <c r="O216" t="s">
        <v>39</v>
      </c>
      <c r="S216">
        <v>0.23</v>
      </c>
      <c r="T216">
        <v>0.23</v>
      </c>
      <c r="U216">
        <v>617280</v>
      </c>
      <c r="V216" t="s">
        <v>4528</v>
      </c>
      <c r="W216">
        <v>1.290571672</v>
      </c>
      <c r="X216">
        <v>0.14033147800000001</v>
      </c>
      <c r="Y216" t="s">
        <v>41</v>
      </c>
      <c r="Z216" t="s">
        <v>92</v>
      </c>
      <c r="AA216">
        <v>12</v>
      </c>
      <c r="AB216" s="13">
        <v>370079.40629999997</v>
      </c>
      <c r="AC216" s="13">
        <v>353372.875</v>
      </c>
      <c r="AD216" s="13">
        <v>301848.6875</v>
      </c>
      <c r="AE216" s="13">
        <v>416424.625</v>
      </c>
      <c r="AF216" s="14">
        <v>430960.03129999997</v>
      </c>
      <c r="AG216" s="14">
        <v>427527.6875</v>
      </c>
      <c r="AH216" s="14">
        <v>394415.78129999997</v>
      </c>
      <c r="AI216" s="14">
        <v>321332.03129999997</v>
      </c>
      <c r="AJ216" s="15">
        <v>617279.8125</v>
      </c>
      <c r="AK216" s="15">
        <v>374158</v>
      </c>
      <c r="AL216" s="15">
        <v>588649.0625</v>
      </c>
      <c r="AM216" s="15">
        <v>451576.90629999997</v>
      </c>
      <c r="AN216">
        <v>302</v>
      </c>
      <c r="AO216" t="s">
        <v>39</v>
      </c>
      <c r="AP216">
        <v>0.96290360200000003</v>
      </c>
      <c r="AQ216">
        <v>1</v>
      </c>
      <c r="AR216">
        <v>617279.8125</v>
      </c>
      <c r="AS216" t="s">
        <v>6492</v>
      </c>
      <c r="AT216">
        <v>1</v>
      </c>
      <c r="AU216" t="s">
        <v>6493</v>
      </c>
      <c r="AV216">
        <v>0.82920118300000001</v>
      </c>
      <c r="AW216">
        <v>1</v>
      </c>
      <c r="AY216">
        <f t="shared" si="9"/>
        <v>1.2905716716311186</v>
      </c>
      <c r="AZ216">
        <f t="shared" si="10"/>
        <v>0.72870783479884049</v>
      </c>
      <c r="BA216">
        <f t="shared" si="11"/>
        <v>0.11842168792728712</v>
      </c>
    </row>
    <row r="217" spans="1:53">
      <c r="A217">
        <v>176.0361762</v>
      </c>
      <c r="B217">
        <v>9.7330486720000007</v>
      </c>
      <c r="C217" t="s">
        <v>6498</v>
      </c>
      <c r="D217">
        <v>1</v>
      </c>
      <c r="E217" t="s">
        <v>6499</v>
      </c>
      <c r="F217">
        <v>7</v>
      </c>
      <c r="G217">
        <v>0</v>
      </c>
      <c r="H217">
        <v>0</v>
      </c>
      <c r="I217">
        <v>2.7901574789999999</v>
      </c>
      <c r="J217">
        <v>44.26844423</v>
      </c>
      <c r="L217" t="s">
        <v>6150</v>
      </c>
      <c r="M217" t="s">
        <v>6499</v>
      </c>
      <c r="N217">
        <v>0</v>
      </c>
      <c r="O217" t="s">
        <v>39</v>
      </c>
      <c r="S217">
        <v>7.0000000000000007E-2</v>
      </c>
      <c r="T217">
        <v>0.1</v>
      </c>
      <c r="U217">
        <v>27935</v>
      </c>
      <c r="V217" t="s">
        <v>6500</v>
      </c>
      <c r="W217">
        <v>1.2814890219999999</v>
      </c>
      <c r="X217">
        <v>4.5814569999999997E-3</v>
      </c>
      <c r="Y217" t="s">
        <v>424</v>
      </c>
      <c r="Z217" t="s">
        <v>42</v>
      </c>
      <c r="AA217">
        <v>12</v>
      </c>
      <c r="AB217" s="13">
        <v>22644.777340000001</v>
      </c>
      <c r="AC217" s="13">
        <v>22306.775389999999</v>
      </c>
      <c r="AD217" s="13">
        <v>26168.310549999998</v>
      </c>
      <c r="AE217" s="13">
        <v>20697.257809999999</v>
      </c>
      <c r="AF217" s="14">
        <v>22405.29883</v>
      </c>
      <c r="AG217" s="14">
        <v>19786.417969999999</v>
      </c>
      <c r="AH217" s="14">
        <v>18167.167969999999</v>
      </c>
      <c r="AI217" s="14">
        <v>19182.058590000001</v>
      </c>
      <c r="AJ217" s="15">
        <v>23697.625</v>
      </c>
      <c r="AK217" s="15">
        <v>25475.554690000001</v>
      </c>
      <c r="AL217" s="15">
        <v>24822.708979999999</v>
      </c>
      <c r="AM217" s="15">
        <v>27934.957030000001</v>
      </c>
      <c r="AN217">
        <v>1166</v>
      </c>
      <c r="AO217" t="s">
        <v>39</v>
      </c>
      <c r="AP217">
        <v>0.80425602900000004</v>
      </c>
      <c r="AQ217">
        <v>1</v>
      </c>
      <c r="AR217">
        <v>27934.957030000001</v>
      </c>
      <c r="AS217" t="s">
        <v>6501</v>
      </c>
      <c r="AT217">
        <v>1</v>
      </c>
      <c r="AU217" t="s">
        <v>683</v>
      </c>
      <c r="AV217">
        <v>4.8345485100000003</v>
      </c>
      <c r="AW217">
        <v>1</v>
      </c>
      <c r="AY217">
        <f t="shared" si="9"/>
        <v>1.2814890218068444</v>
      </c>
      <c r="AZ217">
        <f t="shared" si="10"/>
        <v>5.551966816030849E-2</v>
      </c>
      <c r="BA217">
        <f t="shared" si="11"/>
        <v>4.5806133618790188E-3</v>
      </c>
    </row>
    <row r="218" spans="1:53">
      <c r="A218">
        <v>282.12533960000002</v>
      </c>
      <c r="B218">
        <v>3.7989083400000001</v>
      </c>
      <c r="C218" t="s">
        <v>1480</v>
      </c>
      <c r="D218">
        <v>2</v>
      </c>
      <c r="E218" t="s">
        <v>1481</v>
      </c>
      <c r="F218">
        <v>7</v>
      </c>
      <c r="G218">
        <v>0</v>
      </c>
      <c r="H218">
        <v>0</v>
      </c>
      <c r="I218">
        <v>-0.887546642</v>
      </c>
      <c r="J218">
        <v>-5.2934064850000002</v>
      </c>
      <c r="K218">
        <v>-0.95843698799999999</v>
      </c>
      <c r="L218" t="s">
        <v>6150</v>
      </c>
      <c r="M218" t="s">
        <v>1481</v>
      </c>
      <c r="N218">
        <v>0</v>
      </c>
      <c r="O218" t="s">
        <v>39</v>
      </c>
      <c r="R218" t="s">
        <v>1198</v>
      </c>
      <c r="S218">
        <v>0.32</v>
      </c>
      <c r="T218">
        <v>0.32</v>
      </c>
      <c r="U218">
        <v>412191</v>
      </c>
      <c r="V218" t="s">
        <v>6516</v>
      </c>
      <c r="W218">
        <v>1.2713409710000001</v>
      </c>
      <c r="X218">
        <v>0.30912579699999998</v>
      </c>
      <c r="Y218" t="s">
        <v>41</v>
      </c>
      <c r="Z218" t="s">
        <v>92</v>
      </c>
      <c r="AA218">
        <v>12</v>
      </c>
      <c r="AB218" s="13">
        <v>260150.29689999999</v>
      </c>
      <c r="AC218" s="13">
        <v>262148.0625</v>
      </c>
      <c r="AD218" s="13">
        <v>249089.1563</v>
      </c>
      <c r="AE218" s="13">
        <v>228740.64060000001</v>
      </c>
      <c r="AF218" s="14">
        <v>307661.375</v>
      </c>
      <c r="AG218" s="14">
        <v>222357.3125</v>
      </c>
      <c r="AH218" s="14">
        <v>244422.39060000001</v>
      </c>
      <c r="AI218" s="14">
        <v>168458.9375</v>
      </c>
      <c r="AJ218" s="15">
        <v>412191.0625</v>
      </c>
      <c r="AK218" s="15">
        <v>193856.625</v>
      </c>
      <c r="AL218" s="15">
        <v>342722.09379999997</v>
      </c>
      <c r="AM218" s="15">
        <v>249977.64060000001</v>
      </c>
      <c r="AN218">
        <v>384</v>
      </c>
      <c r="AO218" t="s">
        <v>39</v>
      </c>
      <c r="AP218">
        <v>0.941155187</v>
      </c>
      <c r="AQ218">
        <v>1</v>
      </c>
      <c r="AR218">
        <v>412191.0625</v>
      </c>
      <c r="AS218" t="s">
        <v>3720</v>
      </c>
      <c r="AT218">
        <v>1</v>
      </c>
      <c r="AU218" t="s">
        <v>6517</v>
      </c>
      <c r="AV218">
        <v>0.32184660500000001</v>
      </c>
      <c r="AW218">
        <v>1</v>
      </c>
      <c r="AY218">
        <f t="shared" si="9"/>
        <v>1.2713409715421367</v>
      </c>
      <c r="AZ218">
        <f t="shared" si="10"/>
        <v>0.97817692800306444</v>
      </c>
      <c r="BA218">
        <f t="shared" si="11"/>
        <v>0.29981635954521507</v>
      </c>
    </row>
    <row r="219" spans="1:53">
      <c r="A219">
        <v>287.17308379999997</v>
      </c>
      <c r="B219">
        <v>3.5925791419999999</v>
      </c>
      <c r="C219" t="s">
        <v>6523</v>
      </c>
      <c r="D219">
        <v>1</v>
      </c>
      <c r="E219" t="s">
        <v>6524</v>
      </c>
      <c r="F219">
        <v>7</v>
      </c>
      <c r="G219">
        <v>0</v>
      </c>
      <c r="H219">
        <v>0</v>
      </c>
      <c r="I219">
        <v>2.5552721279999999</v>
      </c>
      <c r="J219">
        <v>-11.34062303</v>
      </c>
      <c r="L219" t="s">
        <v>6150</v>
      </c>
      <c r="M219" t="s">
        <v>6524</v>
      </c>
      <c r="N219">
        <v>0</v>
      </c>
      <c r="O219" t="s">
        <v>39</v>
      </c>
      <c r="S219">
        <v>0.45</v>
      </c>
      <c r="T219">
        <v>0.45</v>
      </c>
      <c r="U219">
        <v>129939</v>
      </c>
      <c r="V219" t="s">
        <v>1302</v>
      </c>
      <c r="W219">
        <v>1.259502095</v>
      </c>
      <c r="X219">
        <v>0.43341460700000001</v>
      </c>
      <c r="Y219" t="s">
        <v>424</v>
      </c>
      <c r="Z219" t="s">
        <v>42</v>
      </c>
      <c r="AA219">
        <v>12</v>
      </c>
      <c r="AB219" s="13">
        <v>81842.851559999996</v>
      </c>
      <c r="AC219" s="13">
        <v>87154</v>
      </c>
      <c r="AD219" s="13">
        <v>47624.5625</v>
      </c>
      <c r="AE219" s="13">
        <v>99542.929690000004</v>
      </c>
      <c r="AF219" s="14">
        <v>53150.964840000001</v>
      </c>
      <c r="AG219" s="14">
        <v>60616.765630000002</v>
      </c>
      <c r="AH219" s="14">
        <v>74585.085940000004</v>
      </c>
      <c r="AI219" s="14">
        <v>72493.960940000004</v>
      </c>
      <c r="AJ219" s="15">
        <v>87344.039059999996</v>
      </c>
      <c r="AK219" s="15">
        <v>42203.15625</v>
      </c>
      <c r="AL219" s="15">
        <v>129939.4219</v>
      </c>
      <c r="AM219" s="15">
        <v>69050.445309999996</v>
      </c>
      <c r="AN219">
        <v>708</v>
      </c>
      <c r="AO219" t="s">
        <v>39</v>
      </c>
      <c r="AP219">
        <v>0.91307139500000001</v>
      </c>
      <c r="AQ219">
        <v>1</v>
      </c>
      <c r="AR219">
        <v>129939.4219</v>
      </c>
      <c r="AS219" t="s">
        <v>6525</v>
      </c>
      <c r="AT219">
        <v>1</v>
      </c>
      <c r="AU219" t="s">
        <v>6383</v>
      </c>
      <c r="AV219">
        <v>0.19589477899999999</v>
      </c>
      <c r="AW219">
        <v>1</v>
      </c>
      <c r="AY219">
        <f t="shared" si="9"/>
        <v>1.2595020948990838</v>
      </c>
      <c r="AZ219">
        <f t="shared" si="10"/>
        <v>0.2626502065066208</v>
      </c>
      <c r="BA219">
        <f t="shared" si="11"/>
        <v>0.41011782121532347</v>
      </c>
    </row>
    <row r="220" spans="1:53">
      <c r="A220">
        <v>201.13651859999999</v>
      </c>
      <c r="B220">
        <v>4.0773028059999996</v>
      </c>
      <c r="C220" t="s">
        <v>1117</v>
      </c>
      <c r="D220">
        <v>2</v>
      </c>
      <c r="E220" t="s">
        <v>1118</v>
      </c>
      <c r="F220">
        <v>7</v>
      </c>
      <c r="G220">
        <v>0</v>
      </c>
      <c r="H220">
        <v>0</v>
      </c>
      <c r="I220">
        <v>0.14228363499999999</v>
      </c>
      <c r="J220">
        <v>-39.795489699999997</v>
      </c>
      <c r="L220" t="s">
        <v>6150</v>
      </c>
      <c r="M220" t="s">
        <v>1118</v>
      </c>
      <c r="N220">
        <v>0</v>
      </c>
      <c r="O220" t="s">
        <v>39</v>
      </c>
      <c r="S220">
        <v>0.22</v>
      </c>
      <c r="T220">
        <v>0.22</v>
      </c>
      <c r="U220">
        <v>92363</v>
      </c>
      <c r="V220" t="s">
        <v>6526</v>
      </c>
      <c r="W220">
        <v>1.259353983</v>
      </c>
      <c r="X220">
        <v>0.15215157400000001</v>
      </c>
      <c r="Y220" t="s">
        <v>41</v>
      </c>
      <c r="Z220" t="s">
        <v>42</v>
      </c>
      <c r="AA220">
        <v>12</v>
      </c>
      <c r="AB220" s="13">
        <v>56529.980470000002</v>
      </c>
      <c r="AC220" s="13">
        <v>43388.378909999999</v>
      </c>
      <c r="AD220" s="13">
        <v>52817.394529999998</v>
      </c>
      <c r="AE220" s="13">
        <v>66216.398440000004</v>
      </c>
      <c r="AF220" s="14">
        <v>60012.46875</v>
      </c>
      <c r="AG220" s="14">
        <v>62645.808590000001</v>
      </c>
      <c r="AH220" s="14">
        <v>60917.957029999998</v>
      </c>
      <c r="AI220" s="14">
        <v>56648.125</v>
      </c>
      <c r="AJ220" s="15">
        <v>92363.351559999996</v>
      </c>
      <c r="AK220" s="15">
        <v>84644.757809999996</v>
      </c>
      <c r="AL220" s="15">
        <v>70177.148440000004</v>
      </c>
      <c r="AM220" s="15">
        <v>55342.246090000001</v>
      </c>
      <c r="AN220">
        <v>835</v>
      </c>
      <c r="AO220" t="s">
        <v>39</v>
      </c>
      <c r="AP220">
        <v>0.83711408799999998</v>
      </c>
      <c r="AQ220">
        <v>1</v>
      </c>
      <c r="AR220">
        <v>92363.351559999996</v>
      </c>
      <c r="AS220" t="s">
        <v>6527</v>
      </c>
      <c r="AT220">
        <v>1</v>
      </c>
      <c r="AU220" t="s">
        <v>1122</v>
      </c>
      <c r="AV220">
        <v>0.88578323699999995</v>
      </c>
      <c r="AW220">
        <v>1</v>
      </c>
      <c r="AY220">
        <f t="shared" si="9"/>
        <v>1.2593539834735872</v>
      </c>
      <c r="AZ220">
        <f t="shared" si="10"/>
        <v>0.43696819933244546</v>
      </c>
      <c r="BA220">
        <f t="shared" si="11"/>
        <v>0.10880431677787621</v>
      </c>
    </row>
    <row r="221" spans="1:53">
      <c r="A221">
        <v>255.09510750000001</v>
      </c>
      <c r="B221">
        <v>10.699709070000001</v>
      </c>
      <c r="C221" t="s">
        <v>6548</v>
      </c>
      <c r="D221">
        <v>1</v>
      </c>
      <c r="E221" t="s">
        <v>6549</v>
      </c>
      <c r="F221">
        <v>7</v>
      </c>
      <c r="G221">
        <v>0</v>
      </c>
      <c r="H221">
        <v>0</v>
      </c>
      <c r="I221">
        <v>1.06829807</v>
      </c>
      <c r="J221">
        <v>6.5395148729999999</v>
      </c>
      <c r="L221" t="s">
        <v>6157</v>
      </c>
      <c r="M221" t="s">
        <v>6549</v>
      </c>
      <c r="N221">
        <v>0</v>
      </c>
      <c r="O221" t="s">
        <v>39</v>
      </c>
      <c r="S221">
        <v>0.3</v>
      </c>
      <c r="T221">
        <v>0.76</v>
      </c>
      <c r="U221">
        <v>211920</v>
      </c>
      <c r="V221" t="s">
        <v>6550</v>
      </c>
      <c r="W221">
        <v>1.2400986540000001</v>
      </c>
      <c r="X221">
        <v>0.40144030400000003</v>
      </c>
      <c r="Y221" t="s">
        <v>424</v>
      </c>
      <c r="Z221" t="s">
        <v>42</v>
      </c>
      <c r="AA221">
        <v>11</v>
      </c>
      <c r="AB221" s="13">
        <v>84757.234379999994</v>
      </c>
      <c r="AC221" s="13">
        <v>156539.04689999999</v>
      </c>
      <c r="AD221" s="13">
        <v>0</v>
      </c>
      <c r="AE221" s="13">
        <v>169461.70310000001</v>
      </c>
      <c r="AF221" s="14">
        <v>117753.24219999999</v>
      </c>
      <c r="AG221" s="14">
        <v>107504.4063</v>
      </c>
      <c r="AH221" s="14">
        <v>92998.953129999994</v>
      </c>
      <c r="AI221" s="14">
        <v>203288.45310000001</v>
      </c>
      <c r="AJ221" s="15">
        <v>99250.304690000004</v>
      </c>
      <c r="AK221" s="15">
        <v>184183.75</v>
      </c>
      <c r="AL221" s="15">
        <v>211919.92189999999</v>
      </c>
      <c r="AM221" s="15">
        <v>151413.3438</v>
      </c>
      <c r="AN221">
        <v>537</v>
      </c>
      <c r="AO221" t="s">
        <v>39</v>
      </c>
      <c r="AP221">
        <v>0.90564450799999996</v>
      </c>
      <c r="AQ221">
        <v>1</v>
      </c>
      <c r="AR221">
        <v>211919.92189999999</v>
      </c>
      <c r="AS221" t="s">
        <v>1863</v>
      </c>
      <c r="AT221">
        <v>1</v>
      </c>
      <c r="AU221" t="s">
        <v>6551</v>
      </c>
      <c r="AV221">
        <v>0.20376359399999999</v>
      </c>
      <c r="AW221">
        <v>1</v>
      </c>
      <c r="AY221">
        <f t="shared" si="9"/>
        <v>1.2400986540363741</v>
      </c>
      <c r="AZ221">
        <f t="shared" si="10"/>
        <v>0.53921564291905066</v>
      </c>
      <c r="BA221">
        <f t="shared" si="11"/>
        <v>0.4014193063111236</v>
      </c>
    </row>
    <row r="222" spans="1:53">
      <c r="A222">
        <v>268.9688046</v>
      </c>
      <c r="B222">
        <v>9.7391765170000006</v>
      </c>
      <c r="C222" t="s">
        <v>4339</v>
      </c>
      <c r="D222">
        <v>1</v>
      </c>
      <c r="E222" t="s">
        <v>4340</v>
      </c>
      <c r="F222">
        <v>7</v>
      </c>
      <c r="G222">
        <v>0</v>
      </c>
      <c r="H222">
        <v>0</v>
      </c>
      <c r="I222">
        <v>-2.43674963</v>
      </c>
      <c r="J222">
        <v>0</v>
      </c>
      <c r="L222" t="s">
        <v>6150</v>
      </c>
      <c r="M222" t="s">
        <v>4340</v>
      </c>
      <c r="N222">
        <v>0</v>
      </c>
      <c r="O222" t="s">
        <v>39</v>
      </c>
      <c r="S222">
        <v>0.48</v>
      </c>
      <c r="T222">
        <v>0.57999999999999996</v>
      </c>
      <c r="U222">
        <v>55460</v>
      </c>
      <c r="V222" t="s">
        <v>6553</v>
      </c>
      <c r="W222">
        <v>1.237799917</v>
      </c>
      <c r="X222">
        <v>0.49233157100000002</v>
      </c>
      <c r="Y222" t="s">
        <v>424</v>
      </c>
      <c r="Z222" t="s">
        <v>42</v>
      </c>
      <c r="AA222">
        <v>12</v>
      </c>
      <c r="AB222" s="13">
        <v>55460.46875</v>
      </c>
      <c r="AC222" s="13">
        <v>17777.32617</v>
      </c>
      <c r="AD222" s="13">
        <v>19964.40625</v>
      </c>
      <c r="AE222" s="13">
        <v>26276.242190000001</v>
      </c>
      <c r="AF222" s="14">
        <v>32704.314450000002</v>
      </c>
      <c r="AG222" s="14">
        <v>19555.287110000001</v>
      </c>
      <c r="AH222" s="14">
        <v>26226.027340000001</v>
      </c>
      <c r="AI222" s="14">
        <v>26761.91992</v>
      </c>
      <c r="AJ222" s="15">
        <v>53105.730470000002</v>
      </c>
      <c r="AK222" s="15">
        <v>15740.049800000001</v>
      </c>
      <c r="AL222" s="15">
        <v>28136.341799999998</v>
      </c>
      <c r="AM222" s="15">
        <v>33293.285159999999</v>
      </c>
      <c r="AN222">
        <v>1004</v>
      </c>
      <c r="AO222" t="s">
        <v>39</v>
      </c>
      <c r="AP222">
        <v>0.83438064700000003</v>
      </c>
      <c r="AQ222">
        <v>1</v>
      </c>
      <c r="AR222">
        <v>55460.46875</v>
      </c>
      <c r="AS222" t="s">
        <v>6554</v>
      </c>
      <c r="AT222">
        <v>1</v>
      </c>
      <c r="AU222" t="s">
        <v>4342</v>
      </c>
      <c r="AV222">
        <v>0.144664815</v>
      </c>
      <c r="AW222">
        <v>1</v>
      </c>
      <c r="AY222">
        <f t="shared" si="9"/>
        <v>1.237799917343481</v>
      </c>
      <c r="AZ222">
        <f t="shared" si="10"/>
        <v>0.19061878312427957</v>
      </c>
      <c r="BA222">
        <f t="shared" si="11"/>
        <v>0.47565992459320061</v>
      </c>
    </row>
    <row r="223" spans="1:53">
      <c r="A223">
        <v>138.03506139999999</v>
      </c>
      <c r="B223">
        <v>7.9506985559999999</v>
      </c>
      <c r="C223" t="s">
        <v>3037</v>
      </c>
      <c r="D223">
        <v>1</v>
      </c>
      <c r="E223" t="s">
        <v>3038</v>
      </c>
      <c r="F223">
        <v>7</v>
      </c>
      <c r="G223">
        <v>0</v>
      </c>
      <c r="H223">
        <v>0</v>
      </c>
      <c r="I223">
        <v>9.7957500000000006E-3</v>
      </c>
      <c r="J223">
        <v>16.115041219999998</v>
      </c>
      <c r="L223" t="s">
        <v>6150</v>
      </c>
      <c r="M223" t="s">
        <v>3038</v>
      </c>
      <c r="N223">
        <v>0</v>
      </c>
      <c r="O223" t="s">
        <v>39</v>
      </c>
      <c r="Q223">
        <v>1.4</v>
      </c>
      <c r="R223" t="s">
        <v>3039</v>
      </c>
      <c r="S223">
        <v>0.1</v>
      </c>
      <c r="T223">
        <v>0.21</v>
      </c>
      <c r="U223">
        <v>706526</v>
      </c>
      <c r="V223" t="s">
        <v>4590</v>
      </c>
      <c r="W223">
        <v>1.218007329</v>
      </c>
      <c r="X223">
        <v>0.12893866900000001</v>
      </c>
      <c r="Y223" t="s">
        <v>41</v>
      </c>
      <c r="Z223" t="s">
        <v>42</v>
      </c>
      <c r="AA223">
        <v>12</v>
      </c>
      <c r="AB223" s="13">
        <v>622437.6875</v>
      </c>
      <c r="AC223" s="13">
        <v>640061.75</v>
      </c>
      <c r="AD223" s="13">
        <v>502383.875</v>
      </c>
      <c r="AE223" s="13">
        <v>626705.6875</v>
      </c>
      <c r="AF223" s="14">
        <v>624602.5</v>
      </c>
      <c r="AG223" s="14">
        <v>608090.875</v>
      </c>
      <c r="AH223" s="14">
        <v>380536.90629999997</v>
      </c>
      <c r="AI223" s="14">
        <v>541138.375</v>
      </c>
      <c r="AJ223" s="15">
        <v>642082.0625</v>
      </c>
      <c r="AK223" s="15">
        <v>572974.4375</v>
      </c>
      <c r="AL223" s="15">
        <v>702454.25</v>
      </c>
      <c r="AM223" s="15">
        <v>706526.0625</v>
      </c>
      <c r="AN223">
        <v>285</v>
      </c>
      <c r="AO223" t="s">
        <v>39</v>
      </c>
      <c r="AP223">
        <v>0.97288601500000005</v>
      </c>
      <c r="AQ223">
        <v>1</v>
      </c>
      <c r="AR223">
        <v>706526.0625</v>
      </c>
      <c r="AS223" t="s">
        <v>335</v>
      </c>
      <c r="AT223">
        <v>1</v>
      </c>
      <c r="AU223" t="s">
        <v>6579</v>
      </c>
      <c r="AV223">
        <v>0.84385269299999999</v>
      </c>
      <c r="AW223">
        <v>1</v>
      </c>
      <c r="AY223">
        <f t="shared" si="9"/>
        <v>1.2180073288880033</v>
      </c>
      <c r="AZ223">
        <f t="shared" si="10"/>
        <v>1.0584049603560846</v>
      </c>
      <c r="BA223">
        <f t="shared" si="11"/>
        <v>0.11582205501231385</v>
      </c>
    </row>
    <row r="224" spans="1:53">
      <c r="A224">
        <v>203.12700699999999</v>
      </c>
      <c r="B224">
        <v>9.0564873590000001</v>
      </c>
      <c r="C224" t="s">
        <v>1721</v>
      </c>
      <c r="D224">
        <v>1</v>
      </c>
      <c r="E224" t="s">
        <v>532</v>
      </c>
      <c r="F224">
        <v>7</v>
      </c>
      <c r="G224">
        <v>0</v>
      </c>
      <c r="H224">
        <v>0</v>
      </c>
      <c r="I224">
        <v>8.3557719000000003E-2</v>
      </c>
      <c r="J224">
        <v>-18.59413713</v>
      </c>
      <c r="L224" t="s">
        <v>6150</v>
      </c>
      <c r="M224" t="s">
        <v>532</v>
      </c>
      <c r="N224">
        <v>0</v>
      </c>
      <c r="O224" t="s">
        <v>39</v>
      </c>
      <c r="S224">
        <v>0.39</v>
      </c>
      <c r="T224">
        <v>0.46</v>
      </c>
      <c r="U224">
        <v>439195</v>
      </c>
      <c r="V224" t="s">
        <v>3663</v>
      </c>
      <c r="W224">
        <v>1.2100507739999999</v>
      </c>
      <c r="X224">
        <v>0.46759811099999998</v>
      </c>
      <c r="Y224" t="s">
        <v>41</v>
      </c>
      <c r="Z224" t="s">
        <v>42</v>
      </c>
      <c r="AA224">
        <v>12</v>
      </c>
      <c r="AB224" s="13">
        <v>106736.9375</v>
      </c>
      <c r="AC224" s="13">
        <v>372442</v>
      </c>
      <c r="AD224" s="13">
        <v>210581.60939999999</v>
      </c>
      <c r="AE224" s="13">
        <v>301885.3125</v>
      </c>
      <c r="AF224" s="14">
        <v>208069.42189999999</v>
      </c>
      <c r="AG224" s="14">
        <v>278881</v>
      </c>
      <c r="AH224" s="14">
        <v>270252.0625</v>
      </c>
      <c r="AI224" s="14">
        <v>365409.71879999997</v>
      </c>
      <c r="AJ224" s="15">
        <v>143068.04689999999</v>
      </c>
      <c r="AK224" s="15">
        <v>395068.28129999997</v>
      </c>
      <c r="AL224" s="15">
        <v>439194.625</v>
      </c>
      <c r="AM224" s="15">
        <v>381086.8125</v>
      </c>
      <c r="AN224">
        <v>373</v>
      </c>
      <c r="AO224" t="s">
        <v>39</v>
      </c>
      <c r="AP224">
        <v>0.96436296700000002</v>
      </c>
      <c r="AQ224">
        <v>1</v>
      </c>
      <c r="AR224">
        <v>439194.625</v>
      </c>
      <c r="AS224" t="s">
        <v>6582</v>
      </c>
      <c r="AT224">
        <v>1</v>
      </c>
      <c r="AU224" t="s">
        <v>6583</v>
      </c>
      <c r="AV224">
        <v>0.15819392800000001</v>
      </c>
      <c r="AW224">
        <v>1</v>
      </c>
      <c r="AY224">
        <f t="shared" si="9"/>
        <v>1.2100507742814817</v>
      </c>
      <c r="AZ224">
        <f t="shared" si="10"/>
        <v>0.30260959764998591</v>
      </c>
      <c r="BA224">
        <f t="shared" si="11"/>
        <v>0.45664593547764476</v>
      </c>
    </row>
    <row r="225" spans="1:53">
      <c r="A225">
        <v>153.54190249999999</v>
      </c>
      <c r="B225">
        <v>7.0768305460000001</v>
      </c>
      <c r="C225" t="s">
        <v>872</v>
      </c>
      <c r="D225">
        <v>3</v>
      </c>
      <c r="E225" t="s">
        <v>6596</v>
      </c>
      <c r="F225">
        <v>7</v>
      </c>
      <c r="G225">
        <v>0</v>
      </c>
      <c r="H225">
        <v>0</v>
      </c>
      <c r="I225">
        <v>-1.6271511999999998E-2</v>
      </c>
      <c r="J225">
        <v>-34.360947619999997</v>
      </c>
      <c r="L225" t="s">
        <v>6150</v>
      </c>
      <c r="M225" t="s">
        <v>873</v>
      </c>
      <c r="N225">
        <v>0</v>
      </c>
      <c r="O225" t="s">
        <v>39</v>
      </c>
      <c r="S225">
        <v>0.27</v>
      </c>
      <c r="T225">
        <v>0.27</v>
      </c>
      <c r="U225">
        <v>22574</v>
      </c>
      <c r="V225" t="s">
        <v>6597</v>
      </c>
      <c r="W225">
        <v>1.1992816239999999</v>
      </c>
      <c r="X225">
        <v>0.33924599999999999</v>
      </c>
      <c r="Y225" t="s">
        <v>424</v>
      </c>
      <c r="Z225" t="s">
        <v>71</v>
      </c>
      <c r="AA225">
        <v>12</v>
      </c>
      <c r="AB225" s="13">
        <v>13049.166020000001</v>
      </c>
      <c r="AC225" s="13">
        <v>18181.375</v>
      </c>
      <c r="AD225" s="13">
        <v>18133.570309999999</v>
      </c>
      <c r="AE225" s="13">
        <v>12230.5</v>
      </c>
      <c r="AF225" s="14">
        <v>11487.990229999999</v>
      </c>
      <c r="AG225" s="14">
        <v>11563.733399999999</v>
      </c>
      <c r="AH225" s="14">
        <v>15622.85742</v>
      </c>
      <c r="AI225" s="14">
        <v>16425.568360000001</v>
      </c>
      <c r="AJ225" s="15">
        <v>22574.480469999999</v>
      </c>
      <c r="AK225" s="15">
        <v>15270.976559999999</v>
      </c>
      <c r="AL225" s="15">
        <v>16375.733399999999</v>
      </c>
      <c r="AM225" s="15">
        <v>11859.40625</v>
      </c>
      <c r="AN225">
        <v>1027</v>
      </c>
      <c r="AO225" t="s">
        <v>39</v>
      </c>
      <c r="AP225">
        <v>0.840501583</v>
      </c>
      <c r="AQ225">
        <v>1</v>
      </c>
      <c r="AR225">
        <v>22574.480469999999</v>
      </c>
      <c r="AS225" t="s">
        <v>6598</v>
      </c>
      <c r="AT225">
        <v>1</v>
      </c>
      <c r="AU225" t="s">
        <v>545</v>
      </c>
      <c r="AV225">
        <v>0.280765192</v>
      </c>
      <c r="AW225">
        <v>1</v>
      </c>
      <c r="AY225">
        <f t="shared" si="9"/>
        <v>1.19928162423471</v>
      </c>
      <c r="AZ225">
        <f t="shared" si="10"/>
        <v>5.2300216766425552E-2</v>
      </c>
      <c r="BA225">
        <f t="shared" si="11"/>
        <v>0.33004569708274384</v>
      </c>
    </row>
    <row r="226" spans="1:53">
      <c r="A226">
        <v>250.0698381</v>
      </c>
      <c r="B226">
        <v>7.5932541320000002</v>
      </c>
      <c r="C226" t="s">
        <v>1585</v>
      </c>
      <c r="D226">
        <v>1</v>
      </c>
      <c r="E226" t="s">
        <v>1586</v>
      </c>
      <c r="F226">
        <v>7</v>
      </c>
      <c r="G226">
        <v>0</v>
      </c>
      <c r="H226">
        <v>0</v>
      </c>
      <c r="I226">
        <v>-0.52761896200000002</v>
      </c>
      <c r="J226">
        <v>-31.695842469999999</v>
      </c>
      <c r="L226" t="s">
        <v>6150</v>
      </c>
      <c r="M226" t="s">
        <v>1586</v>
      </c>
      <c r="N226">
        <v>0</v>
      </c>
      <c r="O226" t="s">
        <v>39</v>
      </c>
      <c r="R226" t="s">
        <v>733</v>
      </c>
      <c r="S226">
        <v>0.38</v>
      </c>
      <c r="T226">
        <v>0.38</v>
      </c>
      <c r="U226">
        <v>215345</v>
      </c>
      <c r="V226" t="s">
        <v>6612</v>
      </c>
      <c r="W226">
        <v>1.1902054019999999</v>
      </c>
      <c r="X226">
        <v>0.49732213600000003</v>
      </c>
      <c r="Y226" t="s">
        <v>424</v>
      </c>
      <c r="Z226" t="s">
        <v>42</v>
      </c>
      <c r="AA226">
        <v>12</v>
      </c>
      <c r="AB226" s="13">
        <v>72235.453129999994</v>
      </c>
      <c r="AC226" s="13">
        <v>131830.20310000001</v>
      </c>
      <c r="AD226" s="13">
        <v>81443.179690000004</v>
      </c>
      <c r="AE226" s="13">
        <v>126461.6406</v>
      </c>
      <c r="AF226" s="14">
        <v>113316.11719999999</v>
      </c>
      <c r="AG226" s="14">
        <v>149099.20310000001</v>
      </c>
      <c r="AH226" s="14">
        <v>88849.296879999994</v>
      </c>
      <c r="AI226" s="14">
        <v>155175.26560000001</v>
      </c>
      <c r="AJ226" s="15">
        <v>75776.3125</v>
      </c>
      <c r="AK226" s="15">
        <v>162073.125</v>
      </c>
      <c r="AL226" s="15">
        <v>215345.0938</v>
      </c>
      <c r="AM226" s="15">
        <v>149572.95310000001</v>
      </c>
      <c r="AN226">
        <v>532</v>
      </c>
      <c r="AO226" t="s">
        <v>39</v>
      </c>
      <c r="AP226">
        <v>0.94430615600000001</v>
      </c>
      <c r="AQ226">
        <v>1</v>
      </c>
      <c r="AR226">
        <v>215345.0938</v>
      </c>
      <c r="AS226" t="s">
        <v>6613</v>
      </c>
      <c r="AT226">
        <v>1</v>
      </c>
      <c r="AU226" t="s">
        <v>6614</v>
      </c>
      <c r="AV226">
        <v>0.135420397</v>
      </c>
      <c r="AW226">
        <v>1</v>
      </c>
      <c r="AY226">
        <f t="shared" si="9"/>
        <v>1.1902054022507649</v>
      </c>
      <c r="AZ226">
        <f t="shared" si="10"/>
        <v>0.73364400203725411</v>
      </c>
      <c r="BA226">
        <f t="shared" si="11"/>
        <v>0.48949856300321759</v>
      </c>
    </row>
    <row r="227" spans="1:53">
      <c r="A227">
        <v>238.1931184</v>
      </c>
      <c r="B227">
        <v>3.9214167070000001</v>
      </c>
      <c r="C227" t="s">
        <v>3216</v>
      </c>
      <c r="D227">
        <v>9</v>
      </c>
      <c r="E227" t="s">
        <v>3217</v>
      </c>
      <c r="F227">
        <v>7</v>
      </c>
      <c r="G227">
        <v>0</v>
      </c>
      <c r="H227">
        <v>0</v>
      </c>
      <c r="I227">
        <v>-0.67845967399999996</v>
      </c>
      <c r="J227">
        <v>-10.39091211</v>
      </c>
      <c r="L227" t="s">
        <v>6150</v>
      </c>
      <c r="M227" t="s">
        <v>3217</v>
      </c>
      <c r="N227">
        <v>0</v>
      </c>
      <c r="O227" t="s">
        <v>39</v>
      </c>
      <c r="P227" t="s">
        <v>6632</v>
      </c>
      <c r="S227">
        <v>0.17</v>
      </c>
      <c r="T227">
        <v>0.41</v>
      </c>
      <c r="U227">
        <v>77460</v>
      </c>
      <c r="V227" t="s">
        <v>6633</v>
      </c>
      <c r="W227">
        <v>1.179998222</v>
      </c>
      <c r="X227">
        <v>0.27105749400000001</v>
      </c>
      <c r="Y227" t="s">
        <v>41</v>
      </c>
      <c r="Z227" t="s">
        <v>42</v>
      </c>
      <c r="AA227">
        <v>12</v>
      </c>
      <c r="AB227" s="13">
        <v>34309.816409999999</v>
      </c>
      <c r="AC227" s="13">
        <v>31574.240229999999</v>
      </c>
      <c r="AD227" s="13">
        <v>69052.875</v>
      </c>
      <c r="AE227" s="13">
        <v>36010.882810000003</v>
      </c>
      <c r="AF227" s="14">
        <v>51834.460939999997</v>
      </c>
      <c r="AG227" s="14">
        <v>49912.273439999997</v>
      </c>
      <c r="AH227" s="14">
        <v>45997.242189999997</v>
      </c>
      <c r="AI227" s="14">
        <v>72346.304690000004</v>
      </c>
      <c r="AJ227" s="15">
        <v>69973.726559999996</v>
      </c>
      <c r="AK227" s="15">
        <v>51340.285159999999</v>
      </c>
      <c r="AL227" s="15">
        <v>60932.199220000002</v>
      </c>
      <c r="AM227" s="15">
        <v>77459.929690000004</v>
      </c>
      <c r="AN227">
        <v>899</v>
      </c>
      <c r="AO227" t="s">
        <v>39</v>
      </c>
      <c r="AP227">
        <v>0.81641997600000005</v>
      </c>
      <c r="AQ227">
        <v>1</v>
      </c>
      <c r="AR227">
        <v>77459.929690000004</v>
      </c>
      <c r="AS227" t="s">
        <v>6634</v>
      </c>
      <c r="AT227">
        <v>1</v>
      </c>
      <c r="AU227" t="s">
        <v>1139</v>
      </c>
      <c r="AV227">
        <v>0.36739634300000001</v>
      </c>
      <c r="AW227">
        <v>1</v>
      </c>
      <c r="AY227">
        <f t="shared" si="9"/>
        <v>1.1799982222895178</v>
      </c>
      <c r="AZ227">
        <f t="shared" si="10"/>
        <v>0.23529348526895885</v>
      </c>
      <c r="BA227">
        <f t="shared" si="11"/>
        <v>0.27097587163215414</v>
      </c>
    </row>
    <row r="228" spans="1:53">
      <c r="A228">
        <v>247.14178519999999</v>
      </c>
      <c r="B228">
        <v>7.5715111200000003</v>
      </c>
      <c r="C228" t="s">
        <v>1909</v>
      </c>
      <c r="D228">
        <v>1</v>
      </c>
      <c r="E228" t="s">
        <v>1910</v>
      </c>
      <c r="F228">
        <v>7</v>
      </c>
      <c r="G228">
        <v>0</v>
      </c>
      <c r="H228">
        <v>0</v>
      </c>
      <c r="I228">
        <v>-0.74769403999999995</v>
      </c>
      <c r="J228">
        <v>-7.3181965580000004</v>
      </c>
      <c r="L228" t="s">
        <v>6150</v>
      </c>
      <c r="M228" t="s">
        <v>1910</v>
      </c>
      <c r="N228">
        <v>0</v>
      </c>
      <c r="O228" t="s">
        <v>39</v>
      </c>
      <c r="S228">
        <v>0.3</v>
      </c>
      <c r="T228">
        <v>0.3</v>
      </c>
      <c r="U228">
        <v>54213</v>
      </c>
      <c r="V228" t="s">
        <v>6649</v>
      </c>
      <c r="W228">
        <v>1.1602537959999999</v>
      </c>
      <c r="X228">
        <v>0.50188009899999997</v>
      </c>
      <c r="Y228" t="s">
        <v>41</v>
      </c>
      <c r="Z228" t="s">
        <v>42</v>
      </c>
      <c r="AA228">
        <v>12</v>
      </c>
      <c r="AB228" s="13">
        <v>34939.71875</v>
      </c>
      <c r="AC228" s="13">
        <v>33780.0625</v>
      </c>
      <c r="AD228" s="13">
        <v>24189.783200000002</v>
      </c>
      <c r="AE228" s="13">
        <v>41616.617189999997</v>
      </c>
      <c r="AF228" s="14">
        <v>40062.699220000002</v>
      </c>
      <c r="AG228" s="14">
        <v>30065.828130000002</v>
      </c>
      <c r="AH228" s="14">
        <v>20766.01367</v>
      </c>
      <c r="AI228" s="14">
        <v>40263.769529999998</v>
      </c>
      <c r="AJ228" s="15">
        <v>36758.660159999999</v>
      </c>
      <c r="AK228" s="15">
        <v>33029.574220000002</v>
      </c>
      <c r="AL228" s="15">
        <v>54213.300779999998</v>
      </c>
      <c r="AM228" s="15">
        <v>28175.39258</v>
      </c>
      <c r="AN228">
        <v>1011</v>
      </c>
      <c r="AO228" t="s">
        <v>39</v>
      </c>
      <c r="AP228">
        <v>0.91687943100000002</v>
      </c>
      <c r="AQ228">
        <v>1</v>
      </c>
      <c r="AR228">
        <v>54213.300779999998</v>
      </c>
      <c r="AS228" t="s">
        <v>6650</v>
      </c>
      <c r="AT228">
        <v>1</v>
      </c>
      <c r="AU228" t="s">
        <v>1914</v>
      </c>
      <c r="AV228">
        <v>0.12815109099999999</v>
      </c>
      <c r="AW228">
        <v>1</v>
      </c>
      <c r="AY228">
        <f t="shared" si="9"/>
        <v>1.1602537963615147</v>
      </c>
      <c r="AZ228">
        <f t="shared" si="10"/>
        <v>0.38299422339825034</v>
      </c>
      <c r="BA228">
        <f t="shared" si="11"/>
        <v>0.50091538714385964</v>
      </c>
    </row>
    <row r="229" spans="1:53">
      <c r="A229">
        <v>419.19418880000001</v>
      </c>
      <c r="B229">
        <v>22.753611249999999</v>
      </c>
      <c r="C229" t="s">
        <v>6656</v>
      </c>
      <c r="D229">
        <v>3</v>
      </c>
      <c r="E229" t="s">
        <v>6657</v>
      </c>
      <c r="F229">
        <v>7</v>
      </c>
      <c r="G229">
        <v>0</v>
      </c>
      <c r="H229">
        <v>0</v>
      </c>
      <c r="I229">
        <v>-2.1497426960000001</v>
      </c>
      <c r="J229">
        <v>29.68149176</v>
      </c>
      <c r="L229" t="s">
        <v>6150</v>
      </c>
      <c r="M229" t="s">
        <v>6657</v>
      </c>
      <c r="N229">
        <v>0</v>
      </c>
      <c r="O229" t="s">
        <v>39</v>
      </c>
      <c r="S229">
        <v>0.08</v>
      </c>
      <c r="T229">
        <v>0.16</v>
      </c>
      <c r="U229">
        <v>31634</v>
      </c>
      <c r="V229" t="s">
        <v>6658</v>
      </c>
      <c r="W229">
        <v>1.156629532</v>
      </c>
      <c r="X229">
        <v>4.8472136999999998E-2</v>
      </c>
      <c r="Y229" t="s">
        <v>41</v>
      </c>
      <c r="Z229" t="s">
        <v>71</v>
      </c>
      <c r="AA229">
        <v>12</v>
      </c>
      <c r="AB229" s="13">
        <v>22509.699219999999</v>
      </c>
      <c r="AC229" s="13">
        <v>21920.14258</v>
      </c>
      <c r="AD229" s="13">
        <v>30595.498049999998</v>
      </c>
      <c r="AE229" s="13">
        <v>27309.851559999999</v>
      </c>
      <c r="AF229" s="14">
        <v>26647.339840000001</v>
      </c>
      <c r="AG229" s="14">
        <v>22779.302729999999</v>
      </c>
      <c r="AH229" s="14">
        <v>26171.876950000002</v>
      </c>
      <c r="AI229" s="14">
        <v>22970.605469999999</v>
      </c>
      <c r="AJ229" s="15">
        <v>26019.41992</v>
      </c>
      <c r="AK229" s="15">
        <v>28534.435549999998</v>
      </c>
      <c r="AL229" s="15">
        <v>27820.525389999999</v>
      </c>
      <c r="AM229" s="15">
        <v>31633.58008</v>
      </c>
      <c r="AN229">
        <v>931</v>
      </c>
      <c r="AO229" t="s">
        <v>39</v>
      </c>
      <c r="AP229">
        <v>0.81429681300000001</v>
      </c>
      <c r="AQ229">
        <v>1</v>
      </c>
      <c r="AR229">
        <v>31633.58008</v>
      </c>
      <c r="AS229" t="s">
        <v>6659</v>
      </c>
      <c r="AT229">
        <v>1</v>
      </c>
      <c r="AU229" t="s">
        <v>6660</v>
      </c>
      <c r="AV229">
        <v>1.5378934959999999</v>
      </c>
      <c r="AW229">
        <v>1</v>
      </c>
      <c r="AY229">
        <f t="shared" si="9"/>
        <v>1.1566295323364826</v>
      </c>
      <c r="AZ229">
        <f t="shared" si="10"/>
        <v>0.44546351709994797</v>
      </c>
      <c r="BA229">
        <f t="shared" si="11"/>
        <v>4.7790013669984255E-2</v>
      </c>
    </row>
    <row r="230" spans="1:53">
      <c r="A230">
        <v>237.06366270000001</v>
      </c>
      <c r="B230">
        <v>10.50111525</v>
      </c>
      <c r="C230" t="s">
        <v>6690</v>
      </c>
      <c r="D230">
        <v>1</v>
      </c>
      <c r="E230" t="s">
        <v>6691</v>
      </c>
      <c r="F230">
        <v>7</v>
      </c>
      <c r="G230">
        <v>0</v>
      </c>
      <c r="H230">
        <v>0</v>
      </c>
      <c r="I230">
        <v>1.9307426009999999</v>
      </c>
      <c r="J230">
        <v>0</v>
      </c>
      <c r="L230" t="s">
        <v>6150</v>
      </c>
      <c r="M230" t="s">
        <v>6691</v>
      </c>
      <c r="N230">
        <v>0</v>
      </c>
      <c r="O230" t="s">
        <v>39</v>
      </c>
      <c r="S230">
        <v>0.34</v>
      </c>
      <c r="T230">
        <v>0.34</v>
      </c>
      <c r="U230">
        <v>177669</v>
      </c>
      <c r="V230" t="s">
        <v>6692</v>
      </c>
      <c r="W230">
        <v>1.1368356399999999</v>
      </c>
      <c r="X230">
        <v>0.53998960299999998</v>
      </c>
      <c r="Y230" t="s">
        <v>424</v>
      </c>
      <c r="Z230" t="s">
        <v>71</v>
      </c>
      <c r="AA230">
        <v>12</v>
      </c>
      <c r="AB230" s="13">
        <v>80622.984379999994</v>
      </c>
      <c r="AC230" s="13">
        <v>117944.7344</v>
      </c>
      <c r="AD230" s="13">
        <v>125097.11719999999</v>
      </c>
      <c r="AE230" s="13">
        <v>125899.33590000001</v>
      </c>
      <c r="AF230" s="14">
        <v>90232.335940000004</v>
      </c>
      <c r="AG230" s="14">
        <v>103887.25</v>
      </c>
      <c r="AH230" s="14">
        <v>112016.83590000001</v>
      </c>
      <c r="AI230" s="14">
        <v>117724.3906</v>
      </c>
      <c r="AJ230" s="15">
        <v>117165.19530000001</v>
      </c>
      <c r="AK230" s="15">
        <v>80701.109379999994</v>
      </c>
      <c r="AL230" s="15">
        <v>177668.98439999999</v>
      </c>
      <c r="AM230" s="15">
        <v>106324.78909999999</v>
      </c>
      <c r="AN230">
        <v>401</v>
      </c>
      <c r="AO230" t="s">
        <v>39</v>
      </c>
      <c r="AP230">
        <v>0.94109696099999995</v>
      </c>
      <c r="AQ230">
        <v>1</v>
      </c>
      <c r="AR230">
        <v>177668.98439999999</v>
      </c>
      <c r="AS230" t="s">
        <v>2716</v>
      </c>
      <c r="AT230">
        <v>1</v>
      </c>
      <c r="AU230" t="s">
        <v>6693</v>
      </c>
      <c r="AV230">
        <v>0.114866065</v>
      </c>
      <c r="AW230">
        <v>1</v>
      </c>
      <c r="AY230">
        <f t="shared" si="9"/>
        <v>1.136835640469146</v>
      </c>
      <c r="AZ230">
        <f t="shared" si="10"/>
        <v>0.8605252870682526</v>
      </c>
      <c r="BA230">
        <f t="shared" si="11"/>
        <v>0.52313952535355335</v>
      </c>
    </row>
    <row r="231" spans="1:53">
      <c r="A231">
        <v>229.16765140000001</v>
      </c>
      <c r="B231">
        <v>4.3197791629999998</v>
      </c>
      <c r="C231" t="s">
        <v>1123</v>
      </c>
      <c r="D231">
        <v>1</v>
      </c>
      <c r="E231" t="s">
        <v>1124</v>
      </c>
      <c r="F231">
        <v>7</v>
      </c>
      <c r="G231">
        <v>0</v>
      </c>
      <c r="H231">
        <v>0</v>
      </c>
      <c r="I231">
        <v>-0.64853502100000004</v>
      </c>
      <c r="J231">
        <v>-18.790264449999999</v>
      </c>
      <c r="L231" t="s">
        <v>6150</v>
      </c>
      <c r="M231" t="s">
        <v>1124</v>
      </c>
      <c r="N231">
        <v>0</v>
      </c>
      <c r="O231" t="s">
        <v>39</v>
      </c>
      <c r="P231" t="s">
        <v>6703</v>
      </c>
      <c r="R231" t="s">
        <v>411</v>
      </c>
      <c r="S231">
        <v>0.14000000000000001</v>
      </c>
      <c r="T231">
        <v>0.19</v>
      </c>
      <c r="U231">
        <v>82567</v>
      </c>
      <c r="V231" t="s">
        <v>1279</v>
      </c>
      <c r="W231">
        <v>1.132585977</v>
      </c>
      <c r="X231">
        <v>0.25161635799999998</v>
      </c>
      <c r="Y231" t="s">
        <v>41</v>
      </c>
      <c r="Z231" t="s">
        <v>42</v>
      </c>
      <c r="AA231">
        <v>12</v>
      </c>
      <c r="AB231" s="13">
        <v>59155.398439999997</v>
      </c>
      <c r="AC231" s="13">
        <v>41163.566409999999</v>
      </c>
      <c r="AD231" s="13">
        <v>66592.898440000004</v>
      </c>
      <c r="AE231" s="13">
        <v>59443.234380000002</v>
      </c>
      <c r="AF231" s="14">
        <v>65210.945310000003</v>
      </c>
      <c r="AG231" s="14">
        <v>56219.621090000001</v>
      </c>
      <c r="AH231" s="14">
        <v>77144.25</v>
      </c>
      <c r="AI231" s="14">
        <v>61638.292970000002</v>
      </c>
      <c r="AJ231" s="15">
        <v>82567.039059999996</v>
      </c>
      <c r="AK231" s="15">
        <v>62659.429689999997</v>
      </c>
      <c r="AL231" s="15">
        <v>67203.359379999994</v>
      </c>
      <c r="AM231" s="15">
        <v>82283.890629999994</v>
      </c>
      <c r="AN231">
        <v>872</v>
      </c>
      <c r="AO231" t="s">
        <v>39</v>
      </c>
      <c r="AP231">
        <v>0.89585795000000001</v>
      </c>
      <c r="AQ231">
        <v>1</v>
      </c>
      <c r="AR231">
        <v>82567.039059999996</v>
      </c>
      <c r="AS231" t="s">
        <v>6704</v>
      </c>
      <c r="AT231">
        <v>1</v>
      </c>
      <c r="AU231" t="s">
        <v>1127</v>
      </c>
      <c r="AV231">
        <v>0.404078145</v>
      </c>
      <c r="AW231">
        <v>1</v>
      </c>
      <c r="AY231">
        <f t="shared" si="9"/>
        <v>1.1325859772150955</v>
      </c>
      <c r="AZ231">
        <f t="shared" si="10"/>
        <v>0.33089274485290149</v>
      </c>
      <c r="BA231">
        <f t="shared" si="11"/>
        <v>0.25066569384813259</v>
      </c>
    </row>
    <row r="232" spans="1:53">
      <c r="A232">
        <v>110.0035122</v>
      </c>
      <c r="B232">
        <v>6.3563889400000004</v>
      </c>
      <c r="C232" t="s">
        <v>2993</v>
      </c>
      <c r="D232">
        <v>2</v>
      </c>
      <c r="E232" t="s">
        <v>2994</v>
      </c>
      <c r="F232">
        <v>7</v>
      </c>
      <c r="G232">
        <v>0</v>
      </c>
      <c r="H232">
        <v>0</v>
      </c>
      <c r="I232">
        <v>-2.2526642639999999</v>
      </c>
      <c r="J232">
        <v>-21.831344649999998</v>
      </c>
      <c r="L232" t="s">
        <v>6150</v>
      </c>
      <c r="M232" t="s">
        <v>2994</v>
      </c>
      <c r="N232">
        <v>0</v>
      </c>
      <c r="O232" t="s">
        <v>39</v>
      </c>
      <c r="S232">
        <v>0.12</v>
      </c>
      <c r="T232">
        <v>0.12</v>
      </c>
      <c r="U232">
        <v>64065</v>
      </c>
      <c r="V232" t="s">
        <v>4375</v>
      </c>
      <c r="W232">
        <v>1.1172634420000001</v>
      </c>
      <c r="X232">
        <v>0.234838198</v>
      </c>
      <c r="Y232" t="s">
        <v>41</v>
      </c>
      <c r="Z232" t="s">
        <v>71</v>
      </c>
      <c r="AA232">
        <v>12</v>
      </c>
      <c r="AB232" s="13">
        <v>53895.992189999997</v>
      </c>
      <c r="AC232" s="13">
        <v>51582.382810000003</v>
      </c>
      <c r="AD232" s="13">
        <v>61559.421880000002</v>
      </c>
      <c r="AE232" s="13">
        <v>49567.515630000002</v>
      </c>
      <c r="AF232" s="14">
        <v>56009.878909999999</v>
      </c>
      <c r="AG232" s="14">
        <v>55333.730470000002</v>
      </c>
      <c r="AH232" s="14">
        <v>53653.980470000002</v>
      </c>
      <c r="AI232" s="14">
        <v>43889.84375</v>
      </c>
      <c r="AJ232" s="15">
        <v>56465.074220000002</v>
      </c>
      <c r="AK232" s="15">
        <v>64023.582029999998</v>
      </c>
      <c r="AL232" s="15">
        <v>48828.691409999999</v>
      </c>
      <c r="AM232" s="15">
        <v>64064.945310000003</v>
      </c>
      <c r="AN232">
        <v>698</v>
      </c>
      <c r="AO232" t="s">
        <v>39</v>
      </c>
      <c r="AP232">
        <v>0.95537767500000004</v>
      </c>
      <c r="AQ232">
        <v>1</v>
      </c>
      <c r="AR232">
        <v>64064.945310000003</v>
      </c>
      <c r="AS232" t="s">
        <v>4124</v>
      </c>
      <c r="AT232">
        <v>1</v>
      </c>
      <c r="AU232" t="s">
        <v>773</v>
      </c>
      <c r="AV232">
        <v>0.44192966299999997</v>
      </c>
      <c r="AW232">
        <v>1</v>
      </c>
      <c r="AY232">
        <f t="shared" si="9"/>
        <v>1.1172634415955598</v>
      </c>
      <c r="AZ232">
        <f t="shared" si="10"/>
        <v>0.46174602812994903</v>
      </c>
      <c r="BA232">
        <f t="shared" si="11"/>
        <v>0.23197797171757148</v>
      </c>
    </row>
    <row r="233" spans="1:53">
      <c r="A233">
        <v>258.11038209999998</v>
      </c>
      <c r="B233">
        <v>6.8197110490000004</v>
      </c>
      <c r="C233" t="s">
        <v>5943</v>
      </c>
      <c r="D233">
        <v>2</v>
      </c>
      <c r="E233" t="s">
        <v>5863</v>
      </c>
      <c r="F233">
        <v>7</v>
      </c>
      <c r="G233">
        <v>0</v>
      </c>
      <c r="H233">
        <v>0</v>
      </c>
      <c r="I233">
        <v>-2.4132954579999999</v>
      </c>
      <c r="J233">
        <v>-46.633778579999998</v>
      </c>
      <c r="L233" t="s">
        <v>6150</v>
      </c>
      <c r="M233" t="s">
        <v>5863</v>
      </c>
      <c r="N233">
        <v>0</v>
      </c>
      <c r="O233" t="s">
        <v>39</v>
      </c>
      <c r="S233">
        <v>0.2</v>
      </c>
      <c r="T233">
        <v>0.28000000000000003</v>
      </c>
      <c r="U233">
        <v>251782</v>
      </c>
      <c r="V233" t="s">
        <v>6040</v>
      </c>
      <c r="W233">
        <v>1.1158124899999999</v>
      </c>
      <c r="X233">
        <v>0.45265824900000001</v>
      </c>
      <c r="Y233" t="s">
        <v>424</v>
      </c>
      <c r="Z233" t="s">
        <v>71</v>
      </c>
      <c r="AA233">
        <v>12</v>
      </c>
      <c r="AB233" s="13">
        <v>184935.2188</v>
      </c>
      <c r="AC233" s="13">
        <v>210987.8438</v>
      </c>
      <c r="AD233" s="13">
        <v>108807.0625</v>
      </c>
      <c r="AE233" s="13">
        <v>142982.07810000001</v>
      </c>
      <c r="AF233" s="14">
        <v>186613.04689999999</v>
      </c>
      <c r="AG233" s="14">
        <v>225935.3125</v>
      </c>
      <c r="AH233" s="14">
        <v>194327.39060000001</v>
      </c>
      <c r="AI233" s="14">
        <v>146309.42189999999</v>
      </c>
      <c r="AJ233" s="15">
        <v>251782.2188</v>
      </c>
      <c r="AK233" s="15">
        <v>240723.10939999999</v>
      </c>
      <c r="AL233" s="15">
        <v>185359.3125</v>
      </c>
      <c r="AM233" s="15">
        <v>162548.7813</v>
      </c>
      <c r="AN233">
        <v>329</v>
      </c>
      <c r="AO233" t="s">
        <v>39</v>
      </c>
      <c r="AP233">
        <v>0.93818315299999999</v>
      </c>
      <c r="AQ233">
        <v>1</v>
      </c>
      <c r="AR233">
        <v>251782.2188</v>
      </c>
      <c r="AS233" t="s">
        <v>6735</v>
      </c>
      <c r="AT233">
        <v>1</v>
      </c>
      <c r="AU233" t="s">
        <v>6736</v>
      </c>
      <c r="AV233">
        <v>0.16272509800000001</v>
      </c>
      <c r="AW233">
        <v>0.84679855000000004</v>
      </c>
      <c r="AY233">
        <f t="shared" si="9"/>
        <v>1.1158124898820783</v>
      </c>
      <c r="AZ233">
        <f t="shared" si="10"/>
        <v>0.67324669624427835</v>
      </c>
      <c r="BA233">
        <f t="shared" si="11"/>
        <v>0.4505786913843246</v>
      </c>
    </row>
    <row r="234" spans="1:53">
      <c r="A234">
        <v>186.05273600000001</v>
      </c>
      <c r="B234">
        <v>6.7858999459999998</v>
      </c>
      <c r="C234" t="s">
        <v>1557</v>
      </c>
      <c r="D234">
        <v>2</v>
      </c>
      <c r="E234" t="s">
        <v>1558</v>
      </c>
      <c r="F234">
        <v>7</v>
      </c>
      <c r="G234">
        <v>0</v>
      </c>
      <c r="H234">
        <v>0</v>
      </c>
      <c r="I234">
        <v>-0.45141089499999998</v>
      </c>
      <c r="J234">
        <v>-34.957369020000002</v>
      </c>
      <c r="L234" t="s">
        <v>6150</v>
      </c>
      <c r="M234" t="s">
        <v>1558</v>
      </c>
      <c r="N234">
        <v>0</v>
      </c>
      <c r="O234" t="s">
        <v>39</v>
      </c>
      <c r="S234">
        <v>0.28999999999999998</v>
      </c>
      <c r="T234">
        <v>0.28999999999999998</v>
      </c>
      <c r="U234">
        <v>78311</v>
      </c>
      <c r="V234" t="s">
        <v>6755</v>
      </c>
      <c r="W234">
        <v>1.100504935</v>
      </c>
      <c r="X234">
        <v>0.61422798700000003</v>
      </c>
      <c r="Y234" t="s">
        <v>41</v>
      </c>
      <c r="Z234" t="s">
        <v>71</v>
      </c>
      <c r="AA234">
        <v>12</v>
      </c>
      <c r="AB234" s="13">
        <v>52008.972659999999</v>
      </c>
      <c r="AC234" s="13">
        <v>57693.277340000001</v>
      </c>
      <c r="AD234" s="13">
        <v>45992.628909999999</v>
      </c>
      <c r="AE234" s="13">
        <v>64549.789060000003</v>
      </c>
      <c r="AF234" s="14">
        <v>52531.660159999999</v>
      </c>
      <c r="AG234" s="14">
        <v>72589.492190000004</v>
      </c>
      <c r="AH234" s="14">
        <v>55740.515630000002</v>
      </c>
      <c r="AI234" s="14">
        <v>45483.171880000002</v>
      </c>
      <c r="AJ234" s="15">
        <v>66433.1875</v>
      </c>
      <c r="AK234" s="15">
        <v>67581.085940000004</v>
      </c>
      <c r="AL234" s="15">
        <v>78311.195309999996</v>
      </c>
      <c r="AM234" s="15">
        <v>36768.144529999998</v>
      </c>
      <c r="AN234">
        <v>631</v>
      </c>
      <c r="AO234" t="s">
        <v>39</v>
      </c>
      <c r="AP234">
        <v>0.85266130200000001</v>
      </c>
      <c r="AQ234">
        <v>1</v>
      </c>
      <c r="AR234">
        <v>78311.195309999996</v>
      </c>
      <c r="AS234" t="s">
        <v>6756</v>
      </c>
      <c r="AT234">
        <v>1</v>
      </c>
      <c r="AU234" t="s">
        <v>1561</v>
      </c>
      <c r="AV234">
        <v>7.1889702E-2</v>
      </c>
      <c r="AW234">
        <v>1</v>
      </c>
      <c r="AY234">
        <f t="shared" si="9"/>
        <v>1.1005049350100964</v>
      </c>
      <c r="AZ234">
        <f t="shared" si="10"/>
        <v>0.22484728933855613</v>
      </c>
      <c r="BA234">
        <f t="shared" si="11"/>
        <v>0.61107724617341919</v>
      </c>
    </row>
    <row r="235" spans="1:53">
      <c r="A235">
        <v>329.22002950000001</v>
      </c>
      <c r="B235">
        <v>3.6716277650000002</v>
      </c>
      <c r="C235" t="s">
        <v>1463</v>
      </c>
      <c r="D235">
        <v>1</v>
      </c>
      <c r="E235" t="s">
        <v>1464</v>
      </c>
      <c r="F235">
        <v>7</v>
      </c>
      <c r="G235">
        <v>0</v>
      </c>
      <c r="H235">
        <v>0</v>
      </c>
      <c r="I235">
        <v>-0.57872325400000002</v>
      </c>
      <c r="J235">
        <v>-47.953221399999997</v>
      </c>
      <c r="L235" t="s">
        <v>6150</v>
      </c>
      <c r="M235" t="s">
        <v>1464</v>
      </c>
      <c r="N235">
        <v>0</v>
      </c>
      <c r="O235" t="s">
        <v>39</v>
      </c>
      <c r="S235">
        <v>0.22</v>
      </c>
      <c r="T235">
        <v>0.22</v>
      </c>
      <c r="U235">
        <v>217252</v>
      </c>
      <c r="V235" t="s">
        <v>6761</v>
      </c>
      <c r="W235">
        <v>1.094454663</v>
      </c>
      <c r="X235">
        <v>0.56309902899999997</v>
      </c>
      <c r="Y235" t="s">
        <v>41</v>
      </c>
      <c r="Z235" t="s">
        <v>42</v>
      </c>
      <c r="AA235">
        <v>12</v>
      </c>
      <c r="AB235" s="13">
        <v>145189.35939999999</v>
      </c>
      <c r="AC235" s="13">
        <v>175054.29689999999</v>
      </c>
      <c r="AD235" s="13">
        <v>119903.8281</v>
      </c>
      <c r="AE235" s="13">
        <v>165406.60939999999</v>
      </c>
      <c r="AF235" s="14">
        <v>170078.4688</v>
      </c>
      <c r="AG235" s="14">
        <v>195668.5313</v>
      </c>
      <c r="AH235" s="14">
        <v>141405.20310000001</v>
      </c>
      <c r="AI235" s="14">
        <v>130344.44530000001</v>
      </c>
      <c r="AJ235" s="15">
        <v>186157.8125</v>
      </c>
      <c r="AK235" s="15">
        <v>123242.61719999999</v>
      </c>
      <c r="AL235" s="15">
        <v>217251.60939999999</v>
      </c>
      <c r="AM235" s="15">
        <v>171059.14060000001</v>
      </c>
      <c r="AN235">
        <v>527</v>
      </c>
      <c r="AO235" t="s">
        <v>39</v>
      </c>
      <c r="AP235">
        <v>0.92262519200000004</v>
      </c>
      <c r="AQ235">
        <v>1</v>
      </c>
      <c r="AR235">
        <v>217251.60939999999</v>
      </c>
      <c r="AS235" t="s">
        <v>6762</v>
      </c>
      <c r="AT235">
        <v>1</v>
      </c>
      <c r="AU235" t="s">
        <v>6763</v>
      </c>
      <c r="AV235">
        <v>9.4418801999999996E-2</v>
      </c>
      <c r="AW235">
        <v>1</v>
      </c>
      <c r="AY235">
        <f t="shared" si="9"/>
        <v>1.0944546631604761</v>
      </c>
      <c r="AZ235">
        <f t="shared" si="10"/>
        <v>0.70100140125203081</v>
      </c>
      <c r="BA235">
        <f t="shared" si="11"/>
        <v>0.5614155481800549</v>
      </c>
    </row>
    <row r="236" spans="1:53">
      <c r="A236">
        <v>172.07363580000001</v>
      </c>
      <c r="B236">
        <v>6.7819749619999996</v>
      </c>
      <c r="C236" t="s">
        <v>2999</v>
      </c>
      <c r="D236">
        <v>4</v>
      </c>
      <c r="E236" t="s">
        <v>3000</v>
      </c>
      <c r="F236">
        <v>7</v>
      </c>
      <c r="G236">
        <v>0</v>
      </c>
      <c r="H236">
        <v>0</v>
      </c>
      <c r="I236">
        <v>0.44043895500000002</v>
      </c>
      <c r="J236">
        <v>1.647004903</v>
      </c>
      <c r="K236">
        <v>0.44043895500000002</v>
      </c>
      <c r="L236" t="s">
        <v>6150</v>
      </c>
      <c r="M236" t="s">
        <v>3000</v>
      </c>
      <c r="N236">
        <v>0</v>
      </c>
      <c r="O236" t="s">
        <v>39</v>
      </c>
      <c r="R236" t="s">
        <v>1570</v>
      </c>
      <c r="S236">
        <v>0.2</v>
      </c>
      <c r="T236">
        <v>0.2</v>
      </c>
      <c r="U236">
        <v>95197</v>
      </c>
      <c r="V236" t="s">
        <v>1877</v>
      </c>
      <c r="W236">
        <v>1.0939677050000001</v>
      </c>
      <c r="X236">
        <v>0.53950356200000005</v>
      </c>
      <c r="Y236" t="s">
        <v>41</v>
      </c>
      <c r="Z236" t="s">
        <v>71</v>
      </c>
      <c r="AA236">
        <v>12</v>
      </c>
      <c r="AB236" s="13">
        <v>73314.445309999996</v>
      </c>
      <c r="AC236" s="13">
        <v>69074.796879999994</v>
      </c>
      <c r="AD236" s="13">
        <v>59537.613279999998</v>
      </c>
      <c r="AE236" s="13">
        <v>62826.613279999998</v>
      </c>
      <c r="AF236" s="14">
        <v>54558.964840000001</v>
      </c>
      <c r="AG236" s="14">
        <v>85148.570309999996</v>
      </c>
      <c r="AH236" s="14">
        <v>68751.226559999996</v>
      </c>
      <c r="AI236" s="14">
        <v>62723.960939999997</v>
      </c>
      <c r="AJ236" s="15">
        <v>66950.429690000004</v>
      </c>
      <c r="AK236" s="15">
        <v>95196.84375</v>
      </c>
      <c r="AL236" s="15">
        <v>72564.578129999994</v>
      </c>
      <c r="AM236" s="15">
        <v>61953.289060000003</v>
      </c>
      <c r="AN236">
        <v>585</v>
      </c>
      <c r="AO236" t="s">
        <v>39</v>
      </c>
      <c r="AP236">
        <v>0.88032813499999996</v>
      </c>
      <c r="AQ236">
        <v>1</v>
      </c>
      <c r="AR236">
        <v>95196.84375</v>
      </c>
      <c r="AS236" t="s">
        <v>6764</v>
      </c>
      <c r="AT236">
        <v>1</v>
      </c>
      <c r="AU236" t="s">
        <v>3994</v>
      </c>
      <c r="AV236">
        <v>0.10596091000000001</v>
      </c>
      <c r="AW236">
        <v>0.704891449</v>
      </c>
      <c r="AY236">
        <f t="shared" si="9"/>
        <v>1.0939677046199165</v>
      </c>
      <c r="AZ236">
        <f t="shared" si="10"/>
        <v>0.29136071221132176</v>
      </c>
      <c r="BA236">
        <f t="shared" si="11"/>
        <v>0.53914320758344825</v>
      </c>
    </row>
    <row r="237" spans="1:53">
      <c r="A237">
        <v>366.14622489999999</v>
      </c>
      <c r="B237">
        <v>3.5613180579999999</v>
      </c>
      <c r="C237" t="s">
        <v>1378</v>
      </c>
      <c r="D237">
        <v>8</v>
      </c>
      <c r="E237" t="s">
        <v>1379</v>
      </c>
      <c r="F237">
        <v>7</v>
      </c>
      <c r="G237">
        <v>0</v>
      </c>
      <c r="H237">
        <v>0</v>
      </c>
      <c r="I237">
        <v>-1.352177384</v>
      </c>
      <c r="J237">
        <v>-24.448036550000001</v>
      </c>
      <c r="L237" t="s">
        <v>6150</v>
      </c>
      <c r="M237" t="s">
        <v>1379</v>
      </c>
      <c r="N237">
        <v>0</v>
      </c>
      <c r="O237" t="s">
        <v>39</v>
      </c>
      <c r="Q237">
        <v>-0.4</v>
      </c>
      <c r="R237" t="s">
        <v>77</v>
      </c>
      <c r="S237">
        <v>0.11</v>
      </c>
      <c r="T237">
        <v>0.25</v>
      </c>
      <c r="U237">
        <v>305205</v>
      </c>
      <c r="V237" t="s">
        <v>4603</v>
      </c>
      <c r="W237">
        <v>1.070735475</v>
      </c>
      <c r="X237">
        <v>0.37554887999999997</v>
      </c>
      <c r="Y237" t="s">
        <v>41</v>
      </c>
      <c r="Z237" t="s">
        <v>50</v>
      </c>
      <c r="AA237">
        <v>12</v>
      </c>
      <c r="AB237" s="13">
        <v>305204.6875</v>
      </c>
      <c r="AC237" s="13">
        <v>297134.375</v>
      </c>
      <c r="AD237" s="13">
        <v>189699.42189999999</v>
      </c>
      <c r="AE237" s="13">
        <v>200624.51560000001</v>
      </c>
      <c r="AF237" s="14">
        <v>197425.82810000001</v>
      </c>
      <c r="AG237" s="14">
        <v>200547.7813</v>
      </c>
      <c r="AH237" s="14">
        <v>209968.8438</v>
      </c>
      <c r="AI237" s="14">
        <v>173071.6875</v>
      </c>
      <c r="AJ237" s="15">
        <v>210606.2188</v>
      </c>
      <c r="AK237" s="15">
        <v>211143.98439999999</v>
      </c>
      <c r="AL237" s="15">
        <v>236277.4063</v>
      </c>
      <c r="AM237" s="15">
        <v>178231.9375</v>
      </c>
      <c r="AN237">
        <v>289</v>
      </c>
      <c r="AO237" t="s">
        <v>39</v>
      </c>
      <c r="AP237">
        <v>0.96717779800000003</v>
      </c>
      <c r="AQ237">
        <v>1</v>
      </c>
      <c r="AR237">
        <v>305204.6875</v>
      </c>
      <c r="AS237" t="s">
        <v>6792</v>
      </c>
      <c r="AT237">
        <v>1</v>
      </c>
      <c r="AU237" t="s">
        <v>6793</v>
      </c>
      <c r="AV237">
        <v>0.23460858900000001</v>
      </c>
      <c r="AW237">
        <v>1</v>
      </c>
      <c r="AY237">
        <f t="shared" si="9"/>
        <v>1.0707354750971412</v>
      </c>
      <c r="AZ237">
        <f t="shared" si="10"/>
        <v>0.94341946319773717</v>
      </c>
      <c r="BA237">
        <f t="shared" si="11"/>
        <v>0.37009263222977112</v>
      </c>
    </row>
    <row r="238" spans="1:53">
      <c r="A238">
        <v>174.12548150000001</v>
      </c>
      <c r="B238">
        <v>4.5094583720000001</v>
      </c>
      <c r="C238" t="s">
        <v>3401</v>
      </c>
      <c r="D238">
        <v>8</v>
      </c>
      <c r="E238" t="s">
        <v>3402</v>
      </c>
      <c r="F238">
        <v>7</v>
      </c>
      <c r="G238">
        <v>0</v>
      </c>
      <c r="H238">
        <v>0</v>
      </c>
      <c r="I238">
        <v>-0.62303454700000005</v>
      </c>
      <c r="J238">
        <v>-25.102915370000002</v>
      </c>
      <c r="K238">
        <v>-0.65174943399999996</v>
      </c>
      <c r="L238" t="s">
        <v>6150</v>
      </c>
      <c r="M238" t="s">
        <v>3402</v>
      </c>
      <c r="N238">
        <v>0</v>
      </c>
      <c r="O238" t="s">
        <v>39</v>
      </c>
      <c r="S238">
        <v>0.18</v>
      </c>
      <c r="T238">
        <v>0.18</v>
      </c>
      <c r="U238">
        <v>185917</v>
      </c>
      <c r="V238" t="s">
        <v>6820</v>
      </c>
      <c r="W238">
        <v>1.0569647959999999</v>
      </c>
      <c r="X238">
        <v>0.65261592700000004</v>
      </c>
      <c r="Y238" t="s">
        <v>41</v>
      </c>
      <c r="Z238" t="s">
        <v>71</v>
      </c>
      <c r="AA238">
        <v>12</v>
      </c>
      <c r="AB238" s="13">
        <v>117116.375</v>
      </c>
      <c r="AC238" s="13">
        <v>86608.484379999994</v>
      </c>
      <c r="AD238" s="13">
        <v>88949.039059999996</v>
      </c>
      <c r="AE238" s="13">
        <v>89838.8125</v>
      </c>
      <c r="AF238" s="14">
        <v>120350.9531</v>
      </c>
      <c r="AG238" s="14">
        <v>136774</v>
      </c>
      <c r="AH238" s="14">
        <v>166135.4375</v>
      </c>
      <c r="AI238" s="14">
        <v>131927.3438</v>
      </c>
      <c r="AJ238" s="15">
        <v>139905.26560000001</v>
      </c>
      <c r="AK238" s="15">
        <v>185916.75</v>
      </c>
      <c r="AL238" s="15">
        <v>124788.9063</v>
      </c>
      <c r="AM238" s="15">
        <v>136202.9688</v>
      </c>
      <c r="AN238">
        <v>395</v>
      </c>
      <c r="AO238" t="s">
        <v>39</v>
      </c>
      <c r="AP238">
        <v>0.902169369</v>
      </c>
      <c r="AQ238">
        <v>1</v>
      </c>
      <c r="AR238">
        <v>185916.75</v>
      </c>
      <c r="AS238" t="s">
        <v>2556</v>
      </c>
      <c r="AT238">
        <v>1</v>
      </c>
      <c r="AU238" t="s">
        <v>945</v>
      </c>
      <c r="AV238">
        <v>5.6601569999999997E-2</v>
      </c>
      <c r="AW238">
        <v>1</v>
      </c>
      <c r="AY238">
        <f t="shared" si="9"/>
        <v>1.0569647964830833</v>
      </c>
      <c r="AZ238">
        <f t="shared" si="10"/>
        <v>0.28626865301425591</v>
      </c>
      <c r="BA238">
        <f t="shared" si="11"/>
        <v>0.65103103928968453</v>
      </c>
    </row>
    <row r="239" spans="1:53">
      <c r="A239">
        <v>229.24045100000001</v>
      </c>
      <c r="B239">
        <v>4.462725067</v>
      </c>
      <c r="C239" t="s">
        <v>1551</v>
      </c>
      <c r="D239">
        <v>1</v>
      </c>
      <c r="E239" t="s">
        <v>1552</v>
      </c>
      <c r="F239">
        <v>7</v>
      </c>
      <c r="G239">
        <v>0</v>
      </c>
      <c r="H239">
        <v>0</v>
      </c>
      <c r="I239">
        <v>-0.47543306000000002</v>
      </c>
      <c r="J239">
        <v>10.368666230000001</v>
      </c>
      <c r="L239" t="s">
        <v>6150</v>
      </c>
      <c r="M239" t="s">
        <v>1552</v>
      </c>
      <c r="N239">
        <v>0</v>
      </c>
      <c r="O239" t="s">
        <v>39</v>
      </c>
      <c r="Q239">
        <v>-0.5</v>
      </c>
      <c r="R239" t="s">
        <v>1553</v>
      </c>
      <c r="S239">
        <v>0.05</v>
      </c>
      <c r="T239">
        <v>0.09</v>
      </c>
      <c r="U239">
        <v>13377393</v>
      </c>
      <c r="V239" t="s">
        <v>181</v>
      </c>
      <c r="W239">
        <v>1.035142792</v>
      </c>
      <c r="X239">
        <v>0.54827995699999998</v>
      </c>
      <c r="Y239" t="s">
        <v>41</v>
      </c>
      <c r="Z239" t="s">
        <v>42</v>
      </c>
      <c r="AA239">
        <v>12</v>
      </c>
      <c r="AB239" s="13">
        <v>12041798</v>
      </c>
      <c r="AC239" s="13">
        <v>10390351</v>
      </c>
      <c r="AD239" s="13">
        <v>10250637</v>
      </c>
      <c r="AE239" s="13">
        <v>10685022</v>
      </c>
      <c r="AF239" s="14">
        <v>12244340</v>
      </c>
      <c r="AG239" s="14">
        <v>10571830</v>
      </c>
      <c r="AH239" s="14">
        <v>13325978</v>
      </c>
      <c r="AI239" s="14">
        <v>12404792</v>
      </c>
      <c r="AJ239" s="15">
        <v>11814682</v>
      </c>
      <c r="AK239" s="15">
        <v>12711378</v>
      </c>
      <c r="AL239" s="15">
        <v>12349562</v>
      </c>
      <c r="AM239" s="15">
        <v>13377393</v>
      </c>
      <c r="AN239">
        <v>30</v>
      </c>
      <c r="AO239" t="s">
        <v>39</v>
      </c>
      <c r="AP239">
        <v>0.96097173599999997</v>
      </c>
      <c r="AQ239">
        <v>1</v>
      </c>
      <c r="AR239">
        <v>13377393</v>
      </c>
      <c r="AS239" t="s">
        <v>6870</v>
      </c>
      <c r="AT239">
        <v>1</v>
      </c>
      <c r="AU239" t="s">
        <v>6871</v>
      </c>
      <c r="AV239">
        <v>0.104202429</v>
      </c>
      <c r="AW239">
        <v>1</v>
      </c>
      <c r="AY239">
        <f t="shared" si="9"/>
        <v>1.0351427916980966</v>
      </c>
      <c r="AZ239">
        <f t="shared" si="10"/>
        <v>0.88321647148535576</v>
      </c>
      <c r="BA239">
        <f t="shared" si="11"/>
        <v>0.54241951409124167</v>
      </c>
    </row>
    <row r="240" spans="1:53">
      <c r="A240">
        <v>325.37051880000001</v>
      </c>
      <c r="B240">
        <v>6.7931792370000004</v>
      </c>
      <c r="C240" t="s">
        <v>1761</v>
      </c>
      <c r="D240">
        <v>1</v>
      </c>
      <c r="E240" t="s">
        <v>1762</v>
      </c>
      <c r="F240">
        <v>7</v>
      </c>
      <c r="G240">
        <v>0</v>
      </c>
      <c r="H240">
        <v>0</v>
      </c>
      <c r="I240">
        <v>-1.0178326360000001</v>
      </c>
      <c r="J240">
        <v>0</v>
      </c>
      <c r="L240" t="s">
        <v>6150</v>
      </c>
      <c r="M240" t="s">
        <v>1762</v>
      </c>
      <c r="N240">
        <v>0</v>
      </c>
      <c r="O240" t="s">
        <v>39</v>
      </c>
      <c r="Q240">
        <v>-0.6</v>
      </c>
      <c r="R240" t="s">
        <v>77</v>
      </c>
      <c r="S240">
        <v>0.06</v>
      </c>
      <c r="T240">
        <v>0.22</v>
      </c>
      <c r="U240">
        <v>290453056</v>
      </c>
      <c r="V240" t="s">
        <v>1763</v>
      </c>
      <c r="W240">
        <v>1.034347847</v>
      </c>
      <c r="X240">
        <v>0.65209039499999999</v>
      </c>
      <c r="Y240" t="s">
        <v>41</v>
      </c>
      <c r="Z240" t="s">
        <v>42</v>
      </c>
      <c r="AA240">
        <v>12</v>
      </c>
      <c r="AB240" s="13">
        <v>258530768</v>
      </c>
      <c r="AC240" s="13">
        <v>290453056</v>
      </c>
      <c r="AD240" s="13">
        <v>167853600</v>
      </c>
      <c r="AE240" s="13">
        <v>231211152</v>
      </c>
      <c r="AF240" s="14">
        <v>265618304</v>
      </c>
      <c r="AG240" s="14">
        <v>274344288</v>
      </c>
      <c r="AH240" s="14">
        <v>271758048</v>
      </c>
      <c r="AI240" s="14">
        <v>205114448</v>
      </c>
      <c r="AJ240" s="15">
        <v>264173648</v>
      </c>
      <c r="AK240" s="15">
        <v>272517504</v>
      </c>
      <c r="AL240" s="15">
        <v>272986304</v>
      </c>
      <c r="AM240" s="15">
        <v>242083728</v>
      </c>
      <c r="AN240">
        <v>0</v>
      </c>
      <c r="AO240" t="s">
        <v>39</v>
      </c>
      <c r="AP240">
        <v>0.83830598599999995</v>
      </c>
      <c r="AQ240">
        <v>1</v>
      </c>
      <c r="AR240">
        <v>290453056</v>
      </c>
      <c r="AS240" t="s">
        <v>1764</v>
      </c>
      <c r="AT240">
        <v>1</v>
      </c>
      <c r="AU240" t="s">
        <v>6872</v>
      </c>
      <c r="AV240">
        <v>5.8902397000000002E-2</v>
      </c>
      <c r="AW240">
        <v>1</v>
      </c>
      <c r="AY240">
        <f t="shared" si="9"/>
        <v>1.0343478469735892</v>
      </c>
      <c r="AZ240">
        <f t="shared" si="10"/>
        <v>0.88986725051081861</v>
      </c>
      <c r="BA240">
        <f t="shared" si="11"/>
        <v>0.64460967510408396</v>
      </c>
    </row>
    <row r="241" spans="1:53">
      <c r="A241">
        <v>425.35006820000001</v>
      </c>
      <c r="B241">
        <v>4.2465611140000004</v>
      </c>
      <c r="C241" t="s">
        <v>6888</v>
      </c>
      <c r="D241">
        <v>3</v>
      </c>
      <c r="E241" t="s">
        <v>6889</v>
      </c>
      <c r="F241">
        <v>7</v>
      </c>
      <c r="G241">
        <v>0</v>
      </c>
      <c r="H241">
        <v>0</v>
      </c>
      <c r="I241">
        <v>-0.99161501399999996</v>
      </c>
      <c r="J241">
        <v>5.8061360090000003</v>
      </c>
      <c r="L241" t="s">
        <v>6150</v>
      </c>
      <c r="M241" t="s">
        <v>6889</v>
      </c>
      <c r="N241">
        <v>0</v>
      </c>
      <c r="O241" t="s">
        <v>39</v>
      </c>
      <c r="P241" t="s">
        <v>6890</v>
      </c>
      <c r="S241">
        <v>0.28999999999999998</v>
      </c>
      <c r="T241">
        <v>0.65</v>
      </c>
      <c r="U241">
        <v>166227</v>
      </c>
      <c r="V241" t="s">
        <v>2735</v>
      </c>
      <c r="W241">
        <v>1.029127678</v>
      </c>
      <c r="X241">
        <v>0.87863977100000001</v>
      </c>
      <c r="Y241" t="s">
        <v>41</v>
      </c>
      <c r="Z241" t="s">
        <v>42</v>
      </c>
      <c r="AA241">
        <v>12</v>
      </c>
      <c r="AB241" s="13">
        <v>110734.75780000001</v>
      </c>
      <c r="AC241" s="13">
        <v>166227.2188</v>
      </c>
      <c r="AD241" s="13">
        <v>42570.417970000002</v>
      </c>
      <c r="AE241" s="13">
        <v>44851.15625</v>
      </c>
      <c r="AF241" s="14">
        <v>65771.125</v>
      </c>
      <c r="AG241" s="14">
        <v>104623.89840000001</v>
      </c>
      <c r="AH241" s="14">
        <v>78136.539059999996</v>
      </c>
      <c r="AI241" s="14">
        <v>76952.859379999994</v>
      </c>
      <c r="AJ241" s="15">
        <v>92710.90625</v>
      </c>
      <c r="AK241" s="15">
        <v>93478.539059999996</v>
      </c>
      <c r="AL241" s="15">
        <v>101399.39840000001</v>
      </c>
      <c r="AM241" s="15">
        <v>47376.183590000001</v>
      </c>
      <c r="AN241">
        <v>616</v>
      </c>
      <c r="AO241" t="s">
        <v>39</v>
      </c>
      <c r="AP241">
        <v>0.87345601399999995</v>
      </c>
      <c r="AQ241">
        <v>1</v>
      </c>
      <c r="AR241">
        <v>166227.2188</v>
      </c>
      <c r="AS241" t="s">
        <v>6891</v>
      </c>
      <c r="AT241">
        <v>1</v>
      </c>
      <c r="AU241" t="s">
        <v>6892</v>
      </c>
      <c r="AV241">
        <v>6.4237249999999999E-3</v>
      </c>
      <c r="AW241">
        <v>1</v>
      </c>
      <c r="AY241">
        <f t="shared" si="9"/>
        <v>1.0291276780818113</v>
      </c>
      <c r="AZ241">
        <f t="shared" si="10"/>
        <v>3.5823601572798847E-4</v>
      </c>
      <c r="BA241">
        <f t="shared" si="11"/>
        <v>0.87790823848070498</v>
      </c>
    </row>
    <row r="242" spans="1:53">
      <c r="A242">
        <v>153.00954239999999</v>
      </c>
      <c r="B242">
        <v>7.7536680430000002</v>
      </c>
      <c r="C242" t="s">
        <v>4475</v>
      </c>
      <c r="D242">
        <v>2</v>
      </c>
      <c r="E242" t="s">
        <v>4476</v>
      </c>
      <c r="F242">
        <v>7</v>
      </c>
      <c r="G242">
        <v>0</v>
      </c>
      <c r="H242">
        <v>0</v>
      </c>
      <c r="I242">
        <v>-0.24603957500000001</v>
      </c>
      <c r="J242">
        <v>-14.058093769999999</v>
      </c>
      <c r="L242" t="s">
        <v>6150</v>
      </c>
      <c r="M242" t="s">
        <v>4476</v>
      </c>
      <c r="N242">
        <v>0</v>
      </c>
      <c r="O242" t="s">
        <v>39</v>
      </c>
      <c r="S242">
        <v>0.15</v>
      </c>
      <c r="T242">
        <v>0.2</v>
      </c>
      <c r="U242">
        <v>21510</v>
      </c>
      <c r="V242" t="s">
        <v>6913</v>
      </c>
      <c r="W242">
        <v>1.019397385</v>
      </c>
      <c r="X242">
        <v>0.84880257199999998</v>
      </c>
      <c r="Y242" t="s">
        <v>41</v>
      </c>
      <c r="Z242" t="s">
        <v>71</v>
      </c>
      <c r="AA242">
        <v>12</v>
      </c>
      <c r="AB242" s="13">
        <v>14999.191409999999</v>
      </c>
      <c r="AC242" s="13">
        <v>21510.306639999999</v>
      </c>
      <c r="AD242" s="13">
        <v>16771.128909999999</v>
      </c>
      <c r="AE242" s="13">
        <v>13891.05371</v>
      </c>
      <c r="AF242" s="14">
        <v>14995.89941</v>
      </c>
      <c r="AG242" s="14">
        <v>15596.70313</v>
      </c>
      <c r="AH242" s="14">
        <v>18689.70117</v>
      </c>
      <c r="AI242" s="14">
        <v>18986.753909999999</v>
      </c>
      <c r="AJ242" s="15">
        <v>19023.435549999998</v>
      </c>
      <c r="AK242" s="15">
        <v>18795.54883</v>
      </c>
      <c r="AL242" s="15">
        <v>18245.152340000001</v>
      </c>
      <c r="AM242" s="15">
        <v>13529.162109999999</v>
      </c>
      <c r="AN242">
        <v>1031</v>
      </c>
      <c r="AO242" t="s">
        <v>39</v>
      </c>
      <c r="AP242">
        <v>0.88808091199999994</v>
      </c>
      <c r="AQ242">
        <v>1</v>
      </c>
      <c r="AR242">
        <v>21510.306639999999</v>
      </c>
      <c r="AS242" t="s">
        <v>6914</v>
      </c>
      <c r="AT242">
        <v>1</v>
      </c>
      <c r="AU242" t="s">
        <v>44</v>
      </c>
      <c r="AV242">
        <v>9.9484659999999996E-3</v>
      </c>
      <c r="AW242">
        <v>0.62689438099999995</v>
      </c>
      <c r="AY242">
        <f t="shared" si="9"/>
        <v>1.0193973852308171</v>
      </c>
      <c r="AZ242">
        <f t="shared" si="10"/>
        <v>0.1705932370734104</v>
      </c>
      <c r="BA242">
        <f t="shared" si="11"/>
        <v>0.84847292172820543</v>
      </c>
    </row>
    <row r="243" spans="1:53">
      <c r="A243">
        <v>202.13175649999999</v>
      </c>
      <c r="B243">
        <v>9.2784429759999991</v>
      </c>
      <c r="C243" t="s">
        <v>3270</v>
      </c>
      <c r="D243">
        <v>3</v>
      </c>
      <c r="E243" t="s">
        <v>3271</v>
      </c>
      <c r="F243">
        <v>7</v>
      </c>
      <c r="G243">
        <v>0</v>
      </c>
      <c r="H243">
        <v>0</v>
      </c>
      <c r="I243">
        <v>8.1822013999999998E-2</v>
      </c>
      <c r="J243">
        <v>23.395008409999999</v>
      </c>
      <c r="L243" t="s">
        <v>6150</v>
      </c>
      <c r="M243" t="s">
        <v>3271</v>
      </c>
      <c r="N243">
        <v>0</v>
      </c>
      <c r="O243" t="s">
        <v>39</v>
      </c>
      <c r="S243">
        <v>0.34</v>
      </c>
      <c r="T243">
        <v>0.34</v>
      </c>
      <c r="U243">
        <v>84732</v>
      </c>
      <c r="V243" t="s">
        <v>5830</v>
      </c>
      <c r="W243">
        <v>1.0095301430000001</v>
      </c>
      <c r="X243">
        <v>0.96208521300000005</v>
      </c>
      <c r="Y243" t="s">
        <v>41</v>
      </c>
      <c r="Z243" t="s">
        <v>42</v>
      </c>
      <c r="AA243">
        <v>12</v>
      </c>
      <c r="AB243" s="13">
        <v>27986.134770000001</v>
      </c>
      <c r="AC243" s="13">
        <v>65536.179690000004</v>
      </c>
      <c r="AD243" s="13">
        <v>43438.558590000001</v>
      </c>
      <c r="AE243" s="13">
        <v>46829.324220000002</v>
      </c>
      <c r="AF243" s="14">
        <v>54945.519529999998</v>
      </c>
      <c r="AG243" s="14">
        <v>68679.039059999996</v>
      </c>
      <c r="AH243" s="14">
        <v>62858.816409999999</v>
      </c>
      <c r="AI243" s="14">
        <v>78581.023440000004</v>
      </c>
      <c r="AJ243" s="15">
        <v>33757.585939999997</v>
      </c>
      <c r="AK243" s="15">
        <v>79298.523440000004</v>
      </c>
      <c r="AL243" s="15">
        <v>84732</v>
      </c>
      <c r="AM243" s="15">
        <v>69802.390629999994</v>
      </c>
      <c r="AN243">
        <v>866</v>
      </c>
      <c r="AO243" t="s">
        <v>39</v>
      </c>
      <c r="AP243">
        <v>0.94091134799999998</v>
      </c>
      <c r="AQ243">
        <v>1</v>
      </c>
      <c r="AR243">
        <v>84732</v>
      </c>
      <c r="AS243" t="s">
        <v>6943</v>
      </c>
      <c r="AT243">
        <v>1</v>
      </c>
      <c r="AU243" t="s">
        <v>6944</v>
      </c>
      <c r="AV243">
        <v>6.3785000000000003E-4</v>
      </c>
      <c r="AW243">
        <v>1</v>
      </c>
      <c r="AY243">
        <f t="shared" si="9"/>
        <v>1.009530142806303</v>
      </c>
      <c r="AZ243">
        <f t="shared" si="10"/>
        <v>0.55137038880645028</v>
      </c>
      <c r="BA243">
        <f t="shared" si="11"/>
        <v>0.96135445958165966</v>
      </c>
    </row>
    <row r="244" spans="1:53">
      <c r="A244">
        <v>117.935833</v>
      </c>
      <c r="B244">
        <v>14.97624427</v>
      </c>
      <c r="C244" t="s">
        <v>1562</v>
      </c>
      <c r="D244">
        <v>1</v>
      </c>
      <c r="E244" t="s">
        <v>1563</v>
      </c>
      <c r="F244">
        <v>7</v>
      </c>
      <c r="G244">
        <v>0</v>
      </c>
      <c r="H244">
        <v>0</v>
      </c>
      <c r="I244">
        <v>0.110224222</v>
      </c>
      <c r="J244">
        <v>43.289046519999999</v>
      </c>
      <c r="L244" t="s">
        <v>6150</v>
      </c>
      <c r="M244" t="s">
        <v>1563</v>
      </c>
      <c r="N244">
        <v>0</v>
      </c>
      <c r="O244" t="s">
        <v>39</v>
      </c>
      <c r="S244">
        <v>0.08</v>
      </c>
      <c r="T244">
        <v>0.12</v>
      </c>
      <c r="U244">
        <v>112015</v>
      </c>
      <c r="V244" t="s">
        <v>6964</v>
      </c>
      <c r="W244">
        <v>0.99659041100000001</v>
      </c>
      <c r="X244">
        <v>0.96465314099999999</v>
      </c>
      <c r="Y244" t="s">
        <v>41</v>
      </c>
      <c r="Z244" t="s">
        <v>71</v>
      </c>
      <c r="AA244">
        <v>12</v>
      </c>
      <c r="AB244" s="13">
        <v>85597.59375</v>
      </c>
      <c r="AC244" s="13">
        <v>92943.210940000004</v>
      </c>
      <c r="AD244" s="13">
        <v>112015.3125</v>
      </c>
      <c r="AE244" s="13">
        <v>99989.976559999996</v>
      </c>
      <c r="AF244" s="14">
        <v>100557.28909999999</v>
      </c>
      <c r="AG244" s="14">
        <v>81274.546879999994</v>
      </c>
      <c r="AH244" s="14">
        <v>82484.101559999996</v>
      </c>
      <c r="AI244" s="14">
        <v>101744.9531</v>
      </c>
      <c r="AJ244" s="15">
        <v>101276.99219999999</v>
      </c>
      <c r="AK244" s="15">
        <v>91930.335940000004</v>
      </c>
      <c r="AL244" s="15">
        <v>83816.648440000004</v>
      </c>
      <c r="AM244" s="15">
        <v>87788.796879999994</v>
      </c>
      <c r="AN244">
        <v>530</v>
      </c>
      <c r="AO244" t="s">
        <v>39</v>
      </c>
      <c r="AP244">
        <v>0.990219556</v>
      </c>
      <c r="AQ244">
        <v>1</v>
      </c>
      <c r="AR244">
        <v>112015.3125</v>
      </c>
      <c r="AS244" t="s">
        <v>6965</v>
      </c>
      <c r="AT244">
        <v>1</v>
      </c>
      <c r="AU244" t="s">
        <v>1566</v>
      </c>
      <c r="AV244">
        <v>5.39834E-4</v>
      </c>
      <c r="AW244">
        <v>0.22467166199999999</v>
      </c>
      <c r="AY244">
        <f t="shared" si="9"/>
        <v>0.99659041101654477</v>
      </c>
      <c r="AZ244">
        <f t="shared" si="10"/>
        <v>0.61880913426762596</v>
      </c>
      <c r="BA244">
        <f t="shared" si="11"/>
        <v>0.96444478424317692</v>
      </c>
    </row>
    <row r="245" spans="1:53">
      <c r="A245">
        <v>278.13061160000001</v>
      </c>
      <c r="B245">
        <v>3.640862507</v>
      </c>
      <c r="C245" t="s">
        <v>2787</v>
      </c>
      <c r="D245">
        <v>1</v>
      </c>
      <c r="E245" t="s">
        <v>2788</v>
      </c>
      <c r="F245">
        <v>7</v>
      </c>
      <c r="G245">
        <v>0</v>
      </c>
      <c r="H245">
        <v>0</v>
      </c>
      <c r="I245">
        <v>-0.24581608199999999</v>
      </c>
      <c r="J245">
        <v>-22.10898383</v>
      </c>
      <c r="K245">
        <v>2.0912197290000001</v>
      </c>
      <c r="L245" t="s">
        <v>6150</v>
      </c>
      <c r="M245" t="s">
        <v>2788</v>
      </c>
      <c r="N245">
        <v>0</v>
      </c>
      <c r="O245" t="s">
        <v>39</v>
      </c>
      <c r="P245" t="s">
        <v>6966</v>
      </c>
      <c r="S245">
        <v>0.25</v>
      </c>
      <c r="T245">
        <v>0.25</v>
      </c>
      <c r="U245">
        <v>174069</v>
      </c>
      <c r="V245" t="s">
        <v>6957</v>
      </c>
      <c r="W245">
        <v>0.99612991799999995</v>
      </c>
      <c r="X245">
        <v>0.98302575800000003</v>
      </c>
      <c r="Y245" t="s">
        <v>41</v>
      </c>
      <c r="Z245" t="s">
        <v>42</v>
      </c>
      <c r="AA245">
        <v>12</v>
      </c>
      <c r="AB245" s="13">
        <v>149968.1563</v>
      </c>
      <c r="AC245" s="13">
        <v>119986.2188</v>
      </c>
      <c r="AD245" s="13">
        <v>114178.3906</v>
      </c>
      <c r="AE245" s="13">
        <v>120927.89840000001</v>
      </c>
      <c r="AF245" s="14">
        <v>107154.7188</v>
      </c>
      <c r="AG245" s="14">
        <v>119714.6094</v>
      </c>
      <c r="AH245" s="14">
        <v>174068.6563</v>
      </c>
      <c r="AI245" s="14">
        <v>110398.50780000001</v>
      </c>
      <c r="AJ245" s="15">
        <v>164309.70310000001</v>
      </c>
      <c r="AK245" s="15">
        <v>91388.4375</v>
      </c>
      <c r="AL245" s="15">
        <v>140552.51560000001</v>
      </c>
      <c r="AM245" s="15">
        <v>113106.9219</v>
      </c>
      <c r="AN245">
        <v>595</v>
      </c>
      <c r="AO245" t="s">
        <v>39</v>
      </c>
      <c r="AP245">
        <v>0.92813881799999998</v>
      </c>
      <c r="AQ245">
        <v>1</v>
      </c>
      <c r="AR245">
        <v>174068.6563</v>
      </c>
      <c r="AS245" t="s">
        <v>6967</v>
      </c>
      <c r="AT245">
        <v>1</v>
      </c>
      <c r="AU245" t="s">
        <v>6968</v>
      </c>
      <c r="AV245">
        <v>1.2296E-4</v>
      </c>
      <c r="AW245">
        <v>1</v>
      </c>
      <c r="AY245">
        <f t="shared" si="9"/>
        <v>0.99612991791159122</v>
      </c>
      <c r="AZ245">
        <f t="shared" si="10"/>
        <v>0.5756350245855909</v>
      </c>
      <c r="BA245">
        <f t="shared" si="11"/>
        <v>0.98302555584154461</v>
      </c>
    </row>
    <row r="246" spans="1:53">
      <c r="A246">
        <v>375.2190981</v>
      </c>
      <c r="B246">
        <v>3.5092681880000001</v>
      </c>
      <c r="C246" t="s">
        <v>5386</v>
      </c>
      <c r="D246">
        <v>3</v>
      </c>
      <c r="E246" t="s">
        <v>5387</v>
      </c>
      <c r="F246">
        <v>7</v>
      </c>
      <c r="G246">
        <v>0</v>
      </c>
      <c r="H246">
        <v>0</v>
      </c>
      <c r="I246">
        <v>-0.218400605</v>
      </c>
      <c r="J246">
        <v>-49.00297046</v>
      </c>
      <c r="L246" t="s">
        <v>6157</v>
      </c>
      <c r="M246" t="s">
        <v>5387</v>
      </c>
      <c r="N246">
        <v>0</v>
      </c>
      <c r="O246" t="s">
        <v>39</v>
      </c>
      <c r="S246">
        <v>0.3</v>
      </c>
      <c r="T246">
        <v>0.69</v>
      </c>
      <c r="U246">
        <v>103506</v>
      </c>
      <c r="V246" t="s">
        <v>5113</v>
      </c>
      <c r="W246">
        <v>0.99531347299999995</v>
      </c>
      <c r="X246">
        <v>0.98360088800000001</v>
      </c>
      <c r="Y246" t="s">
        <v>41</v>
      </c>
      <c r="Z246" t="s">
        <v>42</v>
      </c>
      <c r="AA246">
        <v>11</v>
      </c>
      <c r="AB246" s="13">
        <v>103505.9375</v>
      </c>
      <c r="AC246" s="13">
        <v>74873.34375</v>
      </c>
      <c r="AD246" s="13">
        <v>0</v>
      </c>
      <c r="AE246" s="13">
        <v>89784.445309999996</v>
      </c>
      <c r="AF246" s="14">
        <v>94552.15625</v>
      </c>
      <c r="AG246" s="14">
        <v>43309.558590000001</v>
      </c>
      <c r="AH246" s="14">
        <v>62641.300779999998</v>
      </c>
      <c r="AI246" s="14">
        <v>66135.664059999996</v>
      </c>
      <c r="AJ246" s="15">
        <v>40223.824220000002</v>
      </c>
      <c r="AK246" s="15">
        <v>61240.089840000001</v>
      </c>
      <c r="AL246" s="15">
        <v>79240.15625</v>
      </c>
      <c r="AM246" s="15">
        <v>84685</v>
      </c>
      <c r="AN246">
        <v>785</v>
      </c>
      <c r="AO246" t="s">
        <v>39</v>
      </c>
      <c r="AP246">
        <v>0.84263918500000001</v>
      </c>
      <c r="AQ246">
        <v>1</v>
      </c>
      <c r="AR246">
        <v>103505.9375</v>
      </c>
      <c r="AS246" t="s">
        <v>6969</v>
      </c>
      <c r="AT246">
        <v>1</v>
      </c>
      <c r="AU246" t="s">
        <v>6970</v>
      </c>
      <c r="AV246">
        <v>1.14788E-4</v>
      </c>
      <c r="AW246">
        <v>1</v>
      </c>
      <c r="AY246">
        <f t="shared" si="9"/>
        <v>0.99531347300586803</v>
      </c>
      <c r="AZ246">
        <f t="shared" si="10"/>
        <v>0.34469445326578346</v>
      </c>
      <c r="BA246">
        <f t="shared" si="11"/>
        <v>0.98359917269682007</v>
      </c>
    </row>
    <row r="247" spans="1:53">
      <c r="A247">
        <v>205.07135740000001</v>
      </c>
      <c r="B247">
        <v>8.2051305140000004</v>
      </c>
      <c r="C247" t="s">
        <v>4294</v>
      </c>
      <c r="D247">
        <v>2</v>
      </c>
      <c r="E247" t="s">
        <v>4295</v>
      </c>
      <c r="F247">
        <v>7</v>
      </c>
      <c r="G247">
        <v>0</v>
      </c>
      <c r="H247">
        <v>0</v>
      </c>
      <c r="I247">
        <v>-2.5484013509999999</v>
      </c>
      <c r="J247">
        <v>-21.874965710000001</v>
      </c>
      <c r="L247" t="s">
        <v>6150</v>
      </c>
      <c r="M247" t="s">
        <v>4295</v>
      </c>
      <c r="N247">
        <v>0</v>
      </c>
      <c r="O247" t="s">
        <v>39</v>
      </c>
      <c r="S247">
        <v>0.08</v>
      </c>
      <c r="T247">
        <v>0.12</v>
      </c>
      <c r="U247">
        <v>56530</v>
      </c>
      <c r="V247" t="s">
        <v>6556</v>
      </c>
      <c r="W247">
        <v>0.99451129100000002</v>
      </c>
      <c r="X247">
        <v>0.92281798500000001</v>
      </c>
      <c r="Y247" t="s">
        <v>424</v>
      </c>
      <c r="Z247" t="s">
        <v>71</v>
      </c>
      <c r="AA247">
        <v>12</v>
      </c>
      <c r="AB247" s="13">
        <v>46796.210939999997</v>
      </c>
      <c r="AC247" s="13">
        <v>54831.417970000002</v>
      </c>
      <c r="AD247" s="13">
        <v>41239.730470000002</v>
      </c>
      <c r="AE247" s="13">
        <v>50158.171880000002</v>
      </c>
      <c r="AF247" s="14">
        <v>55465.4375</v>
      </c>
      <c r="AG247" s="14">
        <v>50146.964840000001</v>
      </c>
      <c r="AH247" s="14">
        <v>47958.878909999999</v>
      </c>
      <c r="AI247" s="14">
        <v>54900.710939999997</v>
      </c>
      <c r="AJ247" s="15">
        <v>46377.609380000002</v>
      </c>
      <c r="AK247" s="15">
        <v>56530.273439999997</v>
      </c>
      <c r="AL247" s="15">
        <v>53578.890630000002</v>
      </c>
      <c r="AM247" s="15">
        <v>50840.976560000003</v>
      </c>
      <c r="AN247">
        <v>746</v>
      </c>
      <c r="AO247" t="s">
        <v>39</v>
      </c>
      <c r="AP247">
        <v>0.967088791</v>
      </c>
      <c r="AQ247">
        <v>1</v>
      </c>
      <c r="AR247">
        <v>56530.273439999997</v>
      </c>
      <c r="AS247" t="s">
        <v>6971</v>
      </c>
      <c r="AT247">
        <v>1</v>
      </c>
      <c r="AU247" t="s">
        <v>6972</v>
      </c>
      <c r="AV247">
        <v>2.5574740000000001E-3</v>
      </c>
      <c r="AW247">
        <v>1</v>
      </c>
      <c r="AY247">
        <f t="shared" si="9"/>
        <v>0.99451129061520593</v>
      </c>
      <c r="AZ247">
        <f t="shared" si="10"/>
        <v>0.40627488012480545</v>
      </c>
      <c r="BA247">
        <f t="shared" si="11"/>
        <v>0.92273220666955358</v>
      </c>
    </row>
    <row r="248" spans="1:53">
      <c r="A248">
        <v>186.0892849</v>
      </c>
      <c r="B248">
        <v>4.5237417009999996</v>
      </c>
      <c r="C248" t="s">
        <v>3101</v>
      </c>
      <c r="D248">
        <v>2</v>
      </c>
      <c r="E248" t="s">
        <v>3102</v>
      </c>
      <c r="F248">
        <v>7</v>
      </c>
      <c r="G248">
        <v>0</v>
      </c>
      <c r="H248">
        <v>0</v>
      </c>
      <c r="I248">
        <v>0.40241634599999998</v>
      </c>
      <c r="J248">
        <v>-29.46179265</v>
      </c>
      <c r="L248" t="s">
        <v>6150</v>
      </c>
      <c r="M248" t="s">
        <v>3102</v>
      </c>
      <c r="N248">
        <v>0</v>
      </c>
      <c r="O248" t="s">
        <v>39</v>
      </c>
      <c r="R248" t="s">
        <v>1078</v>
      </c>
      <c r="S248">
        <v>0.18</v>
      </c>
      <c r="T248">
        <v>0.22</v>
      </c>
      <c r="U248">
        <v>538949</v>
      </c>
      <c r="V248" t="s">
        <v>6787</v>
      </c>
      <c r="W248">
        <v>0.98721025100000004</v>
      </c>
      <c r="X248">
        <v>0.93082967999999999</v>
      </c>
      <c r="Y248" t="s">
        <v>41</v>
      </c>
      <c r="Z248" t="s">
        <v>92</v>
      </c>
      <c r="AA248">
        <v>12</v>
      </c>
      <c r="AB248" s="13">
        <v>463414.84379999997</v>
      </c>
      <c r="AC248" s="13">
        <v>345388.21879999997</v>
      </c>
      <c r="AD248" s="13">
        <v>322007.53129999997</v>
      </c>
      <c r="AE248" s="13">
        <v>438027.25</v>
      </c>
      <c r="AF248" s="14">
        <v>368135.53129999997</v>
      </c>
      <c r="AG248" s="14">
        <v>538948.5</v>
      </c>
      <c r="AH248" s="14">
        <v>497188.71879999997</v>
      </c>
      <c r="AI248" s="14">
        <v>339824.25</v>
      </c>
      <c r="AJ248" s="15">
        <v>527888.0625</v>
      </c>
      <c r="AK248" s="15">
        <v>343901.0625</v>
      </c>
      <c r="AL248" s="15">
        <v>418266.9375</v>
      </c>
      <c r="AM248" s="15">
        <v>431734.375</v>
      </c>
      <c r="AN248">
        <v>329</v>
      </c>
      <c r="AO248" t="s">
        <v>39</v>
      </c>
      <c r="AP248">
        <v>0.82580471700000002</v>
      </c>
      <c r="AQ248">
        <v>1</v>
      </c>
      <c r="AR248">
        <v>538948.5</v>
      </c>
      <c r="AS248" t="s">
        <v>6979</v>
      </c>
      <c r="AT248">
        <v>1</v>
      </c>
      <c r="AU248" t="s">
        <v>6980</v>
      </c>
      <c r="AV248">
        <v>2.0580419999999999E-3</v>
      </c>
      <c r="AW248">
        <v>1</v>
      </c>
      <c r="AY248">
        <f t="shared" si="9"/>
        <v>0.98721025115075545</v>
      </c>
      <c r="AZ248">
        <f t="shared" si="10"/>
        <v>0.80347370571528187</v>
      </c>
      <c r="BA248">
        <f t="shared" si="11"/>
        <v>0.93065928815787968</v>
      </c>
    </row>
    <row r="249" spans="1:53">
      <c r="A249">
        <v>212.0910748</v>
      </c>
      <c r="B249">
        <v>8.4597612170000005</v>
      </c>
      <c r="C249" t="s">
        <v>1590</v>
      </c>
      <c r="D249">
        <v>1</v>
      </c>
      <c r="E249" t="s">
        <v>1591</v>
      </c>
      <c r="F249">
        <v>7</v>
      </c>
      <c r="G249">
        <v>0</v>
      </c>
      <c r="H249">
        <v>0</v>
      </c>
      <c r="I249">
        <v>0.63554293699999997</v>
      </c>
      <c r="J249">
        <v>0.17317793000000001</v>
      </c>
      <c r="L249" t="s">
        <v>6150</v>
      </c>
      <c r="M249" t="s">
        <v>1591</v>
      </c>
      <c r="N249">
        <v>0</v>
      </c>
      <c r="O249" t="s">
        <v>39</v>
      </c>
      <c r="S249">
        <v>0.09</v>
      </c>
      <c r="T249">
        <v>0.16</v>
      </c>
      <c r="U249">
        <v>548524</v>
      </c>
      <c r="V249" t="s">
        <v>6998</v>
      </c>
      <c r="W249">
        <v>0.97665143700000001</v>
      </c>
      <c r="X249">
        <v>0.70380035600000002</v>
      </c>
      <c r="Y249" t="s">
        <v>41</v>
      </c>
      <c r="Z249" t="s">
        <v>42</v>
      </c>
      <c r="AA249">
        <v>12</v>
      </c>
      <c r="AB249" s="13">
        <v>548523.6875</v>
      </c>
      <c r="AC249" s="13">
        <v>410698.875</v>
      </c>
      <c r="AD249" s="13">
        <v>399107.6875</v>
      </c>
      <c r="AE249" s="13">
        <v>521592.96879999997</v>
      </c>
      <c r="AF249" s="14">
        <v>481985.375</v>
      </c>
      <c r="AG249" s="14">
        <v>457809.4375</v>
      </c>
      <c r="AH249" s="14">
        <v>446944.9375</v>
      </c>
      <c r="AI249" s="14">
        <v>394813.9375</v>
      </c>
      <c r="AJ249" s="15">
        <v>469557</v>
      </c>
      <c r="AK249" s="15">
        <v>389218.21879999997</v>
      </c>
      <c r="AL249" s="15">
        <v>421220.8125</v>
      </c>
      <c r="AM249" s="15">
        <v>459960.9375</v>
      </c>
      <c r="AN249">
        <v>322</v>
      </c>
      <c r="AO249" t="s">
        <v>39</v>
      </c>
      <c r="AP249">
        <v>0.95809749200000005</v>
      </c>
      <c r="AQ249">
        <v>1</v>
      </c>
      <c r="AR249">
        <v>548523.6875</v>
      </c>
      <c r="AS249" t="s">
        <v>6999</v>
      </c>
      <c r="AT249">
        <v>1</v>
      </c>
      <c r="AU249" t="s">
        <v>5761</v>
      </c>
      <c r="AV249">
        <v>3.9773585E-2</v>
      </c>
      <c r="AW249">
        <v>1</v>
      </c>
      <c r="AY249">
        <f t="shared" si="9"/>
        <v>0.97665143689361866</v>
      </c>
      <c r="AZ249">
        <f t="shared" si="10"/>
        <v>0.5332131244345456</v>
      </c>
      <c r="BA249">
        <f t="shared" si="11"/>
        <v>0.70379986889829127</v>
      </c>
    </row>
    <row r="250" spans="1:53">
      <c r="A250">
        <v>240.17230069999999</v>
      </c>
      <c r="B250">
        <v>3.9618833329999998</v>
      </c>
      <c r="C250" t="s">
        <v>5366</v>
      </c>
      <c r="D250">
        <v>2</v>
      </c>
      <c r="E250" t="s">
        <v>5367</v>
      </c>
      <c r="F250">
        <v>7</v>
      </c>
      <c r="G250">
        <v>0</v>
      </c>
      <c r="H250">
        <v>0</v>
      </c>
      <c r="I250">
        <v>-0.99616733000000002</v>
      </c>
      <c r="J250">
        <v>-27.800460810000001</v>
      </c>
      <c r="K250">
        <v>-1.016985676</v>
      </c>
      <c r="L250" t="s">
        <v>6150</v>
      </c>
      <c r="M250" t="s">
        <v>5367</v>
      </c>
      <c r="N250">
        <v>0</v>
      </c>
      <c r="O250" t="s">
        <v>39</v>
      </c>
      <c r="P250" t="s">
        <v>7001</v>
      </c>
      <c r="S250">
        <v>0.16</v>
      </c>
      <c r="T250">
        <v>0.31</v>
      </c>
      <c r="U250">
        <v>88124</v>
      </c>
      <c r="V250" t="s">
        <v>1006</v>
      </c>
      <c r="W250">
        <v>0.97573438099999998</v>
      </c>
      <c r="X250">
        <v>0.89451873699999995</v>
      </c>
      <c r="Y250" t="s">
        <v>41</v>
      </c>
      <c r="Z250" t="s">
        <v>42</v>
      </c>
      <c r="AA250">
        <v>12</v>
      </c>
      <c r="AB250" s="13">
        <v>48704.699220000002</v>
      </c>
      <c r="AC250" s="13">
        <v>64380.828130000002</v>
      </c>
      <c r="AD250" s="13">
        <v>62415.964840000001</v>
      </c>
      <c r="AE250" s="13">
        <v>73802.414059999996</v>
      </c>
      <c r="AF250" s="14">
        <v>88124.421879999994</v>
      </c>
      <c r="AG250" s="14">
        <v>49488.042970000002</v>
      </c>
      <c r="AH250" s="14">
        <v>72782.210940000004</v>
      </c>
      <c r="AI250" s="14">
        <v>46129.851560000003</v>
      </c>
      <c r="AJ250" s="15">
        <v>72688.226559999996</v>
      </c>
      <c r="AK250" s="15">
        <v>54073.46875</v>
      </c>
      <c r="AL250" s="15">
        <v>69079.671879999994</v>
      </c>
      <c r="AM250" s="15">
        <v>54458.433590000001</v>
      </c>
      <c r="AN250">
        <v>851</v>
      </c>
      <c r="AO250" t="s">
        <v>39</v>
      </c>
      <c r="AP250">
        <v>0.82135206599999999</v>
      </c>
      <c r="AQ250">
        <v>1</v>
      </c>
      <c r="AR250">
        <v>88124.421879999994</v>
      </c>
      <c r="AS250" t="s">
        <v>1651</v>
      </c>
      <c r="AT250">
        <v>1</v>
      </c>
      <c r="AU250" t="s">
        <v>1886</v>
      </c>
      <c r="AV250">
        <v>4.9364439999999999E-3</v>
      </c>
      <c r="AW250">
        <v>1</v>
      </c>
      <c r="AY250">
        <f t="shared" si="9"/>
        <v>0.97573438051205508</v>
      </c>
      <c r="AZ250">
        <f t="shared" si="10"/>
        <v>0.12232303178234426</v>
      </c>
      <c r="BA250">
        <f t="shared" si="11"/>
        <v>0.89284819000328985</v>
      </c>
    </row>
    <row r="251" spans="1:53">
      <c r="A251">
        <v>243.18338729999999</v>
      </c>
      <c r="B251">
        <v>4.1458319130000003</v>
      </c>
      <c r="C251" t="s">
        <v>1332</v>
      </c>
      <c r="D251">
        <v>1</v>
      </c>
      <c r="E251" t="s">
        <v>1333</v>
      </c>
      <c r="F251">
        <v>7</v>
      </c>
      <c r="G251">
        <v>0</v>
      </c>
      <c r="H251">
        <v>0</v>
      </c>
      <c r="I251">
        <v>-0.21682517500000001</v>
      </c>
      <c r="J251">
        <v>-18.146971749999999</v>
      </c>
      <c r="L251" t="s">
        <v>6150</v>
      </c>
      <c r="M251" t="s">
        <v>1333</v>
      </c>
      <c r="N251">
        <v>0</v>
      </c>
      <c r="O251" t="s">
        <v>39</v>
      </c>
      <c r="R251" t="s">
        <v>411</v>
      </c>
      <c r="S251">
        <v>0.06</v>
      </c>
      <c r="T251">
        <v>0.12</v>
      </c>
      <c r="U251">
        <v>304302</v>
      </c>
      <c r="V251" t="s">
        <v>6453</v>
      </c>
      <c r="W251">
        <v>0.96210699799999999</v>
      </c>
      <c r="X251">
        <v>0.60463705599999995</v>
      </c>
      <c r="Y251" t="s">
        <v>41</v>
      </c>
      <c r="Z251" t="s">
        <v>92</v>
      </c>
      <c r="AA251">
        <v>12</v>
      </c>
      <c r="AB251" s="13">
        <v>227290.6875</v>
      </c>
      <c r="AC251" s="13">
        <v>201629.1563</v>
      </c>
      <c r="AD251" s="13">
        <v>248495.04689999999</v>
      </c>
      <c r="AE251" s="13">
        <v>224866.29689999999</v>
      </c>
      <c r="AF251" s="14">
        <v>304302.34379999997</v>
      </c>
      <c r="AG251" s="14">
        <v>249294.73439999999</v>
      </c>
      <c r="AH251" s="14">
        <v>268811.40629999997</v>
      </c>
      <c r="AI251" s="14">
        <v>228050.98439999999</v>
      </c>
      <c r="AJ251" s="15">
        <v>238242.42189999999</v>
      </c>
      <c r="AK251" s="15">
        <v>241844.32810000001</v>
      </c>
      <c r="AL251" s="15">
        <v>263005.875</v>
      </c>
      <c r="AM251" s="15">
        <v>267561.78129999997</v>
      </c>
      <c r="AN251">
        <v>449</v>
      </c>
      <c r="AO251" t="s">
        <v>39</v>
      </c>
      <c r="AP251">
        <v>0.94120670699999998</v>
      </c>
      <c r="AQ251">
        <v>1</v>
      </c>
      <c r="AR251">
        <v>304302.34379999997</v>
      </c>
      <c r="AS251" t="s">
        <v>2442</v>
      </c>
      <c r="AT251">
        <v>1</v>
      </c>
      <c r="AU251" t="s">
        <v>7038</v>
      </c>
      <c r="AV251">
        <v>7.8132951000000006E-2</v>
      </c>
      <c r="AW251">
        <v>1</v>
      </c>
      <c r="AY251">
        <f t="shared" si="9"/>
        <v>0.96210699814845557</v>
      </c>
      <c r="AZ251">
        <f t="shared" si="10"/>
        <v>0.69035366170421852</v>
      </c>
      <c r="BA251">
        <f t="shared" si="11"/>
        <v>0.59636364743745607</v>
      </c>
    </row>
    <row r="252" spans="1:53">
      <c r="A252">
        <v>302.12726129999999</v>
      </c>
      <c r="B252">
        <v>8.854622311</v>
      </c>
      <c r="C252" t="s">
        <v>7052</v>
      </c>
      <c r="D252">
        <v>2</v>
      </c>
      <c r="E252" t="s">
        <v>7053</v>
      </c>
      <c r="F252">
        <v>7</v>
      </c>
      <c r="G252">
        <v>0</v>
      </c>
      <c r="H252">
        <v>0</v>
      </c>
      <c r="I252">
        <v>2.0069377660000001</v>
      </c>
      <c r="J252">
        <v>-12.935364699999999</v>
      </c>
      <c r="L252" t="s">
        <v>6150</v>
      </c>
      <c r="M252" t="s">
        <v>7053</v>
      </c>
      <c r="N252">
        <v>0</v>
      </c>
      <c r="O252" t="s">
        <v>39</v>
      </c>
      <c r="S252">
        <v>0.19</v>
      </c>
      <c r="T252">
        <v>0.24</v>
      </c>
      <c r="U252">
        <v>60499</v>
      </c>
      <c r="V252" t="s">
        <v>7054</v>
      </c>
      <c r="W252">
        <v>0.95559793599999998</v>
      </c>
      <c r="X252">
        <v>0.73700237000000002</v>
      </c>
      <c r="Y252" t="s">
        <v>424</v>
      </c>
      <c r="Z252" t="s">
        <v>71</v>
      </c>
      <c r="AA252">
        <v>12</v>
      </c>
      <c r="AB252" s="13">
        <v>31657.291020000001</v>
      </c>
      <c r="AC252" s="13">
        <v>51262.03125</v>
      </c>
      <c r="AD252" s="13">
        <v>39927.894529999998</v>
      </c>
      <c r="AE252" s="13">
        <v>54293.800779999998</v>
      </c>
      <c r="AF252" s="14">
        <v>38799.882810000003</v>
      </c>
      <c r="AG252" s="14">
        <v>49031.546880000002</v>
      </c>
      <c r="AH252" s="14">
        <v>60499.269529999998</v>
      </c>
      <c r="AI252" s="14">
        <v>49015.3125</v>
      </c>
      <c r="AJ252" s="15">
        <v>34916.046880000002</v>
      </c>
      <c r="AK252" s="15">
        <v>49302.597659999999</v>
      </c>
      <c r="AL252" s="15">
        <v>55680.324220000002</v>
      </c>
      <c r="AM252" s="15">
        <v>48684.472659999999</v>
      </c>
      <c r="AN252">
        <v>713</v>
      </c>
      <c r="AO252" t="s">
        <v>39</v>
      </c>
      <c r="AP252">
        <v>0.95107013900000004</v>
      </c>
      <c r="AQ252">
        <v>1</v>
      </c>
      <c r="AR252">
        <v>60499.269529999998</v>
      </c>
      <c r="AS252" t="s">
        <v>7055</v>
      </c>
      <c r="AT252">
        <v>1</v>
      </c>
      <c r="AU252" t="s">
        <v>7056</v>
      </c>
      <c r="AV252">
        <v>3.0944229E-2</v>
      </c>
      <c r="AW252">
        <v>1</v>
      </c>
      <c r="AY252">
        <f t="shared" si="9"/>
        <v>0.95559793570881701</v>
      </c>
      <c r="AZ252">
        <f t="shared" si="10"/>
        <v>0.14196204483088462</v>
      </c>
      <c r="BA252">
        <f t="shared" si="11"/>
        <v>0.7370001640963233</v>
      </c>
    </row>
    <row r="253" spans="1:53">
      <c r="A253">
        <v>345.26664870000002</v>
      </c>
      <c r="B253">
        <v>3.4311333340000001</v>
      </c>
      <c r="C253" t="s">
        <v>4027</v>
      </c>
      <c r="D253">
        <v>2</v>
      </c>
      <c r="E253" t="s">
        <v>4028</v>
      </c>
      <c r="F253">
        <v>7</v>
      </c>
      <c r="G253">
        <v>0</v>
      </c>
      <c r="H253">
        <v>0</v>
      </c>
      <c r="I253">
        <v>-0.38042955899999997</v>
      </c>
      <c r="J253">
        <v>-13.21894891</v>
      </c>
      <c r="L253" t="s">
        <v>6150</v>
      </c>
      <c r="M253" t="s">
        <v>4028</v>
      </c>
      <c r="N253">
        <v>0</v>
      </c>
      <c r="O253" t="s">
        <v>39</v>
      </c>
      <c r="Q253">
        <v>-0.2</v>
      </c>
      <c r="R253" t="s">
        <v>77</v>
      </c>
      <c r="S253">
        <v>0.48</v>
      </c>
      <c r="T253">
        <v>0.69</v>
      </c>
      <c r="U253">
        <v>304111</v>
      </c>
      <c r="V253" t="s">
        <v>7060</v>
      </c>
      <c r="W253">
        <v>0.95486224900000005</v>
      </c>
      <c r="X253">
        <v>0.86484419099999998</v>
      </c>
      <c r="Y253" t="s">
        <v>41</v>
      </c>
      <c r="Z253" t="s">
        <v>42</v>
      </c>
      <c r="AA253">
        <v>12</v>
      </c>
      <c r="AB253" s="13">
        <v>138363.95310000001</v>
      </c>
      <c r="AC253" s="13">
        <v>277749.46879999997</v>
      </c>
      <c r="AD253" s="13">
        <v>18027.89258</v>
      </c>
      <c r="AE253" s="13">
        <v>254489.39060000001</v>
      </c>
      <c r="AF253" s="14">
        <v>158291.25</v>
      </c>
      <c r="AG253" s="14">
        <v>213087.5</v>
      </c>
      <c r="AH253" s="14">
        <v>234728.45310000001</v>
      </c>
      <c r="AI253" s="14">
        <v>167149.5313</v>
      </c>
      <c r="AJ253" s="15">
        <v>101888.28909999999</v>
      </c>
      <c r="AK253" s="15">
        <v>197179.95310000001</v>
      </c>
      <c r="AL253" s="15">
        <v>304110.84379999997</v>
      </c>
      <c r="AM253" s="15">
        <v>135174.57810000001</v>
      </c>
      <c r="AN253">
        <v>450</v>
      </c>
      <c r="AO253" t="s">
        <v>39</v>
      </c>
      <c r="AP253">
        <v>0.91941376299999999</v>
      </c>
      <c r="AQ253">
        <v>1</v>
      </c>
      <c r="AR253">
        <v>304110.84379999997</v>
      </c>
      <c r="AS253" t="s">
        <v>7061</v>
      </c>
      <c r="AT253">
        <v>1</v>
      </c>
      <c r="AU253" t="s">
        <v>7062</v>
      </c>
      <c r="AV253">
        <v>8.233466E-3</v>
      </c>
      <c r="AW253">
        <v>1</v>
      </c>
      <c r="AY253">
        <f t="shared" si="9"/>
        <v>0.95486224852980717</v>
      </c>
      <c r="AZ253">
        <f t="shared" si="10"/>
        <v>0.70948769497388309</v>
      </c>
      <c r="BA253">
        <f t="shared" si="11"/>
        <v>0.86196872640311184</v>
      </c>
    </row>
    <row r="254" spans="1:53">
      <c r="A254">
        <v>130.0993972</v>
      </c>
      <c r="B254">
        <v>4.1742764159999997</v>
      </c>
      <c r="C254" t="s">
        <v>1029</v>
      </c>
      <c r="D254">
        <v>14</v>
      </c>
      <c r="E254" t="s">
        <v>1030</v>
      </c>
      <c r="F254">
        <v>7</v>
      </c>
      <c r="G254">
        <v>0</v>
      </c>
      <c r="H254">
        <v>0</v>
      </c>
      <c r="I254">
        <v>0.13236537300000001</v>
      </c>
      <c r="J254">
        <v>-42.343449569999997</v>
      </c>
      <c r="K254">
        <v>0.13236537300000001</v>
      </c>
      <c r="L254" t="s">
        <v>6150</v>
      </c>
      <c r="M254" t="s">
        <v>1030</v>
      </c>
      <c r="N254">
        <v>0</v>
      </c>
      <c r="O254" t="s">
        <v>39</v>
      </c>
      <c r="Q254">
        <v>0.3</v>
      </c>
      <c r="R254" t="s">
        <v>77</v>
      </c>
      <c r="S254">
        <v>0.05</v>
      </c>
      <c r="T254">
        <v>0.15</v>
      </c>
      <c r="U254">
        <v>1608342</v>
      </c>
      <c r="V254" t="s">
        <v>2371</v>
      </c>
      <c r="W254">
        <v>0.94490347699999999</v>
      </c>
      <c r="X254">
        <v>0.45863568399999999</v>
      </c>
      <c r="Y254" t="s">
        <v>41</v>
      </c>
      <c r="Z254" t="s">
        <v>50</v>
      </c>
      <c r="AA254">
        <v>12</v>
      </c>
      <c r="AB254" s="13">
        <v>762632</v>
      </c>
      <c r="AC254" s="13">
        <v>789123.125</v>
      </c>
      <c r="AD254" s="13">
        <v>632876.25</v>
      </c>
      <c r="AE254" s="13">
        <v>920094.25</v>
      </c>
      <c r="AF254" s="14">
        <v>1305687</v>
      </c>
      <c r="AG254" s="14">
        <v>1604564.25</v>
      </c>
      <c r="AH254" s="14">
        <v>1608342.125</v>
      </c>
      <c r="AI254" s="14">
        <v>1276958.375</v>
      </c>
      <c r="AJ254" s="15">
        <v>1366106.125</v>
      </c>
      <c r="AK254" s="15">
        <v>1308539</v>
      </c>
      <c r="AL254" s="15">
        <v>1341879.875</v>
      </c>
      <c r="AM254" s="15">
        <v>1459712</v>
      </c>
      <c r="AN254">
        <v>85</v>
      </c>
      <c r="AO254" t="s">
        <v>39</v>
      </c>
      <c r="AP254">
        <v>0.953596993</v>
      </c>
      <c r="AQ254">
        <v>1</v>
      </c>
      <c r="AR254">
        <v>1608342.125</v>
      </c>
      <c r="AS254" t="s">
        <v>7080</v>
      </c>
      <c r="AT254">
        <v>1</v>
      </c>
      <c r="AU254" t="s">
        <v>4385</v>
      </c>
      <c r="AV254">
        <v>0.170155682</v>
      </c>
      <c r="AW254">
        <v>1</v>
      </c>
      <c r="AY254">
        <f t="shared" si="9"/>
        <v>0.94490347705030842</v>
      </c>
      <c r="AZ254">
        <f t="shared" si="10"/>
        <v>0.4726466957246947</v>
      </c>
      <c r="BA254">
        <f t="shared" si="11"/>
        <v>0.44093108150712745</v>
      </c>
    </row>
    <row r="255" spans="1:53">
      <c r="A255">
        <v>266.15501260000002</v>
      </c>
      <c r="B255">
        <v>3.368812476</v>
      </c>
      <c r="C255" t="s">
        <v>1446</v>
      </c>
      <c r="D255">
        <v>1</v>
      </c>
      <c r="E255" t="s">
        <v>1447</v>
      </c>
      <c r="F255">
        <v>7</v>
      </c>
      <c r="G255">
        <v>0</v>
      </c>
      <c r="H255">
        <v>0</v>
      </c>
      <c r="I255">
        <v>-0.62910212399999998</v>
      </c>
      <c r="J255">
        <v>-27.874878370000001</v>
      </c>
      <c r="L255" t="s">
        <v>6150</v>
      </c>
      <c r="M255" t="s">
        <v>1447</v>
      </c>
      <c r="N255">
        <v>0</v>
      </c>
      <c r="O255" t="s">
        <v>39</v>
      </c>
      <c r="Q255">
        <v>-0.3</v>
      </c>
      <c r="R255" t="s">
        <v>1598</v>
      </c>
      <c r="S255">
        <v>0.09</v>
      </c>
      <c r="T255">
        <v>0.23</v>
      </c>
      <c r="U255">
        <v>5562838</v>
      </c>
      <c r="V255" t="s">
        <v>2956</v>
      </c>
      <c r="W255">
        <v>0.943481079</v>
      </c>
      <c r="X255">
        <v>0.31863308000000001</v>
      </c>
      <c r="Y255" t="s">
        <v>41</v>
      </c>
      <c r="Z255" t="s">
        <v>71</v>
      </c>
      <c r="AA255">
        <v>12</v>
      </c>
      <c r="AB255" s="13">
        <v>4707781</v>
      </c>
      <c r="AC255" s="13">
        <v>5562837.5</v>
      </c>
      <c r="AD255" s="13">
        <v>3699454</v>
      </c>
      <c r="AE255" s="13">
        <v>3337014.5</v>
      </c>
      <c r="AF255" s="14">
        <v>4960039</v>
      </c>
      <c r="AG255" s="14">
        <v>4397655.5</v>
      </c>
      <c r="AH255" s="14">
        <v>4781792</v>
      </c>
      <c r="AI255" s="14">
        <v>4794916</v>
      </c>
      <c r="AJ255" s="15">
        <v>4075960.25</v>
      </c>
      <c r="AK255" s="15">
        <v>4800149</v>
      </c>
      <c r="AL255" s="15">
        <v>4852997</v>
      </c>
      <c r="AM255" s="15">
        <v>4135144.25</v>
      </c>
      <c r="AN255">
        <v>33</v>
      </c>
      <c r="AO255" t="s">
        <v>39</v>
      </c>
      <c r="AP255">
        <v>0.95760041799999995</v>
      </c>
      <c r="AQ255">
        <v>1</v>
      </c>
      <c r="AR255">
        <v>5562837.5</v>
      </c>
      <c r="AS255" t="s">
        <v>5234</v>
      </c>
      <c r="AT255">
        <v>1</v>
      </c>
      <c r="AU255" t="s">
        <v>7086</v>
      </c>
      <c r="AV255">
        <v>0.30975065099999999</v>
      </c>
      <c r="AW255">
        <v>1</v>
      </c>
      <c r="AY255">
        <f t="shared" si="9"/>
        <v>0.94348107895139544</v>
      </c>
      <c r="AZ255">
        <f t="shared" si="10"/>
        <v>0.69984306582370648</v>
      </c>
      <c r="BA255">
        <f t="shared" si="11"/>
        <v>0.30825926415125371</v>
      </c>
    </row>
    <row r="256" spans="1:53">
      <c r="A256">
        <v>245.16248450000001</v>
      </c>
      <c r="B256">
        <v>7.1490679850000003</v>
      </c>
      <c r="C256" t="s">
        <v>1690</v>
      </c>
      <c r="D256">
        <v>4</v>
      </c>
      <c r="E256" t="s">
        <v>1691</v>
      </c>
      <c r="F256">
        <v>7</v>
      </c>
      <c r="G256">
        <v>0</v>
      </c>
      <c r="H256">
        <v>0</v>
      </c>
      <c r="I256">
        <v>-0.91974746100000004</v>
      </c>
      <c r="J256">
        <v>22.84691887</v>
      </c>
      <c r="L256" t="s">
        <v>6150</v>
      </c>
      <c r="M256" t="s">
        <v>1691</v>
      </c>
      <c r="N256">
        <v>0</v>
      </c>
      <c r="O256" t="s">
        <v>39</v>
      </c>
      <c r="S256">
        <v>0.26</v>
      </c>
      <c r="T256">
        <v>0.26</v>
      </c>
      <c r="U256">
        <v>524721</v>
      </c>
      <c r="V256" t="s">
        <v>5220</v>
      </c>
      <c r="W256">
        <v>0.92773882500000004</v>
      </c>
      <c r="X256">
        <v>0.623574089</v>
      </c>
      <c r="Y256" t="s">
        <v>41</v>
      </c>
      <c r="Z256" t="s">
        <v>42</v>
      </c>
      <c r="AA256">
        <v>12</v>
      </c>
      <c r="AB256" s="13">
        <v>287885.875</v>
      </c>
      <c r="AC256" s="13">
        <v>345949.625</v>
      </c>
      <c r="AD256" s="13">
        <v>328364.21879999997</v>
      </c>
      <c r="AE256" s="13">
        <v>362255.5625</v>
      </c>
      <c r="AF256" s="14">
        <v>390039.5</v>
      </c>
      <c r="AG256" s="14">
        <v>510955.90629999997</v>
      </c>
      <c r="AH256" s="14">
        <v>478391.84379999997</v>
      </c>
      <c r="AI256" s="14">
        <v>514353.15629999997</v>
      </c>
      <c r="AJ256" s="15">
        <v>480695.21879999997</v>
      </c>
      <c r="AK256" s="15">
        <v>524720.5625</v>
      </c>
      <c r="AL256" s="15">
        <v>483908.25</v>
      </c>
      <c r="AM256" s="15">
        <v>267572.46879999997</v>
      </c>
      <c r="AN256">
        <v>338</v>
      </c>
      <c r="AO256" t="s">
        <v>39</v>
      </c>
      <c r="AP256">
        <v>0.98498218100000001</v>
      </c>
      <c r="AQ256">
        <v>1</v>
      </c>
      <c r="AR256">
        <v>524720.5625</v>
      </c>
      <c r="AS256" t="s">
        <v>7112</v>
      </c>
      <c r="AT256">
        <v>1</v>
      </c>
      <c r="AU256" t="s">
        <v>1695</v>
      </c>
      <c r="AV256">
        <v>6.9456724999999997E-2</v>
      </c>
      <c r="AW256">
        <v>1</v>
      </c>
      <c r="AY256">
        <f t="shared" si="9"/>
        <v>0.9277388253228751</v>
      </c>
      <c r="AZ256">
        <f t="shared" si="10"/>
        <v>6.3589696270665866E-2</v>
      </c>
      <c r="BA256">
        <f t="shared" si="11"/>
        <v>0.61704039166252689</v>
      </c>
    </row>
    <row r="257" spans="1:53">
      <c r="A257">
        <v>153.99354529999999</v>
      </c>
      <c r="B257">
        <v>10.715403999999999</v>
      </c>
      <c r="C257" t="s">
        <v>1596</v>
      </c>
      <c r="D257">
        <v>1</v>
      </c>
      <c r="E257" t="s">
        <v>1597</v>
      </c>
      <c r="F257">
        <v>7</v>
      </c>
      <c r="G257">
        <v>0</v>
      </c>
      <c r="H257">
        <v>0</v>
      </c>
      <c r="I257">
        <v>-0.290216788</v>
      </c>
      <c r="J257">
        <v>11.76702289</v>
      </c>
      <c r="L257" t="s">
        <v>6150</v>
      </c>
      <c r="M257" t="s">
        <v>1597</v>
      </c>
      <c r="N257">
        <v>0</v>
      </c>
      <c r="O257" t="s">
        <v>39</v>
      </c>
      <c r="Q257">
        <v>0.2</v>
      </c>
      <c r="R257" t="s">
        <v>4357</v>
      </c>
      <c r="S257">
        <v>0.12</v>
      </c>
      <c r="T257">
        <v>0.15</v>
      </c>
      <c r="U257">
        <v>7074683</v>
      </c>
      <c r="V257" t="s">
        <v>7116</v>
      </c>
      <c r="W257">
        <v>0.91864781900000003</v>
      </c>
      <c r="X257">
        <v>0.304246342</v>
      </c>
      <c r="Y257" t="s">
        <v>41</v>
      </c>
      <c r="Z257" t="s">
        <v>71</v>
      </c>
      <c r="AA257">
        <v>12</v>
      </c>
      <c r="AB257" s="13">
        <v>6324950.5</v>
      </c>
      <c r="AC257" s="13">
        <v>5606700.5</v>
      </c>
      <c r="AD257" s="13">
        <v>4618308</v>
      </c>
      <c r="AE257" s="13">
        <v>6541696.5</v>
      </c>
      <c r="AF257" s="14">
        <v>5754646.5</v>
      </c>
      <c r="AG257" s="14">
        <v>6392979.5</v>
      </c>
      <c r="AH257" s="14">
        <v>6945736</v>
      </c>
      <c r="AI257" s="14">
        <v>7074682.5</v>
      </c>
      <c r="AJ257" s="15">
        <v>5702815.5</v>
      </c>
      <c r="AK257" s="15">
        <v>5128332</v>
      </c>
      <c r="AL257" s="15">
        <v>6675374.5</v>
      </c>
      <c r="AM257" s="15">
        <v>6532695</v>
      </c>
      <c r="AN257">
        <v>25</v>
      </c>
      <c r="AO257" t="s">
        <v>39</v>
      </c>
      <c r="AP257">
        <v>0.96594336000000003</v>
      </c>
      <c r="AQ257">
        <v>1</v>
      </c>
      <c r="AR257">
        <v>7074682.5</v>
      </c>
      <c r="AS257" t="s">
        <v>3047</v>
      </c>
      <c r="AT257">
        <v>1</v>
      </c>
      <c r="AU257" t="s">
        <v>7120</v>
      </c>
      <c r="AV257">
        <v>0.31747660599999999</v>
      </c>
      <c r="AW257">
        <v>1</v>
      </c>
      <c r="AY257">
        <f t="shared" si="9"/>
        <v>0.91864781871645018</v>
      </c>
      <c r="AZ257">
        <f t="shared" si="10"/>
        <v>0.82288619833065324</v>
      </c>
      <c r="BA257">
        <f t="shared" si="11"/>
        <v>0.30282534543228529</v>
      </c>
    </row>
    <row r="258" spans="1:53">
      <c r="A258">
        <v>270.1103377</v>
      </c>
      <c r="B258">
        <v>7.0659736210000004</v>
      </c>
      <c r="C258" t="s">
        <v>1293</v>
      </c>
      <c r="D258">
        <v>1</v>
      </c>
      <c r="E258" t="s">
        <v>1294</v>
      </c>
      <c r="F258">
        <v>7</v>
      </c>
      <c r="G258">
        <v>0</v>
      </c>
      <c r="H258">
        <v>0</v>
      </c>
      <c r="I258">
        <v>-2.4704189969999999</v>
      </c>
      <c r="J258">
        <v>-41.523313510000001</v>
      </c>
      <c r="L258" t="s">
        <v>6150</v>
      </c>
      <c r="M258" t="s">
        <v>1294</v>
      </c>
      <c r="N258">
        <v>0</v>
      </c>
      <c r="O258" t="s">
        <v>39</v>
      </c>
      <c r="P258" t="s">
        <v>7133</v>
      </c>
      <c r="S258">
        <v>0.31</v>
      </c>
      <c r="T258">
        <v>0.31</v>
      </c>
      <c r="U258">
        <v>56106</v>
      </c>
      <c r="V258" t="s">
        <v>7134</v>
      </c>
      <c r="W258">
        <v>0.90731778500000004</v>
      </c>
      <c r="X258">
        <v>0.56779558600000002</v>
      </c>
      <c r="Y258" t="s">
        <v>424</v>
      </c>
      <c r="Z258" t="s">
        <v>71</v>
      </c>
      <c r="AA258">
        <v>12</v>
      </c>
      <c r="AB258" s="13">
        <v>34510.210939999997</v>
      </c>
      <c r="AC258" s="13">
        <v>46540.359380000002</v>
      </c>
      <c r="AD258" s="13">
        <v>43378.089840000001</v>
      </c>
      <c r="AE258" s="13">
        <v>49798.382810000003</v>
      </c>
      <c r="AF258" s="14">
        <v>39995.675779999998</v>
      </c>
      <c r="AG258" s="14">
        <v>42405.304689999997</v>
      </c>
      <c r="AH258" s="14">
        <v>50405.296880000002</v>
      </c>
      <c r="AI258" s="14">
        <v>43849.109380000002</v>
      </c>
      <c r="AJ258" s="15">
        <v>43379.722659999999</v>
      </c>
      <c r="AK258" s="15">
        <v>30507.185549999998</v>
      </c>
      <c r="AL258" s="15">
        <v>56105.773439999997</v>
      </c>
      <c r="AM258" s="15">
        <v>30289.89258</v>
      </c>
      <c r="AN258">
        <v>750</v>
      </c>
      <c r="AO258" t="s">
        <v>39</v>
      </c>
      <c r="AP258">
        <v>0.954920133</v>
      </c>
      <c r="AQ258">
        <v>1</v>
      </c>
      <c r="AR258">
        <v>56105.773439999997</v>
      </c>
      <c r="AS258" t="s">
        <v>7135</v>
      </c>
      <c r="AT258">
        <v>1</v>
      </c>
      <c r="AU258" t="s">
        <v>1297</v>
      </c>
      <c r="AV258">
        <v>9.7651196999999995E-2</v>
      </c>
      <c r="AW258">
        <v>1</v>
      </c>
      <c r="AY258">
        <f t="shared" ref="AY258:AY321" si="12">(SUM(AJ258:AM258))/(SUM(AF258:AI258))</f>
        <v>0.90731778519143469</v>
      </c>
      <c r="AZ258">
        <f t="shared" ref="AZ258:AZ321" si="13">(SUM(AB258:AE258))/(SUM(AF257:AI258))</f>
        <v>6.6133622215889939E-3</v>
      </c>
      <c r="BA258">
        <f t="shared" ref="BA258:BA321" si="14">TTEST(AF258:AI258,AJ258:AM258,2,2)</f>
        <v>0.55498974933657963</v>
      </c>
    </row>
    <row r="259" spans="1:53">
      <c r="A259">
        <v>325.37055400000003</v>
      </c>
      <c r="B259">
        <v>23.851791720000001</v>
      </c>
      <c r="C259" t="s">
        <v>1761</v>
      </c>
      <c r="D259">
        <v>1</v>
      </c>
      <c r="E259" t="s">
        <v>1762</v>
      </c>
      <c r="F259">
        <v>7</v>
      </c>
      <c r="G259">
        <v>0</v>
      </c>
      <c r="H259">
        <v>0</v>
      </c>
      <c r="I259">
        <v>-0.90960861699999995</v>
      </c>
      <c r="J259">
        <v>0</v>
      </c>
      <c r="L259" t="s">
        <v>6150</v>
      </c>
      <c r="M259" t="s">
        <v>1762</v>
      </c>
      <c r="N259">
        <v>0</v>
      </c>
      <c r="O259" t="s">
        <v>39</v>
      </c>
      <c r="Q259">
        <v>-2</v>
      </c>
      <c r="R259" t="s">
        <v>77</v>
      </c>
      <c r="S259">
        <v>0.14000000000000001</v>
      </c>
      <c r="T259">
        <v>0.72</v>
      </c>
      <c r="U259">
        <v>6099610</v>
      </c>
      <c r="V259" t="s">
        <v>7138</v>
      </c>
      <c r="W259">
        <v>0.90313231299999996</v>
      </c>
      <c r="X259">
        <v>0.35377168399999998</v>
      </c>
      <c r="Y259" t="s">
        <v>41</v>
      </c>
      <c r="Z259" t="s">
        <v>42</v>
      </c>
      <c r="AA259">
        <v>12</v>
      </c>
      <c r="AB259" s="13">
        <v>4048967.75</v>
      </c>
      <c r="AC259" s="13">
        <v>6099609.5</v>
      </c>
      <c r="AD259" s="13">
        <v>829396.25</v>
      </c>
      <c r="AE259" s="13">
        <v>2004763.75</v>
      </c>
      <c r="AF259" s="14">
        <v>3713790.25</v>
      </c>
      <c r="AG259" s="14">
        <v>3830557.75</v>
      </c>
      <c r="AH259" s="14">
        <v>5053092.5</v>
      </c>
      <c r="AI259" s="14">
        <v>4131603</v>
      </c>
      <c r="AJ259" s="15">
        <v>4367102</v>
      </c>
      <c r="AK259" s="15">
        <v>3737643.25</v>
      </c>
      <c r="AL259" s="15">
        <v>3089868.25</v>
      </c>
      <c r="AM259" s="15">
        <v>3913926.25</v>
      </c>
      <c r="AN259">
        <v>61</v>
      </c>
      <c r="AO259" t="s">
        <v>39</v>
      </c>
      <c r="AP259">
        <v>0.888657433</v>
      </c>
      <c r="AQ259">
        <v>1</v>
      </c>
      <c r="AR259">
        <v>6099609.5</v>
      </c>
      <c r="AS259" t="s">
        <v>7139</v>
      </c>
      <c r="AT259">
        <v>1</v>
      </c>
      <c r="AU259" t="s">
        <v>7140</v>
      </c>
      <c r="AV259">
        <v>0.25318582899999997</v>
      </c>
      <c r="AW259">
        <v>2.1000330000000001E-2</v>
      </c>
      <c r="AY259">
        <f t="shared" si="12"/>
        <v>0.90313231297413987</v>
      </c>
      <c r="AZ259">
        <f t="shared" si="13"/>
        <v>0.76795034248425542</v>
      </c>
      <c r="BA259">
        <f t="shared" si="14"/>
        <v>0.35309210951395009</v>
      </c>
    </row>
    <row r="260" spans="1:53">
      <c r="A260">
        <v>112.0523859</v>
      </c>
      <c r="B260">
        <v>4.0969527560000003</v>
      </c>
      <c r="C260" t="s">
        <v>1094</v>
      </c>
      <c r="D260">
        <v>17</v>
      </c>
      <c r="E260" t="s">
        <v>1095</v>
      </c>
      <c r="F260">
        <v>7</v>
      </c>
      <c r="G260">
        <v>0</v>
      </c>
      <c r="H260">
        <v>0</v>
      </c>
      <c r="I260">
        <v>-0.39387576000000002</v>
      </c>
      <c r="J260">
        <v>2.3664601959999998</v>
      </c>
      <c r="K260">
        <v>-0.39387576000000002</v>
      </c>
      <c r="L260" t="s">
        <v>6150</v>
      </c>
      <c r="M260" t="s">
        <v>1095</v>
      </c>
      <c r="N260">
        <v>0</v>
      </c>
      <c r="O260" t="s">
        <v>39</v>
      </c>
      <c r="S260">
        <v>0.13</v>
      </c>
      <c r="T260">
        <v>0.15</v>
      </c>
      <c r="U260">
        <v>93140</v>
      </c>
      <c r="V260" t="s">
        <v>7187</v>
      </c>
      <c r="W260">
        <v>0.87425192299999999</v>
      </c>
      <c r="X260">
        <v>0.20435967899999999</v>
      </c>
      <c r="Y260" t="s">
        <v>41</v>
      </c>
      <c r="Z260" t="s">
        <v>92</v>
      </c>
      <c r="AA260">
        <v>12</v>
      </c>
      <c r="AB260" s="13">
        <v>76324.375</v>
      </c>
      <c r="AC260" s="13">
        <v>59352.964840000001</v>
      </c>
      <c r="AD260" s="13">
        <v>87098.46875</v>
      </c>
      <c r="AE260" s="13">
        <v>78338.234379999994</v>
      </c>
      <c r="AF260" s="14">
        <v>73923.234379999994</v>
      </c>
      <c r="AG260" s="14">
        <v>71255.796879999994</v>
      </c>
      <c r="AH260" s="14">
        <v>93139.890629999994</v>
      </c>
      <c r="AI260" s="14">
        <v>89295.773440000004</v>
      </c>
      <c r="AJ260" s="15">
        <v>75893.4375</v>
      </c>
      <c r="AK260" s="15">
        <v>60281.105470000002</v>
      </c>
      <c r="AL260" s="15">
        <v>68217.75</v>
      </c>
      <c r="AM260" s="15">
        <v>82025.484379999994</v>
      </c>
      <c r="AN260">
        <v>832</v>
      </c>
      <c r="AO260" t="s">
        <v>39</v>
      </c>
      <c r="AP260">
        <v>0.81314238800000005</v>
      </c>
      <c r="AQ260">
        <v>1</v>
      </c>
      <c r="AR260">
        <v>93139.890629999994</v>
      </c>
      <c r="AS260" t="s">
        <v>7188</v>
      </c>
      <c r="AT260">
        <v>1</v>
      </c>
      <c r="AU260" t="s">
        <v>1098</v>
      </c>
      <c r="AV260">
        <v>0.50944791899999997</v>
      </c>
      <c r="AW260">
        <v>1</v>
      </c>
      <c r="AY260">
        <f t="shared" si="12"/>
        <v>0.87425192286169229</v>
      </c>
      <c r="AZ260">
        <f t="shared" si="13"/>
        <v>1.7653753714337965E-2</v>
      </c>
      <c r="BA260">
        <f t="shared" si="14"/>
        <v>0.20334249418819988</v>
      </c>
    </row>
    <row r="261" spans="1:53">
      <c r="A261">
        <v>284.16205880000001</v>
      </c>
      <c r="B261">
        <v>3.7927652780000001</v>
      </c>
      <c r="C261" t="s">
        <v>1343</v>
      </c>
      <c r="D261">
        <v>2</v>
      </c>
      <c r="E261" t="s">
        <v>1344</v>
      </c>
      <c r="F261">
        <v>7</v>
      </c>
      <c r="G261">
        <v>0</v>
      </c>
      <c r="H261">
        <v>0</v>
      </c>
      <c r="I261">
        <v>-1.1478222389999999</v>
      </c>
      <c r="J261">
        <v>-5.4639479770000001</v>
      </c>
      <c r="L261" t="s">
        <v>6150</v>
      </c>
      <c r="M261" t="s">
        <v>1344</v>
      </c>
      <c r="N261">
        <v>0</v>
      </c>
      <c r="O261" t="s">
        <v>39</v>
      </c>
      <c r="S261">
        <v>7.0000000000000007E-2</v>
      </c>
      <c r="T261">
        <v>0.12</v>
      </c>
      <c r="U261">
        <v>100728</v>
      </c>
      <c r="V261" t="s">
        <v>7191</v>
      </c>
      <c r="W261">
        <v>0.87319241000000003</v>
      </c>
      <c r="X261">
        <v>1.4055576E-2</v>
      </c>
      <c r="Y261" t="s">
        <v>424</v>
      </c>
      <c r="Z261" t="s">
        <v>71</v>
      </c>
      <c r="AA261">
        <v>12</v>
      </c>
      <c r="AB261" s="13">
        <v>84564.25</v>
      </c>
      <c r="AC261" s="13">
        <v>100728.2344</v>
      </c>
      <c r="AD261" s="13">
        <v>74428.414059999996</v>
      </c>
      <c r="AE261" s="13">
        <v>88022.65625</v>
      </c>
      <c r="AF261" s="14">
        <v>94299.054690000004</v>
      </c>
      <c r="AG261" s="14">
        <v>90780.890629999994</v>
      </c>
      <c r="AH261" s="14">
        <v>99586.421879999994</v>
      </c>
      <c r="AI261" s="14">
        <v>94319.414059999996</v>
      </c>
      <c r="AJ261" s="15">
        <v>76989.335940000004</v>
      </c>
      <c r="AK261" s="15">
        <v>84097.203129999994</v>
      </c>
      <c r="AL261" s="15">
        <v>89773.125</v>
      </c>
      <c r="AM261" s="15">
        <v>80067.84375</v>
      </c>
      <c r="AN261">
        <v>562</v>
      </c>
      <c r="AO261" t="s">
        <v>39</v>
      </c>
      <c r="AP261">
        <v>0.95082078999999997</v>
      </c>
      <c r="AQ261">
        <v>1</v>
      </c>
      <c r="AR261">
        <v>100728.2344</v>
      </c>
      <c r="AS261" t="s">
        <v>7192</v>
      </c>
      <c r="AT261">
        <v>1</v>
      </c>
      <c r="AU261" t="s">
        <v>7193</v>
      </c>
      <c r="AV261">
        <v>3.3044441619999998</v>
      </c>
      <c r="AW261">
        <v>1</v>
      </c>
      <c r="AY261">
        <f t="shared" si="12"/>
        <v>0.87319241033206474</v>
      </c>
      <c r="AZ261">
        <f t="shared" si="13"/>
        <v>0.4921360319316283</v>
      </c>
      <c r="BA261">
        <f t="shared" si="14"/>
        <v>1.08916548468141E-2</v>
      </c>
    </row>
    <row r="262" spans="1:53">
      <c r="A262">
        <v>114.00658</v>
      </c>
      <c r="B262">
        <v>9.8316361319999999</v>
      </c>
      <c r="C262" t="s">
        <v>7227</v>
      </c>
      <c r="D262">
        <v>1</v>
      </c>
      <c r="E262" t="s">
        <v>7228</v>
      </c>
      <c r="F262">
        <v>7</v>
      </c>
      <c r="G262">
        <v>0</v>
      </c>
      <c r="H262">
        <v>0</v>
      </c>
      <c r="I262">
        <v>0.350717318</v>
      </c>
      <c r="J262">
        <v>16.922533250000001</v>
      </c>
      <c r="L262" t="s">
        <v>6150</v>
      </c>
      <c r="M262" t="s">
        <v>7228</v>
      </c>
      <c r="N262">
        <v>0</v>
      </c>
      <c r="O262" t="s">
        <v>39</v>
      </c>
      <c r="S262">
        <v>0.16</v>
      </c>
      <c r="T262">
        <v>0.25</v>
      </c>
      <c r="U262">
        <v>74614</v>
      </c>
      <c r="V262" t="s">
        <v>7229</v>
      </c>
      <c r="W262">
        <v>0.85928829600000001</v>
      </c>
      <c r="X262">
        <v>0.36588209900000002</v>
      </c>
      <c r="Y262" t="s">
        <v>41</v>
      </c>
      <c r="Z262" t="s">
        <v>71</v>
      </c>
      <c r="AA262">
        <v>12</v>
      </c>
      <c r="AB262" s="13">
        <v>53708.390630000002</v>
      </c>
      <c r="AC262" s="13">
        <v>55541.507810000003</v>
      </c>
      <c r="AD262" s="13">
        <v>58610.335939999997</v>
      </c>
      <c r="AE262" s="13">
        <v>41710.691409999999</v>
      </c>
      <c r="AF262" s="14">
        <v>71108.914059999996</v>
      </c>
      <c r="AG262" s="14">
        <v>40319.550779999998</v>
      </c>
      <c r="AH262" s="14">
        <v>74613.875</v>
      </c>
      <c r="AI262" s="14">
        <v>67727.695309999996</v>
      </c>
      <c r="AJ262" s="15">
        <v>47825.480470000002</v>
      </c>
      <c r="AK262" s="15">
        <v>58664.59375</v>
      </c>
      <c r="AL262" s="15">
        <v>47108.832029999998</v>
      </c>
      <c r="AM262" s="15">
        <v>64462.714840000001</v>
      </c>
      <c r="AN262">
        <v>643</v>
      </c>
      <c r="AO262" t="s">
        <v>39</v>
      </c>
      <c r="AP262">
        <v>0.95629859500000003</v>
      </c>
      <c r="AQ262">
        <v>1</v>
      </c>
      <c r="AR262">
        <v>74613.875</v>
      </c>
      <c r="AS262" t="s">
        <v>7230</v>
      </c>
      <c r="AT262">
        <v>1</v>
      </c>
      <c r="AU262" t="s">
        <v>6902</v>
      </c>
      <c r="AV262">
        <v>0.25103261100000002</v>
      </c>
      <c r="AW262">
        <v>1</v>
      </c>
      <c r="AY262">
        <f t="shared" si="12"/>
        <v>0.85928829603978563</v>
      </c>
      <c r="AZ262">
        <f t="shared" si="13"/>
        <v>0.33120347589852361</v>
      </c>
      <c r="BA262">
        <f t="shared" si="14"/>
        <v>0.35499790668950143</v>
      </c>
    </row>
    <row r="263" spans="1:53">
      <c r="A263">
        <v>427.29321340000001</v>
      </c>
      <c r="B263">
        <v>7.6423653070000004</v>
      </c>
      <c r="C263" t="s">
        <v>3083</v>
      </c>
      <c r="D263">
        <v>1</v>
      </c>
      <c r="E263" t="s">
        <v>3084</v>
      </c>
      <c r="F263">
        <v>7</v>
      </c>
      <c r="G263">
        <v>0</v>
      </c>
      <c r="H263">
        <v>0</v>
      </c>
      <c r="I263">
        <v>-0.41322555700000002</v>
      </c>
      <c r="J263">
        <v>47.66018321</v>
      </c>
      <c r="L263" t="s">
        <v>6150</v>
      </c>
      <c r="M263" t="s">
        <v>3084</v>
      </c>
      <c r="N263">
        <v>0</v>
      </c>
      <c r="O263" t="s">
        <v>39</v>
      </c>
      <c r="S263">
        <v>0.13</v>
      </c>
      <c r="T263">
        <v>0.13</v>
      </c>
      <c r="U263">
        <v>33907</v>
      </c>
      <c r="V263" t="s">
        <v>7249</v>
      </c>
      <c r="W263">
        <v>0.84867942200000002</v>
      </c>
      <c r="X263">
        <v>7.0628028999999995E-2</v>
      </c>
      <c r="Y263" t="s">
        <v>41</v>
      </c>
      <c r="Z263" t="s">
        <v>71</v>
      </c>
      <c r="AA263">
        <v>12</v>
      </c>
      <c r="AB263" s="13">
        <v>28901.105469999999</v>
      </c>
      <c r="AC263" s="13">
        <v>27496.275389999999</v>
      </c>
      <c r="AD263" s="13">
        <v>24827.724610000001</v>
      </c>
      <c r="AE263" s="13">
        <v>33689.101560000003</v>
      </c>
      <c r="AF263" s="14">
        <v>32596.882809999999</v>
      </c>
      <c r="AG263" s="14">
        <v>29961.539059999999</v>
      </c>
      <c r="AH263" s="14">
        <v>33907.105470000002</v>
      </c>
      <c r="AI263" s="14">
        <v>29390.800780000001</v>
      </c>
      <c r="AJ263" s="15">
        <v>30382.525389999999</v>
      </c>
      <c r="AK263" s="15">
        <v>29095.447270000001</v>
      </c>
      <c r="AL263" s="15">
        <v>23744.992190000001</v>
      </c>
      <c r="AM263" s="15">
        <v>23588.710940000001</v>
      </c>
      <c r="AN263">
        <v>910</v>
      </c>
      <c r="AO263" t="s">
        <v>39</v>
      </c>
      <c r="AP263">
        <v>0.88898638600000002</v>
      </c>
      <c r="AQ263">
        <v>1</v>
      </c>
      <c r="AR263">
        <v>33907.105470000002</v>
      </c>
      <c r="AS263" t="s">
        <v>7250</v>
      </c>
      <c r="AT263">
        <v>1</v>
      </c>
      <c r="AU263" t="s">
        <v>260</v>
      </c>
      <c r="AV263">
        <v>1.320017019</v>
      </c>
      <c r="AW263">
        <v>1</v>
      </c>
      <c r="AY263">
        <f t="shared" si="12"/>
        <v>0.8486794218893664</v>
      </c>
      <c r="AZ263">
        <f t="shared" si="13"/>
        <v>0.302703442511631</v>
      </c>
      <c r="BA263">
        <f t="shared" si="14"/>
        <v>6.1281673178898828E-2</v>
      </c>
    </row>
    <row r="264" spans="1:53">
      <c r="A264">
        <v>418.2175919</v>
      </c>
      <c r="B264">
        <v>22.85552775</v>
      </c>
      <c r="C264" t="s">
        <v>7269</v>
      </c>
      <c r="D264">
        <v>3</v>
      </c>
      <c r="E264" t="s">
        <v>7270</v>
      </c>
      <c r="F264">
        <v>7</v>
      </c>
      <c r="G264">
        <v>0</v>
      </c>
      <c r="H264">
        <v>0</v>
      </c>
      <c r="I264">
        <v>-1.9323956999999999E-2</v>
      </c>
      <c r="J264">
        <v>29.995053389999999</v>
      </c>
      <c r="K264">
        <v>-0.44972171900000002</v>
      </c>
      <c r="L264" t="s">
        <v>6150</v>
      </c>
      <c r="M264" t="s">
        <v>7270</v>
      </c>
      <c r="N264">
        <v>0</v>
      </c>
      <c r="O264" t="s">
        <v>39</v>
      </c>
      <c r="S264">
        <v>0.24</v>
      </c>
      <c r="T264">
        <v>0.31</v>
      </c>
      <c r="U264">
        <v>30142</v>
      </c>
      <c r="V264" t="s">
        <v>7271</v>
      </c>
      <c r="W264">
        <v>0.83694091999999998</v>
      </c>
      <c r="X264">
        <v>0.41566723</v>
      </c>
      <c r="Y264" t="s">
        <v>41</v>
      </c>
      <c r="Z264" t="s">
        <v>71</v>
      </c>
      <c r="AA264">
        <v>12</v>
      </c>
      <c r="AB264" s="13">
        <v>18256.95508</v>
      </c>
      <c r="AC264" s="13">
        <v>23905.841799999998</v>
      </c>
      <c r="AD264" s="13">
        <v>23401.650389999999</v>
      </c>
      <c r="AE264" s="13">
        <v>27342.964840000001</v>
      </c>
      <c r="AF264" s="14">
        <v>30141.515630000002</v>
      </c>
      <c r="AG264" s="14">
        <v>28287.839840000001</v>
      </c>
      <c r="AH264" s="14">
        <v>15404.5</v>
      </c>
      <c r="AI264" s="14">
        <v>18884.060549999998</v>
      </c>
      <c r="AJ264" s="15">
        <v>21307.925780000001</v>
      </c>
      <c r="AK264" s="15">
        <v>18628.066409999999</v>
      </c>
      <c r="AL264" s="15">
        <v>24344.332030000001</v>
      </c>
      <c r="AM264" s="15">
        <v>13319.09375</v>
      </c>
      <c r="AN264">
        <v>947</v>
      </c>
      <c r="AO264" t="s">
        <v>39</v>
      </c>
      <c r="AP264">
        <v>0.83531179300000002</v>
      </c>
      <c r="AQ264">
        <v>1</v>
      </c>
      <c r="AR264">
        <v>30141.515630000002</v>
      </c>
      <c r="AS264" t="s">
        <v>7272</v>
      </c>
      <c r="AT264">
        <v>1</v>
      </c>
      <c r="AU264" t="s">
        <v>1224</v>
      </c>
      <c r="AV264">
        <v>0.19557998600000001</v>
      </c>
      <c r="AW264">
        <v>1</v>
      </c>
      <c r="AY264">
        <f t="shared" si="12"/>
        <v>0.83694092038545376</v>
      </c>
      <c r="AZ264">
        <f t="shared" si="13"/>
        <v>0.4250611158489993</v>
      </c>
      <c r="BA264">
        <f t="shared" si="14"/>
        <v>0.41047237241511103</v>
      </c>
    </row>
    <row r="265" spans="1:53">
      <c r="A265">
        <v>133.01971380000001</v>
      </c>
      <c r="B265">
        <v>6.9576555889999998</v>
      </c>
      <c r="C265" t="s">
        <v>3466</v>
      </c>
      <c r="D265">
        <v>1</v>
      </c>
      <c r="E265" t="s">
        <v>3467</v>
      </c>
      <c r="F265">
        <v>7</v>
      </c>
      <c r="G265">
        <v>0</v>
      </c>
      <c r="H265">
        <v>0</v>
      </c>
      <c r="I265">
        <v>-0.27203843</v>
      </c>
      <c r="J265">
        <v>-20.96701346</v>
      </c>
      <c r="L265" t="s">
        <v>6150</v>
      </c>
      <c r="M265" t="s">
        <v>3467</v>
      </c>
      <c r="N265">
        <v>0</v>
      </c>
      <c r="O265" t="s">
        <v>39</v>
      </c>
      <c r="Q265">
        <v>0</v>
      </c>
      <c r="R265" t="s">
        <v>208</v>
      </c>
      <c r="S265">
        <v>0.42</v>
      </c>
      <c r="T265">
        <v>0.42</v>
      </c>
      <c r="U265">
        <v>2663088</v>
      </c>
      <c r="V265" t="s">
        <v>7284</v>
      </c>
      <c r="W265">
        <v>0.83365053300000003</v>
      </c>
      <c r="X265">
        <v>0.45823692199999999</v>
      </c>
      <c r="Y265" t="s">
        <v>41</v>
      </c>
      <c r="Z265" t="s">
        <v>92</v>
      </c>
      <c r="AA265">
        <v>12</v>
      </c>
      <c r="AB265" s="13">
        <v>1393548.75</v>
      </c>
      <c r="AC265" s="13">
        <v>1472032.375</v>
      </c>
      <c r="AD265" s="13">
        <v>886627.875</v>
      </c>
      <c r="AE265" s="13">
        <v>1453839.375</v>
      </c>
      <c r="AF265" s="14">
        <v>1589967.75</v>
      </c>
      <c r="AG265" s="14">
        <v>1840044.125</v>
      </c>
      <c r="AH265" s="14">
        <v>2202735</v>
      </c>
      <c r="AI265" s="14">
        <v>2663088.25</v>
      </c>
      <c r="AJ265" s="15">
        <v>765229.75</v>
      </c>
      <c r="AK265" s="15">
        <v>1610822.375</v>
      </c>
      <c r="AL265" s="15">
        <v>2413982</v>
      </c>
      <c r="AM265" s="15">
        <v>2125793.25</v>
      </c>
      <c r="AN265">
        <v>111</v>
      </c>
      <c r="AO265" t="s">
        <v>39</v>
      </c>
      <c r="AP265">
        <v>0.97642496899999998</v>
      </c>
      <c r="AQ265">
        <v>1</v>
      </c>
      <c r="AR265">
        <v>2663088.25</v>
      </c>
      <c r="AS265" t="s">
        <v>7285</v>
      </c>
      <c r="AT265">
        <v>1</v>
      </c>
      <c r="AU265" t="s">
        <v>272</v>
      </c>
      <c r="AV265">
        <v>0.16069551400000001</v>
      </c>
      <c r="AW265">
        <v>1</v>
      </c>
      <c r="AY265">
        <f t="shared" si="12"/>
        <v>0.8336505331643751</v>
      </c>
      <c r="AZ265">
        <f t="shared" si="13"/>
        <v>0.6206133941744707</v>
      </c>
      <c r="BA265">
        <f t="shared" si="14"/>
        <v>0.45327856280018453</v>
      </c>
    </row>
    <row r="266" spans="1:53">
      <c r="A266">
        <v>243.2197309</v>
      </c>
      <c r="B266">
        <v>4.5202070020000003</v>
      </c>
      <c r="C266" t="s">
        <v>2609</v>
      </c>
      <c r="D266">
        <v>2</v>
      </c>
      <c r="E266" t="s">
        <v>2610</v>
      </c>
      <c r="F266">
        <v>7</v>
      </c>
      <c r="G266">
        <v>0</v>
      </c>
      <c r="H266">
        <v>0</v>
      </c>
      <c r="I266">
        <v>-0.407245935</v>
      </c>
      <c r="J266">
        <v>-5.2175590759999997</v>
      </c>
      <c r="K266">
        <v>-0.407245935</v>
      </c>
      <c r="L266" t="s">
        <v>6150</v>
      </c>
      <c r="M266" t="s">
        <v>2610</v>
      </c>
      <c r="N266">
        <v>0</v>
      </c>
      <c r="O266" t="s">
        <v>39</v>
      </c>
      <c r="P266" t="s">
        <v>7293</v>
      </c>
      <c r="S266">
        <v>0.2</v>
      </c>
      <c r="T266">
        <v>0.2</v>
      </c>
      <c r="U266">
        <v>194315</v>
      </c>
      <c r="V266" t="s">
        <v>7294</v>
      </c>
      <c r="W266">
        <v>0.82976955299999999</v>
      </c>
      <c r="X266">
        <v>0.13393598500000001</v>
      </c>
      <c r="Y266" t="s">
        <v>41</v>
      </c>
      <c r="Z266" t="s">
        <v>42</v>
      </c>
      <c r="AA266">
        <v>12</v>
      </c>
      <c r="AB266" s="13">
        <v>174553.04689999999</v>
      </c>
      <c r="AC266" s="13">
        <v>165368.35939999999</v>
      </c>
      <c r="AD266" s="13">
        <v>127414.5469</v>
      </c>
      <c r="AE266" s="13">
        <v>194314.67189999999</v>
      </c>
      <c r="AF266" s="14">
        <v>157176.39060000001</v>
      </c>
      <c r="AG266" s="14">
        <v>188028.85939999999</v>
      </c>
      <c r="AH266" s="14">
        <v>190894</v>
      </c>
      <c r="AI266" s="14">
        <v>167869.26560000001</v>
      </c>
      <c r="AJ266" s="15">
        <v>161185.9063</v>
      </c>
      <c r="AK266" s="15">
        <v>122608.9375</v>
      </c>
      <c r="AL266" s="15">
        <v>121054.375</v>
      </c>
      <c r="AM266" s="15">
        <v>179282.42189999999</v>
      </c>
      <c r="AN266">
        <v>561</v>
      </c>
      <c r="AO266" t="s">
        <v>39</v>
      </c>
      <c r="AP266">
        <v>0.87483873499999998</v>
      </c>
      <c r="AQ266">
        <v>1</v>
      </c>
      <c r="AR266">
        <v>194314.67189999999</v>
      </c>
      <c r="AS266" t="s">
        <v>7295</v>
      </c>
      <c r="AT266">
        <v>1</v>
      </c>
      <c r="AU266" t="s">
        <v>7296</v>
      </c>
      <c r="AV266">
        <v>0.81726786600000001</v>
      </c>
      <c r="AW266">
        <v>1</v>
      </c>
      <c r="AY266">
        <f t="shared" si="12"/>
        <v>0.82976955326210611</v>
      </c>
      <c r="AZ266">
        <f t="shared" si="13"/>
        <v>7.3518340124128417E-2</v>
      </c>
      <c r="BA266">
        <f t="shared" si="14"/>
        <v>0.1205990664177149</v>
      </c>
    </row>
    <row r="267" spans="1:53">
      <c r="A267">
        <v>456.13115579999999</v>
      </c>
      <c r="B267">
        <v>7.0143042250000001</v>
      </c>
      <c r="C267" t="s">
        <v>1956</v>
      </c>
      <c r="D267">
        <v>1</v>
      </c>
      <c r="E267" t="s">
        <v>1957</v>
      </c>
      <c r="F267">
        <v>7</v>
      </c>
      <c r="G267">
        <v>0</v>
      </c>
      <c r="H267">
        <v>0</v>
      </c>
      <c r="I267">
        <v>-0.71069474099999996</v>
      </c>
      <c r="J267">
        <v>-42.565815219999998</v>
      </c>
      <c r="L267" t="s">
        <v>6150</v>
      </c>
      <c r="M267" t="s">
        <v>1957</v>
      </c>
      <c r="N267">
        <v>0</v>
      </c>
      <c r="O267" t="s">
        <v>39</v>
      </c>
      <c r="S267">
        <v>0.33</v>
      </c>
      <c r="T267">
        <v>0.33</v>
      </c>
      <c r="U267">
        <v>134727</v>
      </c>
      <c r="V267" t="s">
        <v>1655</v>
      </c>
      <c r="W267">
        <v>0.81501682499999994</v>
      </c>
      <c r="X267">
        <v>0.38050147400000001</v>
      </c>
      <c r="Y267" t="s">
        <v>41</v>
      </c>
      <c r="Z267" t="s">
        <v>92</v>
      </c>
      <c r="AA267">
        <v>12</v>
      </c>
      <c r="AB267" s="13">
        <v>77641.132809999996</v>
      </c>
      <c r="AC267" s="13">
        <v>86982.21875</v>
      </c>
      <c r="AD267" s="13">
        <v>100247.78909999999</v>
      </c>
      <c r="AE267" s="13">
        <v>134726.57810000001</v>
      </c>
      <c r="AF267" s="14">
        <v>60180.488279999998</v>
      </c>
      <c r="AG267" s="14">
        <v>55640.203130000002</v>
      </c>
      <c r="AH267" s="14">
        <v>99490.242190000004</v>
      </c>
      <c r="AI267" s="14">
        <v>66576.242190000004</v>
      </c>
      <c r="AJ267" s="15">
        <v>56764.136720000002</v>
      </c>
      <c r="AK267" s="15">
        <v>70353.0625</v>
      </c>
      <c r="AL267" s="15">
        <v>71940.757809999996</v>
      </c>
      <c r="AM267" s="15">
        <v>30684.833979999999</v>
      </c>
      <c r="AN267">
        <v>692</v>
      </c>
      <c r="AO267" t="s">
        <v>39</v>
      </c>
      <c r="AP267">
        <v>0.84440128699999994</v>
      </c>
      <c r="AQ267">
        <v>1</v>
      </c>
      <c r="AR267">
        <v>134726.57810000001</v>
      </c>
      <c r="AS267" t="s">
        <v>7319</v>
      </c>
      <c r="AT267">
        <v>1</v>
      </c>
      <c r="AU267" t="s">
        <v>1960</v>
      </c>
      <c r="AV267">
        <v>0.22395395000000001</v>
      </c>
      <c r="AW267">
        <v>1</v>
      </c>
      <c r="AY267">
        <f t="shared" si="12"/>
        <v>0.81501682496245775</v>
      </c>
      <c r="AZ267">
        <f t="shared" si="13"/>
        <v>0.40533084329674052</v>
      </c>
      <c r="BA267">
        <f t="shared" si="14"/>
        <v>0.38044710553206634</v>
      </c>
    </row>
    <row r="268" spans="1:53">
      <c r="A268">
        <v>268.96868890000002</v>
      </c>
      <c r="B268">
        <v>22.28873596</v>
      </c>
      <c r="C268" t="s">
        <v>4339</v>
      </c>
      <c r="D268">
        <v>1</v>
      </c>
      <c r="E268" t="s">
        <v>4340</v>
      </c>
      <c r="F268">
        <v>7</v>
      </c>
      <c r="G268">
        <v>0</v>
      </c>
      <c r="H268">
        <v>0</v>
      </c>
      <c r="I268">
        <v>-2.8668801770000001</v>
      </c>
      <c r="J268">
        <v>0</v>
      </c>
      <c r="L268" t="s">
        <v>6150</v>
      </c>
      <c r="M268" t="s">
        <v>4340</v>
      </c>
      <c r="N268">
        <v>0</v>
      </c>
      <c r="O268" t="s">
        <v>39</v>
      </c>
      <c r="S268">
        <v>0.56999999999999995</v>
      </c>
      <c r="T268">
        <v>0.56999999999999995</v>
      </c>
      <c r="U268">
        <v>46286</v>
      </c>
      <c r="V268" t="s">
        <v>7328</v>
      </c>
      <c r="W268">
        <v>0.810075294</v>
      </c>
      <c r="X268">
        <v>0.49532892000000001</v>
      </c>
      <c r="Y268" t="s">
        <v>424</v>
      </c>
      <c r="Z268" t="s">
        <v>42</v>
      </c>
      <c r="AA268">
        <v>12</v>
      </c>
      <c r="AB268" s="13">
        <v>23713.230469999999</v>
      </c>
      <c r="AC268" s="13">
        <v>32819.019529999998</v>
      </c>
      <c r="AD268" s="13">
        <v>17796.292969999999</v>
      </c>
      <c r="AE268" s="13">
        <v>21994.435549999998</v>
      </c>
      <c r="AF268" s="14">
        <v>30142.021479999999</v>
      </c>
      <c r="AG268" s="14">
        <v>42185.714840000001</v>
      </c>
      <c r="AH268" s="14">
        <v>25493.132809999999</v>
      </c>
      <c r="AI268" s="14">
        <v>37588.25</v>
      </c>
      <c r="AJ268" s="15">
        <v>16952.980469999999</v>
      </c>
      <c r="AK268" s="15">
        <v>46285.523439999997</v>
      </c>
      <c r="AL268" s="15">
        <v>12549.05078</v>
      </c>
      <c r="AM268" s="15">
        <v>33904.027340000001</v>
      </c>
      <c r="AN268">
        <v>1055</v>
      </c>
      <c r="AO268" t="s">
        <v>39</v>
      </c>
      <c r="AP268">
        <v>0.83337219299999998</v>
      </c>
      <c r="AQ268">
        <v>1</v>
      </c>
      <c r="AR268">
        <v>46285.523439999997</v>
      </c>
      <c r="AS268" t="s">
        <v>7329</v>
      </c>
      <c r="AT268">
        <v>1</v>
      </c>
      <c r="AU268" t="s">
        <v>7330</v>
      </c>
      <c r="AV268">
        <v>0.138451562</v>
      </c>
      <c r="AW268">
        <v>0.83458348400000004</v>
      </c>
      <c r="AY268">
        <f t="shared" si="12"/>
        <v>0.81007529429897707</v>
      </c>
      <c r="AZ268">
        <f t="shared" si="13"/>
        <v>0.23082634495584509</v>
      </c>
      <c r="BA268">
        <f t="shared" si="14"/>
        <v>0.48488012406694514</v>
      </c>
    </row>
    <row r="269" spans="1:53">
      <c r="A269">
        <v>246.0849833</v>
      </c>
      <c r="B269">
        <v>8.2628125079999997</v>
      </c>
      <c r="C269" t="s">
        <v>3488</v>
      </c>
      <c r="D269">
        <v>2</v>
      </c>
      <c r="E269" t="s">
        <v>3489</v>
      </c>
      <c r="F269">
        <v>7</v>
      </c>
      <c r="G269">
        <v>0</v>
      </c>
      <c r="H269">
        <v>0</v>
      </c>
      <c r="I269">
        <v>-0.84007083500000002</v>
      </c>
      <c r="J269">
        <v>3.6483688729999999</v>
      </c>
      <c r="K269">
        <v>-0.81975268400000001</v>
      </c>
      <c r="L269" t="s">
        <v>6150</v>
      </c>
      <c r="M269" t="s">
        <v>3489</v>
      </c>
      <c r="N269">
        <v>0</v>
      </c>
      <c r="O269" t="s">
        <v>39</v>
      </c>
      <c r="S269">
        <v>0.43</v>
      </c>
      <c r="T269">
        <v>0.43</v>
      </c>
      <c r="U269">
        <v>67960</v>
      </c>
      <c r="V269" t="s">
        <v>7334</v>
      </c>
      <c r="W269">
        <v>0.80661049500000004</v>
      </c>
      <c r="X269">
        <v>0.37457449300000001</v>
      </c>
      <c r="Y269" t="s">
        <v>41</v>
      </c>
      <c r="Z269" t="s">
        <v>92</v>
      </c>
      <c r="AA269">
        <v>12</v>
      </c>
      <c r="AB269" s="13">
        <v>34751.214840000001</v>
      </c>
      <c r="AC269" s="13">
        <v>41550.332029999998</v>
      </c>
      <c r="AD269" s="13">
        <v>37895.4375</v>
      </c>
      <c r="AE269" s="13">
        <v>53033.070310000003</v>
      </c>
      <c r="AF269" s="14">
        <v>45481.921880000002</v>
      </c>
      <c r="AG269" s="14">
        <v>58383.160159999999</v>
      </c>
      <c r="AH269" s="14">
        <v>67959.867190000004</v>
      </c>
      <c r="AI269" s="14">
        <v>49012.578130000002</v>
      </c>
      <c r="AJ269" s="15">
        <v>32228.681639999999</v>
      </c>
      <c r="AK269" s="15">
        <v>55885.796880000002</v>
      </c>
      <c r="AL269" s="15">
        <v>65332.15625</v>
      </c>
      <c r="AM269" s="15">
        <v>24683.23242</v>
      </c>
      <c r="AN269">
        <v>952</v>
      </c>
      <c r="AO269" t="s">
        <v>39</v>
      </c>
      <c r="AP269">
        <v>0.85035118899999995</v>
      </c>
      <c r="AQ269">
        <v>1</v>
      </c>
      <c r="AR269">
        <v>67959.867190000004</v>
      </c>
      <c r="AS269" t="s">
        <v>7335</v>
      </c>
      <c r="AT269">
        <v>1</v>
      </c>
      <c r="AU269" t="s">
        <v>426</v>
      </c>
      <c r="AV269">
        <v>0.24210414699999999</v>
      </c>
      <c r="AW269">
        <v>1</v>
      </c>
      <c r="AY269">
        <f t="shared" si="12"/>
        <v>0.80661049469015389</v>
      </c>
      <c r="AZ269">
        <f t="shared" si="13"/>
        <v>0.46942211618739887</v>
      </c>
      <c r="BA269">
        <f t="shared" si="14"/>
        <v>0.36307844820248081</v>
      </c>
    </row>
    <row r="270" spans="1:53">
      <c r="A270">
        <v>270.08497690000002</v>
      </c>
      <c r="B270">
        <v>7.9128541730000004</v>
      </c>
      <c r="C270" t="s">
        <v>4549</v>
      </c>
      <c r="D270">
        <v>1</v>
      </c>
      <c r="E270" t="s">
        <v>4550</v>
      </c>
      <c r="F270">
        <v>7</v>
      </c>
      <c r="G270">
        <v>0</v>
      </c>
      <c r="H270">
        <v>0</v>
      </c>
      <c r="I270">
        <v>-0.77041543400000001</v>
      </c>
      <c r="J270">
        <v>-26.376649700000002</v>
      </c>
      <c r="L270" t="s">
        <v>6150</v>
      </c>
      <c r="M270" t="s">
        <v>4550</v>
      </c>
      <c r="N270">
        <v>0</v>
      </c>
      <c r="O270" t="s">
        <v>39</v>
      </c>
      <c r="P270" t="s">
        <v>7350</v>
      </c>
      <c r="S270">
        <v>0.39</v>
      </c>
      <c r="T270">
        <v>0.39</v>
      </c>
      <c r="U270">
        <v>85595</v>
      </c>
      <c r="V270" t="s">
        <v>328</v>
      </c>
      <c r="W270">
        <v>0.79585149499999996</v>
      </c>
      <c r="X270">
        <v>0.31620827200000001</v>
      </c>
      <c r="Y270" t="s">
        <v>424</v>
      </c>
      <c r="Z270" t="s">
        <v>42</v>
      </c>
      <c r="AA270">
        <v>12</v>
      </c>
      <c r="AB270" s="13">
        <v>54015.839840000001</v>
      </c>
      <c r="AC270" s="13">
        <v>57108.863279999998</v>
      </c>
      <c r="AD270" s="13">
        <v>42183.167970000002</v>
      </c>
      <c r="AE270" s="13">
        <v>45477.234380000002</v>
      </c>
      <c r="AF270" s="14">
        <v>65124.023439999997</v>
      </c>
      <c r="AG270" s="14">
        <v>85595.164059999996</v>
      </c>
      <c r="AH270" s="14">
        <v>59566.652340000001</v>
      </c>
      <c r="AI270" s="14">
        <v>57779.472659999999</v>
      </c>
      <c r="AJ270" s="15">
        <v>63470.503909999999</v>
      </c>
      <c r="AK270" s="15">
        <v>63864.609380000002</v>
      </c>
      <c r="AL270" s="15">
        <v>64121.453130000002</v>
      </c>
      <c r="AM270" s="15">
        <v>21883.613280000001</v>
      </c>
      <c r="AN270">
        <v>864</v>
      </c>
      <c r="AO270" t="s">
        <v>39</v>
      </c>
      <c r="AP270">
        <v>0.91646998700000004</v>
      </c>
      <c r="AQ270">
        <v>1</v>
      </c>
      <c r="AR270">
        <v>85595.164059999996</v>
      </c>
      <c r="AS270" t="s">
        <v>1890</v>
      </c>
      <c r="AT270">
        <v>1</v>
      </c>
      <c r="AU270" t="s">
        <v>1297</v>
      </c>
      <c r="AV270">
        <v>0.31046031299999999</v>
      </c>
      <c r="AW270">
        <v>1</v>
      </c>
      <c r="AY270">
        <f t="shared" si="12"/>
        <v>0.79585149495983376</v>
      </c>
      <c r="AZ270">
        <f t="shared" si="13"/>
        <v>0.40659429494605354</v>
      </c>
      <c r="BA270">
        <f t="shared" si="14"/>
        <v>0.30775393020457981</v>
      </c>
    </row>
    <row r="271" spans="1:53">
      <c r="A271">
        <v>193.0408491</v>
      </c>
      <c r="B271">
        <v>8.2478652950000004</v>
      </c>
      <c r="C271" t="s">
        <v>2032</v>
      </c>
      <c r="D271">
        <v>1</v>
      </c>
      <c r="E271" t="s">
        <v>2033</v>
      </c>
      <c r="F271">
        <v>7</v>
      </c>
      <c r="G271">
        <v>0</v>
      </c>
      <c r="H271">
        <v>0</v>
      </c>
      <c r="I271">
        <v>-0.160028156</v>
      </c>
      <c r="J271">
        <v>-23.049203259999999</v>
      </c>
      <c r="L271" t="s">
        <v>6150</v>
      </c>
      <c r="M271" t="s">
        <v>2033</v>
      </c>
      <c r="N271">
        <v>0</v>
      </c>
      <c r="O271" t="s">
        <v>39</v>
      </c>
      <c r="S271">
        <v>0.55000000000000004</v>
      </c>
      <c r="T271">
        <v>0.55000000000000004</v>
      </c>
      <c r="U271">
        <v>317306</v>
      </c>
      <c r="V271" t="s">
        <v>7361</v>
      </c>
      <c r="W271">
        <v>0.79247403000000005</v>
      </c>
      <c r="X271">
        <v>0.42214010899999999</v>
      </c>
      <c r="Y271" t="s">
        <v>41</v>
      </c>
      <c r="Z271" t="s">
        <v>92</v>
      </c>
      <c r="AA271">
        <v>12</v>
      </c>
      <c r="AB271" s="13">
        <v>234830.64060000001</v>
      </c>
      <c r="AC271" s="13">
        <v>215060.39060000001</v>
      </c>
      <c r="AD271" s="13">
        <v>179576.6563</v>
      </c>
      <c r="AE271" s="13">
        <v>113172.53909999999</v>
      </c>
      <c r="AF271" s="14">
        <v>218338.54689999999</v>
      </c>
      <c r="AG271" s="14">
        <v>317305.75</v>
      </c>
      <c r="AH271" s="14">
        <v>301771.125</v>
      </c>
      <c r="AI271" s="14">
        <v>262307.3125</v>
      </c>
      <c r="AJ271" s="15">
        <v>265496.46879999997</v>
      </c>
      <c r="AK271" s="15">
        <v>293318.3125</v>
      </c>
      <c r="AL271" s="15">
        <v>272542.75</v>
      </c>
      <c r="AM271" s="15">
        <v>40144.175779999998</v>
      </c>
      <c r="AN271">
        <v>433</v>
      </c>
      <c r="AO271" t="s">
        <v>39</v>
      </c>
      <c r="AP271">
        <v>0.96871671199999998</v>
      </c>
      <c r="AQ271">
        <v>1</v>
      </c>
      <c r="AR271">
        <v>317305.75</v>
      </c>
      <c r="AS271" t="s">
        <v>7362</v>
      </c>
      <c r="AT271">
        <v>1</v>
      </c>
      <c r="AU271" t="s">
        <v>1646</v>
      </c>
      <c r="AV271">
        <v>0.201715001</v>
      </c>
      <c r="AW271">
        <v>1</v>
      </c>
      <c r="AY271">
        <f t="shared" si="12"/>
        <v>0.79247402987943538</v>
      </c>
      <c r="AZ271">
        <f t="shared" si="13"/>
        <v>0.54294978544603034</v>
      </c>
      <c r="BA271">
        <f t="shared" si="14"/>
        <v>0.40365398835623512</v>
      </c>
    </row>
    <row r="272" spans="1:53">
      <c r="A272">
        <v>218.09010810000001</v>
      </c>
      <c r="B272">
        <v>7.8201347349999999</v>
      </c>
      <c r="C272" t="s">
        <v>1982</v>
      </c>
      <c r="D272">
        <v>3</v>
      </c>
      <c r="E272" t="s">
        <v>1983</v>
      </c>
      <c r="F272">
        <v>7</v>
      </c>
      <c r="G272">
        <v>0</v>
      </c>
      <c r="H272">
        <v>0</v>
      </c>
      <c r="I272">
        <v>-0.74237934100000003</v>
      </c>
      <c r="J272">
        <v>-24.622543319999998</v>
      </c>
      <c r="K272">
        <v>-0.74237934100000003</v>
      </c>
      <c r="L272" t="s">
        <v>6150</v>
      </c>
      <c r="M272" t="s">
        <v>1983</v>
      </c>
      <c r="N272">
        <v>0</v>
      </c>
      <c r="O272" t="s">
        <v>39</v>
      </c>
      <c r="P272" t="s">
        <v>7363</v>
      </c>
      <c r="S272">
        <v>0.24</v>
      </c>
      <c r="T272">
        <v>0.24</v>
      </c>
      <c r="U272">
        <v>63236</v>
      </c>
      <c r="V272" t="s">
        <v>7364</v>
      </c>
      <c r="W272">
        <v>0.791819681</v>
      </c>
      <c r="X272">
        <v>0.14451224300000001</v>
      </c>
      <c r="Y272" t="s">
        <v>41</v>
      </c>
      <c r="Z272" t="s">
        <v>42</v>
      </c>
      <c r="AA272">
        <v>12</v>
      </c>
      <c r="AB272" s="13">
        <v>39205.921880000002</v>
      </c>
      <c r="AC272" s="13">
        <v>46114.347659999999</v>
      </c>
      <c r="AD272" s="13">
        <v>28800.109380000002</v>
      </c>
      <c r="AE272" s="13">
        <v>44140.835939999997</v>
      </c>
      <c r="AF272" s="14">
        <v>45100.339840000001</v>
      </c>
      <c r="AG272" s="14">
        <v>55638.726560000003</v>
      </c>
      <c r="AH272" s="14">
        <v>47701.253909999999</v>
      </c>
      <c r="AI272" s="14">
        <v>63236.074220000002</v>
      </c>
      <c r="AJ272" s="15">
        <v>48070.476560000003</v>
      </c>
      <c r="AK272" s="15">
        <v>45151.082029999998</v>
      </c>
      <c r="AL272" s="15">
        <v>47584.917970000002</v>
      </c>
      <c r="AM272" s="15">
        <v>26803.058590000001</v>
      </c>
      <c r="AN272">
        <v>967</v>
      </c>
      <c r="AO272" t="s">
        <v>39</v>
      </c>
      <c r="AP272">
        <v>0.90647493999999995</v>
      </c>
      <c r="AQ272">
        <v>1</v>
      </c>
      <c r="AR272">
        <v>63236.074220000002</v>
      </c>
      <c r="AS272" t="s">
        <v>7365</v>
      </c>
      <c r="AT272">
        <v>1</v>
      </c>
      <c r="AU272" t="s">
        <v>1167</v>
      </c>
      <c r="AV272">
        <v>0.71242709299999996</v>
      </c>
      <c r="AW272">
        <v>1</v>
      </c>
      <c r="AY272">
        <f t="shared" si="12"/>
        <v>0.79181968080170317</v>
      </c>
      <c r="AZ272">
        <f t="shared" si="13"/>
        <v>0.12068119565484908</v>
      </c>
      <c r="BA272">
        <f t="shared" si="14"/>
        <v>0.14235712835613645</v>
      </c>
    </row>
    <row r="273" spans="1:53">
      <c r="A273">
        <v>310.15652299999999</v>
      </c>
      <c r="B273">
        <v>3.6450860980000002</v>
      </c>
      <c r="C273" t="s">
        <v>2578</v>
      </c>
      <c r="D273">
        <v>4</v>
      </c>
      <c r="E273" t="s">
        <v>2579</v>
      </c>
      <c r="F273">
        <v>7</v>
      </c>
      <c r="G273">
        <v>0</v>
      </c>
      <c r="H273">
        <v>0</v>
      </c>
      <c r="I273">
        <v>-1.183175705</v>
      </c>
      <c r="J273">
        <v>-18.11830758</v>
      </c>
      <c r="L273" t="s">
        <v>6150</v>
      </c>
      <c r="M273" t="s">
        <v>2579</v>
      </c>
      <c r="N273">
        <v>0</v>
      </c>
      <c r="O273" t="s">
        <v>39</v>
      </c>
      <c r="S273">
        <v>0.22</v>
      </c>
      <c r="T273">
        <v>0.22</v>
      </c>
      <c r="U273">
        <v>38837</v>
      </c>
      <c r="V273" t="s">
        <v>7366</v>
      </c>
      <c r="W273">
        <v>0.78969249799999996</v>
      </c>
      <c r="X273">
        <v>9.6811199000000001E-2</v>
      </c>
      <c r="Y273" t="s">
        <v>41</v>
      </c>
      <c r="Z273" t="s">
        <v>42</v>
      </c>
      <c r="AA273">
        <v>12</v>
      </c>
      <c r="AB273" s="13">
        <v>34335.1875</v>
      </c>
      <c r="AC273" s="13">
        <v>36698.8125</v>
      </c>
      <c r="AD273" s="13">
        <v>33328.207029999998</v>
      </c>
      <c r="AE273" s="13">
        <v>27244.785159999999</v>
      </c>
      <c r="AF273" s="14">
        <v>32602.974610000001</v>
      </c>
      <c r="AG273" s="14">
        <v>30860.748049999998</v>
      </c>
      <c r="AH273" s="14">
        <v>34642.6875</v>
      </c>
      <c r="AI273" s="14">
        <v>38836.703130000002</v>
      </c>
      <c r="AJ273" s="15">
        <v>30245.052729999999</v>
      </c>
      <c r="AK273" s="15">
        <v>22009.804690000001</v>
      </c>
      <c r="AL273" s="15">
        <v>33994.636720000002</v>
      </c>
      <c r="AM273" s="15">
        <v>21893.45508</v>
      </c>
      <c r="AN273">
        <v>1104</v>
      </c>
      <c r="AO273" t="s">
        <v>39</v>
      </c>
      <c r="AP273">
        <v>0.82472076100000002</v>
      </c>
      <c r="AQ273">
        <v>1</v>
      </c>
      <c r="AR273">
        <v>38836.703130000002</v>
      </c>
      <c r="AS273" t="s">
        <v>7367</v>
      </c>
      <c r="AT273">
        <v>1</v>
      </c>
      <c r="AU273" t="s">
        <v>5973</v>
      </c>
      <c r="AV273">
        <v>1.0665324220000001</v>
      </c>
      <c r="AW273">
        <v>1</v>
      </c>
      <c r="AY273">
        <f t="shared" si="12"/>
        <v>0.78969249801550201</v>
      </c>
      <c r="AZ273">
        <f t="shared" si="13"/>
        <v>0.37750897249832505</v>
      </c>
      <c r="BA273">
        <f t="shared" si="14"/>
        <v>8.4415999982157569E-2</v>
      </c>
    </row>
    <row r="274" spans="1:53">
      <c r="A274">
        <v>346.15996710000002</v>
      </c>
      <c r="B274">
        <v>11.27532894</v>
      </c>
      <c r="C274" t="s">
        <v>7370</v>
      </c>
      <c r="D274">
        <v>1</v>
      </c>
      <c r="E274" t="s">
        <v>7371</v>
      </c>
      <c r="F274">
        <v>7</v>
      </c>
      <c r="G274">
        <v>0</v>
      </c>
      <c r="H274">
        <v>0</v>
      </c>
      <c r="I274">
        <v>-0.32624287299999999</v>
      </c>
      <c r="J274">
        <v>6.5469549799999998</v>
      </c>
      <c r="L274" t="s">
        <v>6163</v>
      </c>
      <c r="M274" t="s">
        <v>7371</v>
      </c>
      <c r="N274">
        <v>0</v>
      </c>
      <c r="O274" t="s">
        <v>39</v>
      </c>
      <c r="S274">
        <v>0.69</v>
      </c>
      <c r="T274">
        <v>0.69</v>
      </c>
      <c r="U274">
        <v>16140</v>
      </c>
      <c r="V274" t="s">
        <v>7372</v>
      </c>
      <c r="W274">
        <v>0.78838169899999999</v>
      </c>
      <c r="X274">
        <v>0.49588863300000002</v>
      </c>
      <c r="Y274" t="s">
        <v>41</v>
      </c>
      <c r="Z274" t="s">
        <v>42</v>
      </c>
      <c r="AA274">
        <v>11</v>
      </c>
      <c r="AB274" s="13">
        <v>12904.93945</v>
      </c>
      <c r="AC274" s="13">
        <v>11089.79492</v>
      </c>
      <c r="AD274" s="13">
        <v>16140.346680000001</v>
      </c>
      <c r="AE274" s="13">
        <v>9106.0029300000006</v>
      </c>
      <c r="AF274" s="14">
        <v>9944.0625</v>
      </c>
      <c r="AG274" s="14">
        <v>10667.472659999999</v>
      </c>
      <c r="AH274" s="14">
        <v>12403.652340000001</v>
      </c>
      <c r="AI274" s="14">
        <v>12874.412109999999</v>
      </c>
      <c r="AJ274" s="15">
        <v>11163.877930000001</v>
      </c>
      <c r="AK274" s="15">
        <v>10902.690430000001</v>
      </c>
      <c r="AL274" s="15">
        <v>14111.952149999999</v>
      </c>
      <c r="AM274" s="15">
        <v>0</v>
      </c>
      <c r="AN274">
        <v>1239</v>
      </c>
      <c r="AO274" t="s">
        <v>39</v>
      </c>
      <c r="AP274">
        <v>0.83593067099999996</v>
      </c>
      <c r="AQ274">
        <v>1</v>
      </c>
      <c r="AR274">
        <v>16140.346680000001</v>
      </c>
      <c r="AS274" t="s">
        <v>7373</v>
      </c>
      <c r="AT274">
        <v>1</v>
      </c>
      <c r="AU274" t="s">
        <v>7374</v>
      </c>
      <c r="AV274">
        <v>0.14584064799999999</v>
      </c>
      <c r="AW274">
        <v>1</v>
      </c>
      <c r="AY274">
        <f t="shared" si="12"/>
        <v>0.78838169906621258</v>
      </c>
      <c r="AZ274">
        <f t="shared" si="13"/>
        <v>0.26932315994748879</v>
      </c>
      <c r="BA274">
        <f t="shared" si="14"/>
        <v>0.47395102805493361</v>
      </c>
    </row>
    <row r="275" spans="1:53">
      <c r="A275">
        <v>117.9358328</v>
      </c>
      <c r="B275">
        <v>16.091083359999999</v>
      </c>
      <c r="C275" t="s">
        <v>1562</v>
      </c>
      <c r="D275">
        <v>1</v>
      </c>
      <c r="E275" t="s">
        <v>1563</v>
      </c>
      <c r="F275">
        <v>7</v>
      </c>
      <c r="G275">
        <v>0</v>
      </c>
      <c r="H275">
        <v>0</v>
      </c>
      <c r="I275">
        <v>0.108587883</v>
      </c>
      <c r="J275">
        <v>47.218153479999998</v>
      </c>
      <c r="L275" t="s">
        <v>6150</v>
      </c>
      <c r="M275" t="s">
        <v>1563</v>
      </c>
      <c r="N275">
        <v>0</v>
      </c>
      <c r="O275" t="s">
        <v>39</v>
      </c>
      <c r="S275">
        <v>0.12</v>
      </c>
      <c r="T275">
        <v>0.22</v>
      </c>
      <c r="U275">
        <v>101745</v>
      </c>
      <c r="V275" t="s">
        <v>7375</v>
      </c>
      <c r="W275">
        <v>0.78819065600000005</v>
      </c>
      <c r="X275">
        <v>0.14730882300000001</v>
      </c>
      <c r="Y275" t="s">
        <v>41</v>
      </c>
      <c r="Z275" t="s">
        <v>71</v>
      </c>
      <c r="AA275">
        <v>12</v>
      </c>
      <c r="AB275" s="13">
        <v>60450.550779999998</v>
      </c>
      <c r="AC275" s="13">
        <v>63961.433590000001</v>
      </c>
      <c r="AD275" s="13">
        <v>74670.125</v>
      </c>
      <c r="AE275" s="13">
        <v>55941.230470000002</v>
      </c>
      <c r="AF275" s="14">
        <v>69516.328129999994</v>
      </c>
      <c r="AG275" s="14">
        <v>100235.9531</v>
      </c>
      <c r="AH275" s="14">
        <v>68376.578129999994</v>
      </c>
      <c r="AI275" s="14">
        <v>101744.9531</v>
      </c>
      <c r="AJ275" s="15">
        <v>72101.609379999994</v>
      </c>
      <c r="AK275" s="15">
        <v>64723.785159999999</v>
      </c>
      <c r="AL275" s="15">
        <v>74251.421879999994</v>
      </c>
      <c r="AM275" s="15">
        <v>56808.546880000002</v>
      </c>
      <c r="AN275">
        <v>559</v>
      </c>
      <c r="AO275" t="s">
        <v>39</v>
      </c>
      <c r="AP275">
        <v>0.84215522700000001</v>
      </c>
      <c r="AQ275">
        <v>1</v>
      </c>
      <c r="AR275">
        <v>101744.9531</v>
      </c>
      <c r="AS275" t="s">
        <v>7376</v>
      </c>
      <c r="AT275">
        <v>1</v>
      </c>
      <c r="AU275" t="s">
        <v>1566</v>
      </c>
      <c r="AV275">
        <v>0.79891541399999999</v>
      </c>
      <c r="AW275">
        <v>0.20407283200000001</v>
      </c>
      <c r="AY275">
        <f t="shared" si="12"/>
        <v>0.78819065629402563</v>
      </c>
      <c r="AZ275">
        <f t="shared" si="13"/>
        <v>0.66108742265511666</v>
      </c>
      <c r="BA275">
        <f t="shared" si="14"/>
        <v>0.12405734186849762</v>
      </c>
    </row>
    <row r="276" spans="1:53">
      <c r="A276">
        <v>413.3137274</v>
      </c>
      <c r="B276">
        <v>3.5836264080000002</v>
      </c>
      <c r="C276" t="s">
        <v>1003</v>
      </c>
      <c r="D276">
        <v>1</v>
      </c>
      <c r="E276" t="s">
        <v>1004</v>
      </c>
      <c r="F276">
        <v>7</v>
      </c>
      <c r="G276">
        <v>0</v>
      </c>
      <c r="H276">
        <v>0</v>
      </c>
      <c r="I276">
        <v>-0.94978437699999996</v>
      </c>
      <c r="J276">
        <v>-11.618777870000001</v>
      </c>
      <c r="L276" t="s">
        <v>6150</v>
      </c>
      <c r="M276" t="s">
        <v>1004</v>
      </c>
      <c r="N276">
        <v>0</v>
      </c>
      <c r="O276" t="s">
        <v>39</v>
      </c>
      <c r="P276" t="s">
        <v>7380</v>
      </c>
      <c r="S276">
        <v>0.08</v>
      </c>
      <c r="T276">
        <v>0.27</v>
      </c>
      <c r="U276">
        <v>44382</v>
      </c>
      <c r="V276" t="s">
        <v>7381</v>
      </c>
      <c r="W276">
        <v>0.78680761600000004</v>
      </c>
      <c r="X276">
        <v>6.9276853999999999E-2</v>
      </c>
      <c r="Y276" t="s">
        <v>41</v>
      </c>
      <c r="Z276" t="s">
        <v>42</v>
      </c>
      <c r="AA276">
        <v>12</v>
      </c>
      <c r="AB276" s="13">
        <v>43454.476560000003</v>
      </c>
      <c r="AC276" s="13">
        <v>44382.058590000001</v>
      </c>
      <c r="AD276" s="13">
        <v>27973.0625</v>
      </c>
      <c r="AE276" s="13">
        <v>26896.59375</v>
      </c>
      <c r="AF276" s="14">
        <v>36752.988279999998</v>
      </c>
      <c r="AG276" s="14">
        <v>34514.378909999999</v>
      </c>
      <c r="AH276" s="14">
        <v>33194.757810000003</v>
      </c>
      <c r="AI276" s="14">
        <v>24929.058590000001</v>
      </c>
      <c r="AJ276" s="15">
        <v>24664.64258</v>
      </c>
      <c r="AK276" s="15">
        <v>26383.285159999999</v>
      </c>
      <c r="AL276" s="15">
        <v>27623.29492</v>
      </c>
      <c r="AM276" s="15">
        <v>23134.746090000001</v>
      </c>
      <c r="AN276">
        <v>1069</v>
      </c>
      <c r="AO276" t="s">
        <v>39</v>
      </c>
      <c r="AP276">
        <v>0.89148424000000004</v>
      </c>
      <c r="AQ276">
        <v>1</v>
      </c>
      <c r="AR276">
        <v>44382.058590000001</v>
      </c>
      <c r="AS276" t="s">
        <v>7382</v>
      </c>
      <c r="AT276">
        <v>1</v>
      </c>
      <c r="AU276" t="s">
        <v>1008</v>
      </c>
      <c r="AV276">
        <v>1.5605699909999999</v>
      </c>
      <c r="AW276">
        <v>1</v>
      </c>
      <c r="AY276">
        <f t="shared" si="12"/>
        <v>0.78680761644928698</v>
      </c>
      <c r="AZ276">
        <f t="shared" si="13"/>
        <v>0.30410576668027189</v>
      </c>
      <c r="BA276">
        <f t="shared" si="14"/>
        <v>4.662556118706921E-2</v>
      </c>
    </row>
    <row r="277" spans="1:53">
      <c r="A277">
        <v>196.1827504</v>
      </c>
      <c r="B277">
        <v>4.2396208230000001</v>
      </c>
      <c r="C277" t="s">
        <v>7386</v>
      </c>
      <c r="D277">
        <v>1</v>
      </c>
      <c r="E277" t="s">
        <v>7387</v>
      </c>
      <c r="F277">
        <v>7</v>
      </c>
      <c r="G277">
        <v>0</v>
      </c>
      <c r="H277">
        <v>0</v>
      </c>
      <c r="I277">
        <v>0.155139367</v>
      </c>
      <c r="J277">
        <v>1.5005453200000001</v>
      </c>
      <c r="K277">
        <v>0.18062581599999999</v>
      </c>
      <c r="L277" t="s">
        <v>6150</v>
      </c>
      <c r="M277" t="s">
        <v>7387</v>
      </c>
      <c r="N277">
        <v>0</v>
      </c>
      <c r="O277" t="s">
        <v>39</v>
      </c>
      <c r="P277" t="s">
        <v>7388</v>
      </c>
      <c r="S277">
        <v>0.28000000000000003</v>
      </c>
      <c r="T277">
        <v>0.28000000000000003</v>
      </c>
      <c r="U277">
        <v>52911</v>
      </c>
      <c r="V277" t="s">
        <v>650</v>
      </c>
      <c r="W277">
        <v>0.78299738900000004</v>
      </c>
      <c r="X277">
        <v>0.16891689200000001</v>
      </c>
      <c r="Y277" t="s">
        <v>41</v>
      </c>
      <c r="Z277" t="s">
        <v>42</v>
      </c>
      <c r="AA277">
        <v>12</v>
      </c>
      <c r="AB277" s="13">
        <v>52911.226560000003</v>
      </c>
      <c r="AC277" s="13">
        <v>47806.644529999998</v>
      </c>
      <c r="AD277" s="13">
        <v>29509.025389999999</v>
      </c>
      <c r="AE277" s="13">
        <v>47590.4375</v>
      </c>
      <c r="AF277" s="14">
        <v>34219.769529999998</v>
      </c>
      <c r="AG277" s="14">
        <v>37035.753909999999</v>
      </c>
      <c r="AH277" s="14">
        <v>40321.421880000002</v>
      </c>
      <c r="AI277" s="14">
        <v>27372.509770000001</v>
      </c>
      <c r="AJ277" s="15">
        <v>24459.26758</v>
      </c>
      <c r="AK277" s="15">
        <v>17474.128909999999</v>
      </c>
      <c r="AL277" s="15">
        <v>33569.613279999998</v>
      </c>
      <c r="AM277" s="15">
        <v>33294.050779999998</v>
      </c>
      <c r="AN277">
        <v>1018</v>
      </c>
      <c r="AO277" t="s">
        <v>39</v>
      </c>
      <c r="AP277">
        <v>0.83416755399999998</v>
      </c>
      <c r="AQ277">
        <v>1</v>
      </c>
      <c r="AR277">
        <v>52911.226560000003</v>
      </c>
      <c r="AS277" t="s">
        <v>7389</v>
      </c>
      <c r="AT277">
        <v>1</v>
      </c>
      <c r="AU277" t="s">
        <v>1701</v>
      </c>
      <c r="AV277">
        <v>0.62953119099999999</v>
      </c>
      <c r="AW277">
        <v>1</v>
      </c>
      <c r="AY277">
        <f t="shared" si="12"/>
        <v>0.78299738908317584</v>
      </c>
      <c r="AZ277">
        <f t="shared" si="13"/>
        <v>0.6626552536160939</v>
      </c>
      <c r="BA277">
        <f t="shared" si="14"/>
        <v>0.16364101694025573</v>
      </c>
    </row>
    <row r="278" spans="1:53">
      <c r="A278">
        <v>275.14801970000002</v>
      </c>
      <c r="B278">
        <v>10.916612199999999</v>
      </c>
      <c r="C278" t="s">
        <v>7390</v>
      </c>
      <c r="D278">
        <v>6</v>
      </c>
      <c r="E278" t="s">
        <v>7391</v>
      </c>
      <c r="F278">
        <v>7</v>
      </c>
      <c r="G278">
        <v>0</v>
      </c>
      <c r="H278">
        <v>0</v>
      </c>
      <c r="I278">
        <v>-0.40103976000000002</v>
      </c>
      <c r="J278">
        <v>11.97232026</v>
      </c>
      <c r="K278">
        <v>-2.7997409690000001</v>
      </c>
      <c r="L278" t="s">
        <v>6157</v>
      </c>
      <c r="M278" t="s">
        <v>7391</v>
      </c>
      <c r="N278">
        <v>0</v>
      </c>
      <c r="O278" t="s">
        <v>39</v>
      </c>
      <c r="S278">
        <v>0.3</v>
      </c>
      <c r="T278">
        <v>0.7</v>
      </c>
      <c r="U278">
        <v>15219</v>
      </c>
      <c r="V278" t="s">
        <v>7392</v>
      </c>
      <c r="W278">
        <v>0.77851657699999999</v>
      </c>
      <c r="X278">
        <v>0.16309101000000001</v>
      </c>
      <c r="Y278" t="s">
        <v>41</v>
      </c>
      <c r="Z278" t="s">
        <v>71</v>
      </c>
      <c r="AA278">
        <v>11</v>
      </c>
      <c r="AB278" s="13">
        <v>9511.2314449999994</v>
      </c>
      <c r="AC278" s="13">
        <v>8701.9238280000009</v>
      </c>
      <c r="AD278" s="13">
        <v>0</v>
      </c>
      <c r="AE278" s="13">
        <v>12725.90625</v>
      </c>
      <c r="AF278" s="14">
        <v>10763.89746</v>
      </c>
      <c r="AG278" s="14">
        <v>15219.25</v>
      </c>
      <c r="AH278" s="14">
        <v>13927.128909999999</v>
      </c>
      <c r="AI278" s="14">
        <v>12931.606449999999</v>
      </c>
      <c r="AJ278" s="15">
        <v>9555.078125</v>
      </c>
      <c r="AK278" s="15">
        <v>13935.052729999999</v>
      </c>
      <c r="AL278" s="15">
        <v>11027.62305</v>
      </c>
      <c r="AM278" s="15">
        <v>6620.5278319999998</v>
      </c>
      <c r="AN278">
        <v>1087</v>
      </c>
      <c r="AO278" t="s">
        <v>39</v>
      </c>
      <c r="AP278">
        <v>0.84696356900000003</v>
      </c>
      <c r="AQ278">
        <v>1</v>
      </c>
      <c r="AR278">
        <v>15219.25</v>
      </c>
      <c r="AS278" t="s">
        <v>7393</v>
      </c>
      <c r="AT278">
        <v>1</v>
      </c>
      <c r="AU278" t="s">
        <v>1612</v>
      </c>
      <c r="AV278">
        <v>0.66798830499999995</v>
      </c>
      <c r="AW278">
        <v>1</v>
      </c>
      <c r="AY278">
        <f t="shared" si="12"/>
        <v>0.77851657703289989</v>
      </c>
      <c r="AZ278">
        <f t="shared" si="13"/>
        <v>0.16131626099567886</v>
      </c>
      <c r="BA278">
        <f t="shared" si="14"/>
        <v>0.15324831424721347</v>
      </c>
    </row>
    <row r="279" spans="1:53">
      <c r="A279">
        <v>285.26654739999998</v>
      </c>
      <c r="B279">
        <v>4.5310459139999999</v>
      </c>
      <c r="C279" t="s">
        <v>2783</v>
      </c>
      <c r="D279">
        <v>3</v>
      </c>
      <c r="E279" t="s">
        <v>2784</v>
      </c>
      <c r="F279">
        <v>7</v>
      </c>
      <c r="G279">
        <v>0</v>
      </c>
      <c r="H279">
        <v>0</v>
      </c>
      <c r="I279">
        <v>-0.81528495899999998</v>
      </c>
      <c r="J279">
        <v>0.406826996</v>
      </c>
      <c r="L279" t="s">
        <v>6150</v>
      </c>
      <c r="M279" t="s">
        <v>2784</v>
      </c>
      <c r="N279">
        <v>0</v>
      </c>
      <c r="O279" t="s">
        <v>39</v>
      </c>
      <c r="S279">
        <v>0.12</v>
      </c>
      <c r="T279">
        <v>0.15</v>
      </c>
      <c r="U279">
        <v>93556</v>
      </c>
      <c r="V279" t="s">
        <v>7400</v>
      </c>
      <c r="W279">
        <v>0.7725803</v>
      </c>
      <c r="X279">
        <v>7.6172599999999998E-3</v>
      </c>
      <c r="Y279" t="s">
        <v>41</v>
      </c>
      <c r="Z279" t="s">
        <v>42</v>
      </c>
      <c r="AA279">
        <v>12</v>
      </c>
      <c r="AB279" s="13">
        <v>93248.4375</v>
      </c>
      <c r="AC279" s="13">
        <v>66358.703129999994</v>
      </c>
      <c r="AD279" s="13">
        <v>73704.085940000004</v>
      </c>
      <c r="AE279" s="13">
        <v>82047.960940000004</v>
      </c>
      <c r="AF279" s="14">
        <v>90257.609379999994</v>
      </c>
      <c r="AG279" s="14">
        <v>88530.375</v>
      </c>
      <c r="AH279" s="14">
        <v>93555.640629999994</v>
      </c>
      <c r="AI279" s="14">
        <v>80650.578129999994</v>
      </c>
      <c r="AJ279" s="15">
        <v>72208.90625</v>
      </c>
      <c r="AK279" s="15">
        <v>76686.734379999994</v>
      </c>
      <c r="AL279" s="15">
        <v>58662.929689999997</v>
      </c>
      <c r="AM279" s="15">
        <v>65157.796880000002</v>
      </c>
      <c r="AN279">
        <v>827</v>
      </c>
      <c r="AO279" t="s">
        <v>39</v>
      </c>
      <c r="AP279">
        <v>0.90977257899999997</v>
      </c>
      <c r="AQ279">
        <v>1</v>
      </c>
      <c r="AR279">
        <v>93555.640629999994</v>
      </c>
      <c r="AS279" t="s">
        <v>7401</v>
      </c>
      <c r="AT279">
        <v>1</v>
      </c>
      <c r="AU279" t="s">
        <v>4070</v>
      </c>
      <c r="AV279">
        <v>4.341660311</v>
      </c>
      <c r="AW279">
        <v>1</v>
      </c>
      <c r="AY279">
        <f t="shared" si="12"/>
        <v>0.7725802995462755</v>
      </c>
      <c r="AZ279">
        <f t="shared" si="13"/>
        <v>0.77706048924659321</v>
      </c>
      <c r="BA279">
        <f t="shared" si="14"/>
        <v>5.8960413678687271E-3</v>
      </c>
    </row>
    <row r="280" spans="1:53">
      <c r="A280">
        <v>486.20594490000002</v>
      </c>
      <c r="B280">
        <v>14.05614319</v>
      </c>
      <c r="C280" t="s">
        <v>7402</v>
      </c>
      <c r="D280">
        <v>1</v>
      </c>
      <c r="E280" t="s">
        <v>7403</v>
      </c>
      <c r="F280">
        <v>7</v>
      </c>
      <c r="G280">
        <v>0</v>
      </c>
      <c r="H280">
        <v>0</v>
      </c>
      <c r="I280">
        <v>-0.29843579100000001</v>
      </c>
      <c r="J280">
        <v>0</v>
      </c>
      <c r="L280" t="s">
        <v>6150</v>
      </c>
      <c r="M280" t="s">
        <v>7403</v>
      </c>
      <c r="N280">
        <v>0</v>
      </c>
      <c r="O280" t="s">
        <v>39</v>
      </c>
      <c r="S280">
        <v>0.31</v>
      </c>
      <c r="T280">
        <v>0.31</v>
      </c>
      <c r="U280">
        <v>22550</v>
      </c>
      <c r="V280" t="s">
        <v>7404</v>
      </c>
      <c r="W280">
        <v>0.77210715299999999</v>
      </c>
      <c r="X280">
        <v>0.16477154899999999</v>
      </c>
      <c r="Y280" t="s">
        <v>41</v>
      </c>
      <c r="Z280" t="s">
        <v>92</v>
      </c>
      <c r="AA280">
        <v>12</v>
      </c>
      <c r="AB280" s="13">
        <v>15938.752930000001</v>
      </c>
      <c r="AC280" s="13">
        <v>14580.42383</v>
      </c>
      <c r="AD280" s="13">
        <v>20221.70508</v>
      </c>
      <c r="AE280" s="13">
        <v>22550.23633</v>
      </c>
      <c r="AF280" s="14">
        <v>15487.132809999999</v>
      </c>
      <c r="AG280" s="14">
        <v>21364.75</v>
      </c>
      <c r="AH280" s="14">
        <v>20879.664059999999</v>
      </c>
      <c r="AI280" s="14">
        <v>18667.429690000001</v>
      </c>
      <c r="AJ280" s="15">
        <v>16458.542969999999</v>
      </c>
      <c r="AK280" s="15">
        <v>19839.720700000002</v>
      </c>
      <c r="AL280" s="15">
        <v>13728.10742</v>
      </c>
      <c r="AM280" s="15">
        <v>8961.8251949999994</v>
      </c>
      <c r="AN280">
        <v>1209</v>
      </c>
      <c r="AO280" t="s">
        <v>39</v>
      </c>
      <c r="AP280">
        <v>0.95862211500000005</v>
      </c>
      <c r="AQ280">
        <v>1</v>
      </c>
      <c r="AR280">
        <v>22550.23633</v>
      </c>
      <c r="AS280" t="s">
        <v>7405</v>
      </c>
      <c r="AT280">
        <v>1</v>
      </c>
      <c r="AU280" t="s">
        <v>7406</v>
      </c>
      <c r="AV280">
        <v>0.66940688299999995</v>
      </c>
      <c r="AW280">
        <v>1</v>
      </c>
      <c r="AY280">
        <f t="shared" si="12"/>
        <v>0.77210715301498278</v>
      </c>
      <c r="AZ280">
        <f t="shared" si="13"/>
        <v>0.17068533371025038</v>
      </c>
      <c r="BA280">
        <f t="shared" si="14"/>
        <v>0.15288289883758432</v>
      </c>
    </row>
    <row r="281" spans="1:53">
      <c r="A281">
        <v>339.34990260000001</v>
      </c>
      <c r="B281">
        <v>6.7983778209999999</v>
      </c>
      <c r="C281" t="s">
        <v>1214</v>
      </c>
      <c r="D281">
        <v>1</v>
      </c>
      <c r="E281" t="s">
        <v>1215</v>
      </c>
      <c r="F281">
        <v>7</v>
      </c>
      <c r="G281">
        <v>0</v>
      </c>
      <c r="H281">
        <v>0</v>
      </c>
      <c r="I281">
        <v>-0.67004304400000003</v>
      </c>
      <c r="J281">
        <v>48.266805300000001</v>
      </c>
      <c r="L281" t="s">
        <v>6150</v>
      </c>
      <c r="M281" t="s">
        <v>1215</v>
      </c>
      <c r="N281">
        <v>0</v>
      </c>
      <c r="O281" t="s">
        <v>39</v>
      </c>
      <c r="Q281">
        <v>0.1</v>
      </c>
      <c r="R281" t="s">
        <v>77</v>
      </c>
      <c r="S281">
        <v>0.22</v>
      </c>
      <c r="T281">
        <v>0.22</v>
      </c>
      <c r="U281">
        <v>6333497</v>
      </c>
      <c r="V281" t="s">
        <v>3599</v>
      </c>
      <c r="W281">
        <v>0.76077379099999998</v>
      </c>
      <c r="X281">
        <v>9.0478480999999999E-2</v>
      </c>
      <c r="Y281" t="s">
        <v>41</v>
      </c>
      <c r="Z281" t="s">
        <v>42</v>
      </c>
      <c r="AA281">
        <v>12</v>
      </c>
      <c r="AB281" s="13">
        <v>4186716</v>
      </c>
      <c r="AC281" s="13">
        <v>3941964.75</v>
      </c>
      <c r="AD281" s="13">
        <v>5231005</v>
      </c>
      <c r="AE281" s="13">
        <v>6333497</v>
      </c>
      <c r="AF281" s="14">
        <v>4054388.25</v>
      </c>
      <c r="AG281" s="14">
        <v>4239729</v>
      </c>
      <c r="AH281" s="14">
        <v>5692914</v>
      </c>
      <c r="AI281" s="14">
        <v>5372536.5</v>
      </c>
      <c r="AJ281" s="15">
        <v>3543538.25</v>
      </c>
      <c r="AK281" s="15">
        <v>2854666</v>
      </c>
      <c r="AL281" s="15">
        <v>4798155.5</v>
      </c>
      <c r="AM281" s="15">
        <v>3531892</v>
      </c>
      <c r="AN281">
        <v>56</v>
      </c>
      <c r="AO281" t="s">
        <v>39</v>
      </c>
      <c r="AP281">
        <v>0.85043934600000004</v>
      </c>
      <c r="AQ281">
        <v>1</v>
      </c>
      <c r="AR281">
        <v>6333497</v>
      </c>
      <c r="AS281" t="s">
        <v>7415</v>
      </c>
      <c r="AT281">
        <v>1</v>
      </c>
      <c r="AU281" t="s">
        <v>7416</v>
      </c>
      <c r="AV281">
        <v>1.0154389429999999</v>
      </c>
      <c r="AW281">
        <v>1</v>
      </c>
      <c r="AY281">
        <f t="shared" si="12"/>
        <v>0.76077379103673426</v>
      </c>
      <c r="AZ281">
        <f t="shared" si="13"/>
        <v>1.0132340226271588</v>
      </c>
      <c r="BA281">
        <f t="shared" si="14"/>
        <v>9.0477649954453371E-2</v>
      </c>
    </row>
    <row r="282" spans="1:53">
      <c r="A282">
        <v>321.0694383</v>
      </c>
      <c r="B282">
        <v>11.763988830000001</v>
      </c>
      <c r="C282" t="s">
        <v>2012</v>
      </c>
      <c r="D282">
        <v>1</v>
      </c>
      <c r="E282" t="s">
        <v>2013</v>
      </c>
      <c r="F282">
        <v>7</v>
      </c>
      <c r="G282">
        <v>0</v>
      </c>
      <c r="H282">
        <v>0</v>
      </c>
      <c r="I282">
        <v>-0.53479542999999996</v>
      </c>
      <c r="J282">
        <v>-20.010696679999999</v>
      </c>
      <c r="L282" t="s">
        <v>6150</v>
      </c>
      <c r="M282" t="s">
        <v>2013</v>
      </c>
      <c r="N282">
        <v>0</v>
      </c>
      <c r="O282" t="s">
        <v>39</v>
      </c>
      <c r="Q282">
        <v>-0.5</v>
      </c>
      <c r="R282" t="s">
        <v>550</v>
      </c>
      <c r="S282">
        <v>0.32</v>
      </c>
      <c r="T282">
        <v>0.32</v>
      </c>
      <c r="U282">
        <v>270288</v>
      </c>
      <c r="V282" t="s">
        <v>7420</v>
      </c>
      <c r="W282">
        <v>0.75397235900000004</v>
      </c>
      <c r="X282">
        <v>0.15181756800000001</v>
      </c>
      <c r="Y282" t="s">
        <v>41</v>
      </c>
      <c r="Z282" t="s">
        <v>92</v>
      </c>
      <c r="AA282">
        <v>12</v>
      </c>
      <c r="AB282" s="13">
        <v>164814.3125</v>
      </c>
      <c r="AC282" s="13">
        <v>142172</v>
      </c>
      <c r="AD282" s="13">
        <v>175386.82810000001</v>
      </c>
      <c r="AE282" s="13">
        <v>247287.6563</v>
      </c>
      <c r="AF282" s="14">
        <v>178108.01560000001</v>
      </c>
      <c r="AG282" s="14">
        <v>270288.46879999997</v>
      </c>
      <c r="AH282" s="14">
        <v>239154.2813</v>
      </c>
      <c r="AI282" s="14">
        <v>234031.4375</v>
      </c>
      <c r="AJ282" s="15">
        <v>220952.23439999999</v>
      </c>
      <c r="AK282" s="15">
        <v>217873.79689999999</v>
      </c>
      <c r="AL282" s="15">
        <v>150472.92189999999</v>
      </c>
      <c r="AM282" s="15">
        <v>105548.55469999999</v>
      </c>
      <c r="AN282">
        <v>469</v>
      </c>
      <c r="AO282" t="s">
        <v>39</v>
      </c>
      <c r="AP282">
        <v>0.94648580999999998</v>
      </c>
      <c r="AQ282">
        <v>1</v>
      </c>
      <c r="AR282">
        <v>270288.46879999997</v>
      </c>
      <c r="AS282" t="s">
        <v>7421</v>
      </c>
      <c r="AT282">
        <v>1</v>
      </c>
      <c r="AU282" t="s">
        <v>7422</v>
      </c>
      <c r="AV282">
        <v>0.69931878300000005</v>
      </c>
      <c r="AW282">
        <v>1</v>
      </c>
      <c r="AY282">
        <f t="shared" si="12"/>
        <v>0.75397235915286609</v>
      </c>
      <c r="AZ282">
        <f t="shared" si="13"/>
        <v>3.5977289186448359E-2</v>
      </c>
      <c r="BA282">
        <f t="shared" si="14"/>
        <v>0.14545396662362833</v>
      </c>
    </row>
    <row r="283" spans="1:53">
      <c r="A283">
        <v>289.12711289999999</v>
      </c>
      <c r="B283">
        <v>9.1447777640000005</v>
      </c>
      <c r="C283" t="s">
        <v>7440</v>
      </c>
      <c r="D283">
        <v>4</v>
      </c>
      <c r="E283" t="s">
        <v>7441</v>
      </c>
      <c r="F283">
        <v>7</v>
      </c>
      <c r="G283">
        <v>0</v>
      </c>
      <c r="H283">
        <v>0</v>
      </c>
      <c r="I283">
        <v>-0.95855781399999995</v>
      </c>
      <c r="J283">
        <v>-17.244244510000001</v>
      </c>
      <c r="L283" t="s">
        <v>6150</v>
      </c>
      <c r="M283" t="s">
        <v>7441</v>
      </c>
      <c r="N283">
        <v>0</v>
      </c>
      <c r="O283" t="s">
        <v>39</v>
      </c>
      <c r="S283">
        <v>0.44</v>
      </c>
      <c r="T283">
        <v>0.44</v>
      </c>
      <c r="U283">
        <v>27130</v>
      </c>
      <c r="V283" t="s">
        <v>7442</v>
      </c>
      <c r="W283">
        <v>0.73552756500000005</v>
      </c>
      <c r="X283">
        <v>0.216106561</v>
      </c>
      <c r="Y283" t="s">
        <v>41</v>
      </c>
      <c r="Z283" t="s">
        <v>92</v>
      </c>
      <c r="AA283">
        <v>12</v>
      </c>
      <c r="AB283" s="13">
        <v>15522.650390000001</v>
      </c>
      <c r="AC283" s="13">
        <v>17512.70508</v>
      </c>
      <c r="AD283" s="13">
        <v>13208.311519999999</v>
      </c>
      <c r="AE283" s="13">
        <v>24716.097659999999</v>
      </c>
      <c r="AF283" s="14">
        <v>17690.597659999999</v>
      </c>
      <c r="AG283" s="14">
        <v>23538.957030000001</v>
      </c>
      <c r="AH283" s="14">
        <v>24688.345700000002</v>
      </c>
      <c r="AI283" s="14">
        <v>27130.384770000001</v>
      </c>
      <c r="AJ283" s="15">
        <v>23199.13867</v>
      </c>
      <c r="AK283" s="15">
        <v>17080.04492</v>
      </c>
      <c r="AL283" s="15">
        <v>21724.414059999999</v>
      </c>
      <c r="AM283" s="15">
        <v>6435.9809569999998</v>
      </c>
      <c r="AN283">
        <v>1169</v>
      </c>
      <c r="AO283" t="s">
        <v>39</v>
      </c>
      <c r="AP283">
        <v>0.848915011</v>
      </c>
      <c r="AQ283">
        <v>1</v>
      </c>
      <c r="AR283">
        <v>27130.384770000001</v>
      </c>
      <c r="AS283" t="s">
        <v>7443</v>
      </c>
      <c r="AT283">
        <v>1</v>
      </c>
      <c r="AU283" t="s">
        <v>7444</v>
      </c>
      <c r="AV283">
        <v>0.51513814999999996</v>
      </c>
      <c r="AW283">
        <v>1</v>
      </c>
      <c r="AY283">
        <f t="shared" si="12"/>
        <v>0.73552756495528726</v>
      </c>
      <c r="AZ283">
        <f t="shared" si="13"/>
        <v>6.9936558642837515E-2</v>
      </c>
      <c r="BA283">
        <f t="shared" si="14"/>
        <v>0.20116627627862599</v>
      </c>
    </row>
    <row r="284" spans="1:53">
      <c r="A284">
        <v>333.21471880000001</v>
      </c>
      <c r="B284">
        <v>3.5574393990000002</v>
      </c>
      <c r="C284" t="s">
        <v>1546</v>
      </c>
      <c r="D284">
        <v>1</v>
      </c>
      <c r="E284" t="s">
        <v>1547</v>
      </c>
      <c r="F284">
        <v>7</v>
      </c>
      <c r="G284">
        <v>0</v>
      </c>
      <c r="H284">
        <v>0</v>
      </c>
      <c r="I284">
        <v>-1.2640482959999999</v>
      </c>
      <c r="J284">
        <v>-39.447958909999997</v>
      </c>
      <c r="L284" t="s">
        <v>6163</v>
      </c>
      <c r="M284" t="s">
        <v>1547</v>
      </c>
      <c r="N284">
        <v>0</v>
      </c>
      <c r="O284" t="s">
        <v>39</v>
      </c>
      <c r="S284">
        <v>0.74</v>
      </c>
      <c r="T284">
        <v>0.74</v>
      </c>
      <c r="U284">
        <v>59193</v>
      </c>
      <c r="V284" t="s">
        <v>1472</v>
      </c>
      <c r="W284">
        <v>0.72501985800000002</v>
      </c>
      <c r="X284">
        <v>0.382635895</v>
      </c>
      <c r="Y284" t="s">
        <v>41</v>
      </c>
      <c r="Z284" t="s">
        <v>71</v>
      </c>
      <c r="AA284">
        <v>11</v>
      </c>
      <c r="AB284" s="13">
        <v>59193.085939999997</v>
      </c>
      <c r="AC284" s="13">
        <v>47461.855470000002</v>
      </c>
      <c r="AD284" s="13">
        <v>34766.382810000003</v>
      </c>
      <c r="AE284" s="13">
        <v>46884.414060000003</v>
      </c>
      <c r="AF284" s="14">
        <v>46292.792970000002</v>
      </c>
      <c r="AG284" s="14">
        <v>39689.039060000003</v>
      </c>
      <c r="AH284" s="14">
        <v>48078.707029999998</v>
      </c>
      <c r="AI284" s="14">
        <v>37718.015630000002</v>
      </c>
      <c r="AJ284" s="15">
        <v>29338.238280000001</v>
      </c>
      <c r="AK284" s="15">
        <v>0</v>
      </c>
      <c r="AL284" s="15">
        <v>41986.90625</v>
      </c>
      <c r="AM284" s="15">
        <v>53217.71875</v>
      </c>
      <c r="AN284">
        <v>728</v>
      </c>
      <c r="AO284" t="s">
        <v>39</v>
      </c>
      <c r="AP284">
        <v>0.93133570899999996</v>
      </c>
      <c r="AQ284">
        <v>1</v>
      </c>
      <c r="AR284">
        <v>59193.085939999997</v>
      </c>
      <c r="AS284" t="s">
        <v>7457</v>
      </c>
      <c r="AT284">
        <v>1</v>
      </c>
      <c r="AU284" t="s">
        <v>7458</v>
      </c>
      <c r="AV284">
        <v>0.25300809400000002</v>
      </c>
      <c r="AW284">
        <v>1</v>
      </c>
      <c r="AY284">
        <f t="shared" si="12"/>
        <v>0.7250198577159771</v>
      </c>
      <c r="AZ284">
        <f t="shared" si="13"/>
        <v>0.71105231775849409</v>
      </c>
      <c r="BA284">
        <f t="shared" si="14"/>
        <v>0.35324880353581872</v>
      </c>
    </row>
    <row r="285" spans="1:53">
      <c r="A285">
        <v>206.1669684</v>
      </c>
      <c r="B285">
        <v>3.891048622</v>
      </c>
      <c r="C285" t="s">
        <v>1327</v>
      </c>
      <c r="D285">
        <v>5</v>
      </c>
      <c r="E285" t="s">
        <v>1328</v>
      </c>
      <c r="F285">
        <v>7</v>
      </c>
      <c r="G285">
        <v>0</v>
      </c>
      <c r="H285">
        <v>0</v>
      </c>
      <c r="I285">
        <v>-0.49276436800000001</v>
      </c>
      <c r="J285">
        <v>-2.800051823</v>
      </c>
      <c r="K285">
        <v>-0.46851220399999999</v>
      </c>
      <c r="L285" t="s">
        <v>6150</v>
      </c>
      <c r="M285" t="s">
        <v>1328</v>
      </c>
      <c r="N285">
        <v>0</v>
      </c>
      <c r="O285" t="s">
        <v>39</v>
      </c>
      <c r="Q285">
        <v>-0.9</v>
      </c>
      <c r="R285" t="s">
        <v>77</v>
      </c>
      <c r="S285">
        <v>0.14000000000000001</v>
      </c>
      <c r="T285">
        <v>0.14000000000000001</v>
      </c>
      <c r="U285">
        <v>1259120</v>
      </c>
      <c r="V285" t="s">
        <v>4920</v>
      </c>
      <c r="W285">
        <v>0.72478064600000003</v>
      </c>
      <c r="X285">
        <v>6.2528289999999997E-3</v>
      </c>
      <c r="Y285" t="s">
        <v>41</v>
      </c>
      <c r="Z285" t="s">
        <v>71</v>
      </c>
      <c r="AA285">
        <v>12</v>
      </c>
      <c r="AB285" s="13">
        <v>1230217.5</v>
      </c>
      <c r="AC285" s="13">
        <v>1259119.5</v>
      </c>
      <c r="AD285" s="13">
        <v>1049749.625</v>
      </c>
      <c r="AE285" s="13">
        <v>1134518.5</v>
      </c>
      <c r="AF285" s="14">
        <v>820101.875</v>
      </c>
      <c r="AG285" s="14">
        <v>809042.625</v>
      </c>
      <c r="AH285" s="14">
        <v>818339.375</v>
      </c>
      <c r="AI285" s="14">
        <v>941998.75</v>
      </c>
      <c r="AJ285" s="15">
        <v>601181.8125</v>
      </c>
      <c r="AK285" s="15">
        <v>687116.1875</v>
      </c>
      <c r="AL285" s="15">
        <v>495284.03129999997</v>
      </c>
      <c r="AM285" s="15">
        <v>673049.375</v>
      </c>
      <c r="AN285">
        <v>104</v>
      </c>
      <c r="AO285" t="s">
        <v>39</v>
      </c>
      <c r="AP285">
        <v>0.97408518799999999</v>
      </c>
      <c r="AQ285">
        <v>1</v>
      </c>
      <c r="AR285">
        <v>1259119.5</v>
      </c>
      <c r="AS285" t="s">
        <v>7459</v>
      </c>
      <c r="AT285">
        <v>1</v>
      </c>
      <c r="AU285" t="s">
        <v>7460</v>
      </c>
      <c r="AV285">
        <v>4.6485110000000001</v>
      </c>
      <c r="AW285">
        <v>1</v>
      </c>
      <c r="AY285">
        <f t="shared" si="12"/>
        <v>0.72478064592527591</v>
      </c>
      <c r="AZ285">
        <f t="shared" si="13"/>
        <v>1.3123455116557408</v>
      </c>
      <c r="BA285">
        <f t="shared" si="14"/>
        <v>5.0259781396735448E-3</v>
      </c>
    </row>
    <row r="286" spans="1:53">
      <c r="A286">
        <v>178.1208426</v>
      </c>
      <c r="B286">
        <v>13.96609862</v>
      </c>
      <c r="C286" t="s">
        <v>7461</v>
      </c>
      <c r="D286">
        <v>2</v>
      </c>
      <c r="E286" t="s">
        <v>7462</v>
      </c>
      <c r="F286">
        <v>7</v>
      </c>
      <c r="G286">
        <v>0</v>
      </c>
      <c r="H286">
        <v>0</v>
      </c>
      <c r="I286">
        <v>-1.894263933</v>
      </c>
      <c r="J286">
        <v>42.329111439999998</v>
      </c>
      <c r="L286" t="s">
        <v>6150</v>
      </c>
      <c r="M286" t="s">
        <v>7462</v>
      </c>
      <c r="N286">
        <v>0</v>
      </c>
      <c r="O286" t="s">
        <v>39</v>
      </c>
      <c r="S286">
        <v>0.27</v>
      </c>
      <c r="T286">
        <v>0.27</v>
      </c>
      <c r="U286">
        <v>11075</v>
      </c>
      <c r="V286" t="s">
        <v>7463</v>
      </c>
      <c r="W286">
        <v>0.72317560999999997</v>
      </c>
      <c r="X286">
        <v>5.7441549000000001E-2</v>
      </c>
      <c r="Y286" t="s">
        <v>424</v>
      </c>
      <c r="Z286" t="s">
        <v>42</v>
      </c>
      <c r="AA286">
        <v>12</v>
      </c>
      <c r="AB286" s="13">
        <v>6058.5561520000001</v>
      </c>
      <c r="AC286" s="13">
        <v>6431.8974609999996</v>
      </c>
      <c r="AD286" s="13">
        <v>7992.5180659999996</v>
      </c>
      <c r="AE286" s="13">
        <v>7203.5668949999999</v>
      </c>
      <c r="AF286" s="14">
        <v>10046.887699999999</v>
      </c>
      <c r="AG286" s="14">
        <v>8974.7480469999991</v>
      </c>
      <c r="AH286" s="14">
        <v>11074.88672</v>
      </c>
      <c r="AI286" s="14">
        <v>10125.315430000001</v>
      </c>
      <c r="AJ286" s="15">
        <v>4975.060547</v>
      </c>
      <c r="AK286" s="15">
        <v>9616.9150389999995</v>
      </c>
      <c r="AL286" s="15">
        <v>7806.8271480000003</v>
      </c>
      <c r="AM286" s="15">
        <v>6688.6494140000004</v>
      </c>
      <c r="AN286">
        <v>1264</v>
      </c>
      <c r="AO286" t="s">
        <v>39</v>
      </c>
      <c r="AP286">
        <v>0.94208341100000004</v>
      </c>
      <c r="AQ286">
        <v>1</v>
      </c>
      <c r="AR286">
        <v>11074.88672</v>
      </c>
      <c r="AS286" t="s">
        <v>7464</v>
      </c>
      <c r="AT286">
        <v>1</v>
      </c>
      <c r="AU286" t="s">
        <v>963</v>
      </c>
      <c r="AV286">
        <v>1.7075734279999999</v>
      </c>
      <c r="AW286">
        <v>8.2073514E-2</v>
      </c>
      <c r="AY286">
        <f t="shared" si="12"/>
        <v>0.72317560978906748</v>
      </c>
      <c r="AZ286">
        <f t="shared" si="13"/>
        <v>8.0725726876810129E-3</v>
      </c>
      <c r="BA286">
        <f t="shared" si="14"/>
        <v>3.9933494337247931E-2</v>
      </c>
    </row>
    <row r="287" spans="1:53">
      <c r="A287">
        <v>353.32896670000002</v>
      </c>
      <c r="B287">
        <v>6.8758055369999997</v>
      </c>
      <c r="C287" t="s">
        <v>7467</v>
      </c>
      <c r="D287">
        <v>1</v>
      </c>
      <c r="E287" t="s">
        <v>7468</v>
      </c>
      <c r="F287">
        <v>7</v>
      </c>
      <c r="G287">
        <v>0</v>
      </c>
      <c r="H287">
        <v>0</v>
      </c>
      <c r="I287">
        <v>-1.169655374</v>
      </c>
      <c r="J287">
        <v>47.214141290000001</v>
      </c>
      <c r="L287" t="s">
        <v>6150</v>
      </c>
      <c r="M287" t="s">
        <v>7468</v>
      </c>
      <c r="N287">
        <v>0</v>
      </c>
      <c r="O287" t="s">
        <v>39</v>
      </c>
      <c r="S287">
        <v>0.2</v>
      </c>
      <c r="T287">
        <v>0.2</v>
      </c>
      <c r="U287">
        <v>105755</v>
      </c>
      <c r="V287" t="s">
        <v>4205</v>
      </c>
      <c r="W287">
        <v>0.72100728700000005</v>
      </c>
      <c r="X287">
        <v>3.6290296E-2</v>
      </c>
      <c r="Y287" t="s">
        <v>41</v>
      </c>
      <c r="Z287" t="s">
        <v>42</v>
      </c>
      <c r="AA287">
        <v>12</v>
      </c>
      <c r="AB287" s="13">
        <v>85241.359379999994</v>
      </c>
      <c r="AC287" s="13">
        <v>60623.328130000002</v>
      </c>
      <c r="AD287" s="13">
        <v>79710.46875</v>
      </c>
      <c r="AE287" s="13">
        <v>83178.195309999996</v>
      </c>
      <c r="AF287" s="14">
        <v>76806.328129999994</v>
      </c>
      <c r="AG287" s="14">
        <v>78866.101559999996</v>
      </c>
      <c r="AH287" s="14">
        <v>86120.59375</v>
      </c>
      <c r="AI287" s="14">
        <v>105754.71090000001</v>
      </c>
      <c r="AJ287" s="15">
        <v>78208.695309999996</v>
      </c>
      <c r="AK287" s="15">
        <v>51394.511720000002</v>
      </c>
      <c r="AL287" s="15">
        <v>66602.414059999996</v>
      </c>
      <c r="AM287" s="15">
        <v>54378.828130000002</v>
      </c>
      <c r="AN287">
        <v>779</v>
      </c>
      <c r="AO287" t="s">
        <v>39</v>
      </c>
      <c r="AP287">
        <v>0.815518784</v>
      </c>
      <c r="AQ287">
        <v>1</v>
      </c>
      <c r="AR287">
        <v>105754.71090000001</v>
      </c>
      <c r="AS287" t="s">
        <v>7469</v>
      </c>
      <c r="AT287">
        <v>1</v>
      </c>
      <c r="AU287" t="s">
        <v>7470</v>
      </c>
      <c r="AV287">
        <v>1.8074502379999999</v>
      </c>
      <c r="AW287">
        <v>1</v>
      </c>
      <c r="AY287">
        <f t="shared" si="12"/>
        <v>0.72100728751941023</v>
      </c>
      <c r="AZ287">
        <f t="shared" si="13"/>
        <v>0.79622892995145522</v>
      </c>
      <c r="BA287">
        <f t="shared" si="14"/>
        <v>3.6108931917769212E-2</v>
      </c>
    </row>
    <row r="288" spans="1:53">
      <c r="A288">
        <v>289.1383166</v>
      </c>
      <c r="B288">
        <v>11.5409028</v>
      </c>
      <c r="C288" t="s">
        <v>7474</v>
      </c>
      <c r="D288">
        <v>1</v>
      </c>
      <c r="E288" t="s">
        <v>7475</v>
      </c>
      <c r="F288">
        <v>7</v>
      </c>
      <c r="G288">
        <v>0</v>
      </c>
      <c r="H288">
        <v>0</v>
      </c>
      <c r="I288">
        <v>-1.049253472</v>
      </c>
      <c r="J288">
        <v>8.1315103079999993</v>
      </c>
      <c r="L288" t="s">
        <v>6163</v>
      </c>
      <c r="M288" t="s">
        <v>7475</v>
      </c>
      <c r="N288">
        <v>0</v>
      </c>
      <c r="O288" t="s">
        <v>39</v>
      </c>
      <c r="S288">
        <v>0.72</v>
      </c>
      <c r="T288">
        <v>0.72</v>
      </c>
      <c r="U288">
        <v>15632</v>
      </c>
      <c r="V288" t="s">
        <v>7476</v>
      </c>
      <c r="W288">
        <v>0.714493771</v>
      </c>
      <c r="X288">
        <v>0.36893174099999998</v>
      </c>
      <c r="Y288" t="s">
        <v>41</v>
      </c>
      <c r="Z288" t="s">
        <v>42</v>
      </c>
      <c r="AA288">
        <v>11</v>
      </c>
      <c r="AB288" s="13">
        <v>15632.325199999999</v>
      </c>
      <c r="AC288" s="13">
        <v>6526.4340819999998</v>
      </c>
      <c r="AD288" s="13">
        <v>6909.0126950000003</v>
      </c>
      <c r="AE288" s="13">
        <v>7606.3056640000004</v>
      </c>
      <c r="AF288" s="14">
        <v>8460.4130860000005</v>
      </c>
      <c r="AG288" s="14">
        <v>11358.29297</v>
      </c>
      <c r="AH288" s="14">
        <v>15173.617190000001</v>
      </c>
      <c r="AI288" s="14">
        <v>10583.835940000001</v>
      </c>
      <c r="AJ288" s="15">
        <v>13735.172850000001</v>
      </c>
      <c r="AK288" s="15">
        <v>10395.030269999999</v>
      </c>
      <c r="AL288" s="15">
        <v>8433.6787110000005</v>
      </c>
      <c r="AM288" s="15">
        <v>0</v>
      </c>
      <c r="AN288">
        <v>1241</v>
      </c>
      <c r="AO288" t="s">
        <v>39</v>
      </c>
      <c r="AP288">
        <v>0.89513588899999996</v>
      </c>
      <c r="AQ288">
        <v>1</v>
      </c>
      <c r="AR288">
        <v>15632.325199999999</v>
      </c>
      <c r="AS288" t="s">
        <v>7477</v>
      </c>
      <c r="AT288">
        <v>1</v>
      </c>
      <c r="AU288" t="s">
        <v>7444</v>
      </c>
      <c r="AV288">
        <v>0.25139262800000001</v>
      </c>
      <c r="AW288">
        <v>1</v>
      </c>
      <c r="AY288">
        <f t="shared" si="12"/>
        <v>0.71449377070376108</v>
      </c>
      <c r="AZ288">
        <f t="shared" si="13"/>
        <v>9.3288854340710506E-2</v>
      </c>
      <c r="BA288">
        <f t="shared" si="14"/>
        <v>0.35467811842844982</v>
      </c>
    </row>
    <row r="289" spans="1:53">
      <c r="A289">
        <v>95.997633960000002</v>
      </c>
      <c r="B289">
        <v>7.2860417259999997</v>
      </c>
      <c r="C289" t="s">
        <v>1157</v>
      </c>
      <c r="D289">
        <v>1</v>
      </c>
      <c r="E289" t="s">
        <v>1158</v>
      </c>
      <c r="F289">
        <v>7</v>
      </c>
      <c r="G289">
        <v>0</v>
      </c>
      <c r="H289">
        <v>0</v>
      </c>
      <c r="I289">
        <v>4.1238920999999998E-2</v>
      </c>
      <c r="J289">
        <v>-19.58425879</v>
      </c>
      <c r="L289" t="s">
        <v>6150</v>
      </c>
      <c r="M289" t="s">
        <v>1158</v>
      </c>
      <c r="N289">
        <v>0</v>
      </c>
      <c r="O289" t="s">
        <v>39</v>
      </c>
      <c r="S289">
        <v>0.31</v>
      </c>
      <c r="T289">
        <v>0.31</v>
      </c>
      <c r="U289">
        <v>23142</v>
      </c>
      <c r="V289" t="s">
        <v>7518</v>
      </c>
      <c r="W289">
        <v>0.68496016000000004</v>
      </c>
      <c r="X289">
        <v>5.3268478000000001E-2</v>
      </c>
      <c r="Y289" t="s">
        <v>41</v>
      </c>
      <c r="Z289" t="s">
        <v>71</v>
      </c>
      <c r="AA289">
        <v>12</v>
      </c>
      <c r="AB289" s="13">
        <v>13800.82813</v>
      </c>
      <c r="AC289" s="13">
        <v>13872.717769999999</v>
      </c>
      <c r="AD289" s="13">
        <v>18980.808590000001</v>
      </c>
      <c r="AE289" s="13">
        <v>11693.86621</v>
      </c>
      <c r="AF289" s="14">
        <v>18719.835940000001</v>
      </c>
      <c r="AG289" s="14">
        <v>17398.744139999999</v>
      </c>
      <c r="AH289" s="14">
        <v>20892.431639999999</v>
      </c>
      <c r="AI289" s="14">
        <v>23141.98633</v>
      </c>
      <c r="AJ289" s="15">
        <v>7970.8291019999997</v>
      </c>
      <c r="AK289" s="15">
        <v>15368.81934</v>
      </c>
      <c r="AL289" s="15">
        <v>13461.762699999999</v>
      </c>
      <c r="AM289" s="15">
        <v>18100.199219999999</v>
      </c>
      <c r="AN289">
        <v>1021</v>
      </c>
      <c r="AO289" t="s">
        <v>39</v>
      </c>
      <c r="AP289">
        <v>0.897191234</v>
      </c>
      <c r="AQ289">
        <v>1</v>
      </c>
      <c r="AR289">
        <v>23141.98633</v>
      </c>
      <c r="AS289" t="s">
        <v>7519</v>
      </c>
      <c r="AT289">
        <v>1</v>
      </c>
      <c r="AU289" t="s">
        <v>1161</v>
      </c>
      <c r="AV289">
        <v>1.6136104739999999</v>
      </c>
      <c r="AW289">
        <v>1</v>
      </c>
      <c r="AY289">
        <f t="shared" si="12"/>
        <v>0.68496015991506631</v>
      </c>
      <c r="AZ289">
        <f t="shared" si="13"/>
        <v>0.46407867500835492</v>
      </c>
      <c r="BA289">
        <f t="shared" si="14"/>
        <v>4.4047668985203806E-2</v>
      </c>
    </row>
    <row r="290" spans="1:53">
      <c r="A290">
        <v>146.0942714</v>
      </c>
      <c r="B290">
        <v>4.2324555930000001</v>
      </c>
      <c r="C290" t="s">
        <v>3013</v>
      </c>
      <c r="D290">
        <v>8</v>
      </c>
      <c r="E290" t="s">
        <v>7545</v>
      </c>
      <c r="F290">
        <v>7</v>
      </c>
      <c r="G290">
        <v>0</v>
      </c>
      <c r="H290">
        <v>0</v>
      </c>
      <c r="I290">
        <v>-0.127142964</v>
      </c>
      <c r="J290">
        <v>-36.548407359999999</v>
      </c>
      <c r="K290">
        <v>-0.16136743000000001</v>
      </c>
      <c r="L290" t="s">
        <v>6150</v>
      </c>
      <c r="M290" t="s">
        <v>7545</v>
      </c>
      <c r="N290">
        <v>0</v>
      </c>
      <c r="O290" t="s">
        <v>39</v>
      </c>
      <c r="S290">
        <v>0.4</v>
      </c>
      <c r="T290">
        <v>0.4</v>
      </c>
      <c r="U290">
        <v>124470</v>
      </c>
      <c r="V290" t="s">
        <v>7546</v>
      </c>
      <c r="W290">
        <v>0.66538338699999999</v>
      </c>
      <c r="X290">
        <v>0.16470981700000001</v>
      </c>
      <c r="Y290" t="s">
        <v>41</v>
      </c>
      <c r="Z290" t="s">
        <v>71</v>
      </c>
      <c r="AA290">
        <v>12</v>
      </c>
      <c r="AB290" s="13">
        <v>81857.671879999994</v>
      </c>
      <c r="AC290" s="13">
        <v>69367.546879999994</v>
      </c>
      <c r="AD290" s="13">
        <v>60916.792970000002</v>
      </c>
      <c r="AE290" s="13">
        <v>89041.492190000004</v>
      </c>
      <c r="AF290" s="14">
        <v>124469.71090000001</v>
      </c>
      <c r="AG290" s="14">
        <v>55055.859380000002</v>
      </c>
      <c r="AH290" s="14">
        <v>106870.1094</v>
      </c>
      <c r="AI290" s="14">
        <v>82649.710940000004</v>
      </c>
      <c r="AJ290" s="15">
        <v>30680.84375</v>
      </c>
      <c r="AK290" s="15">
        <v>66905.476559999996</v>
      </c>
      <c r="AL290" s="15">
        <v>89743.890629999994</v>
      </c>
      <c r="AM290" s="15">
        <v>58226.460939999997</v>
      </c>
      <c r="AN290">
        <v>492</v>
      </c>
      <c r="AO290" t="s">
        <v>39</v>
      </c>
      <c r="AP290">
        <v>0.91046851200000001</v>
      </c>
      <c r="AQ290">
        <v>1</v>
      </c>
      <c r="AR290">
        <v>124469.71090000001</v>
      </c>
      <c r="AS290" t="s">
        <v>7547</v>
      </c>
      <c r="AT290">
        <v>1</v>
      </c>
      <c r="AU290" t="s">
        <v>3885</v>
      </c>
      <c r="AV290">
        <v>0.63330436499999998</v>
      </c>
      <c r="AW290">
        <v>1</v>
      </c>
      <c r="AY290">
        <f t="shared" si="12"/>
        <v>0.66538338676297315</v>
      </c>
      <c r="AZ290">
        <f t="shared" si="13"/>
        <v>0.67049106033472894</v>
      </c>
      <c r="BA290">
        <f t="shared" si="14"/>
        <v>0.16257820745962884</v>
      </c>
    </row>
    <row r="291" spans="1:53">
      <c r="A291">
        <v>380.1618838</v>
      </c>
      <c r="B291">
        <v>3.5223764000000002</v>
      </c>
      <c r="C291" t="s">
        <v>7558</v>
      </c>
      <c r="D291">
        <v>3</v>
      </c>
      <c r="E291" t="s">
        <v>7559</v>
      </c>
      <c r="F291">
        <v>7</v>
      </c>
      <c r="G291">
        <v>0</v>
      </c>
      <c r="H291">
        <v>0</v>
      </c>
      <c r="I291">
        <v>-1.278798764</v>
      </c>
      <c r="J291">
        <v>-13.55969795</v>
      </c>
      <c r="L291" t="s">
        <v>6150</v>
      </c>
      <c r="M291" t="s">
        <v>7559</v>
      </c>
      <c r="N291">
        <v>0</v>
      </c>
      <c r="O291" t="s">
        <v>39</v>
      </c>
      <c r="R291" t="s">
        <v>7560</v>
      </c>
      <c r="S291">
        <v>0.16</v>
      </c>
      <c r="T291">
        <v>0.35</v>
      </c>
      <c r="U291">
        <v>142565</v>
      </c>
      <c r="V291" t="s">
        <v>7561</v>
      </c>
      <c r="W291">
        <v>0.65400244600000002</v>
      </c>
      <c r="X291">
        <v>0.13865476199999999</v>
      </c>
      <c r="Y291" t="s">
        <v>41</v>
      </c>
      <c r="Z291" t="s">
        <v>92</v>
      </c>
      <c r="AA291">
        <v>12</v>
      </c>
      <c r="AB291" s="13">
        <v>107772.0156</v>
      </c>
      <c r="AC291" s="13">
        <v>73611.882809999996</v>
      </c>
      <c r="AD291" s="13">
        <v>65632.65625</v>
      </c>
      <c r="AE291" s="13">
        <v>84631.921879999994</v>
      </c>
      <c r="AF291" s="14">
        <v>78697.429690000004</v>
      </c>
      <c r="AG291" s="14">
        <v>78559.078129999994</v>
      </c>
      <c r="AH291" s="14">
        <v>75113.421879999994</v>
      </c>
      <c r="AI291" s="14">
        <v>142564.60939999999</v>
      </c>
      <c r="AJ291" s="15">
        <v>63797.191409999999</v>
      </c>
      <c r="AK291" s="15">
        <v>47341.292970000002</v>
      </c>
      <c r="AL291" s="15">
        <v>64988.222659999999</v>
      </c>
      <c r="AM291" s="15">
        <v>69081.398440000004</v>
      </c>
      <c r="AN291">
        <v>669</v>
      </c>
      <c r="AO291" t="s">
        <v>39</v>
      </c>
      <c r="AP291">
        <v>0.92761113699999997</v>
      </c>
      <c r="AQ291">
        <v>1</v>
      </c>
      <c r="AR291">
        <v>142564.60939999999</v>
      </c>
      <c r="AS291" t="s">
        <v>7562</v>
      </c>
      <c r="AT291">
        <v>1</v>
      </c>
      <c r="AU291" t="s">
        <v>7563</v>
      </c>
      <c r="AV291">
        <v>0.91124494099999997</v>
      </c>
      <c r="AW291">
        <v>1</v>
      </c>
      <c r="AY291">
        <f t="shared" si="12"/>
        <v>0.65400244551649545</v>
      </c>
      <c r="AZ291">
        <f t="shared" si="13"/>
        <v>0.44577610670870826</v>
      </c>
      <c r="BA291">
        <f t="shared" si="14"/>
        <v>0.10482659706844867</v>
      </c>
    </row>
    <row r="292" spans="1:53">
      <c r="A292">
        <v>245.17371</v>
      </c>
      <c r="B292">
        <v>14.881220750000001</v>
      </c>
      <c r="C292" t="s">
        <v>2007</v>
      </c>
      <c r="D292">
        <v>1</v>
      </c>
      <c r="E292" t="s">
        <v>2008</v>
      </c>
      <c r="F292">
        <v>7</v>
      </c>
      <c r="G292">
        <v>0</v>
      </c>
      <c r="H292">
        <v>0</v>
      </c>
      <c r="I292">
        <v>-0.93801543899999995</v>
      </c>
      <c r="J292">
        <v>39.853815900000001</v>
      </c>
      <c r="K292">
        <v>-1.3254949330000001</v>
      </c>
      <c r="L292" t="s">
        <v>6150</v>
      </c>
      <c r="M292" t="s">
        <v>2008</v>
      </c>
      <c r="N292">
        <v>0</v>
      </c>
      <c r="O292" t="s">
        <v>39</v>
      </c>
      <c r="Q292">
        <v>0.7</v>
      </c>
      <c r="R292" t="s">
        <v>1883</v>
      </c>
      <c r="S292">
        <v>0.32</v>
      </c>
      <c r="T292">
        <v>0.32</v>
      </c>
      <c r="U292">
        <v>175124</v>
      </c>
      <c r="V292" t="s">
        <v>7572</v>
      </c>
      <c r="W292">
        <v>0.64007440500000001</v>
      </c>
      <c r="X292">
        <v>3.1328025000000002E-2</v>
      </c>
      <c r="Y292" t="s">
        <v>41</v>
      </c>
      <c r="Z292" t="s">
        <v>42</v>
      </c>
      <c r="AA292">
        <v>12</v>
      </c>
      <c r="AB292" s="13">
        <v>118548.6094</v>
      </c>
      <c r="AC292" s="13">
        <v>125659.66409999999</v>
      </c>
      <c r="AD292" s="13">
        <v>117588.3281</v>
      </c>
      <c r="AE292" s="13">
        <v>123906.1094</v>
      </c>
      <c r="AF292" s="14">
        <v>131192.51560000001</v>
      </c>
      <c r="AG292" s="14">
        <v>174956.3438</v>
      </c>
      <c r="AH292" s="14">
        <v>175124.39060000001</v>
      </c>
      <c r="AI292" s="14">
        <v>164996.17189999999</v>
      </c>
      <c r="AJ292" s="15">
        <v>127439.4688</v>
      </c>
      <c r="AK292" s="15">
        <v>121142.46090000001</v>
      </c>
      <c r="AL292" s="15">
        <v>110580.3438</v>
      </c>
      <c r="AM292" s="15">
        <v>54498.242189999997</v>
      </c>
      <c r="AN292">
        <v>593</v>
      </c>
      <c r="AO292" t="s">
        <v>39</v>
      </c>
      <c r="AP292">
        <v>0.97825430199999996</v>
      </c>
      <c r="AQ292">
        <v>1</v>
      </c>
      <c r="AR292">
        <v>175124.39060000001</v>
      </c>
      <c r="AS292" t="s">
        <v>7573</v>
      </c>
      <c r="AT292">
        <v>1</v>
      </c>
      <c r="AU292" t="s">
        <v>7574</v>
      </c>
      <c r="AV292">
        <v>2.189699912</v>
      </c>
      <c r="AW292">
        <v>1</v>
      </c>
      <c r="AY292">
        <f t="shared" si="12"/>
        <v>0.64007440499638479</v>
      </c>
      <c r="AZ292">
        <f t="shared" si="13"/>
        <v>0.47561773117720996</v>
      </c>
      <c r="BA292">
        <f t="shared" si="14"/>
        <v>2.5298450214532441E-2</v>
      </c>
    </row>
    <row r="293" spans="1:53">
      <c r="A293">
        <v>246.05036609999999</v>
      </c>
      <c r="B293">
        <v>9.0086223180000005</v>
      </c>
      <c r="C293" t="s">
        <v>2027</v>
      </c>
      <c r="D293">
        <v>3</v>
      </c>
      <c r="E293" t="s">
        <v>2028</v>
      </c>
      <c r="F293">
        <v>7</v>
      </c>
      <c r="G293">
        <v>0</v>
      </c>
      <c r="H293">
        <v>0</v>
      </c>
      <c r="I293">
        <v>-0.38182695100000003</v>
      </c>
      <c r="J293">
        <v>19.140019559999999</v>
      </c>
      <c r="L293" t="s">
        <v>6150</v>
      </c>
      <c r="M293" t="s">
        <v>2029</v>
      </c>
      <c r="N293">
        <v>0</v>
      </c>
      <c r="O293" t="s">
        <v>39</v>
      </c>
      <c r="S293">
        <v>0.49</v>
      </c>
      <c r="T293">
        <v>0.49</v>
      </c>
      <c r="U293">
        <v>95084</v>
      </c>
      <c r="V293" t="s">
        <v>7609</v>
      </c>
      <c r="W293">
        <v>0.59319140999999997</v>
      </c>
      <c r="X293">
        <v>6.4374363000000004E-2</v>
      </c>
      <c r="Y293" t="s">
        <v>41</v>
      </c>
      <c r="Z293" t="s">
        <v>50</v>
      </c>
      <c r="AA293">
        <v>12</v>
      </c>
      <c r="AB293" s="13">
        <v>46907.664060000003</v>
      </c>
      <c r="AC293" s="13">
        <v>64713.667970000002</v>
      </c>
      <c r="AD293" s="13">
        <v>47101.476560000003</v>
      </c>
      <c r="AE293" s="13">
        <v>36236.125</v>
      </c>
      <c r="AF293" s="14">
        <v>62216.539060000003</v>
      </c>
      <c r="AG293" s="14">
        <v>71864.335940000004</v>
      </c>
      <c r="AH293" s="14">
        <v>81781.640629999994</v>
      </c>
      <c r="AI293" s="14">
        <v>95084.257809999996</v>
      </c>
      <c r="AJ293" s="15">
        <v>54612.921880000002</v>
      </c>
      <c r="AK293" s="15">
        <v>53985.78125</v>
      </c>
      <c r="AL293" s="15">
        <v>63272.433590000001</v>
      </c>
      <c r="AM293" s="15">
        <v>12579.818359999999</v>
      </c>
      <c r="AN293">
        <v>586</v>
      </c>
      <c r="AO293" t="s">
        <v>39</v>
      </c>
      <c r="AP293">
        <v>0.94931785899999999</v>
      </c>
      <c r="AQ293">
        <v>1</v>
      </c>
      <c r="AR293">
        <v>95084.257809999996</v>
      </c>
      <c r="AS293" t="s">
        <v>7610</v>
      </c>
      <c r="AT293">
        <v>1</v>
      </c>
      <c r="AU293" t="s">
        <v>426</v>
      </c>
      <c r="AV293">
        <v>1.39817817</v>
      </c>
      <c r="AW293">
        <v>0.94576126199999999</v>
      </c>
      <c r="AY293">
        <f t="shared" si="12"/>
        <v>0.59319141034789202</v>
      </c>
      <c r="AZ293">
        <f t="shared" si="13"/>
        <v>0.20367283225995905</v>
      </c>
      <c r="BA293">
        <f t="shared" si="14"/>
        <v>5.5909292561948744E-2</v>
      </c>
    </row>
    <row r="294" spans="1:53">
      <c r="A294">
        <v>156.0787172</v>
      </c>
      <c r="B294">
        <v>4.52198338</v>
      </c>
      <c r="C294" t="s">
        <v>5194</v>
      </c>
      <c r="D294">
        <v>2</v>
      </c>
      <c r="E294" t="s">
        <v>5195</v>
      </c>
      <c r="F294">
        <v>7</v>
      </c>
      <c r="G294">
        <v>0</v>
      </c>
      <c r="H294">
        <v>0</v>
      </c>
      <c r="I294">
        <v>0.49438286399999998</v>
      </c>
      <c r="J294">
        <v>-36.504311100000002</v>
      </c>
      <c r="L294" t="s">
        <v>6150</v>
      </c>
      <c r="M294" t="s">
        <v>5195</v>
      </c>
      <c r="N294">
        <v>0</v>
      </c>
      <c r="O294" t="s">
        <v>39</v>
      </c>
      <c r="R294" t="s">
        <v>1078</v>
      </c>
      <c r="S294">
        <v>0.1</v>
      </c>
      <c r="T294">
        <v>0.41</v>
      </c>
      <c r="U294">
        <v>534227</v>
      </c>
      <c r="V294" t="s">
        <v>7615</v>
      </c>
      <c r="W294">
        <v>0.57900149000000001</v>
      </c>
      <c r="X294">
        <v>5.2087744999999998E-2</v>
      </c>
      <c r="Y294" t="s">
        <v>41</v>
      </c>
      <c r="Z294" t="s">
        <v>42</v>
      </c>
      <c r="AA294">
        <v>12</v>
      </c>
      <c r="AB294" s="13">
        <v>308371.78129999997</v>
      </c>
      <c r="AC294" s="13">
        <v>232136.0938</v>
      </c>
      <c r="AD294" s="13">
        <v>101659.375</v>
      </c>
      <c r="AE294" s="13">
        <v>314803.34379999997</v>
      </c>
      <c r="AF294" s="14">
        <v>435307.0625</v>
      </c>
      <c r="AG294" s="14">
        <v>534226.8125</v>
      </c>
      <c r="AH294" s="14">
        <v>284120.5</v>
      </c>
      <c r="AI294" s="14">
        <v>340892.09379999997</v>
      </c>
      <c r="AJ294" s="15">
        <v>207168.4688</v>
      </c>
      <c r="AK294" s="15">
        <v>233698.5938</v>
      </c>
      <c r="AL294" s="15">
        <v>220331.6563</v>
      </c>
      <c r="AM294" s="15">
        <v>262046.0625</v>
      </c>
      <c r="AN294">
        <v>333</v>
      </c>
      <c r="AO294" t="s">
        <v>39</v>
      </c>
      <c r="AP294">
        <v>0.86195538100000002</v>
      </c>
      <c r="AQ294">
        <v>1</v>
      </c>
      <c r="AR294">
        <v>534226.8125</v>
      </c>
      <c r="AS294" t="s">
        <v>1428</v>
      </c>
      <c r="AT294">
        <v>1</v>
      </c>
      <c r="AU294" t="s">
        <v>4089</v>
      </c>
      <c r="AV294">
        <v>2.2335420309999998</v>
      </c>
      <c r="AW294">
        <v>1</v>
      </c>
      <c r="AY294">
        <f t="shared" si="12"/>
        <v>0.57900149005679458</v>
      </c>
      <c r="AZ294">
        <f t="shared" si="13"/>
        <v>0.50221673458943084</v>
      </c>
      <c r="BA294">
        <f t="shared" si="14"/>
        <v>2.4351409772751371E-2</v>
      </c>
    </row>
    <row r="295" spans="1:53">
      <c r="A295">
        <v>406.17723460000002</v>
      </c>
      <c r="B295">
        <v>3.802987501</v>
      </c>
      <c r="C295" t="s">
        <v>7618</v>
      </c>
      <c r="D295">
        <v>21</v>
      </c>
      <c r="E295" t="s">
        <v>7619</v>
      </c>
      <c r="F295">
        <v>7</v>
      </c>
      <c r="G295">
        <v>0</v>
      </c>
      <c r="H295">
        <v>0</v>
      </c>
      <c r="I295">
        <v>-1.933734356</v>
      </c>
      <c r="J295">
        <v>-5.1804666350000002</v>
      </c>
      <c r="L295" t="s">
        <v>6150</v>
      </c>
      <c r="M295" t="s">
        <v>7619</v>
      </c>
      <c r="N295">
        <v>0</v>
      </c>
      <c r="O295" t="s">
        <v>39</v>
      </c>
      <c r="S295">
        <v>0.05</v>
      </c>
      <c r="T295">
        <v>0.33</v>
      </c>
      <c r="U295">
        <v>72324</v>
      </c>
      <c r="V295" t="s">
        <v>1188</v>
      </c>
      <c r="W295">
        <v>0.57605361700000002</v>
      </c>
      <c r="X295">
        <v>5.8143730999999997E-2</v>
      </c>
      <c r="Y295" t="s">
        <v>41</v>
      </c>
      <c r="Z295" t="s">
        <v>42</v>
      </c>
      <c r="AA295">
        <v>12</v>
      </c>
      <c r="AB295" s="13">
        <v>57581.84375</v>
      </c>
      <c r="AC295" s="13">
        <v>34498.523439999997</v>
      </c>
      <c r="AD295" s="13">
        <v>72323.992190000004</v>
      </c>
      <c r="AE295" s="13">
        <v>42096.226560000003</v>
      </c>
      <c r="AF295" s="14">
        <v>31324.146479999999</v>
      </c>
      <c r="AG295" s="14">
        <v>50195.890630000002</v>
      </c>
      <c r="AH295" s="14">
        <v>27832.566409999999</v>
      </c>
      <c r="AI295" s="14">
        <v>31924.667969999999</v>
      </c>
      <c r="AJ295" s="15">
        <v>19230.412110000001</v>
      </c>
      <c r="AK295" s="15">
        <v>20630.59375</v>
      </c>
      <c r="AL295" s="15">
        <v>19773.136719999999</v>
      </c>
      <c r="AM295" s="15">
        <v>21749.140630000002</v>
      </c>
      <c r="AN295">
        <v>929</v>
      </c>
      <c r="AO295" t="s">
        <v>39</v>
      </c>
      <c r="AP295">
        <v>0.89365765900000005</v>
      </c>
      <c r="AQ295">
        <v>1</v>
      </c>
      <c r="AR295">
        <v>72323.992190000004</v>
      </c>
      <c r="AS295" t="s">
        <v>7620</v>
      </c>
      <c r="AT295">
        <v>1</v>
      </c>
      <c r="AU295" t="s">
        <v>7621</v>
      </c>
      <c r="AV295">
        <v>2.1804835589999998</v>
      </c>
      <c r="AW295">
        <v>1</v>
      </c>
      <c r="AY295">
        <f t="shared" si="12"/>
        <v>0.57605361677557965</v>
      </c>
      <c r="AZ295">
        <f t="shared" si="13"/>
        <v>0.11896402909289649</v>
      </c>
      <c r="BA295">
        <f t="shared" si="14"/>
        <v>2.5503804063029659E-2</v>
      </c>
    </row>
    <row r="296" spans="1:53">
      <c r="A296">
        <v>132.07861009999999</v>
      </c>
      <c r="B296">
        <v>4.5220778150000003</v>
      </c>
      <c r="C296" t="s">
        <v>1317</v>
      </c>
      <c r="D296">
        <v>14</v>
      </c>
      <c r="E296" t="s">
        <v>1318</v>
      </c>
      <c r="F296">
        <v>7</v>
      </c>
      <c r="G296">
        <v>0</v>
      </c>
      <c r="H296">
        <v>0</v>
      </c>
      <c r="I296">
        <v>-0.22635498100000001</v>
      </c>
      <c r="J296">
        <v>11.54508693</v>
      </c>
      <c r="L296" t="s">
        <v>6150</v>
      </c>
      <c r="M296" t="s">
        <v>1318</v>
      </c>
      <c r="N296">
        <v>0</v>
      </c>
      <c r="O296" t="s">
        <v>39</v>
      </c>
      <c r="Q296">
        <v>-0.6</v>
      </c>
      <c r="R296" t="s">
        <v>77</v>
      </c>
      <c r="S296">
        <v>0.23</v>
      </c>
      <c r="T296">
        <v>0.27</v>
      </c>
      <c r="U296">
        <v>746910</v>
      </c>
      <c r="V296" t="s">
        <v>3705</v>
      </c>
      <c r="W296">
        <v>0.51968631899999995</v>
      </c>
      <c r="X296">
        <v>3.0819512E-2</v>
      </c>
      <c r="Y296" t="s">
        <v>41</v>
      </c>
      <c r="Z296" t="s">
        <v>71</v>
      </c>
      <c r="AA296">
        <v>12</v>
      </c>
      <c r="AB296" s="13">
        <v>158750.3125</v>
      </c>
      <c r="AC296" s="13">
        <v>204508.0313</v>
      </c>
      <c r="AD296" s="13">
        <v>204046.625</v>
      </c>
      <c r="AE296" s="13">
        <v>207958.125</v>
      </c>
      <c r="AF296" s="14">
        <v>373201.15629999997</v>
      </c>
      <c r="AG296" s="14">
        <v>575778.9375</v>
      </c>
      <c r="AH296" s="14">
        <v>548546.5625</v>
      </c>
      <c r="AI296" s="14">
        <v>746910.3125</v>
      </c>
      <c r="AJ296" s="15">
        <v>215210.4688</v>
      </c>
      <c r="AK296" s="15">
        <v>287935.84379999997</v>
      </c>
      <c r="AL296" s="15">
        <v>378693.5</v>
      </c>
      <c r="AM296" s="15">
        <v>284563.375</v>
      </c>
      <c r="AN296">
        <v>149</v>
      </c>
      <c r="AO296" t="s">
        <v>39</v>
      </c>
      <c r="AP296">
        <v>0.91961910800000002</v>
      </c>
      <c r="AQ296">
        <v>1</v>
      </c>
      <c r="AR296">
        <v>746910.3125</v>
      </c>
      <c r="AS296" t="s">
        <v>6009</v>
      </c>
      <c r="AT296">
        <v>1</v>
      </c>
      <c r="AU296" t="s">
        <v>7635</v>
      </c>
      <c r="AV296">
        <v>2.6037685580000001</v>
      </c>
      <c r="AW296">
        <v>1</v>
      </c>
      <c r="AY296">
        <f t="shared" si="12"/>
        <v>0.51968631947085753</v>
      </c>
      <c r="AZ296">
        <f t="shared" si="13"/>
        <v>0.32496058442680942</v>
      </c>
      <c r="BA296">
        <f t="shared" si="14"/>
        <v>1.7972759898873879E-2</v>
      </c>
    </row>
    <row r="297" spans="1:53">
      <c r="A297">
        <v>175.03028689999999</v>
      </c>
      <c r="B297">
        <v>4.6022110830000003</v>
      </c>
      <c r="C297" t="s">
        <v>7644</v>
      </c>
      <c r="D297">
        <v>1</v>
      </c>
      <c r="E297" t="s">
        <v>7645</v>
      </c>
      <c r="F297">
        <v>7</v>
      </c>
      <c r="G297">
        <v>0</v>
      </c>
      <c r="H297">
        <v>0</v>
      </c>
      <c r="I297">
        <v>-2.408547709</v>
      </c>
      <c r="J297">
        <v>0</v>
      </c>
      <c r="L297" t="s">
        <v>6150</v>
      </c>
      <c r="M297" t="s">
        <v>7645</v>
      </c>
      <c r="N297">
        <v>0</v>
      </c>
      <c r="O297" t="s">
        <v>39</v>
      </c>
      <c r="S297">
        <v>0.21</v>
      </c>
      <c r="T297">
        <v>0.35</v>
      </c>
      <c r="U297">
        <v>204849</v>
      </c>
      <c r="V297" t="s">
        <v>7646</v>
      </c>
      <c r="W297">
        <v>0.47901065199999998</v>
      </c>
      <c r="X297">
        <v>5.3980394000000001E-2</v>
      </c>
      <c r="Y297" t="s">
        <v>424</v>
      </c>
      <c r="Z297" t="s">
        <v>42</v>
      </c>
      <c r="AA297">
        <v>12</v>
      </c>
      <c r="AB297" s="13">
        <v>56894.804689999997</v>
      </c>
      <c r="AC297" s="13">
        <v>49272.386720000002</v>
      </c>
      <c r="AD297" s="13">
        <v>25412.652340000001</v>
      </c>
      <c r="AE297" s="13">
        <v>40818.636720000002</v>
      </c>
      <c r="AF297" s="14">
        <v>102602.77340000001</v>
      </c>
      <c r="AG297" s="14">
        <v>204848.70310000001</v>
      </c>
      <c r="AH297" s="14">
        <v>138285.54689999999</v>
      </c>
      <c r="AI297" s="14">
        <v>103200.8438</v>
      </c>
      <c r="AJ297" s="15">
        <v>62450.246090000001</v>
      </c>
      <c r="AK297" s="15">
        <v>71805.242190000004</v>
      </c>
      <c r="AL297" s="15">
        <v>80436.195309999996</v>
      </c>
      <c r="AM297" s="15">
        <v>48255.402340000001</v>
      </c>
      <c r="AN297">
        <v>548</v>
      </c>
      <c r="AO297" t="s">
        <v>39</v>
      </c>
      <c r="AP297">
        <v>0.88276823000000004</v>
      </c>
      <c r="AQ297">
        <v>1</v>
      </c>
      <c r="AR297">
        <v>204848.70310000001</v>
      </c>
      <c r="AS297" t="s">
        <v>3962</v>
      </c>
      <c r="AT297">
        <v>1</v>
      </c>
      <c r="AU297" t="s">
        <v>7647</v>
      </c>
      <c r="AV297">
        <v>2.0448417010000002</v>
      </c>
      <c r="AW297">
        <v>1</v>
      </c>
      <c r="AY297">
        <f t="shared" si="12"/>
        <v>0.47901065246460367</v>
      </c>
      <c r="AZ297">
        <f t="shared" si="13"/>
        <v>6.1716916128902947E-2</v>
      </c>
      <c r="BA297">
        <f t="shared" si="14"/>
        <v>2.8803229450967808E-2</v>
      </c>
    </row>
    <row r="298" spans="1:53">
      <c r="A298">
        <v>229.17901499999999</v>
      </c>
      <c r="B298">
        <v>11.543847230000001</v>
      </c>
      <c r="C298" t="s">
        <v>7665</v>
      </c>
      <c r="D298">
        <v>1</v>
      </c>
      <c r="E298" t="s">
        <v>7666</v>
      </c>
      <c r="F298">
        <v>7</v>
      </c>
      <c r="G298">
        <v>0</v>
      </c>
      <c r="H298">
        <v>0</v>
      </c>
      <c r="I298">
        <v>-6.5270286999999996E-2</v>
      </c>
      <c r="J298">
        <v>35.423238599999998</v>
      </c>
      <c r="L298" t="s">
        <v>6150</v>
      </c>
      <c r="M298" t="s">
        <v>7666</v>
      </c>
      <c r="N298">
        <v>0</v>
      </c>
      <c r="O298" t="s">
        <v>39</v>
      </c>
      <c r="S298">
        <v>0.34</v>
      </c>
      <c r="T298">
        <v>0.34</v>
      </c>
      <c r="U298">
        <v>23096</v>
      </c>
      <c r="V298" t="s">
        <v>7667</v>
      </c>
      <c r="W298">
        <v>0.43224316099999999</v>
      </c>
      <c r="X298">
        <v>1.1830547E-2</v>
      </c>
      <c r="Y298" t="s">
        <v>41</v>
      </c>
      <c r="Z298" t="s">
        <v>42</v>
      </c>
      <c r="AA298">
        <v>12</v>
      </c>
      <c r="AB298" s="13">
        <v>11516.396479999999</v>
      </c>
      <c r="AC298" s="13">
        <v>9738.2558590000008</v>
      </c>
      <c r="AD298" s="13">
        <v>17009.894530000001</v>
      </c>
      <c r="AE298" s="13">
        <v>11773.708979999999</v>
      </c>
      <c r="AF298" s="14">
        <v>12777.7168</v>
      </c>
      <c r="AG298" s="14">
        <v>17705.61133</v>
      </c>
      <c r="AH298" s="14">
        <v>22130.376950000002</v>
      </c>
      <c r="AI298" s="14">
        <v>23095.990229999999</v>
      </c>
      <c r="AJ298" s="15">
        <v>7864.6455079999996</v>
      </c>
      <c r="AK298" s="15">
        <v>12207.77051</v>
      </c>
      <c r="AL298" s="15">
        <v>6206.2617190000001</v>
      </c>
      <c r="AM298" s="15">
        <v>6446.3203130000002</v>
      </c>
      <c r="AN298">
        <v>1206</v>
      </c>
      <c r="AO298" t="s">
        <v>39</v>
      </c>
      <c r="AP298">
        <v>0.94753466099999994</v>
      </c>
      <c r="AQ298">
        <v>1</v>
      </c>
      <c r="AR298">
        <v>23095.990229999999</v>
      </c>
      <c r="AS298" t="s">
        <v>7668</v>
      </c>
      <c r="AT298">
        <v>1</v>
      </c>
      <c r="AU298" t="s">
        <v>1127</v>
      </c>
      <c r="AV298">
        <v>3.8420318689999999</v>
      </c>
      <c r="AW298">
        <v>1</v>
      </c>
      <c r="AY298">
        <f t="shared" si="12"/>
        <v>0.43224316140759278</v>
      </c>
      <c r="AZ298">
        <f t="shared" si="13"/>
        <v>8.0106381345559058E-2</v>
      </c>
      <c r="BA298">
        <f t="shared" si="14"/>
        <v>7.8000158242107279E-3</v>
      </c>
    </row>
    <row r="299" spans="1:53">
      <c r="A299">
        <v>324.19344489999997</v>
      </c>
      <c r="B299">
        <v>3.7780742530000002</v>
      </c>
      <c r="C299" t="s">
        <v>4121</v>
      </c>
      <c r="D299">
        <v>1</v>
      </c>
      <c r="E299" t="s">
        <v>4122</v>
      </c>
      <c r="F299">
        <v>7</v>
      </c>
      <c r="G299">
        <v>0</v>
      </c>
      <c r="H299">
        <v>0</v>
      </c>
      <c r="I299">
        <v>-0.69438624400000004</v>
      </c>
      <c r="J299">
        <v>-19.876439059999999</v>
      </c>
      <c r="K299">
        <v>-0.70980911300000005</v>
      </c>
      <c r="L299" t="s">
        <v>6163</v>
      </c>
      <c r="M299" t="s">
        <v>4122</v>
      </c>
      <c r="N299">
        <v>0</v>
      </c>
      <c r="O299" t="s">
        <v>39</v>
      </c>
      <c r="S299">
        <v>0.84</v>
      </c>
      <c r="T299">
        <v>0.84</v>
      </c>
      <c r="U299">
        <v>36774</v>
      </c>
      <c r="V299" t="s">
        <v>423</v>
      </c>
      <c r="W299">
        <v>0.41467008500000002</v>
      </c>
      <c r="X299">
        <v>3.5392514E-2</v>
      </c>
      <c r="Y299" t="s">
        <v>41</v>
      </c>
      <c r="Z299" t="s">
        <v>71</v>
      </c>
      <c r="AA299">
        <v>11</v>
      </c>
      <c r="AB299" s="13">
        <v>24575.427729999999</v>
      </c>
      <c r="AC299" s="13">
        <v>29412.474610000001</v>
      </c>
      <c r="AD299" s="13">
        <v>26289.226559999999</v>
      </c>
      <c r="AE299" s="13">
        <v>29507.273440000001</v>
      </c>
      <c r="AF299" s="14">
        <v>29442.417969999999</v>
      </c>
      <c r="AG299" s="14">
        <v>25978.769530000001</v>
      </c>
      <c r="AH299" s="14">
        <v>33081.175779999998</v>
      </c>
      <c r="AI299" s="14">
        <v>36774.433590000001</v>
      </c>
      <c r="AJ299" s="15">
        <v>12496.55078</v>
      </c>
      <c r="AK299" s="15">
        <v>0</v>
      </c>
      <c r="AL299" s="15">
        <v>12852.43262</v>
      </c>
      <c r="AM299" s="15">
        <v>26599.556639999999</v>
      </c>
      <c r="AN299">
        <v>885</v>
      </c>
      <c r="AO299" t="s">
        <v>39</v>
      </c>
      <c r="AP299">
        <v>0.86596948799999995</v>
      </c>
      <c r="AQ299">
        <v>1</v>
      </c>
      <c r="AR299">
        <v>36774.433590000001</v>
      </c>
      <c r="AS299" t="s">
        <v>7683</v>
      </c>
      <c r="AT299">
        <v>1</v>
      </c>
      <c r="AU299" t="s">
        <v>7684</v>
      </c>
      <c r="AV299">
        <v>2.405448818</v>
      </c>
      <c r="AW299">
        <v>1</v>
      </c>
      <c r="AY299">
        <f t="shared" si="12"/>
        <v>0.41467008526652471</v>
      </c>
      <c r="AZ299">
        <f t="shared" si="13"/>
        <v>0.54622776460857392</v>
      </c>
      <c r="BA299">
        <f t="shared" si="14"/>
        <v>2.1065287279120444E-2</v>
      </c>
    </row>
    <row r="300" spans="1:53">
      <c r="A300">
        <v>401.27765909999999</v>
      </c>
      <c r="B300">
        <v>3.6032439260000002</v>
      </c>
      <c r="C300" t="s">
        <v>2496</v>
      </c>
      <c r="D300">
        <v>2</v>
      </c>
      <c r="E300" t="s">
        <v>2497</v>
      </c>
      <c r="F300">
        <v>7</v>
      </c>
      <c r="G300">
        <v>0</v>
      </c>
      <c r="H300">
        <v>0</v>
      </c>
      <c r="I300">
        <v>-0.20153649900000001</v>
      </c>
      <c r="J300">
        <v>-11.01108007</v>
      </c>
      <c r="L300" t="s">
        <v>6163</v>
      </c>
      <c r="M300" t="s">
        <v>2497</v>
      </c>
      <c r="N300">
        <v>0</v>
      </c>
      <c r="O300" t="s">
        <v>39</v>
      </c>
      <c r="P300" t="s">
        <v>7709</v>
      </c>
      <c r="S300">
        <v>0.89</v>
      </c>
      <c r="T300">
        <v>0.89</v>
      </c>
      <c r="U300">
        <v>88372</v>
      </c>
      <c r="V300" t="s">
        <v>7710</v>
      </c>
      <c r="W300">
        <v>0.35578092700000002</v>
      </c>
      <c r="X300">
        <v>2.1299585999999999E-2</v>
      </c>
      <c r="Y300" t="s">
        <v>41</v>
      </c>
      <c r="Z300" t="s">
        <v>42</v>
      </c>
      <c r="AA300">
        <v>11</v>
      </c>
      <c r="AB300" s="13">
        <v>32424.75</v>
      </c>
      <c r="AC300" s="13">
        <v>29363.175780000001</v>
      </c>
      <c r="AD300" s="13">
        <v>88371.90625</v>
      </c>
      <c r="AE300" s="13">
        <v>42941.183590000001</v>
      </c>
      <c r="AF300" s="14">
        <v>42257.519529999998</v>
      </c>
      <c r="AG300" s="14">
        <v>33433.308590000001</v>
      </c>
      <c r="AH300" s="14">
        <v>39890.621090000001</v>
      </c>
      <c r="AI300" s="14">
        <v>42080.277340000001</v>
      </c>
      <c r="AJ300" s="15">
        <v>16172.581050000001</v>
      </c>
      <c r="AK300" s="15">
        <v>0</v>
      </c>
      <c r="AL300" s="15">
        <v>10130.202149999999</v>
      </c>
      <c r="AM300" s="15">
        <v>29790.251950000002</v>
      </c>
      <c r="AN300">
        <v>850</v>
      </c>
      <c r="AO300" t="s">
        <v>39</v>
      </c>
      <c r="AP300">
        <v>0.88937940699999996</v>
      </c>
      <c r="AQ300">
        <v>1</v>
      </c>
      <c r="AR300">
        <v>88371.90625</v>
      </c>
      <c r="AS300" t="s">
        <v>7711</v>
      </c>
      <c r="AT300">
        <v>1</v>
      </c>
      <c r="AU300" t="s">
        <v>7712</v>
      </c>
      <c r="AV300">
        <v>3.7470517390000002</v>
      </c>
      <c r="AW300">
        <v>1</v>
      </c>
      <c r="AY300">
        <f t="shared" si="12"/>
        <v>0.35578092652823357</v>
      </c>
      <c r="AZ300">
        <f t="shared" si="13"/>
        <v>0.6824840014215976</v>
      </c>
      <c r="BA300">
        <f t="shared" si="14"/>
        <v>8.2519003630865985E-3</v>
      </c>
    </row>
    <row r="301" spans="1:53">
      <c r="A301">
        <v>510.29590150000001</v>
      </c>
      <c r="B301">
        <v>3.4956733189999998</v>
      </c>
      <c r="C301" t="s">
        <v>7794</v>
      </c>
      <c r="D301">
        <v>3</v>
      </c>
      <c r="E301" t="s">
        <v>7795</v>
      </c>
      <c r="F301">
        <v>7</v>
      </c>
      <c r="G301">
        <v>0</v>
      </c>
      <c r="H301">
        <v>0</v>
      </c>
      <c r="I301">
        <v>0.25765933200000002</v>
      </c>
      <c r="J301">
        <v>-14.42716851</v>
      </c>
      <c r="L301" t="s">
        <v>6156</v>
      </c>
      <c r="M301" t="s">
        <v>7795</v>
      </c>
      <c r="N301">
        <v>0</v>
      </c>
      <c r="O301" t="s">
        <v>39</v>
      </c>
      <c r="P301" t="s">
        <v>7796</v>
      </c>
      <c r="T301">
        <v>2</v>
      </c>
      <c r="U301">
        <v>66317</v>
      </c>
      <c r="V301" t="s">
        <v>7797</v>
      </c>
      <c r="W301">
        <v>0</v>
      </c>
      <c r="X301">
        <v>2.2739986E-2</v>
      </c>
      <c r="Y301" t="s">
        <v>41</v>
      </c>
      <c r="Z301" t="s">
        <v>71</v>
      </c>
      <c r="AA301">
        <v>5</v>
      </c>
      <c r="AB301" s="13">
        <v>0</v>
      </c>
      <c r="AC301" s="13">
        <v>0</v>
      </c>
      <c r="AD301" s="13">
        <v>17889.341799999998</v>
      </c>
      <c r="AE301" s="13">
        <v>0</v>
      </c>
      <c r="AF301" s="14">
        <v>21886.900389999999</v>
      </c>
      <c r="AG301" s="14">
        <v>66317.1875</v>
      </c>
      <c r="AH301" s="14">
        <v>35228.140630000002</v>
      </c>
      <c r="AI301" s="14">
        <v>38206.996090000001</v>
      </c>
      <c r="AJ301" s="15">
        <v>0</v>
      </c>
      <c r="AK301" s="15">
        <v>0</v>
      </c>
      <c r="AL301" s="15">
        <v>0</v>
      </c>
      <c r="AM301" s="15">
        <v>0</v>
      </c>
      <c r="AN301">
        <v>687</v>
      </c>
      <c r="AO301" t="s">
        <v>39</v>
      </c>
      <c r="AP301">
        <v>0.82086782700000005</v>
      </c>
      <c r="AQ301">
        <v>1</v>
      </c>
      <c r="AR301">
        <v>66317.1875</v>
      </c>
      <c r="AS301" t="s">
        <v>7798</v>
      </c>
      <c r="AT301">
        <v>1</v>
      </c>
      <c r="AU301" t="s">
        <v>7799</v>
      </c>
      <c r="AV301">
        <v>4.6834536699999996</v>
      </c>
      <c r="AW301">
        <v>1</v>
      </c>
      <c r="AY301">
        <f t="shared" si="12"/>
        <v>0</v>
      </c>
      <c r="AZ301">
        <f t="shared" si="13"/>
        <v>5.6026584747114479E-2</v>
      </c>
      <c r="BA301">
        <f t="shared" si="14"/>
        <v>4.9380487176558744E-3</v>
      </c>
    </row>
    <row r="302" spans="1:53">
      <c r="A302">
        <v>162.11568779999999</v>
      </c>
      <c r="B302">
        <v>5.0983360290000004</v>
      </c>
      <c r="C302" t="s">
        <v>1023</v>
      </c>
      <c r="D302">
        <v>4</v>
      </c>
      <c r="E302" t="s">
        <v>1024</v>
      </c>
      <c r="F302">
        <v>7</v>
      </c>
      <c r="G302">
        <v>0</v>
      </c>
      <c r="H302" t="s">
        <v>1025</v>
      </c>
      <c r="I302">
        <v>-7.5456745000000006E-2</v>
      </c>
      <c r="J302">
        <v>-33.386936740000003</v>
      </c>
      <c r="L302" t="s">
        <v>6150</v>
      </c>
      <c r="M302" t="s">
        <v>1024</v>
      </c>
      <c r="N302">
        <v>0</v>
      </c>
      <c r="O302" t="s">
        <v>39</v>
      </c>
      <c r="S302">
        <v>0.36</v>
      </c>
      <c r="T302">
        <v>0.49</v>
      </c>
      <c r="U302">
        <v>94063</v>
      </c>
      <c r="V302" t="s">
        <v>7157</v>
      </c>
      <c r="W302">
        <v>0.88700850799999997</v>
      </c>
      <c r="X302">
        <v>0.71682753099999996</v>
      </c>
      <c r="Y302" t="s">
        <v>41</v>
      </c>
      <c r="Z302" t="s">
        <v>42</v>
      </c>
      <c r="AA302">
        <v>12</v>
      </c>
      <c r="AB302" s="13">
        <v>68141.890629999994</v>
      </c>
      <c r="AC302" s="13">
        <v>38282.445310000003</v>
      </c>
      <c r="AD302" s="13">
        <v>79189.117190000004</v>
      </c>
      <c r="AE302" s="13">
        <v>64047.371090000001</v>
      </c>
      <c r="AF302" s="14">
        <v>94063.1875</v>
      </c>
      <c r="AG302" s="14">
        <v>43393.8125</v>
      </c>
      <c r="AH302" s="14">
        <v>28387.226559999999</v>
      </c>
      <c r="AI302" s="14">
        <v>65878.125</v>
      </c>
      <c r="AJ302" s="15">
        <v>25083.494139999999</v>
      </c>
      <c r="AK302" s="15">
        <v>67411.632809999996</v>
      </c>
      <c r="AL302" s="15">
        <v>51670.203130000002</v>
      </c>
      <c r="AM302" s="15">
        <v>61374.367189999997</v>
      </c>
      <c r="AN302">
        <v>826</v>
      </c>
      <c r="AO302" t="s">
        <v>39</v>
      </c>
      <c r="AP302">
        <v>0.89872806400000005</v>
      </c>
      <c r="AQ302">
        <v>1</v>
      </c>
      <c r="AR302">
        <v>94063.1875</v>
      </c>
      <c r="AS302" t="s">
        <v>7158</v>
      </c>
      <c r="AT302">
        <v>1</v>
      </c>
      <c r="AU302" t="s">
        <v>1028</v>
      </c>
      <c r="AV302">
        <v>3.6710765999999999E-2</v>
      </c>
      <c r="AW302">
        <v>1</v>
      </c>
      <c r="AY302">
        <f t="shared" si="12"/>
        <v>0.88700850775191387</v>
      </c>
      <c r="AZ302">
        <f t="shared" si="13"/>
        <v>0.63468533620097012</v>
      </c>
      <c r="BA302">
        <f t="shared" si="14"/>
        <v>0.7147799827682596</v>
      </c>
    </row>
    <row r="303" spans="1:53">
      <c r="A303">
        <v>102.0680711</v>
      </c>
      <c r="B303">
        <v>5.7621083579999999</v>
      </c>
      <c r="C303" t="s">
        <v>3050</v>
      </c>
      <c r="D303">
        <v>5</v>
      </c>
      <c r="E303" t="s">
        <v>3051</v>
      </c>
      <c r="F303">
        <v>7</v>
      </c>
      <c r="G303">
        <v>0</v>
      </c>
      <c r="H303" t="s">
        <v>3052</v>
      </c>
      <c r="I303">
        <v>-8.6733609000000003E-2</v>
      </c>
      <c r="J303">
        <v>-17.533853539999999</v>
      </c>
      <c r="L303" t="s">
        <v>6150</v>
      </c>
      <c r="M303" t="s">
        <v>3051</v>
      </c>
      <c r="N303">
        <v>0</v>
      </c>
      <c r="O303" t="s">
        <v>39</v>
      </c>
      <c r="S303">
        <v>0.15</v>
      </c>
      <c r="T303">
        <v>0.22</v>
      </c>
      <c r="U303">
        <v>108428</v>
      </c>
      <c r="V303" t="s">
        <v>6842</v>
      </c>
      <c r="W303">
        <v>1.046240018</v>
      </c>
      <c r="X303">
        <v>0.63075278800000001</v>
      </c>
      <c r="Y303" t="s">
        <v>41</v>
      </c>
      <c r="Z303" t="s">
        <v>71</v>
      </c>
      <c r="AA303">
        <v>12</v>
      </c>
      <c r="AB303" s="13">
        <v>50339.121090000001</v>
      </c>
      <c r="AC303" s="13">
        <v>85609.859379999994</v>
      </c>
      <c r="AD303" s="13">
        <v>85631.257809999996</v>
      </c>
      <c r="AE303" s="13">
        <v>76916.609379999994</v>
      </c>
      <c r="AF303" s="14">
        <v>88917.289059999996</v>
      </c>
      <c r="AG303" s="14">
        <v>87076.679690000004</v>
      </c>
      <c r="AH303" s="14">
        <v>74909.351559999996</v>
      </c>
      <c r="AI303" s="14">
        <v>87803.90625</v>
      </c>
      <c r="AJ303" s="15">
        <v>84520.890629999994</v>
      </c>
      <c r="AK303" s="15">
        <v>77113.625</v>
      </c>
      <c r="AL303" s="15">
        <v>108428.32030000001</v>
      </c>
      <c r="AM303" s="15">
        <v>84306.21875</v>
      </c>
      <c r="AN303">
        <v>539</v>
      </c>
      <c r="AO303" t="s">
        <v>39</v>
      </c>
      <c r="AP303">
        <v>0.85785880699999995</v>
      </c>
      <c r="AQ303">
        <v>1</v>
      </c>
      <c r="AR303">
        <v>108428.32030000001</v>
      </c>
      <c r="AS303" t="s">
        <v>6843</v>
      </c>
      <c r="AT303">
        <v>1</v>
      </c>
      <c r="AU303" t="s">
        <v>4222</v>
      </c>
      <c r="AV303">
        <v>6.6742961000000003E-2</v>
      </c>
      <c r="AW303">
        <v>1</v>
      </c>
      <c r="AY303">
        <f t="shared" si="12"/>
        <v>1.0462400176077307</v>
      </c>
      <c r="AZ303">
        <f t="shared" si="13"/>
        <v>0.52328430907067358</v>
      </c>
      <c r="BA303">
        <f t="shared" si="14"/>
        <v>0.62385534540098386</v>
      </c>
    </row>
    <row r="304" spans="1:53">
      <c r="A304">
        <v>298.25063499999999</v>
      </c>
      <c r="B304">
        <v>3.4993930390000001</v>
      </c>
      <c r="C304" t="s">
        <v>1930</v>
      </c>
      <c r="D304">
        <v>46</v>
      </c>
      <c r="E304" t="s">
        <v>1931</v>
      </c>
      <c r="F304">
        <v>7</v>
      </c>
      <c r="G304">
        <v>0</v>
      </c>
      <c r="H304" t="s">
        <v>1932</v>
      </c>
      <c r="I304">
        <v>-0.51969003000000003</v>
      </c>
      <c r="J304">
        <v>-11.315247279999999</v>
      </c>
      <c r="L304" t="s">
        <v>6150</v>
      </c>
      <c r="M304" t="s">
        <v>1931</v>
      </c>
      <c r="N304">
        <v>0</v>
      </c>
      <c r="O304" t="s">
        <v>39</v>
      </c>
      <c r="Q304">
        <v>-1.2</v>
      </c>
      <c r="R304" t="s">
        <v>6204</v>
      </c>
      <c r="S304">
        <v>0.06</v>
      </c>
      <c r="T304">
        <v>0.35</v>
      </c>
      <c r="U304">
        <v>4821805</v>
      </c>
      <c r="V304" t="s">
        <v>6205</v>
      </c>
      <c r="W304">
        <v>2.7989858889999999</v>
      </c>
      <c r="X304" s="1">
        <v>8.8833199999999998E-6</v>
      </c>
      <c r="Y304" t="s">
        <v>41</v>
      </c>
      <c r="Z304" t="s">
        <v>92</v>
      </c>
      <c r="AA304">
        <v>12</v>
      </c>
      <c r="AB304" s="13">
        <v>2165955.25</v>
      </c>
      <c r="AC304" s="13">
        <v>2602707.75</v>
      </c>
      <c r="AD304" s="13">
        <v>1282719</v>
      </c>
      <c r="AE304" s="13">
        <v>1353514.5</v>
      </c>
      <c r="AF304" s="14">
        <v>1798553.75</v>
      </c>
      <c r="AG304" s="14">
        <v>2020548.875</v>
      </c>
      <c r="AH304" s="14">
        <v>1532145.875</v>
      </c>
      <c r="AI304" s="14">
        <v>1292060.625</v>
      </c>
      <c r="AJ304" s="15">
        <v>4821805</v>
      </c>
      <c r="AK304" s="15">
        <v>4710797.5</v>
      </c>
      <c r="AL304" s="15">
        <v>4795289</v>
      </c>
      <c r="AM304" s="15">
        <v>4266637</v>
      </c>
      <c r="AN304">
        <v>74</v>
      </c>
      <c r="AO304" t="s">
        <v>39</v>
      </c>
      <c r="AP304">
        <v>0.96068449600000005</v>
      </c>
      <c r="AQ304">
        <v>1</v>
      </c>
      <c r="AR304">
        <v>4821805</v>
      </c>
      <c r="AS304" t="s">
        <v>6206</v>
      </c>
      <c r="AT304">
        <v>1</v>
      </c>
      <c r="AU304" t="s">
        <v>6207</v>
      </c>
      <c r="AV304">
        <v>53.327455290000003</v>
      </c>
      <c r="AW304">
        <v>1</v>
      </c>
      <c r="AY304">
        <f t="shared" si="12"/>
        <v>2.7989858894305177</v>
      </c>
      <c r="AZ304">
        <f t="shared" si="13"/>
        <v>1.0605670521446882</v>
      </c>
      <c r="BA304">
        <f t="shared" si="14"/>
        <v>6.4660081966241651E-6</v>
      </c>
    </row>
    <row r="305" spans="1:53">
      <c r="A305">
        <v>130.0630098</v>
      </c>
      <c r="B305">
        <v>4.3597138720000004</v>
      </c>
      <c r="C305" t="s">
        <v>916</v>
      </c>
      <c r="D305">
        <v>17</v>
      </c>
      <c r="E305" t="s">
        <v>6430</v>
      </c>
      <c r="F305">
        <v>7</v>
      </c>
      <c r="G305">
        <v>0</v>
      </c>
      <c r="H305" t="s">
        <v>6431</v>
      </c>
      <c r="I305">
        <v>7.5325919000000005E-2</v>
      </c>
      <c r="J305">
        <v>-47.956716159999999</v>
      </c>
      <c r="L305" t="s">
        <v>6150</v>
      </c>
      <c r="M305" t="s">
        <v>6430</v>
      </c>
      <c r="N305">
        <v>0</v>
      </c>
      <c r="O305" t="s">
        <v>39</v>
      </c>
      <c r="Q305">
        <v>0.1</v>
      </c>
      <c r="R305" t="s">
        <v>668</v>
      </c>
      <c r="S305">
        <v>0.54</v>
      </c>
      <c r="T305">
        <v>0.54</v>
      </c>
      <c r="U305">
        <v>16629413</v>
      </c>
      <c r="V305" t="s">
        <v>2307</v>
      </c>
      <c r="W305">
        <v>1.3598974109999999</v>
      </c>
      <c r="X305">
        <v>0.412911325</v>
      </c>
      <c r="Y305" t="s">
        <v>41</v>
      </c>
      <c r="Z305" t="s">
        <v>71</v>
      </c>
      <c r="AA305">
        <v>12</v>
      </c>
      <c r="AB305" s="13">
        <v>2416996</v>
      </c>
      <c r="AC305" s="13">
        <v>8641697</v>
      </c>
      <c r="AD305" s="13">
        <v>3971373</v>
      </c>
      <c r="AE305" s="13">
        <v>6298786.5</v>
      </c>
      <c r="AF305" s="14">
        <v>5055882</v>
      </c>
      <c r="AG305" s="14">
        <v>7793656</v>
      </c>
      <c r="AH305" s="14">
        <v>7481627.5</v>
      </c>
      <c r="AI305" s="14">
        <v>9492657</v>
      </c>
      <c r="AJ305" s="15">
        <v>3913419</v>
      </c>
      <c r="AK305" s="15">
        <v>12298326</v>
      </c>
      <c r="AL305" s="15">
        <v>16629413</v>
      </c>
      <c r="AM305" s="15">
        <v>7716181</v>
      </c>
      <c r="AN305">
        <v>10</v>
      </c>
      <c r="AO305" t="s">
        <v>39</v>
      </c>
      <c r="AP305">
        <v>0.98185088799999998</v>
      </c>
      <c r="AQ305">
        <v>1</v>
      </c>
      <c r="AR305">
        <v>16629413</v>
      </c>
      <c r="AS305" t="s">
        <v>6432</v>
      </c>
      <c r="AT305">
        <v>1</v>
      </c>
      <c r="AU305" t="s">
        <v>3803</v>
      </c>
      <c r="AV305">
        <v>0.21295077700000001</v>
      </c>
      <c r="AW305">
        <v>1</v>
      </c>
      <c r="AY305">
        <f t="shared" si="12"/>
        <v>1.359897410870119</v>
      </c>
      <c r="AZ305">
        <f t="shared" si="13"/>
        <v>0.58487880865787722</v>
      </c>
      <c r="BA305">
        <f t="shared" si="14"/>
        <v>0.39164586599870688</v>
      </c>
    </row>
    <row r="306" spans="1:53">
      <c r="A306">
        <v>178.11057869999999</v>
      </c>
      <c r="B306">
        <v>7.7183998620000001</v>
      </c>
      <c r="C306" t="s">
        <v>958</v>
      </c>
      <c r="D306">
        <v>7</v>
      </c>
      <c r="E306" t="s">
        <v>959</v>
      </c>
      <c r="F306">
        <v>7</v>
      </c>
      <c r="G306">
        <v>0</v>
      </c>
      <c r="H306" t="s">
        <v>960</v>
      </c>
      <c r="I306">
        <v>-0.175699404</v>
      </c>
      <c r="J306">
        <v>4.4771222249999996</v>
      </c>
      <c r="L306" t="s">
        <v>6156</v>
      </c>
      <c r="M306" t="s">
        <v>959</v>
      </c>
      <c r="N306">
        <v>0</v>
      </c>
      <c r="O306" t="s">
        <v>39</v>
      </c>
      <c r="T306">
        <v>2</v>
      </c>
      <c r="U306">
        <v>213457</v>
      </c>
      <c r="V306" t="s">
        <v>2744</v>
      </c>
      <c r="W306">
        <v>0</v>
      </c>
      <c r="X306">
        <v>7.3943236999999995E-2</v>
      </c>
      <c r="Y306" t="s">
        <v>41</v>
      </c>
      <c r="Z306" t="s">
        <v>42</v>
      </c>
      <c r="AA306">
        <v>5</v>
      </c>
      <c r="AB306" s="13">
        <v>0</v>
      </c>
      <c r="AC306" s="13">
        <v>0</v>
      </c>
      <c r="AD306" s="13">
        <v>6088.029297</v>
      </c>
      <c r="AE306" s="13">
        <v>0</v>
      </c>
      <c r="AF306" s="14">
        <v>71040.546879999994</v>
      </c>
      <c r="AG306" s="14">
        <v>68759.140629999994</v>
      </c>
      <c r="AH306" s="14">
        <v>213456.70310000001</v>
      </c>
      <c r="AI306" s="14">
        <v>52309.359380000002</v>
      </c>
      <c r="AJ306" s="15">
        <v>0</v>
      </c>
      <c r="AK306" s="15">
        <v>0</v>
      </c>
      <c r="AL306" s="15">
        <v>0</v>
      </c>
      <c r="AM306" s="15">
        <v>0</v>
      </c>
      <c r="AN306">
        <v>533</v>
      </c>
      <c r="AO306" t="s">
        <v>39</v>
      </c>
      <c r="AP306">
        <v>0.93766711400000002</v>
      </c>
      <c r="AQ306">
        <v>1</v>
      </c>
      <c r="AR306">
        <v>213456.70310000001</v>
      </c>
      <c r="AS306" t="s">
        <v>7800</v>
      </c>
      <c r="AT306">
        <v>1</v>
      </c>
      <c r="AU306" t="s">
        <v>7801</v>
      </c>
      <c r="AV306">
        <v>1.81910963</v>
      </c>
      <c r="AW306">
        <v>1</v>
      </c>
      <c r="AY306">
        <f t="shared" si="12"/>
        <v>0</v>
      </c>
      <c r="AZ306">
        <f t="shared" si="13"/>
        <v>2.0139439298782417E-4</v>
      </c>
      <c r="BA306">
        <f t="shared" si="14"/>
        <v>3.5695131844311466E-2</v>
      </c>
    </row>
    <row r="307" spans="1:53">
      <c r="A307">
        <v>128.0473174</v>
      </c>
      <c r="B307">
        <v>4.5273652819999999</v>
      </c>
      <c r="C307" t="s">
        <v>1225</v>
      </c>
      <c r="D307">
        <v>9</v>
      </c>
      <c r="E307" t="s">
        <v>2544</v>
      </c>
      <c r="F307">
        <v>7</v>
      </c>
      <c r="G307">
        <v>0</v>
      </c>
      <c r="H307" t="s">
        <v>2545</v>
      </c>
      <c r="I307">
        <v>-0.176190868</v>
      </c>
      <c r="J307">
        <v>-36.80740196</v>
      </c>
      <c r="K307">
        <v>-0.215238918</v>
      </c>
      <c r="L307" t="s">
        <v>6150</v>
      </c>
      <c r="M307" t="s">
        <v>2544</v>
      </c>
      <c r="N307">
        <v>0</v>
      </c>
      <c r="O307" t="s">
        <v>39</v>
      </c>
      <c r="R307" t="s">
        <v>1442</v>
      </c>
      <c r="S307">
        <v>0.34</v>
      </c>
      <c r="T307">
        <v>0.34</v>
      </c>
      <c r="U307">
        <v>53794</v>
      </c>
      <c r="V307" t="s">
        <v>3826</v>
      </c>
      <c r="W307">
        <v>1.2299178630000001</v>
      </c>
      <c r="X307">
        <v>0.37995284899999998</v>
      </c>
      <c r="Y307" t="s">
        <v>41</v>
      </c>
      <c r="Z307" t="s">
        <v>71</v>
      </c>
      <c r="AA307">
        <v>12</v>
      </c>
      <c r="AB307" s="13">
        <v>22197.914059999999</v>
      </c>
      <c r="AC307" s="13">
        <v>32979.28125</v>
      </c>
      <c r="AD307" s="13">
        <v>27827.570309999999</v>
      </c>
      <c r="AE307" s="13">
        <v>28994.583979999999</v>
      </c>
      <c r="AF307" s="14">
        <v>29826.091799999998</v>
      </c>
      <c r="AG307" s="14">
        <v>21052.121090000001</v>
      </c>
      <c r="AH307" s="14">
        <v>30481.29883</v>
      </c>
      <c r="AI307" s="14">
        <v>36358.113279999998</v>
      </c>
      <c r="AJ307" s="15">
        <v>35837.316409999999</v>
      </c>
      <c r="AK307" s="15">
        <v>26730.708979999999</v>
      </c>
      <c r="AL307" s="15">
        <v>28420.558590000001</v>
      </c>
      <c r="AM307" s="15">
        <v>53794.425779999998</v>
      </c>
      <c r="AN307">
        <v>764</v>
      </c>
      <c r="AO307" t="s">
        <v>39</v>
      </c>
      <c r="AP307">
        <v>0.81158466100000004</v>
      </c>
      <c r="AQ307">
        <v>1</v>
      </c>
      <c r="AR307">
        <v>53794.425779999998</v>
      </c>
      <c r="AS307" t="s">
        <v>6558</v>
      </c>
      <c r="AT307">
        <v>1</v>
      </c>
      <c r="AU307" t="s">
        <v>6559</v>
      </c>
      <c r="AV307">
        <v>0.237083877</v>
      </c>
      <c r="AW307">
        <v>0.70671851600000002</v>
      </c>
      <c r="AY307">
        <f t="shared" si="12"/>
        <v>1.2299178628518881</v>
      </c>
      <c r="AZ307">
        <f t="shared" si="13"/>
        <v>0.21403192792459785</v>
      </c>
      <c r="BA307">
        <f t="shared" si="14"/>
        <v>0.36775234020415903</v>
      </c>
    </row>
    <row r="308" spans="1:53">
      <c r="A308">
        <v>89.011305410000006</v>
      </c>
      <c r="B308">
        <v>9.8887084109999996</v>
      </c>
      <c r="C308" t="s">
        <v>7164</v>
      </c>
      <c r="D308">
        <v>1</v>
      </c>
      <c r="E308" t="s">
        <v>7165</v>
      </c>
      <c r="F308">
        <v>7</v>
      </c>
      <c r="G308">
        <v>0</v>
      </c>
      <c r="H308" t="s">
        <v>7166</v>
      </c>
      <c r="I308">
        <v>0.17313787</v>
      </c>
      <c r="J308">
        <v>7.8299438889999999</v>
      </c>
      <c r="L308" t="s">
        <v>6150</v>
      </c>
      <c r="M308" t="s">
        <v>7165</v>
      </c>
      <c r="N308">
        <v>0</v>
      </c>
      <c r="O308" t="s">
        <v>39</v>
      </c>
      <c r="S308">
        <v>0.17</v>
      </c>
      <c r="T308">
        <v>0.32</v>
      </c>
      <c r="U308">
        <v>38940</v>
      </c>
      <c r="V308" t="s">
        <v>7167</v>
      </c>
      <c r="W308">
        <v>0.88383805900000001</v>
      </c>
      <c r="X308">
        <v>0.49884592700000002</v>
      </c>
      <c r="Y308" t="s">
        <v>41</v>
      </c>
      <c r="Z308" t="s">
        <v>71</v>
      </c>
      <c r="AA308">
        <v>12</v>
      </c>
      <c r="AB308" s="13">
        <v>19506.636719999999</v>
      </c>
      <c r="AC308" s="13">
        <v>38940.4375</v>
      </c>
      <c r="AD308" s="13">
        <v>26062.320309999999</v>
      </c>
      <c r="AE308" s="13">
        <v>22650.45117</v>
      </c>
      <c r="AF308" s="14">
        <v>36426.695310000003</v>
      </c>
      <c r="AG308" s="14">
        <v>18817.212889999999</v>
      </c>
      <c r="AH308" s="14">
        <v>23840.224610000001</v>
      </c>
      <c r="AI308" s="14">
        <v>29882.027340000001</v>
      </c>
      <c r="AJ308" s="15">
        <v>18915.126950000002</v>
      </c>
      <c r="AK308" s="15">
        <v>28601.91992</v>
      </c>
      <c r="AL308" s="15">
        <v>23433.96875</v>
      </c>
      <c r="AM308" s="15">
        <v>25357.42383</v>
      </c>
      <c r="AN308">
        <v>869</v>
      </c>
      <c r="AO308" t="s">
        <v>39</v>
      </c>
      <c r="AP308">
        <v>0.81458533200000005</v>
      </c>
      <c r="AQ308">
        <v>1</v>
      </c>
      <c r="AR308">
        <v>38940.4375</v>
      </c>
      <c r="AS308" t="s">
        <v>7168</v>
      </c>
      <c r="AT308">
        <v>1</v>
      </c>
      <c r="AU308" t="s">
        <v>6003</v>
      </c>
      <c r="AV308">
        <v>0.13468198000000001</v>
      </c>
      <c r="AW308">
        <v>1</v>
      </c>
      <c r="AY308">
        <f t="shared" si="12"/>
        <v>0.88383805869110454</v>
      </c>
      <c r="AZ308">
        <f t="shared" si="13"/>
        <v>0.4727283234179751</v>
      </c>
      <c r="BA308">
        <f t="shared" si="14"/>
        <v>0.49063602956734709</v>
      </c>
    </row>
    <row r="309" spans="1:53">
      <c r="A309">
        <v>120.0211024</v>
      </c>
      <c r="B309">
        <v>4.2596958369999998</v>
      </c>
      <c r="C309" t="s">
        <v>6367</v>
      </c>
      <c r="D309">
        <v>3</v>
      </c>
      <c r="E309" t="s">
        <v>6368</v>
      </c>
      <c r="F309">
        <v>7</v>
      </c>
      <c r="G309">
        <v>0</v>
      </c>
      <c r="H309" t="s">
        <v>6369</v>
      </c>
      <c r="I309">
        <v>-0.23032565199999999</v>
      </c>
      <c r="J309">
        <v>-38.648546459999999</v>
      </c>
      <c r="L309" t="s">
        <v>6150</v>
      </c>
      <c r="M309" t="s">
        <v>6368</v>
      </c>
      <c r="N309">
        <v>0</v>
      </c>
      <c r="O309" t="s">
        <v>39</v>
      </c>
      <c r="S309">
        <v>0.11</v>
      </c>
      <c r="T309">
        <v>0.3</v>
      </c>
      <c r="U309">
        <v>54072</v>
      </c>
      <c r="V309" t="s">
        <v>6370</v>
      </c>
      <c r="W309">
        <v>1.4618336590000001</v>
      </c>
      <c r="X309">
        <v>4.4224475999999999E-2</v>
      </c>
      <c r="Y309" t="s">
        <v>424</v>
      </c>
      <c r="Z309" t="s">
        <v>42</v>
      </c>
      <c r="AA309">
        <v>12</v>
      </c>
      <c r="AB309" s="13">
        <v>40280.78125</v>
      </c>
      <c r="AC309" s="13">
        <v>44245.226560000003</v>
      </c>
      <c r="AD309" s="13">
        <v>46299.554689999997</v>
      </c>
      <c r="AE309" s="13">
        <v>50450.429689999997</v>
      </c>
      <c r="AF309" s="14">
        <v>18607.708979999999</v>
      </c>
      <c r="AG309" s="14">
        <v>31654.79492</v>
      </c>
      <c r="AH309" s="14">
        <v>40209.011720000002</v>
      </c>
      <c r="AI309" s="14">
        <v>35987.054689999997</v>
      </c>
      <c r="AJ309" s="15">
        <v>44477.695310000003</v>
      </c>
      <c r="AK309" s="15">
        <v>43547.917970000002</v>
      </c>
      <c r="AL309" s="15">
        <v>54072.164060000003</v>
      </c>
      <c r="AM309" s="15">
        <v>42763.617189999997</v>
      </c>
      <c r="AN309">
        <v>1012</v>
      </c>
      <c r="AO309" t="s">
        <v>39</v>
      </c>
      <c r="AP309">
        <v>0.86920845800000002</v>
      </c>
      <c r="AQ309">
        <v>1</v>
      </c>
      <c r="AR309">
        <v>54072.164060000003</v>
      </c>
      <c r="AS309" t="s">
        <v>6371</v>
      </c>
      <c r="AT309">
        <v>1</v>
      </c>
      <c r="AU309" t="s">
        <v>1326</v>
      </c>
      <c r="AV309">
        <v>1.848698215</v>
      </c>
      <c r="AW309">
        <v>1</v>
      </c>
      <c r="AY309">
        <f t="shared" si="12"/>
        <v>1.4618336588562688</v>
      </c>
      <c r="AZ309">
        <f t="shared" si="13"/>
        <v>0.76999553885355221</v>
      </c>
      <c r="BA309">
        <f t="shared" si="14"/>
        <v>3.467329817767572E-2</v>
      </c>
    </row>
    <row r="310" spans="1:53">
      <c r="A310">
        <v>208.08878010000001</v>
      </c>
      <c r="B310">
        <v>4.8216013589999998</v>
      </c>
      <c r="C310" t="s">
        <v>1714</v>
      </c>
      <c r="D310">
        <v>2</v>
      </c>
      <c r="E310" t="s">
        <v>1715</v>
      </c>
      <c r="F310">
        <v>7</v>
      </c>
      <c r="G310">
        <v>0</v>
      </c>
      <c r="H310" t="s">
        <v>1716</v>
      </c>
      <c r="I310">
        <v>-0.19173947</v>
      </c>
      <c r="J310">
        <v>-3.0588357930000001</v>
      </c>
      <c r="L310" t="s">
        <v>6150</v>
      </c>
      <c r="M310" t="s">
        <v>1715</v>
      </c>
      <c r="N310">
        <v>0</v>
      </c>
      <c r="O310" t="s">
        <v>39</v>
      </c>
      <c r="Q310">
        <v>-1.6</v>
      </c>
      <c r="R310" t="s">
        <v>77</v>
      </c>
      <c r="S310">
        <v>0.19</v>
      </c>
      <c r="T310">
        <v>0.2</v>
      </c>
      <c r="U310">
        <v>2108096</v>
      </c>
      <c r="V310" t="s">
        <v>7680</v>
      </c>
      <c r="W310">
        <v>0.42160031100000001</v>
      </c>
      <c r="X310">
        <v>2.138572E-3</v>
      </c>
      <c r="Y310" t="s">
        <v>41</v>
      </c>
      <c r="Z310" t="s">
        <v>92</v>
      </c>
      <c r="AA310">
        <v>12</v>
      </c>
      <c r="AB310" s="13">
        <v>1608579.625</v>
      </c>
      <c r="AC310" s="13">
        <v>1656360.25</v>
      </c>
      <c r="AD310" s="13">
        <v>1055021.25</v>
      </c>
      <c r="AE310" s="13">
        <v>1305456.25</v>
      </c>
      <c r="AF310" s="14">
        <v>1690172.625</v>
      </c>
      <c r="AG310" s="14">
        <v>1437375.125</v>
      </c>
      <c r="AH310" s="14">
        <v>1896470.25</v>
      </c>
      <c r="AI310" s="14">
        <v>2108095.75</v>
      </c>
      <c r="AJ310" s="15">
        <v>561830.0625</v>
      </c>
      <c r="AK310" s="15">
        <v>766377.0625</v>
      </c>
      <c r="AL310" s="15">
        <v>770108</v>
      </c>
      <c r="AM310" s="15">
        <v>908586.25</v>
      </c>
      <c r="AN310">
        <v>137</v>
      </c>
      <c r="AO310" t="s">
        <v>39</v>
      </c>
      <c r="AP310">
        <v>0.97757268600000002</v>
      </c>
      <c r="AQ310">
        <v>1</v>
      </c>
      <c r="AR310">
        <v>2108095.75</v>
      </c>
      <c r="AS310" t="s">
        <v>7681</v>
      </c>
      <c r="AT310">
        <v>1</v>
      </c>
      <c r="AU310" t="s">
        <v>7682</v>
      </c>
      <c r="AV310">
        <v>10.36450507</v>
      </c>
      <c r="AW310">
        <v>1</v>
      </c>
      <c r="AY310">
        <f t="shared" si="12"/>
        <v>0.42160031098774892</v>
      </c>
      <c r="AZ310">
        <f t="shared" si="13"/>
        <v>0.77500328256834794</v>
      </c>
      <c r="BA310">
        <f t="shared" si="14"/>
        <v>6.6393352976072174E-4</v>
      </c>
    </row>
    <row r="311" spans="1:53">
      <c r="A311">
        <v>83.961330849999996</v>
      </c>
      <c r="B311">
        <v>9.9585820520000006</v>
      </c>
      <c r="C311" t="s">
        <v>5777</v>
      </c>
      <c r="D311">
        <v>1</v>
      </c>
      <c r="E311" t="s">
        <v>5778</v>
      </c>
      <c r="F311">
        <v>7</v>
      </c>
      <c r="G311">
        <v>0</v>
      </c>
      <c r="H311" t="s">
        <v>5779</v>
      </c>
      <c r="I311">
        <v>-1.061779187</v>
      </c>
      <c r="J311">
        <v>30.67459144</v>
      </c>
      <c r="L311" t="s">
        <v>6150</v>
      </c>
      <c r="M311" t="s">
        <v>5778</v>
      </c>
      <c r="N311">
        <v>0</v>
      </c>
      <c r="O311" t="s">
        <v>39</v>
      </c>
      <c r="S311">
        <v>0.16</v>
      </c>
      <c r="T311">
        <v>0.42</v>
      </c>
      <c r="U311">
        <v>59542</v>
      </c>
      <c r="V311" t="s">
        <v>6490</v>
      </c>
      <c r="W311">
        <v>1.2919979429999999</v>
      </c>
      <c r="X311">
        <v>0.27204265799999999</v>
      </c>
      <c r="Y311" t="s">
        <v>41</v>
      </c>
      <c r="Z311" t="s">
        <v>71</v>
      </c>
      <c r="AA311">
        <v>12</v>
      </c>
      <c r="AB311" s="13">
        <v>55938.976560000003</v>
      </c>
      <c r="AC311" s="13">
        <v>30544.925780000001</v>
      </c>
      <c r="AD311" s="13">
        <v>37621.640630000002</v>
      </c>
      <c r="AE311" s="13">
        <v>36562.523439999997</v>
      </c>
      <c r="AF311" s="14">
        <v>28034.041020000001</v>
      </c>
      <c r="AG311" s="14">
        <v>30761.646479999999</v>
      </c>
      <c r="AH311" s="14">
        <v>59541.5</v>
      </c>
      <c r="AI311" s="14">
        <v>28306.316409999999</v>
      </c>
      <c r="AJ311" s="15">
        <v>51983.8125</v>
      </c>
      <c r="AK311" s="15">
        <v>39858.527340000001</v>
      </c>
      <c r="AL311" s="15">
        <v>42229.054689999997</v>
      </c>
      <c r="AM311" s="15">
        <v>55391.710939999997</v>
      </c>
      <c r="AN311">
        <v>724</v>
      </c>
      <c r="AO311" t="s">
        <v>39</v>
      </c>
      <c r="AP311">
        <v>0.90092984499999995</v>
      </c>
      <c r="AQ311">
        <v>1</v>
      </c>
      <c r="AR311">
        <v>59541.5</v>
      </c>
      <c r="AS311" t="s">
        <v>6491</v>
      </c>
      <c r="AT311">
        <v>1</v>
      </c>
      <c r="AU311" t="s">
        <v>5781</v>
      </c>
      <c r="AV311">
        <v>0.39468689699999998</v>
      </c>
      <c r="AW311">
        <v>1</v>
      </c>
      <c r="AY311">
        <f t="shared" si="12"/>
        <v>1.291997943436211</v>
      </c>
      <c r="AZ311">
        <f t="shared" si="13"/>
        <v>2.20735574501667E-2</v>
      </c>
      <c r="BA311">
        <f t="shared" si="14"/>
        <v>0.25564480931986672</v>
      </c>
    </row>
    <row r="312" spans="1:53">
      <c r="A312">
        <v>154.13573109999999</v>
      </c>
      <c r="B312">
        <v>3.844727792</v>
      </c>
      <c r="C312" t="s">
        <v>2653</v>
      </c>
      <c r="D312">
        <v>32</v>
      </c>
      <c r="E312" t="s">
        <v>2654</v>
      </c>
      <c r="F312">
        <v>7</v>
      </c>
      <c r="G312">
        <v>0</v>
      </c>
      <c r="H312" t="s">
        <v>2655</v>
      </c>
      <c r="I312">
        <v>-0.25238170199999999</v>
      </c>
      <c r="J312">
        <v>-35.595054079999997</v>
      </c>
      <c r="K312">
        <v>-0.21994277600000001</v>
      </c>
      <c r="L312" t="s">
        <v>6150</v>
      </c>
      <c r="M312" t="s">
        <v>2654</v>
      </c>
      <c r="N312">
        <v>0</v>
      </c>
      <c r="O312" t="s">
        <v>39</v>
      </c>
      <c r="S312">
        <v>0.13</v>
      </c>
      <c r="T312">
        <v>0.13</v>
      </c>
      <c r="U312">
        <v>230090</v>
      </c>
      <c r="V312" t="s">
        <v>5046</v>
      </c>
      <c r="W312">
        <v>1.245878805</v>
      </c>
      <c r="X312">
        <v>5.7688771E-2</v>
      </c>
      <c r="Y312" t="s">
        <v>41</v>
      </c>
      <c r="Z312" t="s">
        <v>42</v>
      </c>
      <c r="AA312">
        <v>12</v>
      </c>
      <c r="AB312" s="13">
        <v>225066.89060000001</v>
      </c>
      <c r="AC312" s="13">
        <v>229772.2188</v>
      </c>
      <c r="AD312" s="13">
        <v>187515.85939999999</v>
      </c>
      <c r="AE312" s="13">
        <v>230090.23439999999</v>
      </c>
      <c r="AF312" s="14">
        <v>86440.5</v>
      </c>
      <c r="AG312" s="14">
        <v>86980.398440000004</v>
      </c>
      <c r="AH312" s="14">
        <v>113491.13280000001</v>
      </c>
      <c r="AI312" s="14">
        <v>94117.5</v>
      </c>
      <c r="AJ312" s="15">
        <v>112909.60159999999</v>
      </c>
      <c r="AK312" s="15">
        <v>102385.16409999999</v>
      </c>
      <c r="AL312" s="15">
        <v>120798.02340000001</v>
      </c>
      <c r="AM312" s="15">
        <v>138623.82810000001</v>
      </c>
      <c r="AN312">
        <v>514</v>
      </c>
      <c r="AO312" t="s">
        <v>39</v>
      </c>
      <c r="AP312">
        <v>0.93159780199999997</v>
      </c>
      <c r="AQ312">
        <v>1</v>
      </c>
      <c r="AR312">
        <v>230090.23439999999</v>
      </c>
      <c r="AS312" t="s">
        <v>4162</v>
      </c>
      <c r="AT312">
        <v>1</v>
      </c>
      <c r="AU312" t="s">
        <v>6543</v>
      </c>
      <c r="AV312">
        <v>1.3934223219999999</v>
      </c>
      <c r="AW312">
        <v>1</v>
      </c>
      <c r="AY312">
        <f t="shared" si="12"/>
        <v>1.2458788053910421</v>
      </c>
      <c r="AZ312">
        <f t="shared" si="13"/>
        <v>1.6533821989823541</v>
      </c>
      <c r="BA312">
        <f t="shared" si="14"/>
        <v>5.6217520641974605E-2</v>
      </c>
    </row>
    <row r="313" spans="1:53">
      <c r="A313">
        <v>136.07354810000001</v>
      </c>
      <c r="B313">
        <v>8.3711611430000001</v>
      </c>
      <c r="C313" t="s">
        <v>964</v>
      </c>
      <c r="D313">
        <v>2</v>
      </c>
      <c r="E313" t="s">
        <v>965</v>
      </c>
      <c r="F313">
        <v>7</v>
      </c>
      <c r="G313">
        <v>0</v>
      </c>
      <c r="H313" t="s">
        <v>966</v>
      </c>
      <c r="I313">
        <v>-8.7478545000000005E-2</v>
      </c>
      <c r="J313">
        <v>12.76552693</v>
      </c>
      <c r="L313" t="s">
        <v>6150</v>
      </c>
      <c r="M313" t="s">
        <v>965</v>
      </c>
      <c r="N313">
        <v>0</v>
      </c>
      <c r="O313" t="s">
        <v>39</v>
      </c>
      <c r="R313" t="s">
        <v>3648</v>
      </c>
      <c r="S313">
        <v>0.16</v>
      </c>
      <c r="T313">
        <v>0.41</v>
      </c>
      <c r="U313">
        <v>157842</v>
      </c>
      <c r="V313" t="s">
        <v>7512</v>
      </c>
      <c r="W313">
        <v>0.69903973799999997</v>
      </c>
      <c r="X313">
        <v>9.613089E-3</v>
      </c>
      <c r="Y313" t="s">
        <v>41</v>
      </c>
      <c r="Z313" t="s">
        <v>92</v>
      </c>
      <c r="AA313">
        <v>12</v>
      </c>
      <c r="AB313" s="13">
        <v>149372.0313</v>
      </c>
      <c r="AC313" s="13">
        <v>116521.5781</v>
      </c>
      <c r="AD313" s="13">
        <v>45382.753909999999</v>
      </c>
      <c r="AE313" s="13">
        <v>117827.35159999999</v>
      </c>
      <c r="AF313" s="14">
        <v>125029.53909999999</v>
      </c>
      <c r="AG313" s="14">
        <v>128065.61719999999</v>
      </c>
      <c r="AH313" s="14">
        <v>157842</v>
      </c>
      <c r="AI313" s="14">
        <v>130020.1875</v>
      </c>
      <c r="AJ313" s="15">
        <v>85278.164059999996</v>
      </c>
      <c r="AK313" s="15">
        <v>77521.390629999994</v>
      </c>
      <c r="AL313" s="15">
        <v>109357.8594</v>
      </c>
      <c r="AM313" s="15">
        <v>105993.2656</v>
      </c>
      <c r="AN313">
        <v>641</v>
      </c>
      <c r="AO313" t="s">
        <v>39</v>
      </c>
      <c r="AP313">
        <v>0.92957803100000003</v>
      </c>
      <c r="AQ313">
        <v>1</v>
      </c>
      <c r="AR313">
        <v>157842</v>
      </c>
      <c r="AS313" t="s">
        <v>7513</v>
      </c>
      <c r="AT313">
        <v>1</v>
      </c>
      <c r="AU313" t="s">
        <v>671</v>
      </c>
      <c r="AV313">
        <v>3.4999551150000001</v>
      </c>
      <c r="AW313">
        <v>1</v>
      </c>
      <c r="AY313">
        <f t="shared" si="12"/>
        <v>0.69903973765038296</v>
      </c>
      <c r="AZ313">
        <f t="shared" si="13"/>
        <v>0.46541195599057039</v>
      </c>
      <c r="BA313">
        <f t="shared" si="14"/>
        <v>9.6039651604756769E-3</v>
      </c>
    </row>
    <row r="314" spans="1:53">
      <c r="A314">
        <v>116.08370290000001</v>
      </c>
      <c r="B314">
        <v>4.4369027880000003</v>
      </c>
      <c r="C314" t="s">
        <v>1259</v>
      </c>
      <c r="D314">
        <v>16</v>
      </c>
      <c r="E314" t="s">
        <v>1260</v>
      </c>
      <c r="F314">
        <v>7</v>
      </c>
      <c r="G314">
        <v>0</v>
      </c>
      <c r="H314" t="s">
        <v>1261</v>
      </c>
      <c r="I314">
        <v>-0.233217385</v>
      </c>
      <c r="J314">
        <v>-42.641181619999998</v>
      </c>
      <c r="L314" t="s">
        <v>6150</v>
      </c>
      <c r="M314" t="s">
        <v>1260</v>
      </c>
      <c r="N314">
        <v>0</v>
      </c>
      <c r="O314" t="s">
        <v>39</v>
      </c>
      <c r="Q314">
        <v>0.3</v>
      </c>
      <c r="R314" t="s">
        <v>668</v>
      </c>
      <c r="S314">
        <v>0.2</v>
      </c>
      <c r="T314">
        <v>0.2</v>
      </c>
      <c r="U314">
        <v>8806492</v>
      </c>
      <c r="V314" t="s">
        <v>1963</v>
      </c>
      <c r="W314">
        <v>1.023886326</v>
      </c>
      <c r="X314">
        <v>0.83870094900000003</v>
      </c>
      <c r="Y314" t="s">
        <v>41</v>
      </c>
      <c r="Z314" t="s">
        <v>50</v>
      </c>
      <c r="AA314">
        <v>12</v>
      </c>
      <c r="AB314" s="13">
        <v>2796329</v>
      </c>
      <c r="AC314" s="13">
        <v>4591898.5</v>
      </c>
      <c r="AD314" s="13">
        <v>3988249</v>
      </c>
      <c r="AE314" s="13">
        <v>4398667</v>
      </c>
      <c r="AF314" s="14">
        <v>6965755</v>
      </c>
      <c r="AG314" s="14">
        <v>6943171</v>
      </c>
      <c r="AH314" s="14">
        <v>7363704.5</v>
      </c>
      <c r="AI314" s="14">
        <v>5928518</v>
      </c>
      <c r="AJ314" s="15">
        <v>6109472.5</v>
      </c>
      <c r="AK314" s="15">
        <v>8806492</v>
      </c>
      <c r="AL314" s="15">
        <v>7175229</v>
      </c>
      <c r="AM314" s="15">
        <v>5759690.5</v>
      </c>
      <c r="AN314">
        <v>21</v>
      </c>
      <c r="AO314" t="s">
        <v>39</v>
      </c>
      <c r="AP314">
        <v>0.95560450799999996</v>
      </c>
      <c r="AQ314">
        <v>1</v>
      </c>
      <c r="AR314">
        <v>8806492</v>
      </c>
      <c r="AS314" t="s">
        <v>6895</v>
      </c>
      <c r="AT314">
        <v>1</v>
      </c>
      <c r="AU314" t="s">
        <v>4101</v>
      </c>
      <c r="AV314">
        <v>1.1734937000000001E-2</v>
      </c>
      <c r="AW314">
        <v>1</v>
      </c>
      <c r="AY314">
        <f t="shared" si="12"/>
        <v>1.0238863259762727</v>
      </c>
      <c r="AZ314">
        <f t="shared" si="13"/>
        <v>0.56863540168222448</v>
      </c>
      <c r="BA314">
        <f t="shared" si="14"/>
        <v>0.8356552782418849</v>
      </c>
    </row>
    <row r="315" spans="1:53">
      <c r="A315">
        <v>115.0269401</v>
      </c>
      <c r="B315">
        <v>6.7578097450000003</v>
      </c>
      <c r="C315" t="s">
        <v>2687</v>
      </c>
      <c r="D315">
        <v>1</v>
      </c>
      <c r="E315" t="s">
        <v>2688</v>
      </c>
      <c r="F315">
        <v>7</v>
      </c>
      <c r="G315">
        <v>0</v>
      </c>
      <c r="H315" t="s">
        <v>2689</v>
      </c>
      <c r="I315">
        <v>4.9364999999999999E-4</v>
      </c>
      <c r="J315">
        <v>-25.833797749999999</v>
      </c>
      <c r="L315" t="s">
        <v>6150</v>
      </c>
      <c r="M315" t="s">
        <v>2688</v>
      </c>
      <c r="N315">
        <v>0</v>
      </c>
      <c r="O315" t="s">
        <v>39</v>
      </c>
      <c r="S315">
        <v>0.6</v>
      </c>
      <c r="T315">
        <v>0.6</v>
      </c>
      <c r="U315">
        <v>120919</v>
      </c>
      <c r="V315" t="s">
        <v>6387</v>
      </c>
      <c r="W315">
        <v>1.421314516</v>
      </c>
      <c r="X315">
        <v>0.414450086</v>
      </c>
      <c r="Y315" t="s">
        <v>41</v>
      </c>
      <c r="Z315" t="s">
        <v>71</v>
      </c>
      <c r="AA315">
        <v>12</v>
      </c>
      <c r="AB315" s="13">
        <v>16617.59375</v>
      </c>
      <c r="AC315" s="13">
        <v>58735.984380000002</v>
      </c>
      <c r="AD315" s="13">
        <v>31822.416020000001</v>
      </c>
      <c r="AE315" s="13">
        <v>50816.539060000003</v>
      </c>
      <c r="AF315" s="14">
        <v>32647.71875</v>
      </c>
      <c r="AG315" s="14">
        <v>65527.339840000001</v>
      </c>
      <c r="AH315" s="14">
        <v>35408.503909999999</v>
      </c>
      <c r="AI315" s="14">
        <v>65582.234379999994</v>
      </c>
      <c r="AJ315" s="15">
        <v>18368.101559999999</v>
      </c>
      <c r="AK315" s="15">
        <v>80418.710940000004</v>
      </c>
      <c r="AL315" s="15">
        <v>63371.074220000002</v>
      </c>
      <c r="AM315" s="15">
        <v>120919.35159999999</v>
      </c>
      <c r="AN315">
        <v>506</v>
      </c>
      <c r="AO315" t="s">
        <v>39</v>
      </c>
      <c r="AP315">
        <v>0.90613917499999996</v>
      </c>
      <c r="AQ315">
        <v>1</v>
      </c>
      <c r="AR315">
        <v>120919.35159999999</v>
      </c>
      <c r="AS315" t="s">
        <v>6388</v>
      </c>
      <c r="AT315">
        <v>1</v>
      </c>
      <c r="AU315" t="s">
        <v>3619</v>
      </c>
      <c r="AV315">
        <v>0.20607375</v>
      </c>
      <c r="AW315">
        <v>1</v>
      </c>
      <c r="AY315">
        <f t="shared" si="12"/>
        <v>1.4213145166213341</v>
      </c>
      <c r="AZ315">
        <f t="shared" si="13"/>
        <v>5.7660847061155865E-3</v>
      </c>
      <c r="BA315">
        <f t="shared" si="14"/>
        <v>0.3989239295942178</v>
      </c>
    </row>
    <row r="316" spans="1:53">
      <c r="A316">
        <v>158.1306069</v>
      </c>
      <c r="B316">
        <v>3.8379958260000002</v>
      </c>
      <c r="C316" t="s">
        <v>1411</v>
      </c>
      <c r="D316">
        <v>11</v>
      </c>
      <c r="E316" t="s">
        <v>1412</v>
      </c>
      <c r="F316">
        <v>7</v>
      </c>
      <c r="G316">
        <v>0</v>
      </c>
      <c r="H316" t="s">
        <v>1413</v>
      </c>
      <c r="I316">
        <v>-0.462415415</v>
      </c>
      <c r="J316">
        <v>-38.285679109999997</v>
      </c>
      <c r="K316">
        <v>-0.462415415</v>
      </c>
      <c r="L316" t="s">
        <v>6150</v>
      </c>
      <c r="M316" t="s">
        <v>1412</v>
      </c>
      <c r="N316">
        <v>0</v>
      </c>
      <c r="O316" t="s">
        <v>39</v>
      </c>
      <c r="Q316">
        <v>-0.8</v>
      </c>
      <c r="R316" t="s">
        <v>77</v>
      </c>
      <c r="S316">
        <v>0.05</v>
      </c>
      <c r="T316">
        <v>0.17</v>
      </c>
      <c r="U316">
        <v>5684595</v>
      </c>
      <c r="V316" t="s">
        <v>5668</v>
      </c>
      <c r="W316">
        <v>0.89490855199999997</v>
      </c>
      <c r="X316">
        <v>0.30557632000000001</v>
      </c>
      <c r="Y316" t="s">
        <v>41</v>
      </c>
      <c r="Z316" t="s">
        <v>71</v>
      </c>
      <c r="AA316">
        <v>12</v>
      </c>
      <c r="AB316" s="13">
        <v>2673443.75</v>
      </c>
      <c r="AC316" s="13">
        <v>2318763</v>
      </c>
      <c r="AD316" s="13">
        <v>2058540.125</v>
      </c>
      <c r="AE316" s="13">
        <v>2355153</v>
      </c>
      <c r="AF316" s="14">
        <v>3841340</v>
      </c>
      <c r="AG316" s="14">
        <v>5176372.5</v>
      </c>
      <c r="AH316" s="14">
        <v>5684595</v>
      </c>
      <c r="AI316" s="14">
        <v>4460933.5</v>
      </c>
      <c r="AJ316" s="15">
        <v>4103199.5</v>
      </c>
      <c r="AK316" s="15">
        <v>4508542.5</v>
      </c>
      <c r="AL316" s="15">
        <v>4080909.75</v>
      </c>
      <c r="AM316" s="15">
        <v>4456696.5</v>
      </c>
      <c r="AN316">
        <v>32</v>
      </c>
      <c r="AO316" t="s">
        <v>39</v>
      </c>
      <c r="AP316">
        <v>0.95684597400000004</v>
      </c>
      <c r="AQ316">
        <v>1</v>
      </c>
      <c r="AR316">
        <v>5684595</v>
      </c>
      <c r="AS316" t="s">
        <v>2797</v>
      </c>
      <c r="AT316">
        <v>1</v>
      </c>
      <c r="AU316" t="s">
        <v>7145</v>
      </c>
      <c r="AV316">
        <v>0.36007191500000002</v>
      </c>
      <c r="AW316">
        <v>1</v>
      </c>
      <c r="AY316">
        <f t="shared" si="12"/>
        <v>0.89490855174236972</v>
      </c>
      <c r="AZ316">
        <f t="shared" si="13"/>
        <v>0.48578154429208864</v>
      </c>
      <c r="BA316">
        <f t="shared" si="14"/>
        <v>0.27532395453996983</v>
      </c>
    </row>
    <row r="317" spans="1:53">
      <c r="A317">
        <v>251.11549690000001</v>
      </c>
      <c r="B317">
        <v>4.0772597419999999</v>
      </c>
      <c r="C317" t="s">
        <v>3311</v>
      </c>
      <c r="D317">
        <v>1</v>
      </c>
      <c r="E317" t="s">
        <v>3312</v>
      </c>
      <c r="F317">
        <v>7</v>
      </c>
      <c r="G317">
        <v>0</v>
      </c>
      <c r="H317" t="s">
        <v>3313</v>
      </c>
      <c r="I317">
        <v>-1.047613567</v>
      </c>
      <c r="J317">
        <v>-30.121162470000002</v>
      </c>
      <c r="K317">
        <v>0.68465643399999998</v>
      </c>
      <c r="L317" t="s">
        <v>6150</v>
      </c>
      <c r="M317" t="s">
        <v>3312</v>
      </c>
      <c r="N317">
        <v>0</v>
      </c>
      <c r="O317" t="s">
        <v>39</v>
      </c>
      <c r="P317" t="s">
        <v>6270</v>
      </c>
      <c r="S317">
        <v>0.32</v>
      </c>
      <c r="T317">
        <v>0.56000000000000005</v>
      </c>
      <c r="U317">
        <v>155679</v>
      </c>
      <c r="V317" t="s">
        <v>1862</v>
      </c>
      <c r="W317">
        <v>1.801599607</v>
      </c>
      <c r="X317">
        <v>6.1299270000000003E-2</v>
      </c>
      <c r="Y317" t="s">
        <v>41</v>
      </c>
      <c r="Z317" t="s">
        <v>42</v>
      </c>
      <c r="AA317">
        <v>12</v>
      </c>
      <c r="AB317" s="13">
        <v>21063.865229999999</v>
      </c>
      <c r="AC317" s="13">
        <v>81449.40625</v>
      </c>
      <c r="AD317" s="13">
        <v>38955.421880000002</v>
      </c>
      <c r="AE317" s="13">
        <v>41705.304689999997</v>
      </c>
      <c r="AF317" s="14">
        <v>50292.460939999997</v>
      </c>
      <c r="AG317" s="14">
        <v>75485.78125</v>
      </c>
      <c r="AH317" s="14">
        <v>75444.789059999996</v>
      </c>
      <c r="AI317" s="14">
        <v>75187.59375</v>
      </c>
      <c r="AJ317" s="15">
        <v>67445.117190000004</v>
      </c>
      <c r="AK317" s="15">
        <v>155678.9063</v>
      </c>
      <c r="AL317" s="15">
        <v>131519.3125</v>
      </c>
      <c r="AM317" s="15">
        <v>143337.9375</v>
      </c>
      <c r="AN317">
        <v>647</v>
      </c>
      <c r="AO317" t="s">
        <v>39</v>
      </c>
      <c r="AP317">
        <v>0.90238441000000003</v>
      </c>
      <c r="AQ317">
        <v>1</v>
      </c>
      <c r="AR317">
        <v>155678.9063</v>
      </c>
      <c r="AS317" t="s">
        <v>6271</v>
      </c>
      <c r="AT317">
        <v>1</v>
      </c>
      <c r="AU317" t="s">
        <v>59</v>
      </c>
      <c r="AV317">
        <v>1.8037290109999999</v>
      </c>
      <c r="AW317">
        <v>1</v>
      </c>
      <c r="AY317">
        <f t="shared" si="12"/>
        <v>1.8015996074318779</v>
      </c>
      <c r="AZ317">
        <f t="shared" si="13"/>
        <v>9.4226996236101528E-3</v>
      </c>
      <c r="BA317">
        <f t="shared" si="14"/>
        <v>3.6242361196825147E-2</v>
      </c>
    </row>
    <row r="318" spans="1:53">
      <c r="A318">
        <v>122.0479866</v>
      </c>
      <c r="B318">
        <v>9.4650820410000005</v>
      </c>
      <c r="C318" t="s">
        <v>60</v>
      </c>
      <c r="D318">
        <v>4</v>
      </c>
      <c r="E318" t="s">
        <v>7480</v>
      </c>
      <c r="F318">
        <v>7</v>
      </c>
      <c r="G318">
        <v>0</v>
      </c>
      <c r="H318" t="s">
        <v>7481</v>
      </c>
      <c r="I318">
        <v>-0.19156974399999999</v>
      </c>
      <c r="J318">
        <v>29.54964159</v>
      </c>
      <c r="K318">
        <v>-0.23253721899999999</v>
      </c>
      <c r="L318" t="s">
        <v>6150</v>
      </c>
      <c r="M318" t="s">
        <v>7480</v>
      </c>
      <c r="N318">
        <v>0</v>
      </c>
      <c r="O318" t="s">
        <v>39</v>
      </c>
      <c r="S318">
        <v>0.26</v>
      </c>
      <c r="T318">
        <v>0.26</v>
      </c>
      <c r="U318">
        <v>120972</v>
      </c>
      <c r="V318" t="s">
        <v>7482</v>
      </c>
      <c r="W318">
        <v>0.71292080700000005</v>
      </c>
      <c r="X318">
        <v>4.8231950000000003E-2</v>
      </c>
      <c r="Y318" t="s">
        <v>41</v>
      </c>
      <c r="Z318" t="s">
        <v>71</v>
      </c>
      <c r="AA318">
        <v>12</v>
      </c>
      <c r="AB318" s="13">
        <v>65747.304690000004</v>
      </c>
      <c r="AC318" s="13">
        <v>80671.9375</v>
      </c>
      <c r="AD318" s="13">
        <v>68061.257809999996</v>
      </c>
      <c r="AE318" s="13">
        <v>72756.859379999994</v>
      </c>
      <c r="AF318" s="14">
        <v>95604.828129999994</v>
      </c>
      <c r="AG318" s="14">
        <v>96759.179690000004</v>
      </c>
      <c r="AH318" s="14">
        <v>92184.273440000004</v>
      </c>
      <c r="AI318" s="14">
        <v>120972.22659999999</v>
      </c>
      <c r="AJ318" s="15">
        <v>64565.109380000002</v>
      </c>
      <c r="AK318" s="15">
        <v>99086.429690000004</v>
      </c>
      <c r="AL318" s="15">
        <v>69358.742190000004</v>
      </c>
      <c r="AM318" s="15">
        <v>56093.726560000003</v>
      </c>
      <c r="AN318">
        <v>505</v>
      </c>
      <c r="AO318" t="s">
        <v>39</v>
      </c>
      <c r="AP318">
        <v>0.96133297399999995</v>
      </c>
      <c r="AQ318">
        <v>1</v>
      </c>
      <c r="AR318">
        <v>120972.22659999999</v>
      </c>
      <c r="AS318" t="s">
        <v>72</v>
      </c>
      <c r="AT318">
        <v>1</v>
      </c>
      <c r="AU318" t="s">
        <v>7483</v>
      </c>
      <c r="AV318">
        <v>1.616760135</v>
      </c>
      <c r="AW318">
        <v>1</v>
      </c>
      <c r="AY318">
        <f t="shared" si="12"/>
        <v>0.71292080725004636</v>
      </c>
      <c r="AZ318">
        <f t="shared" si="13"/>
        <v>0.4212116818531727</v>
      </c>
      <c r="BA318">
        <f t="shared" si="14"/>
        <v>4.3900707124073984E-2</v>
      </c>
    </row>
    <row r="319" spans="1:53">
      <c r="A319">
        <v>116.01095479999999</v>
      </c>
      <c r="B319">
        <v>5.8188070090000004</v>
      </c>
      <c r="C319" t="s">
        <v>135</v>
      </c>
      <c r="D319">
        <v>3</v>
      </c>
      <c r="E319" t="s">
        <v>4439</v>
      </c>
      <c r="F319">
        <v>7</v>
      </c>
      <c r="G319">
        <v>0</v>
      </c>
      <c r="H319" t="s">
        <v>4440</v>
      </c>
      <c r="I319">
        <v>-4.4989705999999997E-2</v>
      </c>
      <c r="J319">
        <v>-35.873595899999998</v>
      </c>
      <c r="L319" t="s">
        <v>6150</v>
      </c>
      <c r="M319" t="s">
        <v>4439</v>
      </c>
      <c r="N319">
        <v>0</v>
      </c>
      <c r="O319" t="s">
        <v>39</v>
      </c>
      <c r="S319">
        <v>0.1</v>
      </c>
      <c r="T319">
        <v>0.5</v>
      </c>
      <c r="U319">
        <v>582750</v>
      </c>
      <c r="V319" t="s">
        <v>3869</v>
      </c>
      <c r="W319">
        <v>0.98109052900000004</v>
      </c>
      <c r="X319">
        <v>0.84218443200000004</v>
      </c>
      <c r="Y319" t="s">
        <v>41</v>
      </c>
      <c r="Z319" t="s">
        <v>71</v>
      </c>
      <c r="AA319">
        <v>12</v>
      </c>
      <c r="AB319" s="13">
        <v>253664.64060000001</v>
      </c>
      <c r="AC319" s="13">
        <v>203914.39060000001</v>
      </c>
      <c r="AD319" s="13">
        <v>582749.75</v>
      </c>
      <c r="AE319" s="13">
        <v>313168.5</v>
      </c>
      <c r="AF319" s="14">
        <v>292049.03129999997</v>
      </c>
      <c r="AG319" s="14">
        <v>348249.90629999997</v>
      </c>
      <c r="AH319" s="14">
        <v>243894.25</v>
      </c>
      <c r="AI319" s="14">
        <v>276956.90629999997</v>
      </c>
      <c r="AJ319" s="15">
        <v>317501.46879999997</v>
      </c>
      <c r="AK319" s="15">
        <v>259854.5625</v>
      </c>
      <c r="AL319" s="15">
        <v>301521.21879999997</v>
      </c>
      <c r="AM319" s="15">
        <v>260316.10939999999</v>
      </c>
      <c r="AN319">
        <v>186</v>
      </c>
      <c r="AO319" t="s">
        <v>39</v>
      </c>
      <c r="AP319">
        <v>0.85216067500000003</v>
      </c>
      <c r="AQ319">
        <v>1</v>
      </c>
      <c r="AR319">
        <v>582749.75</v>
      </c>
      <c r="AS319" t="s">
        <v>3939</v>
      </c>
      <c r="AT319">
        <v>1</v>
      </c>
      <c r="AU319" t="s">
        <v>140</v>
      </c>
      <c r="AV319">
        <v>1.0938873E-2</v>
      </c>
      <c r="AW319">
        <v>0.77447418199999996</v>
      </c>
      <c r="AY319">
        <f t="shared" si="12"/>
        <v>0.98109052867898128</v>
      </c>
      <c r="AZ319">
        <f t="shared" si="13"/>
        <v>0.86393226481653485</v>
      </c>
      <c r="BA319">
        <f t="shared" si="14"/>
        <v>0.84123035075950281</v>
      </c>
    </row>
    <row r="320" spans="1:53">
      <c r="A320">
        <v>116.0109715</v>
      </c>
      <c r="B320">
        <v>6.8549819520000002</v>
      </c>
      <c r="C320" t="s">
        <v>135</v>
      </c>
      <c r="D320">
        <v>3</v>
      </c>
      <c r="E320" t="s">
        <v>4439</v>
      </c>
      <c r="F320">
        <v>7</v>
      </c>
      <c r="G320">
        <v>0</v>
      </c>
      <c r="H320" t="s">
        <v>4440</v>
      </c>
      <c r="I320">
        <v>9.9442560999999999E-2</v>
      </c>
      <c r="J320">
        <v>-15.33542139</v>
      </c>
      <c r="L320" t="s">
        <v>6150</v>
      </c>
      <c r="M320" t="s">
        <v>4439</v>
      </c>
      <c r="N320">
        <v>0</v>
      </c>
      <c r="O320" t="s">
        <v>39</v>
      </c>
      <c r="S320">
        <v>0.15</v>
      </c>
      <c r="T320">
        <v>0.49</v>
      </c>
      <c r="U320">
        <v>701082</v>
      </c>
      <c r="V320" t="s">
        <v>2041</v>
      </c>
      <c r="W320">
        <v>0.85376471600000003</v>
      </c>
      <c r="X320">
        <v>0.12282533700000001</v>
      </c>
      <c r="Y320" t="s">
        <v>41</v>
      </c>
      <c r="Z320" t="s">
        <v>71</v>
      </c>
      <c r="AA320">
        <v>12</v>
      </c>
      <c r="AB320" s="13">
        <v>336359.71879999997</v>
      </c>
      <c r="AC320" s="13">
        <v>210279.1875</v>
      </c>
      <c r="AD320" s="13">
        <v>701081.8125</v>
      </c>
      <c r="AE320" s="13">
        <v>536744.5</v>
      </c>
      <c r="AF320" s="14">
        <v>394476.65629999997</v>
      </c>
      <c r="AG320" s="14">
        <v>465875.78129999997</v>
      </c>
      <c r="AH320" s="14">
        <v>382684.625</v>
      </c>
      <c r="AI320" s="14">
        <v>445131.3125</v>
      </c>
      <c r="AJ320" s="15">
        <v>434663.125</v>
      </c>
      <c r="AK320" s="15">
        <v>368471.21879999997</v>
      </c>
      <c r="AL320" s="15">
        <v>318367.90629999997</v>
      </c>
      <c r="AM320" s="15">
        <v>319796.34379999997</v>
      </c>
      <c r="AN320">
        <v>157</v>
      </c>
      <c r="AO320" t="s">
        <v>39</v>
      </c>
      <c r="AP320">
        <v>0.91848049799999998</v>
      </c>
      <c r="AQ320">
        <v>1</v>
      </c>
      <c r="AR320">
        <v>701081.8125</v>
      </c>
      <c r="AS320" t="s">
        <v>2415</v>
      </c>
      <c r="AT320">
        <v>1</v>
      </c>
      <c r="AU320" t="s">
        <v>140</v>
      </c>
      <c r="AV320">
        <v>0.83052906199999998</v>
      </c>
      <c r="AW320">
        <v>0.93173729400000005</v>
      </c>
      <c r="AY320">
        <f t="shared" si="12"/>
        <v>0.85376471633916462</v>
      </c>
      <c r="AZ320">
        <f t="shared" si="13"/>
        <v>0.62627791109158748</v>
      </c>
      <c r="BA320">
        <f t="shared" si="14"/>
        <v>0.11818277354039819</v>
      </c>
    </row>
    <row r="321" spans="1:53">
      <c r="A321">
        <v>117.1153138</v>
      </c>
      <c r="B321">
        <v>13.821459709999999</v>
      </c>
      <c r="C321" t="s">
        <v>1282</v>
      </c>
      <c r="D321">
        <v>1</v>
      </c>
      <c r="E321" t="s">
        <v>1283</v>
      </c>
      <c r="F321">
        <v>7</v>
      </c>
      <c r="G321">
        <v>0</v>
      </c>
      <c r="H321" t="s">
        <v>1284</v>
      </c>
      <c r="I321">
        <v>-0.394332238</v>
      </c>
      <c r="J321">
        <v>15.120750790000001</v>
      </c>
      <c r="L321" t="s">
        <v>6150</v>
      </c>
      <c r="M321" t="s">
        <v>1283</v>
      </c>
      <c r="N321">
        <v>0</v>
      </c>
      <c r="O321" t="s">
        <v>39</v>
      </c>
      <c r="S321">
        <v>0.28999999999999998</v>
      </c>
      <c r="T321">
        <v>0.28999999999999998</v>
      </c>
      <c r="U321">
        <v>7565</v>
      </c>
      <c r="V321" t="s">
        <v>7162</v>
      </c>
      <c r="W321">
        <v>0.88457457299999998</v>
      </c>
      <c r="X321">
        <v>0.47667504900000002</v>
      </c>
      <c r="Y321" t="s">
        <v>41</v>
      </c>
      <c r="Z321" t="s">
        <v>42</v>
      </c>
      <c r="AA321">
        <v>12</v>
      </c>
      <c r="AB321" s="13">
        <v>6241.3872069999998</v>
      </c>
      <c r="AC321" s="13">
        <v>5038.0107420000004</v>
      </c>
      <c r="AD321" s="13">
        <v>7053.0400390000004</v>
      </c>
      <c r="AE321" s="13">
        <v>5231.5317379999997</v>
      </c>
      <c r="AF321" s="14">
        <v>5473.6274409999996</v>
      </c>
      <c r="AG321" s="14">
        <v>5241.421875</v>
      </c>
      <c r="AH321" s="14">
        <v>7333.4291990000002</v>
      </c>
      <c r="AI321" s="14">
        <v>5999.1708980000003</v>
      </c>
      <c r="AJ321" s="15">
        <v>4056.4821780000002</v>
      </c>
      <c r="AK321" s="15">
        <v>4818.9599609999996</v>
      </c>
      <c r="AL321" s="15">
        <v>4831.2431640000004</v>
      </c>
      <c r="AM321" s="15">
        <v>7565.2539059999999</v>
      </c>
      <c r="AN321">
        <v>1275</v>
      </c>
      <c r="AO321" t="s">
        <v>39</v>
      </c>
      <c r="AP321">
        <v>0.83784882999999999</v>
      </c>
      <c r="AQ321">
        <v>1</v>
      </c>
      <c r="AR321">
        <v>7565.2539059999999</v>
      </c>
      <c r="AS321" t="s">
        <v>7163</v>
      </c>
      <c r="AT321">
        <v>1</v>
      </c>
      <c r="AU321" t="s">
        <v>1287</v>
      </c>
      <c r="AV321">
        <v>0.14805047499999999</v>
      </c>
      <c r="AW321">
        <v>9.3029833000000006E-2</v>
      </c>
      <c r="AY321">
        <f t="shared" si="12"/>
        <v>0.88457457291025399</v>
      </c>
      <c r="AZ321">
        <f t="shared" si="13"/>
        <v>1.3762264450656704E-2</v>
      </c>
      <c r="BA321">
        <f t="shared" si="14"/>
        <v>0.47076937599142776</v>
      </c>
    </row>
    <row r="322" spans="1:53">
      <c r="A322">
        <v>120.0058174</v>
      </c>
      <c r="B322">
        <v>11.014087590000001</v>
      </c>
      <c r="C322" t="s">
        <v>1321</v>
      </c>
      <c r="D322">
        <v>1</v>
      </c>
      <c r="E322" t="s">
        <v>1322</v>
      </c>
      <c r="F322">
        <v>7</v>
      </c>
      <c r="G322">
        <v>0</v>
      </c>
      <c r="H322" t="s">
        <v>1323</v>
      </c>
      <c r="I322">
        <v>-0.52170344499999999</v>
      </c>
      <c r="J322">
        <v>-0.56218648599999999</v>
      </c>
      <c r="L322" t="s">
        <v>6157</v>
      </c>
      <c r="M322" t="s">
        <v>1322</v>
      </c>
      <c r="N322">
        <v>0</v>
      </c>
      <c r="O322" t="s">
        <v>39</v>
      </c>
      <c r="S322">
        <v>0.18</v>
      </c>
      <c r="T322">
        <v>0.88</v>
      </c>
      <c r="U322">
        <v>193309</v>
      </c>
      <c r="V322" t="s">
        <v>6486</v>
      </c>
      <c r="W322">
        <v>1.2950371540000001</v>
      </c>
      <c r="X322">
        <v>7.5488553999999999E-2</v>
      </c>
      <c r="Y322" t="s">
        <v>41</v>
      </c>
      <c r="Z322" t="s">
        <v>71</v>
      </c>
      <c r="AA322">
        <v>12</v>
      </c>
      <c r="AB322" s="13">
        <v>47032.539060000003</v>
      </c>
      <c r="AC322" s="13">
        <v>45831.109380000002</v>
      </c>
      <c r="AD322" s="13">
        <v>193309.4688</v>
      </c>
      <c r="AE322" s="13">
        <v>48120.71875</v>
      </c>
      <c r="AF322" s="14">
        <v>29595.113280000001</v>
      </c>
      <c r="AG322" s="14">
        <v>34430.144529999998</v>
      </c>
      <c r="AH322" s="14">
        <v>38194.554689999997</v>
      </c>
      <c r="AI322" s="14">
        <v>37204.417970000002</v>
      </c>
      <c r="AJ322" s="15">
        <v>40997.316409999999</v>
      </c>
      <c r="AK322" s="15">
        <v>45302.515630000002</v>
      </c>
      <c r="AL322" s="15">
        <v>56206.511720000002</v>
      </c>
      <c r="AM322" s="15">
        <v>38053.214840000001</v>
      </c>
      <c r="AN322">
        <v>386</v>
      </c>
      <c r="AO322" t="s">
        <v>39</v>
      </c>
      <c r="AP322">
        <v>0.94529727900000005</v>
      </c>
      <c r="AQ322">
        <v>1</v>
      </c>
      <c r="AR322">
        <v>193309.4688</v>
      </c>
      <c r="AS322" t="s">
        <v>6487</v>
      </c>
      <c r="AT322">
        <v>1</v>
      </c>
      <c r="AU322" t="s">
        <v>1326</v>
      </c>
      <c r="AV322">
        <v>1.3535608459999999</v>
      </c>
      <c r="AW322">
        <v>1</v>
      </c>
      <c r="AY322">
        <f t="shared" ref="AY322:AY385" si="15">(SUM(AJ322:AM322))/(SUM(AF322:AI322))</f>
        <v>1.2950371538098688</v>
      </c>
      <c r="AZ322">
        <f t="shared" ref="AZ322:AZ385" si="16">(SUM(AB322:AE322))/(SUM(AF321:AI322))</f>
        <v>2.0449623276447335</v>
      </c>
      <c r="BA322">
        <f t="shared" ref="BA322:BA385" si="17">TTEST(AF322:AI322,AJ322:AM322,2,2)</f>
        <v>5.8893868154137802E-2</v>
      </c>
    </row>
    <row r="323" spans="1:53">
      <c r="A323">
        <v>210.0892274</v>
      </c>
      <c r="B323">
        <v>4.3042625430000001</v>
      </c>
      <c r="C323" t="s">
        <v>1298</v>
      </c>
      <c r="D323">
        <v>4</v>
      </c>
      <c r="E323" t="s">
        <v>1299</v>
      </c>
      <c r="F323">
        <v>7</v>
      </c>
      <c r="G323">
        <v>0</v>
      </c>
      <c r="H323" t="s">
        <v>1300</v>
      </c>
      <c r="I323">
        <v>8.2704395E-2</v>
      </c>
      <c r="J323">
        <v>-29.834221039999999</v>
      </c>
      <c r="K323">
        <v>8.2704395E-2</v>
      </c>
      <c r="L323" t="s">
        <v>6150</v>
      </c>
      <c r="M323" t="s">
        <v>1299</v>
      </c>
      <c r="N323">
        <v>0</v>
      </c>
      <c r="O323" t="s">
        <v>39</v>
      </c>
      <c r="P323" t="s">
        <v>7068</v>
      </c>
      <c r="R323" t="s">
        <v>411</v>
      </c>
      <c r="S323">
        <v>0.27</v>
      </c>
      <c r="T323">
        <v>0.35</v>
      </c>
      <c r="U323">
        <v>200382</v>
      </c>
      <c r="V323" t="s">
        <v>7069</v>
      </c>
      <c r="W323">
        <v>0.95253487299999995</v>
      </c>
      <c r="X323">
        <v>0.83584726200000004</v>
      </c>
      <c r="Y323" t="s">
        <v>41</v>
      </c>
      <c r="Z323" t="s">
        <v>92</v>
      </c>
      <c r="AA323">
        <v>12</v>
      </c>
      <c r="AB323" s="13">
        <v>69462.3125</v>
      </c>
      <c r="AC323" s="13">
        <v>61196.417970000002</v>
      </c>
      <c r="AD323" s="13">
        <v>63437.910159999999</v>
      </c>
      <c r="AE323" s="13">
        <v>57932.210939999997</v>
      </c>
      <c r="AF323" s="14">
        <v>118424.3281</v>
      </c>
      <c r="AG323" s="14">
        <v>116709.6563</v>
      </c>
      <c r="AH323" s="14">
        <v>200382.14060000001</v>
      </c>
      <c r="AI323" s="14">
        <v>94349.695309999996</v>
      </c>
      <c r="AJ323" s="15">
        <v>99894.96875</v>
      </c>
      <c r="AK323" s="15">
        <v>172273.01560000001</v>
      </c>
      <c r="AL323" s="15">
        <v>132586.3125</v>
      </c>
      <c r="AM323" s="15">
        <v>99961.375</v>
      </c>
      <c r="AN323">
        <v>552</v>
      </c>
      <c r="AO323" t="s">
        <v>39</v>
      </c>
      <c r="AP323">
        <v>0.93183906400000005</v>
      </c>
      <c r="AQ323">
        <v>1</v>
      </c>
      <c r="AR323">
        <v>200382.14060000001</v>
      </c>
      <c r="AS323" t="s">
        <v>7070</v>
      </c>
      <c r="AT323">
        <v>1</v>
      </c>
      <c r="AU323" t="s">
        <v>7071</v>
      </c>
      <c r="AV323">
        <v>1.1795285000000001E-2</v>
      </c>
      <c r="AW323">
        <v>1</v>
      </c>
      <c r="AY323">
        <f t="shared" si="15"/>
        <v>0.95253487298862616</v>
      </c>
      <c r="AZ323">
        <f t="shared" si="16"/>
        <v>0.37656147925145761</v>
      </c>
      <c r="BA323">
        <f t="shared" si="17"/>
        <v>0.83524088372357252</v>
      </c>
    </row>
    <row r="324" spans="1:53">
      <c r="A324">
        <v>214.15688109999999</v>
      </c>
      <c r="B324">
        <v>3.8905819789999998</v>
      </c>
      <c r="C324" t="s">
        <v>2965</v>
      </c>
      <c r="D324">
        <v>10</v>
      </c>
      <c r="E324" t="s">
        <v>2966</v>
      </c>
      <c r="F324">
        <v>7</v>
      </c>
      <c r="G324">
        <v>0</v>
      </c>
      <c r="H324" t="s">
        <v>2967</v>
      </c>
      <c r="I324">
        <v>-4.1713890000000003E-2</v>
      </c>
      <c r="J324">
        <v>-23.396955739999999</v>
      </c>
      <c r="L324" t="s">
        <v>6150</v>
      </c>
      <c r="M324" t="s">
        <v>2966</v>
      </c>
      <c r="N324">
        <v>0</v>
      </c>
      <c r="O324" t="s">
        <v>39</v>
      </c>
      <c r="P324" t="s">
        <v>6277</v>
      </c>
      <c r="S324">
        <v>0.21</v>
      </c>
      <c r="T324">
        <v>0.3</v>
      </c>
      <c r="U324">
        <v>233294</v>
      </c>
      <c r="V324" t="s">
        <v>6278</v>
      </c>
      <c r="W324">
        <v>1.748533154</v>
      </c>
      <c r="X324">
        <v>1.9949409000000001E-2</v>
      </c>
      <c r="Y324" t="s">
        <v>41</v>
      </c>
      <c r="Z324" t="s">
        <v>92</v>
      </c>
      <c r="AA324">
        <v>12</v>
      </c>
      <c r="AB324" s="13">
        <v>143911.4688</v>
      </c>
      <c r="AC324" s="13">
        <v>125464.21090000001</v>
      </c>
      <c r="AD324" s="13">
        <v>98971.523440000004</v>
      </c>
      <c r="AE324" s="13">
        <v>201055.625</v>
      </c>
      <c r="AF324" s="14">
        <v>129412.97659999999</v>
      </c>
      <c r="AG324" s="14">
        <v>99757.164059999996</v>
      </c>
      <c r="AH324" s="14">
        <v>105616.53909999999</v>
      </c>
      <c r="AI324" s="14">
        <v>86591.929690000004</v>
      </c>
      <c r="AJ324" s="15">
        <v>233294.26560000001</v>
      </c>
      <c r="AK324" s="15">
        <v>165665.75</v>
      </c>
      <c r="AL324" s="15">
        <v>195409.17189999999</v>
      </c>
      <c r="AM324" s="15">
        <v>142425.2813</v>
      </c>
      <c r="AN324">
        <v>509</v>
      </c>
      <c r="AO324" t="s">
        <v>39</v>
      </c>
      <c r="AP324">
        <v>0.93815884599999999</v>
      </c>
      <c r="AQ324">
        <v>1</v>
      </c>
      <c r="AR324">
        <v>233294.26560000001</v>
      </c>
      <c r="AS324" t="s">
        <v>6279</v>
      </c>
      <c r="AT324">
        <v>1</v>
      </c>
      <c r="AU324" t="s">
        <v>4251</v>
      </c>
      <c r="AV324">
        <v>3.3389252329999999</v>
      </c>
      <c r="AW324">
        <v>1</v>
      </c>
      <c r="AY324">
        <f t="shared" si="15"/>
        <v>1.7485331535022466</v>
      </c>
      <c r="AZ324">
        <f t="shared" si="16"/>
        <v>0.5985872929460001</v>
      </c>
      <c r="BA324">
        <f t="shared" si="17"/>
        <v>1.0648450385864984E-2</v>
      </c>
    </row>
    <row r="325" spans="1:53">
      <c r="A325">
        <v>281.11205380000001</v>
      </c>
      <c r="B325">
        <v>6.9386749779999999</v>
      </c>
      <c r="C325" t="s">
        <v>7624</v>
      </c>
      <c r="D325">
        <v>6</v>
      </c>
      <c r="E325" t="s">
        <v>7625</v>
      </c>
      <c r="F325">
        <v>7</v>
      </c>
      <c r="G325">
        <v>0</v>
      </c>
      <c r="H325" t="s">
        <v>7626</v>
      </c>
      <c r="I325">
        <v>-1.2671920919999999</v>
      </c>
      <c r="J325">
        <v>-8.5369044580000004</v>
      </c>
      <c r="K325">
        <v>-1.569561762</v>
      </c>
      <c r="L325" t="s">
        <v>6156</v>
      </c>
      <c r="M325" t="s">
        <v>7625</v>
      </c>
      <c r="N325">
        <v>0</v>
      </c>
      <c r="O325" t="s">
        <v>39</v>
      </c>
      <c r="S325">
        <v>0.7</v>
      </c>
      <c r="T325">
        <v>0.7</v>
      </c>
      <c r="U325">
        <v>132681</v>
      </c>
      <c r="V325" t="s">
        <v>7627</v>
      </c>
      <c r="W325">
        <v>0.55363021800000001</v>
      </c>
      <c r="X325">
        <v>0.104647291</v>
      </c>
      <c r="Y325" t="s">
        <v>41</v>
      </c>
      <c r="Z325" t="s">
        <v>42</v>
      </c>
      <c r="AA325">
        <v>10</v>
      </c>
      <c r="AB325" s="13">
        <v>100040.25780000001</v>
      </c>
      <c r="AC325" s="13">
        <v>108407.7188</v>
      </c>
      <c r="AD325" s="13">
        <v>96260.039059999996</v>
      </c>
      <c r="AE325" s="13">
        <v>0</v>
      </c>
      <c r="AF325" s="14">
        <v>79657.960940000004</v>
      </c>
      <c r="AG325" s="14">
        <v>115176.91409999999</v>
      </c>
      <c r="AH325" s="14">
        <v>132680.60939999999</v>
      </c>
      <c r="AI325" s="14">
        <v>102453.67969999999</v>
      </c>
      <c r="AJ325" s="15">
        <v>61220</v>
      </c>
      <c r="AK325" s="15">
        <v>93928.46875</v>
      </c>
      <c r="AL325" s="15">
        <v>82895.453129999994</v>
      </c>
      <c r="AM325" s="15">
        <v>0</v>
      </c>
      <c r="AN325">
        <v>698</v>
      </c>
      <c r="AO325" t="s">
        <v>39</v>
      </c>
      <c r="AP325">
        <v>0.81435849500000002</v>
      </c>
      <c r="AQ325">
        <v>1</v>
      </c>
      <c r="AR325">
        <v>132680.60939999999</v>
      </c>
      <c r="AS325" t="s">
        <v>4326</v>
      </c>
      <c r="AT325">
        <v>1</v>
      </c>
      <c r="AU325" t="s">
        <v>7628</v>
      </c>
      <c r="AV325">
        <v>1.020252779</v>
      </c>
      <c r="AW325">
        <v>1</v>
      </c>
      <c r="AY325">
        <f t="shared" si="15"/>
        <v>0.55363021754390684</v>
      </c>
      <c r="AZ325">
        <f t="shared" si="16"/>
        <v>0.35791250663062651</v>
      </c>
      <c r="BA325">
        <f t="shared" si="17"/>
        <v>8.9881582611013144E-2</v>
      </c>
    </row>
    <row r="326" spans="1:53">
      <c r="A326">
        <v>150.10438490000001</v>
      </c>
      <c r="B326">
        <v>4.201395819</v>
      </c>
      <c r="C326" t="s">
        <v>3176</v>
      </c>
      <c r="D326">
        <v>26</v>
      </c>
      <c r="E326" t="s">
        <v>3177</v>
      </c>
      <c r="F326">
        <v>7</v>
      </c>
      <c r="G326">
        <v>0</v>
      </c>
      <c r="H326" t="s">
        <v>3178</v>
      </c>
      <c r="I326">
        <v>-0.56713265099999999</v>
      </c>
      <c r="J326">
        <v>-32.245916119999997</v>
      </c>
      <c r="K326">
        <v>-0.53382253499999999</v>
      </c>
      <c r="L326" t="s">
        <v>6150</v>
      </c>
      <c r="M326" t="s">
        <v>3177</v>
      </c>
      <c r="N326">
        <v>0</v>
      </c>
      <c r="O326" t="s">
        <v>39</v>
      </c>
      <c r="Q326">
        <v>1.6</v>
      </c>
      <c r="R326" t="s">
        <v>77</v>
      </c>
      <c r="S326">
        <v>0.16</v>
      </c>
      <c r="T326">
        <v>0.16</v>
      </c>
      <c r="U326">
        <v>787218</v>
      </c>
      <c r="V326" t="s">
        <v>2192</v>
      </c>
      <c r="W326">
        <v>23.005457329999999</v>
      </c>
      <c r="X326">
        <v>1.22919E-3</v>
      </c>
      <c r="Y326" t="s">
        <v>41</v>
      </c>
      <c r="Z326" t="s">
        <v>71</v>
      </c>
      <c r="AA326">
        <v>12</v>
      </c>
      <c r="AB326" s="13">
        <v>29942.210940000001</v>
      </c>
      <c r="AC326" s="13">
        <v>26971.28125</v>
      </c>
      <c r="AD326" s="13">
        <v>31579.710940000001</v>
      </c>
      <c r="AE326" s="13">
        <v>34926.859380000002</v>
      </c>
      <c r="AF326" s="14">
        <v>26100.40625</v>
      </c>
      <c r="AG326" s="14">
        <v>27337.953130000002</v>
      </c>
      <c r="AH326" s="14">
        <v>29330.003909999999</v>
      </c>
      <c r="AI326" s="14">
        <v>34084.277340000001</v>
      </c>
      <c r="AJ326" s="15">
        <v>717037.625</v>
      </c>
      <c r="AK326" s="15">
        <v>787218.0625</v>
      </c>
      <c r="AL326" s="15">
        <v>647843.375</v>
      </c>
      <c r="AM326" s="15">
        <v>536149.375</v>
      </c>
      <c r="AN326">
        <v>144</v>
      </c>
      <c r="AO326" t="s">
        <v>39</v>
      </c>
      <c r="AP326">
        <v>0.97761750300000005</v>
      </c>
      <c r="AQ326">
        <v>1</v>
      </c>
      <c r="AR326">
        <v>787218.0625</v>
      </c>
      <c r="AS326" t="s">
        <v>6153</v>
      </c>
      <c r="AT326">
        <v>1</v>
      </c>
      <c r="AU326" t="s">
        <v>6154</v>
      </c>
      <c r="AV326">
        <v>36.06119631</v>
      </c>
      <c r="AW326">
        <v>1</v>
      </c>
      <c r="AY326">
        <f t="shared" si="15"/>
        <v>23.005457326480272</v>
      </c>
      <c r="AZ326">
        <f t="shared" si="16"/>
        <v>0.22570435456924035</v>
      </c>
      <c r="BA326">
        <f t="shared" si="17"/>
        <v>2.0207800014534204E-5</v>
      </c>
    </row>
    <row r="327" spans="1:53">
      <c r="A327">
        <v>160.07357959999999</v>
      </c>
      <c r="B327">
        <v>6.7725958080000002</v>
      </c>
      <c r="C327" t="s">
        <v>4403</v>
      </c>
      <c r="D327">
        <v>4</v>
      </c>
      <c r="E327" t="s">
        <v>4404</v>
      </c>
      <c r="F327">
        <v>7</v>
      </c>
      <c r="G327">
        <v>0</v>
      </c>
      <c r="H327" t="s">
        <v>4405</v>
      </c>
      <c r="I327">
        <v>0.122628828</v>
      </c>
      <c r="J327">
        <v>-13.292663040000001</v>
      </c>
      <c r="K327">
        <v>9.1393185000000002E-2</v>
      </c>
      <c r="L327" t="s">
        <v>6150</v>
      </c>
      <c r="M327" t="s">
        <v>4404</v>
      </c>
      <c r="N327">
        <v>0</v>
      </c>
      <c r="O327" t="s">
        <v>39</v>
      </c>
      <c r="R327" t="s">
        <v>411</v>
      </c>
      <c r="S327">
        <v>0.15</v>
      </c>
      <c r="T327">
        <v>0.41</v>
      </c>
      <c r="U327">
        <v>95382</v>
      </c>
      <c r="V327" t="s">
        <v>6826</v>
      </c>
      <c r="W327">
        <v>1.052947493</v>
      </c>
      <c r="X327">
        <v>0.72977086999999996</v>
      </c>
      <c r="Y327" t="s">
        <v>41</v>
      </c>
      <c r="Z327" t="s">
        <v>71</v>
      </c>
      <c r="AA327">
        <v>12</v>
      </c>
      <c r="AB327" s="13">
        <v>41888.105470000002</v>
      </c>
      <c r="AC327" s="13">
        <v>95382.335940000004</v>
      </c>
      <c r="AD327" s="13">
        <v>43675.617189999997</v>
      </c>
      <c r="AE327" s="13">
        <v>60196.144529999998</v>
      </c>
      <c r="AF327" s="14">
        <v>66948.773440000004</v>
      </c>
      <c r="AG327" s="14">
        <v>92807.140629999994</v>
      </c>
      <c r="AH327" s="14">
        <v>77736.53125</v>
      </c>
      <c r="AI327" s="14">
        <v>51235.886720000002</v>
      </c>
      <c r="AJ327" s="15">
        <v>77184.609379999994</v>
      </c>
      <c r="AK327" s="15">
        <v>67604.617190000004</v>
      </c>
      <c r="AL327" s="15">
        <v>91808.414059999996</v>
      </c>
      <c r="AM327" s="15">
        <v>67418.132809999996</v>
      </c>
      <c r="AN327">
        <v>583</v>
      </c>
      <c r="AO327" t="s">
        <v>39</v>
      </c>
      <c r="AP327">
        <v>0.90981154500000005</v>
      </c>
      <c r="AQ327">
        <v>1</v>
      </c>
      <c r="AR327">
        <v>95382.335940000004</v>
      </c>
      <c r="AS327" t="s">
        <v>6827</v>
      </c>
      <c r="AT327">
        <v>1</v>
      </c>
      <c r="AU327" t="s">
        <v>635</v>
      </c>
      <c r="AV327">
        <v>3.3251880999999997E-2</v>
      </c>
      <c r="AW327">
        <v>1</v>
      </c>
      <c r="AY327">
        <f t="shared" si="15"/>
        <v>1.0529474932092291</v>
      </c>
      <c r="AZ327">
        <f t="shared" si="16"/>
        <v>0.59455995073566914</v>
      </c>
      <c r="BA327">
        <f t="shared" si="17"/>
        <v>0.72784321333361479</v>
      </c>
    </row>
    <row r="328" spans="1:53">
      <c r="A328">
        <v>178.06295249999999</v>
      </c>
      <c r="B328">
        <v>4.4898458689999998</v>
      </c>
      <c r="C328" t="s">
        <v>3407</v>
      </c>
      <c r="D328">
        <v>11</v>
      </c>
      <c r="E328" t="s">
        <v>3408</v>
      </c>
      <c r="F328">
        <v>7</v>
      </c>
      <c r="G328">
        <v>0</v>
      </c>
      <c r="H328" t="s">
        <v>3409</v>
      </c>
      <c r="I328">
        <v>-0.21049621299999999</v>
      </c>
      <c r="J328">
        <v>-25.452769780000001</v>
      </c>
      <c r="K328">
        <v>-0.23857615700000001</v>
      </c>
      <c r="L328" t="s">
        <v>6150</v>
      </c>
      <c r="M328" t="s">
        <v>3408</v>
      </c>
      <c r="N328">
        <v>0</v>
      </c>
      <c r="O328" t="s">
        <v>39</v>
      </c>
      <c r="R328" t="s">
        <v>1198</v>
      </c>
      <c r="S328">
        <v>0.3</v>
      </c>
      <c r="T328">
        <v>0.3</v>
      </c>
      <c r="U328">
        <v>335946</v>
      </c>
      <c r="V328" t="s">
        <v>810</v>
      </c>
      <c r="W328">
        <v>1.1110528669999999</v>
      </c>
      <c r="X328">
        <v>0.58672728600000001</v>
      </c>
      <c r="Y328" t="s">
        <v>41</v>
      </c>
      <c r="Z328" t="s">
        <v>92</v>
      </c>
      <c r="AA328">
        <v>12</v>
      </c>
      <c r="AB328" s="13">
        <v>236451.9375</v>
      </c>
      <c r="AC328" s="13">
        <v>212528.8125</v>
      </c>
      <c r="AD328" s="13">
        <v>153943.625</v>
      </c>
      <c r="AE328" s="13">
        <v>183823.9375</v>
      </c>
      <c r="AF328" s="14">
        <v>211165.64060000001</v>
      </c>
      <c r="AG328" s="14">
        <v>202707.75</v>
      </c>
      <c r="AH328" s="14">
        <v>287179.0625</v>
      </c>
      <c r="AI328" s="14">
        <v>211920.51560000001</v>
      </c>
      <c r="AJ328" s="15">
        <v>223237.9375</v>
      </c>
      <c r="AK328" s="15">
        <v>161330.64060000001</v>
      </c>
      <c r="AL328" s="15">
        <v>335946.3125</v>
      </c>
      <c r="AM328" s="15">
        <v>293846.34379999997</v>
      </c>
      <c r="AN328">
        <v>424</v>
      </c>
      <c r="AO328" t="s">
        <v>39</v>
      </c>
      <c r="AP328">
        <v>0.92655491099999998</v>
      </c>
      <c r="AQ328">
        <v>1</v>
      </c>
      <c r="AR328">
        <v>335946.3125</v>
      </c>
      <c r="AS328" t="s">
        <v>6738</v>
      </c>
      <c r="AT328">
        <v>1</v>
      </c>
      <c r="AU328" t="s">
        <v>963</v>
      </c>
      <c r="AV328">
        <v>8.5588077999999998E-2</v>
      </c>
      <c r="AW328">
        <v>1</v>
      </c>
      <c r="AY328">
        <f t="shared" si="15"/>
        <v>1.1110528670354485</v>
      </c>
      <c r="AZ328">
        <f t="shared" si="16"/>
        <v>0.65469539894441764</v>
      </c>
      <c r="BA328">
        <f t="shared" si="17"/>
        <v>0.57979754407195849</v>
      </c>
    </row>
    <row r="329" spans="1:53">
      <c r="A329">
        <v>230.15172949999999</v>
      </c>
      <c r="B329">
        <v>3.7624708180000002</v>
      </c>
      <c r="C329" t="s">
        <v>1168</v>
      </c>
      <c r="D329">
        <v>2</v>
      </c>
      <c r="E329" t="s">
        <v>1169</v>
      </c>
      <c r="F329">
        <v>7</v>
      </c>
      <c r="G329">
        <v>0</v>
      </c>
      <c r="H329" t="s">
        <v>1170</v>
      </c>
      <c r="I329">
        <v>-0.34994018100000002</v>
      </c>
      <c r="J329">
        <v>-46.296816010000001</v>
      </c>
      <c r="L329" t="s">
        <v>6150</v>
      </c>
      <c r="M329" t="s">
        <v>1169</v>
      </c>
      <c r="N329">
        <v>0</v>
      </c>
      <c r="O329" t="s">
        <v>39</v>
      </c>
      <c r="S329">
        <v>0.27</v>
      </c>
      <c r="T329">
        <v>0.33</v>
      </c>
      <c r="U329">
        <v>159107</v>
      </c>
      <c r="V329" t="s">
        <v>681</v>
      </c>
      <c r="W329">
        <v>0.70718179699999995</v>
      </c>
      <c r="X329">
        <v>0.19024047999999999</v>
      </c>
      <c r="Y329" t="s">
        <v>41</v>
      </c>
      <c r="Z329" t="s">
        <v>42</v>
      </c>
      <c r="AA329">
        <v>12</v>
      </c>
      <c r="AB329" s="13">
        <v>78885.539059999996</v>
      </c>
      <c r="AC329" s="13">
        <v>76754.21875</v>
      </c>
      <c r="AD329" s="13">
        <v>86286.71875</v>
      </c>
      <c r="AE329" s="13">
        <v>69376.375</v>
      </c>
      <c r="AF329" s="14">
        <v>159107.1875</v>
      </c>
      <c r="AG329" s="14">
        <v>84463.328129999994</v>
      </c>
      <c r="AH329" s="14">
        <v>100363.9063</v>
      </c>
      <c r="AI329" s="14">
        <v>83641.242190000004</v>
      </c>
      <c r="AJ329" s="15">
        <v>52298.125</v>
      </c>
      <c r="AK329" s="15">
        <v>69874.578129999994</v>
      </c>
      <c r="AL329" s="15">
        <v>100853.77340000001</v>
      </c>
      <c r="AM329" s="15">
        <v>79347.25</v>
      </c>
      <c r="AN329">
        <v>638</v>
      </c>
      <c r="AO329" t="s">
        <v>39</v>
      </c>
      <c r="AP329">
        <v>0.91216485400000002</v>
      </c>
      <c r="AQ329">
        <v>1</v>
      </c>
      <c r="AR329">
        <v>159107.1875</v>
      </c>
      <c r="AS329" t="s">
        <v>7484</v>
      </c>
      <c r="AT329">
        <v>1</v>
      </c>
      <c r="AU329" t="s">
        <v>1173</v>
      </c>
      <c r="AV329">
        <v>0.58313938200000004</v>
      </c>
      <c r="AW329">
        <v>1</v>
      </c>
      <c r="AY329">
        <f t="shared" si="15"/>
        <v>0.70718179705648121</v>
      </c>
      <c r="AZ329">
        <f t="shared" si="16"/>
        <v>0.23222048341889562</v>
      </c>
      <c r="BA329">
        <f t="shared" si="17"/>
        <v>0.1775504108250659</v>
      </c>
    </row>
    <row r="330" spans="1:53">
      <c r="A330">
        <v>111.9830532</v>
      </c>
      <c r="B330">
        <v>6.9169027539999997</v>
      </c>
      <c r="C330" t="s">
        <v>1202</v>
      </c>
      <c r="D330">
        <v>2</v>
      </c>
      <c r="E330" t="s">
        <v>1203</v>
      </c>
      <c r="F330">
        <v>7</v>
      </c>
      <c r="G330">
        <v>0</v>
      </c>
      <c r="H330" t="s">
        <v>1204</v>
      </c>
      <c r="I330">
        <v>0.207414606</v>
      </c>
      <c r="J330">
        <v>-12.063868490000001</v>
      </c>
      <c r="L330" t="s">
        <v>6150</v>
      </c>
      <c r="M330" t="s">
        <v>1203</v>
      </c>
      <c r="N330">
        <v>0</v>
      </c>
      <c r="O330" t="s">
        <v>39</v>
      </c>
      <c r="R330" t="s">
        <v>7302</v>
      </c>
      <c r="S330">
        <v>0.1</v>
      </c>
      <c r="T330">
        <v>0.19</v>
      </c>
      <c r="U330">
        <v>5296927</v>
      </c>
      <c r="V330" t="s">
        <v>78</v>
      </c>
      <c r="W330">
        <v>0.82662778999999997</v>
      </c>
      <c r="X330">
        <v>6.5961580000000006E-2</v>
      </c>
      <c r="Y330" t="s">
        <v>41</v>
      </c>
      <c r="Z330" t="s">
        <v>71</v>
      </c>
      <c r="AA330">
        <v>12</v>
      </c>
      <c r="AB330" s="13">
        <v>4038278.25</v>
      </c>
      <c r="AC330" s="13">
        <v>5296927</v>
      </c>
      <c r="AD330" s="13">
        <v>3507597.25</v>
      </c>
      <c r="AE330" s="13">
        <v>3697785.75</v>
      </c>
      <c r="AF330" s="14">
        <v>3925255</v>
      </c>
      <c r="AG330" s="14">
        <v>4253690.5</v>
      </c>
      <c r="AH330" s="14">
        <v>4403556</v>
      </c>
      <c r="AI330" s="14">
        <v>3288490.75</v>
      </c>
      <c r="AJ330" s="15">
        <v>3423506.5</v>
      </c>
      <c r="AK330" s="15">
        <v>2796011.25</v>
      </c>
      <c r="AL330" s="15">
        <v>3499099.75</v>
      </c>
      <c r="AM330" s="15">
        <v>3400785.75</v>
      </c>
      <c r="AN330">
        <v>36</v>
      </c>
      <c r="AO330" t="s">
        <v>39</v>
      </c>
      <c r="AP330">
        <v>0.981839621</v>
      </c>
      <c r="AQ330">
        <v>1</v>
      </c>
      <c r="AR330">
        <v>5296927</v>
      </c>
      <c r="AS330" t="s">
        <v>7303</v>
      </c>
      <c r="AT330">
        <v>1</v>
      </c>
      <c r="AU330" t="s">
        <v>1098</v>
      </c>
      <c r="AV330">
        <v>1.3490257370000001</v>
      </c>
      <c r="AW330">
        <v>1</v>
      </c>
      <c r="AY330">
        <f t="shared" si="15"/>
        <v>0.82662779008035869</v>
      </c>
      <c r="AZ330">
        <f t="shared" si="16"/>
        <v>1.014849177986388</v>
      </c>
      <c r="BA330">
        <f t="shared" si="17"/>
        <v>5.9209232452748332E-2</v>
      </c>
    </row>
    <row r="331" spans="1:53">
      <c r="A331">
        <v>137.084059</v>
      </c>
      <c r="B331">
        <v>5.0584235719999997</v>
      </c>
      <c r="C331" t="s">
        <v>6394</v>
      </c>
      <c r="D331">
        <v>7</v>
      </c>
      <c r="E331" t="s">
        <v>6395</v>
      </c>
      <c r="F331">
        <v>7</v>
      </c>
      <c r="G331">
        <v>0</v>
      </c>
      <c r="H331" t="s">
        <v>6396</v>
      </c>
      <c r="I331">
        <v>-7.558136E-3</v>
      </c>
      <c r="J331">
        <v>-43.480138320000002</v>
      </c>
      <c r="L331" t="s">
        <v>6150</v>
      </c>
      <c r="M331" t="s">
        <v>6395</v>
      </c>
      <c r="N331">
        <v>0</v>
      </c>
      <c r="O331" t="s">
        <v>39</v>
      </c>
      <c r="S331">
        <v>0.31</v>
      </c>
      <c r="T331">
        <v>0.31</v>
      </c>
      <c r="U331">
        <v>59040</v>
      </c>
      <c r="V331" t="s">
        <v>6397</v>
      </c>
      <c r="W331">
        <v>1.4093087049999999</v>
      </c>
      <c r="X331">
        <v>0.15692943000000001</v>
      </c>
      <c r="Y331" t="s">
        <v>41</v>
      </c>
      <c r="Z331" t="s">
        <v>42</v>
      </c>
      <c r="AA331">
        <v>12</v>
      </c>
      <c r="AB331" s="13">
        <v>31139.132809999999</v>
      </c>
      <c r="AC331" s="13">
        <v>30945.417969999999</v>
      </c>
      <c r="AD331" s="13">
        <v>38277.941409999999</v>
      </c>
      <c r="AE331" s="13">
        <v>38608.308590000001</v>
      </c>
      <c r="AF331" s="14">
        <v>32410.347659999999</v>
      </c>
      <c r="AG331" s="14">
        <v>27649.601559999999</v>
      </c>
      <c r="AH331" s="14">
        <v>27832.058590000001</v>
      </c>
      <c r="AI331" s="14">
        <v>28704.789059999999</v>
      </c>
      <c r="AJ331" s="15">
        <v>29161.95508</v>
      </c>
      <c r="AK331" s="15">
        <v>39495.082029999998</v>
      </c>
      <c r="AL331" s="15">
        <v>59040.375</v>
      </c>
      <c r="AM331" s="15">
        <v>36623.46875</v>
      </c>
      <c r="AN331">
        <v>983</v>
      </c>
      <c r="AO331" t="s">
        <v>39</v>
      </c>
      <c r="AP331">
        <v>0.80569485399999996</v>
      </c>
      <c r="AQ331">
        <v>1</v>
      </c>
      <c r="AR331">
        <v>59040.375</v>
      </c>
      <c r="AS331" t="s">
        <v>6398</v>
      </c>
      <c r="AT331">
        <v>1</v>
      </c>
      <c r="AU331" t="s">
        <v>6399</v>
      </c>
      <c r="AV331">
        <v>0.85102551000000004</v>
      </c>
      <c r="AW331">
        <v>1</v>
      </c>
      <c r="AY331">
        <f t="shared" si="15"/>
        <v>1.4093087054802214</v>
      </c>
      <c r="AZ331">
        <f t="shared" si="16"/>
        <v>8.6924176229815752E-3</v>
      </c>
      <c r="BA331">
        <f t="shared" si="17"/>
        <v>0.1145780971208786</v>
      </c>
    </row>
    <row r="332" spans="1:53">
      <c r="A332">
        <v>188.14125100000001</v>
      </c>
      <c r="B332">
        <v>4.055520821</v>
      </c>
      <c r="C332" t="s">
        <v>2934</v>
      </c>
      <c r="D332">
        <v>13</v>
      </c>
      <c r="E332" t="s">
        <v>2935</v>
      </c>
      <c r="F332">
        <v>7</v>
      </c>
      <c r="G332">
        <v>0</v>
      </c>
      <c r="H332" t="s">
        <v>2936</v>
      </c>
      <c r="I332">
        <v>5.8287672999999998E-2</v>
      </c>
      <c r="J332">
        <v>-31.757605770000001</v>
      </c>
      <c r="L332" t="s">
        <v>6150</v>
      </c>
      <c r="M332" t="s">
        <v>2935</v>
      </c>
      <c r="N332">
        <v>0</v>
      </c>
      <c r="O332" t="s">
        <v>39</v>
      </c>
      <c r="Q332">
        <v>2.2999999999999998</v>
      </c>
      <c r="R332" t="s">
        <v>77</v>
      </c>
      <c r="S332">
        <v>0.15</v>
      </c>
      <c r="T332">
        <v>0.15</v>
      </c>
      <c r="U332">
        <v>171296</v>
      </c>
      <c r="V332" t="s">
        <v>4472</v>
      </c>
      <c r="W332">
        <v>0.87006450999999996</v>
      </c>
      <c r="X332">
        <v>0.16500131700000001</v>
      </c>
      <c r="Y332" t="s">
        <v>41</v>
      </c>
      <c r="Z332" t="s">
        <v>50</v>
      </c>
      <c r="AA332">
        <v>12</v>
      </c>
      <c r="AB332" s="13">
        <v>144759.0938</v>
      </c>
      <c r="AC332" s="13">
        <v>162598.26560000001</v>
      </c>
      <c r="AD332" s="13">
        <v>143690.51560000001</v>
      </c>
      <c r="AE332" s="13">
        <v>138634.42189999999</v>
      </c>
      <c r="AF332" s="14">
        <v>164216.625</v>
      </c>
      <c r="AG332" s="14">
        <v>139214.4688</v>
      </c>
      <c r="AH332" s="14">
        <v>171295.8438</v>
      </c>
      <c r="AI332" s="14">
        <v>162371</v>
      </c>
      <c r="AJ332" s="15">
        <v>121533.86719999999</v>
      </c>
      <c r="AK332" s="15">
        <v>165282.6563</v>
      </c>
      <c r="AL332" s="15">
        <v>120857.5469</v>
      </c>
      <c r="AM332" s="15">
        <v>146642.23439999999</v>
      </c>
      <c r="AN332">
        <v>411</v>
      </c>
      <c r="AO332" t="s">
        <v>39</v>
      </c>
      <c r="AP332">
        <v>0.94584986400000004</v>
      </c>
      <c r="AQ332">
        <v>1</v>
      </c>
      <c r="AR332">
        <v>171295.8438</v>
      </c>
      <c r="AS332" t="s">
        <v>7202</v>
      </c>
      <c r="AT332">
        <v>1</v>
      </c>
      <c r="AU332" t="s">
        <v>7203</v>
      </c>
      <c r="AV332">
        <v>0.65435324399999995</v>
      </c>
      <c r="AW332">
        <v>1</v>
      </c>
      <c r="AY332">
        <f t="shared" si="15"/>
        <v>0.87006450984310957</v>
      </c>
      <c r="AZ332">
        <f t="shared" si="16"/>
        <v>0.78238877085252023</v>
      </c>
      <c r="BA332">
        <f t="shared" si="17"/>
        <v>0.1568239967629497</v>
      </c>
    </row>
    <row r="333" spans="1:53">
      <c r="A333">
        <v>118.0630568</v>
      </c>
      <c r="B333">
        <v>6.7878472219999999</v>
      </c>
      <c r="C333" t="s">
        <v>1836</v>
      </c>
      <c r="D333">
        <v>12</v>
      </c>
      <c r="E333" t="s">
        <v>1837</v>
      </c>
      <c r="F333">
        <v>7</v>
      </c>
      <c r="G333">
        <v>0</v>
      </c>
      <c r="H333" t="s">
        <v>1838</v>
      </c>
      <c r="I333">
        <v>0.56557618899999995</v>
      </c>
      <c r="J333">
        <v>-8.1712221649999996</v>
      </c>
      <c r="L333" t="s">
        <v>6150</v>
      </c>
      <c r="M333" t="s">
        <v>1837</v>
      </c>
      <c r="N333">
        <v>0</v>
      </c>
      <c r="O333" t="s">
        <v>39</v>
      </c>
      <c r="R333" t="s">
        <v>2074</v>
      </c>
      <c r="S333">
        <v>0.36</v>
      </c>
      <c r="T333">
        <v>0.36</v>
      </c>
      <c r="U333">
        <v>615900</v>
      </c>
      <c r="V333" t="s">
        <v>5929</v>
      </c>
      <c r="W333">
        <v>1.413313528</v>
      </c>
      <c r="X333">
        <v>0.20157861899999999</v>
      </c>
      <c r="Y333" t="s">
        <v>41</v>
      </c>
      <c r="Z333" t="s">
        <v>71</v>
      </c>
      <c r="AA333">
        <v>12</v>
      </c>
      <c r="AB333" s="13">
        <v>262786.0625</v>
      </c>
      <c r="AC333" s="13">
        <v>441233.96879999997</v>
      </c>
      <c r="AD333" s="13">
        <v>262165.65629999997</v>
      </c>
      <c r="AE333" s="13">
        <v>332950.03129999997</v>
      </c>
      <c r="AF333" s="14">
        <v>286218.9375</v>
      </c>
      <c r="AG333" s="14">
        <v>335914.75</v>
      </c>
      <c r="AH333" s="14">
        <v>348973.78129999997</v>
      </c>
      <c r="AI333" s="14">
        <v>446267.84379999997</v>
      </c>
      <c r="AJ333" s="15">
        <v>236566.89060000001</v>
      </c>
      <c r="AK333" s="15">
        <v>597203.125</v>
      </c>
      <c r="AL333" s="15">
        <v>615900.25</v>
      </c>
      <c r="AM333" s="15">
        <v>553525.4375</v>
      </c>
      <c r="AN333">
        <v>177</v>
      </c>
      <c r="AO333" t="s">
        <v>39</v>
      </c>
      <c r="AP333">
        <v>0.81629157399999996</v>
      </c>
      <c r="AQ333">
        <v>1</v>
      </c>
      <c r="AR333">
        <v>615900.25</v>
      </c>
      <c r="AS333" t="s">
        <v>2767</v>
      </c>
      <c r="AT333">
        <v>1</v>
      </c>
      <c r="AU333" t="s">
        <v>6393</v>
      </c>
      <c r="AV333">
        <v>0.59251518999999997</v>
      </c>
      <c r="AW333">
        <v>1</v>
      </c>
      <c r="AY333">
        <f t="shared" si="15"/>
        <v>1.4133135276819413</v>
      </c>
      <c r="AZ333">
        <f t="shared" si="16"/>
        <v>0.63234491798495351</v>
      </c>
      <c r="BA333">
        <f t="shared" si="17"/>
        <v>0.17460794394997106</v>
      </c>
    </row>
    <row r="334" spans="1:53">
      <c r="A334">
        <v>287.20963080000001</v>
      </c>
      <c r="B334">
        <v>3.778550021</v>
      </c>
      <c r="C334" t="s">
        <v>6378</v>
      </c>
      <c r="D334">
        <v>1</v>
      </c>
      <c r="E334" t="s">
        <v>6379</v>
      </c>
      <c r="F334">
        <v>7</v>
      </c>
      <c r="G334">
        <v>0</v>
      </c>
      <c r="H334" t="s">
        <v>6380</v>
      </c>
      <c r="I334">
        <v>-0.101657253</v>
      </c>
      <c r="J334">
        <v>-43.192311250000003</v>
      </c>
      <c r="L334" t="s">
        <v>6150</v>
      </c>
      <c r="M334" t="s">
        <v>6379</v>
      </c>
      <c r="N334">
        <v>0</v>
      </c>
      <c r="O334" t="s">
        <v>39</v>
      </c>
      <c r="S334">
        <v>0.11</v>
      </c>
      <c r="T334">
        <v>0.28999999999999998</v>
      </c>
      <c r="U334">
        <v>44703</v>
      </c>
      <c r="V334" t="s">
        <v>6381</v>
      </c>
      <c r="W334">
        <v>1.436713216</v>
      </c>
      <c r="X334">
        <v>2.550558E-2</v>
      </c>
      <c r="Y334" t="s">
        <v>41</v>
      </c>
      <c r="Z334" t="s">
        <v>42</v>
      </c>
      <c r="AA334">
        <v>12</v>
      </c>
      <c r="AB334" s="13">
        <v>44703.453130000002</v>
      </c>
      <c r="AC334" s="13">
        <v>27820.257809999999</v>
      </c>
      <c r="AD334" s="13">
        <v>24348.347659999999</v>
      </c>
      <c r="AE334" s="13">
        <v>28846.753909999999</v>
      </c>
      <c r="AF334" s="14">
        <v>22500.728520000001</v>
      </c>
      <c r="AG334" s="14">
        <v>19881.787110000001</v>
      </c>
      <c r="AH334" s="14">
        <v>32455.83008</v>
      </c>
      <c r="AI334" s="14">
        <v>31165.162110000001</v>
      </c>
      <c r="AJ334" s="15">
        <v>41261.503909999999</v>
      </c>
      <c r="AK334" s="15">
        <v>32699.707030000001</v>
      </c>
      <c r="AL334" s="15">
        <v>37333.824220000002</v>
      </c>
      <c r="AM334" s="15">
        <v>41001.605470000002</v>
      </c>
      <c r="AN334">
        <v>1062</v>
      </c>
      <c r="AO334" t="s">
        <v>39</v>
      </c>
      <c r="AP334">
        <v>0.81480877500000004</v>
      </c>
      <c r="AQ334">
        <v>1</v>
      </c>
      <c r="AR334">
        <v>44703.453130000002</v>
      </c>
      <c r="AS334" t="s">
        <v>6382</v>
      </c>
      <c r="AT334">
        <v>1</v>
      </c>
      <c r="AU334" t="s">
        <v>6383</v>
      </c>
      <c r="AV334">
        <v>2.4324509339999998</v>
      </c>
      <c r="AW334">
        <v>1</v>
      </c>
      <c r="AY334">
        <f t="shared" si="15"/>
        <v>1.4367132160249676</v>
      </c>
      <c r="AZ334">
        <f t="shared" si="16"/>
        <v>8.2526296693122586E-2</v>
      </c>
      <c r="BA334">
        <f t="shared" si="17"/>
        <v>2.0604229321913338E-2</v>
      </c>
    </row>
    <row r="335" spans="1:53">
      <c r="A335">
        <v>231.14682809999999</v>
      </c>
      <c r="B335">
        <v>7.4751888700000002</v>
      </c>
      <c r="C335" t="s">
        <v>1920</v>
      </c>
      <c r="D335">
        <v>3</v>
      </c>
      <c r="E335" t="s">
        <v>754</v>
      </c>
      <c r="F335">
        <v>7</v>
      </c>
      <c r="G335">
        <v>0</v>
      </c>
      <c r="H335" t="s">
        <v>1921</v>
      </c>
      <c r="I335">
        <v>-1.0033493090000001</v>
      </c>
      <c r="J335">
        <v>7.922940391</v>
      </c>
      <c r="L335" t="s">
        <v>6150</v>
      </c>
      <c r="M335" t="s">
        <v>754</v>
      </c>
      <c r="N335">
        <v>0</v>
      </c>
      <c r="O335" t="s">
        <v>39</v>
      </c>
      <c r="Q335">
        <v>1.1000000000000001</v>
      </c>
      <c r="R335" t="s">
        <v>77</v>
      </c>
      <c r="S335">
        <v>0.27</v>
      </c>
      <c r="T335">
        <v>0.27</v>
      </c>
      <c r="U335">
        <v>924667</v>
      </c>
      <c r="V335" t="s">
        <v>6377</v>
      </c>
      <c r="W335">
        <v>1.1872992739999999</v>
      </c>
      <c r="X335">
        <v>0.34110892599999998</v>
      </c>
      <c r="Y335" t="s">
        <v>41</v>
      </c>
      <c r="Z335" t="s">
        <v>42</v>
      </c>
      <c r="AA335">
        <v>12</v>
      </c>
      <c r="AB335" s="13">
        <v>396829.5</v>
      </c>
      <c r="AC335" s="13">
        <v>592224.625</v>
      </c>
      <c r="AD335" s="13">
        <v>482523.125</v>
      </c>
      <c r="AE335" s="13">
        <v>583009.0625</v>
      </c>
      <c r="AF335" s="14">
        <v>465020.1875</v>
      </c>
      <c r="AG335" s="14">
        <v>629543.9375</v>
      </c>
      <c r="AH335" s="14">
        <v>579679.375</v>
      </c>
      <c r="AI335" s="14">
        <v>678580.625</v>
      </c>
      <c r="AJ335" s="15">
        <v>521554.3125</v>
      </c>
      <c r="AK335" s="15">
        <v>771306.0625</v>
      </c>
      <c r="AL335" s="15">
        <v>924667.125</v>
      </c>
      <c r="AM335" s="15">
        <v>575978.875</v>
      </c>
      <c r="AN335">
        <v>235</v>
      </c>
      <c r="AO335" t="s">
        <v>39</v>
      </c>
      <c r="AP335">
        <v>0.97993527000000002</v>
      </c>
      <c r="AQ335">
        <v>1</v>
      </c>
      <c r="AR335">
        <v>924667.125</v>
      </c>
      <c r="AS335" t="s">
        <v>6619</v>
      </c>
      <c r="AT335">
        <v>1</v>
      </c>
      <c r="AU335" t="s">
        <v>6620</v>
      </c>
      <c r="AV335">
        <v>0.28470237199999998</v>
      </c>
      <c r="AW335">
        <v>1</v>
      </c>
      <c r="AY335">
        <f t="shared" si="15"/>
        <v>1.1872992738035615</v>
      </c>
      <c r="AZ335">
        <f t="shared" si="16"/>
        <v>0.83559590964236052</v>
      </c>
      <c r="BA335">
        <f t="shared" si="17"/>
        <v>0.32694867230873592</v>
      </c>
    </row>
    <row r="336" spans="1:53">
      <c r="A336">
        <v>164.03206800000001</v>
      </c>
      <c r="B336">
        <v>10.35595</v>
      </c>
      <c r="C336" t="s">
        <v>2759</v>
      </c>
      <c r="D336">
        <v>1</v>
      </c>
      <c r="E336" t="s">
        <v>2760</v>
      </c>
      <c r="F336">
        <v>7</v>
      </c>
      <c r="G336">
        <v>0</v>
      </c>
      <c r="H336" t="s">
        <v>2761</v>
      </c>
      <c r="I336">
        <v>-0.13398484999999999</v>
      </c>
      <c r="J336">
        <v>17.203077319999998</v>
      </c>
      <c r="L336" t="s">
        <v>6150</v>
      </c>
      <c r="M336" t="s">
        <v>2760</v>
      </c>
      <c r="N336">
        <v>0</v>
      </c>
      <c r="O336" t="s">
        <v>39</v>
      </c>
      <c r="P336" t="s">
        <v>7076</v>
      </c>
      <c r="S336">
        <v>0.25</v>
      </c>
      <c r="T336">
        <v>0.34</v>
      </c>
      <c r="U336">
        <v>40951</v>
      </c>
      <c r="V336" t="s">
        <v>7077</v>
      </c>
      <c r="W336">
        <v>0.94541879200000001</v>
      </c>
      <c r="X336">
        <v>0.71091051299999997</v>
      </c>
      <c r="Y336" t="s">
        <v>41</v>
      </c>
      <c r="Z336" t="s">
        <v>71</v>
      </c>
      <c r="AA336">
        <v>12</v>
      </c>
      <c r="AB336" s="13">
        <v>29140.884770000001</v>
      </c>
      <c r="AC336" s="13">
        <v>40950.988279999998</v>
      </c>
      <c r="AD336" s="13">
        <v>23921.244139999999</v>
      </c>
      <c r="AE336" s="13">
        <v>18230.742190000001</v>
      </c>
      <c r="AF336" s="14">
        <v>25299.414059999999</v>
      </c>
      <c r="AG336" s="14">
        <v>30098.019530000001</v>
      </c>
      <c r="AH336" s="14">
        <v>25938.494139999999</v>
      </c>
      <c r="AI336" s="14">
        <v>34965.332029999998</v>
      </c>
      <c r="AJ336" s="15">
        <v>17420.302729999999</v>
      </c>
      <c r="AK336" s="15">
        <v>31150.978520000001</v>
      </c>
      <c r="AL336" s="15">
        <v>29699.535159999999</v>
      </c>
      <c r="AM336" s="15">
        <v>31682.58008</v>
      </c>
      <c r="AN336">
        <v>854</v>
      </c>
      <c r="AO336" t="s">
        <v>39</v>
      </c>
      <c r="AP336">
        <v>0.85664818300000001</v>
      </c>
      <c r="AQ336">
        <v>1</v>
      </c>
      <c r="AR336">
        <v>40950.988279999998</v>
      </c>
      <c r="AS336" t="s">
        <v>7078</v>
      </c>
      <c r="AT336">
        <v>1</v>
      </c>
      <c r="AU336" t="s">
        <v>3935</v>
      </c>
      <c r="AV336">
        <v>3.8333388000000003E-2</v>
      </c>
      <c r="AW336">
        <v>1</v>
      </c>
      <c r="AY336">
        <f t="shared" si="15"/>
        <v>0.94541879182478783</v>
      </c>
      <c r="AZ336">
        <f t="shared" si="16"/>
        <v>4.5458954848058529E-2</v>
      </c>
      <c r="BA336">
        <f t="shared" si="17"/>
        <v>0.70889868999161099</v>
      </c>
    </row>
    <row r="337" spans="1:53">
      <c r="A337">
        <v>266.10125470000003</v>
      </c>
      <c r="B337">
        <v>8.0616722109999994</v>
      </c>
      <c r="C337" t="s">
        <v>1976</v>
      </c>
      <c r="D337">
        <v>1</v>
      </c>
      <c r="E337" t="s">
        <v>1977</v>
      </c>
      <c r="F337">
        <v>7</v>
      </c>
      <c r="G337">
        <v>0</v>
      </c>
      <c r="H337" t="s">
        <v>1978</v>
      </c>
      <c r="I337">
        <v>-0.95922057400000005</v>
      </c>
      <c r="J337">
        <v>14.955181530000001</v>
      </c>
      <c r="L337" t="s">
        <v>6150</v>
      </c>
      <c r="M337" t="s">
        <v>1977</v>
      </c>
      <c r="N337">
        <v>0</v>
      </c>
      <c r="O337" t="s">
        <v>39</v>
      </c>
      <c r="Q337">
        <v>1.5</v>
      </c>
      <c r="R337" t="s">
        <v>77</v>
      </c>
      <c r="S337">
        <v>0.61</v>
      </c>
      <c r="T337">
        <v>0.61</v>
      </c>
      <c r="U337">
        <v>956788</v>
      </c>
      <c r="V337" t="s">
        <v>7488</v>
      </c>
      <c r="W337">
        <v>0.70480986000000001</v>
      </c>
      <c r="X337">
        <v>0.30961983599999998</v>
      </c>
      <c r="Y337" t="s">
        <v>41</v>
      </c>
      <c r="Z337" t="s">
        <v>92</v>
      </c>
      <c r="AA337">
        <v>12</v>
      </c>
      <c r="AB337" s="13">
        <v>881903.6875</v>
      </c>
      <c r="AC337" s="13">
        <v>895976.9375</v>
      </c>
      <c r="AD337" s="13">
        <v>598553.4375</v>
      </c>
      <c r="AE337" s="13">
        <v>285042.03129999997</v>
      </c>
      <c r="AF337" s="14">
        <v>846977.375</v>
      </c>
      <c r="AG337" s="14">
        <v>956788.1875</v>
      </c>
      <c r="AH337" s="14">
        <v>444984.21879999997</v>
      </c>
      <c r="AI337" s="14">
        <v>698110.875</v>
      </c>
      <c r="AJ337" s="15">
        <v>836982.1875</v>
      </c>
      <c r="AK337" s="15">
        <v>509797.4375</v>
      </c>
      <c r="AL337" s="15">
        <v>643512.75</v>
      </c>
      <c r="AM337" s="15">
        <v>86684.070309999996</v>
      </c>
      <c r="AN337">
        <v>228</v>
      </c>
      <c r="AO337" t="s">
        <v>39</v>
      </c>
      <c r="AP337">
        <v>0.96273104700000001</v>
      </c>
      <c r="AQ337">
        <v>1</v>
      </c>
      <c r="AR337">
        <v>956788.1875</v>
      </c>
      <c r="AS337" t="s">
        <v>7489</v>
      </c>
      <c r="AT337">
        <v>1</v>
      </c>
      <c r="AU337" t="s">
        <v>7490</v>
      </c>
      <c r="AV337">
        <v>0.31474219399999998</v>
      </c>
      <c r="AW337">
        <v>1</v>
      </c>
      <c r="AY337">
        <f t="shared" si="15"/>
        <v>0.70480985956010445</v>
      </c>
      <c r="AZ337">
        <f t="shared" si="16"/>
        <v>0.86886562536770184</v>
      </c>
      <c r="BA337">
        <f t="shared" si="17"/>
        <v>0.30473166547027325</v>
      </c>
    </row>
    <row r="338" spans="1:53">
      <c r="A338">
        <v>158.09425680000001</v>
      </c>
      <c r="B338">
        <v>6.7723610770000002</v>
      </c>
      <c r="C338" t="s">
        <v>3196</v>
      </c>
      <c r="D338">
        <v>9</v>
      </c>
      <c r="E338" t="s">
        <v>3254</v>
      </c>
      <c r="F338">
        <v>7</v>
      </c>
      <c r="G338">
        <v>0</v>
      </c>
      <c r="H338" t="s">
        <v>3255</v>
      </c>
      <c r="I338">
        <v>-0.20974601900000001</v>
      </c>
      <c r="J338">
        <v>24.95298322</v>
      </c>
      <c r="L338" t="s">
        <v>6150</v>
      </c>
      <c r="M338" t="s">
        <v>3197</v>
      </c>
      <c r="N338">
        <v>0</v>
      </c>
      <c r="O338" t="s">
        <v>39</v>
      </c>
      <c r="S338">
        <v>0.28999999999999998</v>
      </c>
      <c r="T338">
        <v>0.28999999999999998</v>
      </c>
      <c r="U338">
        <v>97314</v>
      </c>
      <c r="V338" t="s">
        <v>6592</v>
      </c>
      <c r="W338">
        <v>1.2019735010000001</v>
      </c>
      <c r="X338">
        <v>0.337544075</v>
      </c>
      <c r="Y338" t="s">
        <v>41</v>
      </c>
      <c r="Z338" t="s">
        <v>71</v>
      </c>
      <c r="AA338">
        <v>12</v>
      </c>
      <c r="AB338" s="13">
        <v>57137.484380000002</v>
      </c>
      <c r="AC338" s="13">
        <v>45213.640630000002</v>
      </c>
      <c r="AD338" s="13">
        <v>34214.699220000002</v>
      </c>
      <c r="AE338" s="13">
        <v>39764.789060000003</v>
      </c>
      <c r="AF338" s="14">
        <v>66295.898440000004</v>
      </c>
      <c r="AG338" s="14">
        <v>61601.023439999997</v>
      </c>
      <c r="AH338" s="14">
        <v>59065.226560000003</v>
      </c>
      <c r="AI338" s="14">
        <v>52010.414060000003</v>
      </c>
      <c r="AJ338" s="15">
        <v>79344.0625</v>
      </c>
      <c r="AK338" s="15">
        <v>97313.789059999996</v>
      </c>
      <c r="AL338" s="15">
        <v>49921.558590000001</v>
      </c>
      <c r="AM338" s="15">
        <v>60659.277340000001</v>
      </c>
      <c r="AN338">
        <v>573</v>
      </c>
      <c r="AO338" t="s">
        <v>39</v>
      </c>
      <c r="AP338">
        <v>0.87080734900000001</v>
      </c>
      <c r="AQ338">
        <v>1</v>
      </c>
      <c r="AR338">
        <v>97313.789059999996</v>
      </c>
      <c r="AS338" t="s">
        <v>3490</v>
      </c>
      <c r="AT338">
        <v>1</v>
      </c>
      <c r="AU338" t="s">
        <v>6593</v>
      </c>
      <c r="AV338">
        <v>0.30819568200000003</v>
      </c>
      <c r="AW338">
        <v>0.19945684999999999</v>
      </c>
      <c r="AY338">
        <f t="shared" si="15"/>
        <v>1.2019735005770795</v>
      </c>
      <c r="AZ338">
        <f t="shared" si="16"/>
        <v>5.5348350393690113E-2</v>
      </c>
      <c r="BA338">
        <f t="shared" si="17"/>
        <v>0.30937098283572323</v>
      </c>
    </row>
    <row r="339" spans="1:53">
      <c r="A339">
        <v>217.13134009999999</v>
      </c>
      <c r="B339">
        <v>7.9786332870000001</v>
      </c>
      <c r="C339" t="s">
        <v>2003</v>
      </c>
      <c r="D339">
        <v>1</v>
      </c>
      <c r="E339" t="s">
        <v>1968</v>
      </c>
      <c r="F339">
        <v>7</v>
      </c>
      <c r="G339">
        <v>0</v>
      </c>
      <c r="H339" t="s">
        <v>2004</v>
      </c>
      <c r="I339">
        <v>-0.32202440900000001</v>
      </c>
      <c r="J339">
        <v>7.4465102229999998</v>
      </c>
      <c r="L339" t="s">
        <v>6150</v>
      </c>
      <c r="M339" t="s">
        <v>1968</v>
      </c>
      <c r="N339">
        <v>0</v>
      </c>
      <c r="O339" t="s">
        <v>39</v>
      </c>
      <c r="Q339">
        <v>-1.7</v>
      </c>
      <c r="R339" t="s">
        <v>77</v>
      </c>
      <c r="S339">
        <v>0.16</v>
      </c>
      <c r="T339">
        <v>0.28999999999999998</v>
      </c>
      <c r="U339">
        <v>2594357</v>
      </c>
      <c r="V339" t="s">
        <v>2886</v>
      </c>
      <c r="W339">
        <v>0.83064119800000003</v>
      </c>
      <c r="X339">
        <v>0.31753696799999998</v>
      </c>
      <c r="Y339" t="s">
        <v>41</v>
      </c>
      <c r="Z339" t="s">
        <v>42</v>
      </c>
      <c r="AA339">
        <v>12</v>
      </c>
      <c r="AB339" s="13">
        <v>958357.3125</v>
      </c>
      <c r="AC339" s="13">
        <v>1283526.125</v>
      </c>
      <c r="AD339" s="13">
        <v>1342685.75</v>
      </c>
      <c r="AE339" s="13">
        <v>1902038.75</v>
      </c>
      <c r="AF339" s="14">
        <v>1360946</v>
      </c>
      <c r="AG339" s="14">
        <v>1836727.125</v>
      </c>
      <c r="AH339" s="14">
        <v>2594356.75</v>
      </c>
      <c r="AI339" s="14">
        <v>1811608</v>
      </c>
      <c r="AJ339" s="15">
        <v>1352150.375</v>
      </c>
      <c r="AK339" s="15">
        <v>1917821.125</v>
      </c>
      <c r="AL339" s="15">
        <v>1630566.625</v>
      </c>
      <c r="AM339" s="15">
        <v>1415356.75</v>
      </c>
      <c r="AN339">
        <v>115</v>
      </c>
      <c r="AO339" t="s">
        <v>39</v>
      </c>
      <c r="AP339">
        <v>0.97520553899999995</v>
      </c>
      <c r="AQ339">
        <v>1</v>
      </c>
      <c r="AR339">
        <v>2594356.75</v>
      </c>
      <c r="AS339" t="s">
        <v>5542</v>
      </c>
      <c r="AT339">
        <v>1</v>
      </c>
      <c r="AU339" t="s">
        <v>7292</v>
      </c>
      <c r="AV339">
        <v>0.31720131800000001</v>
      </c>
      <c r="AW339">
        <v>1</v>
      </c>
      <c r="AY339">
        <f t="shared" si="15"/>
        <v>0.8306411981777867</v>
      </c>
      <c r="AZ339">
        <f t="shared" si="16"/>
        <v>0.69958950291160626</v>
      </c>
      <c r="BA339">
        <f t="shared" si="17"/>
        <v>0.30301643862432215</v>
      </c>
    </row>
    <row r="340" spans="1:53">
      <c r="A340">
        <v>246.0504426</v>
      </c>
      <c r="B340">
        <v>10.10633062</v>
      </c>
      <c r="C340" t="s">
        <v>2027</v>
      </c>
      <c r="D340">
        <v>3</v>
      </c>
      <c r="E340" t="s">
        <v>2029</v>
      </c>
      <c r="F340">
        <v>7</v>
      </c>
      <c r="G340">
        <v>0</v>
      </c>
      <c r="H340" t="s">
        <v>3239</v>
      </c>
      <c r="I340">
        <v>-7.0907296999999994E-2</v>
      </c>
      <c r="J340">
        <v>23.768194520000002</v>
      </c>
      <c r="L340" t="s">
        <v>6150</v>
      </c>
      <c r="M340" t="s">
        <v>2029</v>
      </c>
      <c r="N340">
        <v>0</v>
      </c>
      <c r="O340" t="s">
        <v>39</v>
      </c>
      <c r="P340" t="s">
        <v>6447</v>
      </c>
      <c r="R340" t="s">
        <v>3241</v>
      </c>
      <c r="S340">
        <v>0.48</v>
      </c>
      <c r="T340">
        <v>0.49</v>
      </c>
      <c r="U340">
        <v>100537</v>
      </c>
      <c r="V340" t="s">
        <v>6448</v>
      </c>
      <c r="W340">
        <v>1.342117411</v>
      </c>
      <c r="X340">
        <v>0.37084024599999998</v>
      </c>
      <c r="Y340" t="s">
        <v>41</v>
      </c>
      <c r="Z340" t="s">
        <v>71</v>
      </c>
      <c r="AA340">
        <v>12</v>
      </c>
      <c r="AB340" s="13">
        <v>19313.998049999998</v>
      </c>
      <c r="AC340" s="13">
        <v>37602.503909999999</v>
      </c>
      <c r="AD340" s="13">
        <v>67497.195309999996</v>
      </c>
      <c r="AE340" s="13">
        <v>64513.5</v>
      </c>
      <c r="AF340" s="14">
        <v>39158.339840000001</v>
      </c>
      <c r="AG340" s="14">
        <v>39576.128909999999</v>
      </c>
      <c r="AH340" s="14">
        <v>40822.605470000002</v>
      </c>
      <c r="AI340" s="14">
        <v>55085.386720000002</v>
      </c>
      <c r="AJ340" s="15">
        <v>47093.609380000002</v>
      </c>
      <c r="AK340" s="15">
        <v>41673.246090000001</v>
      </c>
      <c r="AL340" s="15">
        <v>100536.53909999999</v>
      </c>
      <c r="AM340" s="15">
        <v>45087.292970000002</v>
      </c>
      <c r="AN340">
        <v>563</v>
      </c>
      <c r="AO340" t="s">
        <v>39</v>
      </c>
      <c r="AP340">
        <v>0.92960176900000002</v>
      </c>
      <c r="AQ340">
        <v>1</v>
      </c>
      <c r="AR340">
        <v>100536.53909999999</v>
      </c>
      <c r="AS340" t="s">
        <v>1605</v>
      </c>
      <c r="AT340">
        <v>1</v>
      </c>
      <c r="AU340" t="s">
        <v>6449</v>
      </c>
      <c r="AV340">
        <v>0.26396808599999999</v>
      </c>
      <c r="AW340">
        <v>1</v>
      </c>
      <c r="AY340">
        <f t="shared" si="15"/>
        <v>1.3421174110717957</v>
      </c>
      <c r="AZ340">
        <f t="shared" si="16"/>
        <v>2.4289070219936766E-2</v>
      </c>
      <c r="BA340">
        <f t="shared" si="17"/>
        <v>0.34378862788332876</v>
      </c>
    </row>
    <row r="341" spans="1:53">
      <c r="A341">
        <v>390.2767058</v>
      </c>
      <c r="B341">
        <v>3.6735666490000001</v>
      </c>
      <c r="C341" t="s">
        <v>4837</v>
      </c>
      <c r="D341">
        <v>58</v>
      </c>
      <c r="E341" t="s">
        <v>7737</v>
      </c>
      <c r="F341">
        <v>7</v>
      </c>
      <c r="G341">
        <v>0</v>
      </c>
      <c r="H341" t="s">
        <v>7738</v>
      </c>
      <c r="I341">
        <v>-0.77956737399999998</v>
      </c>
      <c r="J341">
        <v>1.479980933</v>
      </c>
      <c r="L341" t="s">
        <v>6157</v>
      </c>
      <c r="M341" t="s">
        <v>7737</v>
      </c>
      <c r="N341">
        <v>0</v>
      </c>
      <c r="O341" t="s">
        <v>39</v>
      </c>
      <c r="Q341">
        <v>0.8</v>
      </c>
      <c r="R341" t="s">
        <v>550</v>
      </c>
      <c r="S341">
        <v>0.09</v>
      </c>
      <c r="T341">
        <v>0.88</v>
      </c>
      <c r="U341">
        <v>8941238</v>
      </c>
      <c r="V341" t="s">
        <v>341</v>
      </c>
      <c r="W341">
        <v>0.156713043</v>
      </c>
      <c r="X341">
        <v>3.1041267000000001E-2</v>
      </c>
      <c r="Y341" t="s">
        <v>41</v>
      </c>
      <c r="Z341" t="s">
        <v>42</v>
      </c>
      <c r="AA341">
        <v>12</v>
      </c>
      <c r="AB341" s="13">
        <v>3977493.75</v>
      </c>
      <c r="AC341" s="13">
        <v>8941238</v>
      </c>
      <c r="AD341" s="13">
        <v>1262715.125</v>
      </c>
      <c r="AE341" s="13">
        <v>1758518.125</v>
      </c>
      <c r="AF341" s="14">
        <v>3025446.25</v>
      </c>
      <c r="AG341" s="14">
        <v>4632911</v>
      </c>
      <c r="AH341" s="14">
        <v>2053081.25</v>
      </c>
      <c r="AI341" s="14">
        <v>1852825.875</v>
      </c>
      <c r="AJ341" s="15">
        <v>472834.625</v>
      </c>
      <c r="AK341" s="15">
        <v>413235.03129999997</v>
      </c>
      <c r="AL341" s="15">
        <v>427658.53129999997</v>
      </c>
      <c r="AM341" s="15">
        <v>498542.875</v>
      </c>
      <c r="AN341">
        <v>43</v>
      </c>
      <c r="AO341" t="s">
        <v>39</v>
      </c>
      <c r="AP341">
        <v>0.958661871</v>
      </c>
      <c r="AQ341">
        <v>1</v>
      </c>
      <c r="AR341">
        <v>8941238</v>
      </c>
      <c r="AS341" t="s">
        <v>5388</v>
      </c>
      <c r="AT341">
        <v>1</v>
      </c>
      <c r="AU341" t="s">
        <v>7739</v>
      </c>
      <c r="AV341">
        <v>3.6865310509999998</v>
      </c>
      <c r="AW341">
        <v>1</v>
      </c>
      <c r="AY341">
        <f t="shared" si="15"/>
        <v>0.15671304320211027</v>
      </c>
      <c r="AZ341">
        <f t="shared" si="16"/>
        <v>1.357874734229765</v>
      </c>
      <c r="BA341">
        <f t="shared" si="17"/>
        <v>8.5582424002595935E-3</v>
      </c>
    </row>
    <row r="342" spans="1:53">
      <c r="A342">
        <v>200.02648690000001</v>
      </c>
      <c r="B342">
        <v>10.209356039999999</v>
      </c>
      <c r="C342" t="s">
        <v>6560</v>
      </c>
      <c r="D342">
        <v>1</v>
      </c>
      <c r="E342" t="s">
        <v>6561</v>
      </c>
      <c r="F342">
        <v>7</v>
      </c>
      <c r="G342">
        <v>0</v>
      </c>
      <c r="H342" t="s">
        <v>6562</v>
      </c>
      <c r="I342">
        <v>-1.49027105</v>
      </c>
      <c r="J342">
        <v>0</v>
      </c>
      <c r="L342" t="s">
        <v>6157</v>
      </c>
      <c r="M342" t="s">
        <v>6561</v>
      </c>
      <c r="N342">
        <v>0</v>
      </c>
      <c r="O342" t="s">
        <v>39</v>
      </c>
      <c r="P342" t="s">
        <v>6563</v>
      </c>
      <c r="S342">
        <v>0.44</v>
      </c>
      <c r="T342">
        <v>1.1200000000000001</v>
      </c>
      <c r="U342">
        <v>68343</v>
      </c>
      <c r="V342" t="s">
        <v>6564</v>
      </c>
      <c r="W342">
        <v>1.2289843</v>
      </c>
      <c r="X342">
        <v>0.63731165199999995</v>
      </c>
      <c r="Y342" t="s">
        <v>424</v>
      </c>
      <c r="Z342" t="s">
        <v>71</v>
      </c>
      <c r="AA342">
        <v>11</v>
      </c>
      <c r="AB342" s="13">
        <v>0</v>
      </c>
      <c r="AC342" s="13">
        <v>15542.896479999999</v>
      </c>
      <c r="AD342" s="13">
        <v>68343.007809999996</v>
      </c>
      <c r="AE342" s="13">
        <v>21619.33008</v>
      </c>
      <c r="AF342" s="14">
        <v>37112.789060000003</v>
      </c>
      <c r="AG342" s="14">
        <v>15362.575199999999</v>
      </c>
      <c r="AH342" s="14">
        <v>14187.375980000001</v>
      </c>
      <c r="AI342" s="14">
        <v>5714.9277339999999</v>
      </c>
      <c r="AJ342" s="15">
        <v>28886.664059999999</v>
      </c>
      <c r="AK342" s="15">
        <v>9449.9785159999992</v>
      </c>
      <c r="AL342" s="15">
        <v>30978.519530000001</v>
      </c>
      <c r="AM342" s="15">
        <v>19635.855469999999</v>
      </c>
      <c r="AN342">
        <v>674</v>
      </c>
      <c r="AO342" t="s">
        <v>39</v>
      </c>
      <c r="AP342">
        <v>0.82558981899999995</v>
      </c>
      <c r="AQ342">
        <v>1</v>
      </c>
      <c r="AR342">
        <v>68343.007809999996</v>
      </c>
      <c r="AS342" t="s">
        <v>4376</v>
      </c>
      <c r="AT342">
        <v>1</v>
      </c>
      <c r="AU342" t="s">
        <v>6435</v>
      </c>
      <c r="AV342">
        <v>6.2156306000000001E-2</v>
      </c>
      <c r="AW342">
        <v>1</v>
      </c>
      <c r="AY342">
        <f t="shared" si="15"/>
        <v>1.2289842995211395</v>
      </c>
      <c r="AZ342">
        <f t="shared" si="16"/>
        <v>9.0666391541795507E-3</v>
      </c>
      <c r="BA342">
        <f t="shared" si="17"/>
        <v>0.63579384533425354</v>
      </c>
    </row>
    <row r="343" spans="1:53">
      <c r="A343">
        <v>160.10991189999999</v>
      </c>
      <c r="B343">
        <v>4.1873611449999997</v>
      </c>
      <c r="C343" t="s">
        <v>3232</v>
      </c>
      <c r="D343">
        <v>14</v>
      </c>
      <c r="E343" t="s">
        <v>3233</v>
      </c>
      <c r="F343">
        <v>7</v>
      </c>
      <c r="G343">
        <v>0</v>
      </c>
      <c r="H343" t="s">
        <v>3234</v>
      </c>
      <c r="I343">
        <v>-0.175815624</v>
      </c>
      <c r="J343">
        <v>-27.088440080000002</v>
      </c>
      <c r="L343" t="s">
        <v>6150</v>
      </c>
      <c r="M343" t="s">
        <v>3233</v>
      </c>
      <c r="N343">
        <v>0</v>
      </c>
      <c r="O343" t="s">
        <v>39</v>
      </c>
      <c r="S343">
        <v>0.28999999999999998</v>
      </c>
      <c r="T343">
        <v>0.28999999999999998</v>
      </c>
      <c r="U343">
        <v>77424</v>
      </c>
      <c r="V343" t="s">
        <v>7256</v>
      </c>
      <c r="W343">
        <v>0.84512478599999996</v>
      </c>
      <c r="X343">
        <v>0.41258010099999998</v>
      </c>
      <c r="Y343" t="s">
        <v>41</v>
      </c>
      <c r="Z343" t="s">
        <v>71</v>
      </c>
      <c r="AA343">
        <v>12</v>
      </c>
      <c r="AB343" s="13">
        <v>46764.832029999998</v>
      </c>
      <c r="AC343" s="13">
        <v>48713.710939999997</v>
      </c>
      <c r="AD343" s="13">
        <v>37317.566409999999</v>
      </c>
      <c r="AE343" s="13">
        <v>46337.398439999997</v>
      </c>
      <c r="AF343" s="14">
        <v>42781.273439999997</v>
      </c>
      <c r="AG343" s="14">
        <v>53176.828130000002</v>
      </c>
      <c r="AH343" s="14">
        <v>68295.859379999994</v>
      </c>
      <c r="AI343" s="14">
        <v>77423.570309999996</v>
      </c>
      <c r="AJ343" s="15">
        <v>36218.386720000002</v>
      </c>
      <c r="AK343" s="15">
        <v>61485.128909999999</v>
      </c>
      <c r="AL343" s="15">
        <v>65559.203129999994</v>
      </c>
      <c r="AM343" s="15">
        <v>40984.953130000002</v>
      </c>
      <c r="AN343">
        <v>632</v>
      </c>
      <c r="AO343" t="s">
        <v>39</v>
      </c>
      <c r="AP343">
        <v>0.91892407399999998</v>
      </c>
      <c r="AQ343">
        <v>1</v>
      </c>
      <c r="AR343">
        <v>77423.570309999996</v>
      </c>
      <c r="AS343" t="s">
        <v>7257</v>
      </c>
      <c r="AT343">
        <v>1</v>
      </c>
      <c r="AU343" t="s">
        <v>635</v>
      </c>
      <c r="AV343">
        <v>0.193803173</v>
      </c>
      <c r="AW343">
        <v>1</v>
      </c>
      <c r="AY343">
        <f t="shared" si="15"/>
        <v>0.8451247860119343</v>
      </c>
      <c r="AZ343">
        <f t="shared" si="16"/>
        <v>0.57038860766170296</v>
      </c>
      <c r="BA343">
        <f t="shared" si="17"/>
        <v>0.41248330643407444</v>
      </c>
    </row>
    <row r="344" spans="1:53">
      <c r="A344">
        <v>147.03529</v>
      </c>
      <c r="B344">
        <v>8.9016387940000001</v>
      </c>
      <c r="C344" t="s">
        <v>6723</v>
      </c>
      <c r="D344">
        <v>1</v>
      </c>
      <c r="E344" t="s">
        <v>6724</v>
      </c>
      <c r="F344">
        <v>7</v>
      </c>
      <c r="G344">
        <v>0</v>
      </c>
      <c r="H344" t="s">
        <v>6725</v>
      </c>
      <c r="I344">
        <v>-0.74787220600000004</v>
      </c>
      <c r="J344">
        <v>-5.2403079019999996</v>
      </c>
      <c r="L344" t="s">
        <v>6150</v>
      </c>
      <c r="M344" t="s">
        <v>6724</v>
      </c>
      <c r="N344">
        <v>0</v>
      </c>
      <c r="O344" t="s">
        <v>39</v>
      </c>
      <c r="S344">
        <v>0.25</v>
      </c>
      <c r="T344">
        <v>0.41</v>
      </c>
      <c r="U344">
        <v>111558</v>
      </c>
      <c r="V344" t="s">
        <v>6726</v>
      </c>
      <c r="W344">
        <v>1.1241798160000001</v>
      </c>
      <c r="X344">
        <v>0.45711754399999999</v>
      </c>
      <c r="Y344" t="s">
        <v>41</v>
      </c>
      <c r="Z344" t="s">
        <v>42</v>
      </c>
      <c r="AA344">
        <v>12</v>
      </c>
      <c r="AB344" s="13">
        <v>43325.589840000001</v>
      </c>
      <c r="AC344" s="13">
        <v>97478.875</v>
      </c>
      <c r="AD344" s="13">
        <v>50872.871090000001</v>
      </c>
      <c r="AE344" s="13">
        <v>51969.773439999997</v>
      </c>
      <c r="AF344" s="14">
        <v>90463.703129999994</v>
      </c>
      <c r="AG344" s="14">
        <v>70649.695309999996</v>
      </c>
      <c r="AH344" s="14">
        <v>87916.578129999994</v>
      </c>
      <c r="AI344" s="14">
        <v>83868.484379999994</v>
      </c>
      <c r="AJ344" s="15">
        <v>59576.699220000002</v>
      </c>
      <c r="AK344" s="15">
        <v>111557.60159999999</v>
      </c>
      <c r="AL344" s="15">
        <v>97128.460940000004</v>
      </c>
      <c r="AM344" s="15">
        <v>105974.9688</v>
      </c>
      <c r="AN344">
        <v>761</v>
      </c>
      <c r="AO344" t="s">
        <v>39</v>
      </c>
      <c r="AP344">
        <v>0.93046016099999995</v>
      </c>
      <c r="AQ344">
        <v>1</v>
      </c>
      <c r="AR344">
        <v>111557.60159999999</v>
      </c>
      <c r="AS344" t="s">
        <v>932</v>
      </c>
      <c r="AT344">
        <v>1</v>
      </c>
      <c r="AU344" t="s">
        <v>6727</v>
      </c>
      <c r="AV344">
        <v>0.17056550300000001</v>
      </c>
      <c r="AW344">
        <v>0.28640011500000001</v>
      </c>
      <c r="AY344">
        <f t="shared" si="15"/>
        <v>1.1241798159475693</v>
      </c>
      <c r="AZ344">
        <f t="shared" si="16"/>
        <v>0.42404679741813889</v>
      </c>
      <c r="BA344">
        <f t="shared" si="17"/>
        <v>0.44040950315085697</v>
      </c>
    </row>
    <row r="345" spans="1:53">
      <c r="A345">
        <v>521.34827459999997</v>
      </c>
      <c r="B345">
        <v>4.3110555010000002</v>
      </c>
      <c r="C345" t="s">
        <v>2505</v>
      </c>
      <c r="D345">
        <v>11</v>
      </c>
      <c r="E345" t="s">
        <v>2506</v>
      </c>
      <c r="F345">
        <v>7</v>
      </c>
      <c r="G345">
        <v>0</v>
      </c>
      <c r="H345" t="s">
        <v>2507</v>
      </c>
      <c r="I345">
        <v>0.25822283200000001</v>
      </c>
      <c r="J345">
        <v>7.2152979989999997</v>
      </c>
      <c r="L345" t="s">
        <v>6150</v>
      </c>
      <c r="M345" t="s">
        <v>2506</v>
      </c>
      <c r="N345">
        <v>0</v>
      </c>
      <c r="O345" t="s">
        <v>39</v>
      </c>
      <c r="Q345">
        <v>5.8</v>
      </c>
      <c r="R345" t="s">
        <v>77</v>
      </c>
      <c r="S345">
        <v>0.75</v>
      </c>
      <c r="T345">
        <v>0.75</v>
      </c>
      <c r="U345">
        <v>658151</v>
      </c>
      <c r="V345" t="s">
        <v>6249</v>
      </c>
      <c r="W345">
        <v>1.9380324959999999</v>
      </c>
      <c r="X345">
        <v>0.28793744500000001</v>
      </c>
      <c r="Y345" t="s">
        <v>41</v>
      </c>
      <c r="Z345" t="s">
        <v>42</v>
      </c>
      <c r="AA345">
        <v>12</v>
      </c>
      <c r="AB345" s="13">
        <v>156100</v>
      </c>
      <c r="AC345" s="13">
        <v>270672.03129999997</v>
      </c>
      <c r="AD345" s="13">
        <v>94743.023440000004</v>
      </c>
      <c r="AE345" s="13">
        <v>244268.5625</v>
      </c>
      <c r="AF345" s="14">
        <v>161915.92189999999</v>
      </c>
      <c r="AG345" s="14">
        <v>168964.85939999999</v>
      </c>
      <c r="AH345" s="14">
        <v>165438</v>
      </c>
      <c r="AI345" s="14">
        <v>147622.8125</v>
      </c>
      <c r="AJ345" s="15">
        <v>152487.4688</v>
      </c>
      <c r="AK345" s="15">
        <v>250951.1563</v>
      </c>
      <c r="AL345" s="15">
        <v>186390.17189999999</v>
      </c>
      <c r="AM345" s="15">
        <v>658150.9375</v>
      </c>
      <c r="AN345">
        <v>293</v>
      </c>
      <c r="AO345" t="s">
        <v>39</v>
      </c>
      <c r="AP345">
        <v>0.96405307699999998</v>
      </c>
      <c r="AQ345">
        <v>1</v>
      </c>
      <c r="AR345">
        <v>658150.9375</v>
      </c>
      <c r="AS345" t="s">
        <v>4756</v>
      </c>
      <c r="AT345">
        <v>1</v>
      </c>
      <c r="AU345" t="s">
        <v>6250</v>
      </c>
      <c r="AV345">
        <v>0.41453451600000002</v>
      </c>
      <c r="AW345">
        <v>1</v>
      </c>
      <c r="AY345">
        <f t="shared" si="15"/>
        <v>1.9380324962943871</v>
      </c>
      <c r="AZ345">
        <f t="shared" si="16"/>
        <v>0.78393961582173766</v>
      </c>
      <c r="BA345">
        <f t="shared" si="17"/>
        <v>0.2452884043161711</v>
      </c>
    </row>
    <row r="346" spans="1:53">
      <c r="A346">
        <v>239.0946051</v>
      </c>
      <c r="B346">
        <v>4.080058352</v>
      </c>
      <c r="C346" t="s">
        <v>1145</v>
      </c>
      <c r="D346">
        <v>5</v>
      </c>
      <c r="E346" t="s">
        <v>1146</v>
      </c>
      <c r="F346">
        <v>7</v>
      </c>
      <c r="G346">
        <v>0</v>
      </c>
      <c r="H346" t="s">
        <v>1147</v>
      </c>
      <c r="I346">
        <v>-0.104193164</v>
      </c>
      <c r="J346">
        <v>-31.122510200000001</v>
      </c>
      <c r="K346">
        <v>1.255102977</v>
      </c>
      <c r="L346" t="s">
        <v>6150</v>
      </c>
      <c r="M346" t="s">
        <v>1146</v>
      </c>
      <c r="N346">
        <v>0</v>
      </c>
      <c r="O346" t="s">
        <v>39</v>
      </c>
      <c r="P346" t="s">
        <v>7395</v>
      </c>
      <c r="S346">
        <v>0.21</v>
      </c>
      <c r="T346">
        <v>0.21</v>
      </c>
      <c r="U346">
        <v>129860</v>
      </c>
      <c r="V346" t="s">
        <v>4202</v>
      </c>
      <c r="W346">
        <v>0.77577372899999997</v>
      </c>
      <c r="X346">
        <v>0.10012040799999999</v>
      </c>
      <c r="Y346" t="s">
        <v>41</v>
      </c>
      <c r="Z346" t="s">
        <v>42</v>
      </c>
      <c r="AA346">
        <v>12</v>
      </c>
      <c r="AB346" s="13">
        <v>98445.640629999994</v>
      </c>
      <c r="AC346" s="13">
        <v>85303.320309999996</v>
      </c>
      <c r="AD346" s="13">
        <v>129859.61719999999</v>
      </c>
      <c r="AE346" s="13">
        <v>97503.695309999996</v>
      </c>
      <c r="AF346" s="14">
        <v>87066.867190000004</v>
      </c>
      <c r="AG346" s="14">
        <v>77804.757809999996</v>
      </c>
      <c r="AH346" s="14">
        <v>111520.5625</v>
      </c>
      <c r="AI346" s="14">
        <v>82917.03125</v>
      </c>
      <c r="AJ346" s="15">
        <v>60040.234380000002</v>
      </c>
      <c r="AK346" s="15">
        <v>58041.855470000002</v>
      </c>
      <c r="AL346" s="15">
        <v>89384.40625</v>
      </c>
      <c r="AM346" s="15">
        <v>71276.15625</v>
      </c>
      <c r="AN346">
        <v>710</v>
      </c>
      <c r="AO346" t="s">
        <v>39</v>
      </c>
      <c r="AP346">
        <v>0.93349802800000004</v>
      </c>
      <c r="AQ346">
        <v>1</v>
      </c>
      <c r="AR346">
        <v>129859.61719999999</v>
      </c>
      <c r="AS346" t="s">
        <v>7396</v>
      </c>
      <c r="AT346">
        <v>1</v>
      </c>
      <c r="AU346" t="s">
        <v>1150</v>
      </c>
      <c r="AV346">
        <v>0.94367927299999999</v>
      </c>
      <c r="AW346">
        <v>1</v>
      </c>
      <c r="AY346">
        <f t="shared" si="15"/>
        <v>0.77577372859988714</v>
      </c>
      <c r="AZ346">
        <f t="shared" si="16"/>
        <v>0.40978015497945186</v>
      </c>
      <c r="BA346">
        <f t="shared" si="17"/>
        <v>0.10004398223604001</v>
      </c>
    </row>
    <row r="347" spans="1:53">
      <c r="A347">
        <v>495.3324207</v>
      </c>
      <c r="B347">
        <v>4.3838805299999999</v>
      </c>
      <c r="C347" t="s">
        <v>952</v>
      </c>
      <c r="D347">
        <v>5</v>
      </c>
      <c r="E347" t="s">
        <v>953</v>
      </c>
      <c r="F347">
        <v>7</v>
      </c>
      <c r="G347">
        <v>0</v>
      </c>
      <c r="H347" t="s">
        <v>954</v>
      </c>
      <c r="I347">
        <v>-0.13988940799999999</v>
      </c>
      <c r="J347">
        <v>8.7566375910000005</v>
      </c>
      <c r="L347" t="s">
        <v>6150</v>
      </c>
      <c r="M347" t="s">
        <v>953</v>
      </c>
      <c r="N347">
        <v>0</v>
      </c>
      <c r="O347" t="s">
        <v>39</v>
      </c>
      <c r="Q347">
        <v>4</v>
      </c>
      <c r="R347" t="s">
        <v>77</v>
      </c>
      <c r="S347">
        <v>0.6</v>
      </c>
      <c r="T347">
        <v>0.62</v>
      </c>
      <c r="U347">
        <v>1841690</v>
      </c>
      <c r="V347" t="s">
        <v>6185</v>
      </c>
      <c r="W347">
        <v>2.1860242560000001</v>
      </c>
      <c r="X347">
        <v>0.166142612</v>
      </c>
      <c r="Y347" t="s">
        <v>41</v>
      </c>
      <c r="Z347" t="s">
        <v>42</v>
      </c>
      <c r="AA347">
        <v>12</v>
      </c>
      <c r="AB347" s="13">
        <v>477467.9375</v>
      </c>
      <c r="AC347" s="13">
        <v>1158631.875</v>
      </c>
      <c r="AD347" s="13">
        <v>257946.4375</v>
      </c>
      <c r="AE347" s="13">
        <v>596418.875</v>
      </c>
      <c r="AF347" s="14">
        <v>437218.84379999997</v>
      </c>
      <c r="AG347" s="14">
        <v>578091.1875</v>
      </c>
      <c r="AH347" s="14">
        <v>438533.625</v>
      </c>
      <c r="AI347" s="14">
        <v>401303.53129999997</v>
      </c>
      <c r="AJ347" s="15">
        <v>455849.75</v>
      </c>
      <c r="AK347" s="15">
        <v>1059337.5</v>
      </c>
      <c r="AL347" s="15">
        <v>698519.5</v>
      </c>
      <c r="AM347" s="15">
        <v>1841690</v>
      </c>
      <c r="AN347">
        <v>153</v>
      </c>
      <c r="AO347" t="s">
        <v>39</v>
      </c>
      <c r="AP347">
        <v>0.96680841299999998</v>
      </c>
      <c r="AQ347">
        <v>1</v>
      </c>
      <c r="AR347">
        <v>1841690</v>
      </c>
      <c r="AS347" t="s">
        <v>6232</v>
      </c>
      <c r="AT347">
        <v>1</v>
      </c>
      <c r="AU347" t="s">
        <v>6233</v>
      </c>
      <c r="AV347">
        <v>0.81299301700000004</v>
      </c>
      <c r="AW347">
        <v>1</v>
      </c>
      <c r="AY347">
        <f t="shared" si="15"/>
        <v>2.1860242557068794</v>
      </c>
      <c r="AZ347">
        <f t="shared" si="16"/>
        <v>1.1246394906933095</v>
      </c>
      <c r="BA347">
        <f t="shared" si="17"/>
        <v>0.12139255353361966</v>
      </c>
    </row>
    <row r="348" spans="1:53">
      <c r="A348">
        <v>274.0452631</v>
      </c>
      <c r="B348">
        <v>10.157648549999999</v>
      </c>
      <c r="C348" t="s">
        <v>1986</v>
      </c>
      <c r="D348">
        <v>2</v>
      </c>
      <c r="E348" t="s">
        <v>1987</v>
      </c>
      <c r="F348">
        <v>7</v>
      </c>
      <c r="G348">
        <v>0</v>
      </c>
      <c r="H348" t="s">
        <v>1988</v>
      </c>
      <c r="I348">
        <v>-0.39012613800000001</v>
      </c>
      <c r="J348">
        <v>9.3355373200000002</v>
      </c>
      <c r="L348" t="s">
        <v>6150</v>
      </c>
      <c r="M348" t="s">
        <v>1987</v>
      </c>
      <c r="N348">
        <v>0</v>
      </c>
      <c r="O348" t="s">
        <v>39</v>
      </c>
      <c r="P348" t="s">
        <v>7702</v>
      </c>
      <c r="Q348">
        <v>1.9</v>
      </c>
      <c r="R348" t="s">
        <v>7703</v>
      </c>
      <c r="S348">
        <v>0.49</v>
      </c>
      <c r="T348">
        <v>0.49</v>
      </c>
      <c r="U348">
        <v>352754</v>
      </c>
      <c r="V348" t="s">
        <v>4441</v>
      </c>
      <c r="W348">
        <v>0.36902951699999997</v>
      </c>
      <c r="X348">
        <v>2.1834290000000002E-3</v>
      </c>
      <c r="Y348" t="s">
        <v>41</v>
      </c>
      <c r="Z348" t="s">
        <v>50</v>
      </c>
      <c r="AA348">
        <v>12</v>
      </c>
      <c r="AB348" s="13">
        <v>333572.9375</v>
      </c>
      <c r="AC348" s="13">
        <v>335705.8125</v>
      </c>
      <c r="AD348" s="13">
        <v>306737.5</v>
      </c>
      <c r="AE348" s="13">
        <v>352753.53129999997</v>
      </c>
      <c r="AF348" s="14">
        <v>132991.17189999999</v>
      </c>
      <c r="AG348" s="14">
        <v>171628.4375</v>
      </c>
      <c r="AH348" s="14">
        <v>197718.64060000001</v>
      </c>
      <c r="AI348" s="14">
        <v>186861.54689999999</v>
      </c>
      <c r="AJ348" s="15">
        <v>81929.367190000004</v>
      </c>
      <c r="AK348" s="15">
        <v>43894.640630000002</v>
      </c>
      <c r="AL348" s="15">
        <v>97579.898440000004</v>
      </c>
      <c r="AM348" s="15">
        <v>30931.162110000001</v>
      </c>
      <c r="AN348">
        <v>266</v>
      </c>
      <c r="AO348" t="s">
        <v>39</v>
      </c>
      <c r="AP348">
        <v>0.95529307500000005</v>
      </c>
      <c r="AQ348">
        <v>1</v>
      </c>
      <c r="AR348">
        <v>352753.53129999997</v>
      </c>
      <c r="AS348" t="s">
        <v>7704</v>
      </c>
      <c r="AT348">
        <v>1</v>
      </c>
      <c r="AU348" t="s">
        <v>7705</v>
      </c>
      <c r="AV348">
        <v>6.6276761610000001</v>
      </c>
      <c r="AW348">
        <v>1</v>
      </c>
      <c r="AY348">
        <f t="shared" si="15"/>
        <v>0.36902951729526262</v>
      </c>
      <c r="AZ348">
        <f t="shared" si="16"/>
        <v>0.52224393504297217</v>
      </c>
      <c r="BA348">
        <f t="shared" si="17"/>
        <v>2.1176228430013285E-3</v>
      </c>
    </row>
    <row r="349" spans="1:53">
      <c r="A349">
        <v>144.0786262</v>
      </c>
      <c r="B349">
        <v>6.7728277419999996</v>
      </c>
      <c r="C349" t="s">
        <v>3097</v>
      </c>
      <c r="D349">
        <v>8</v>
      </c>
      <c r="E349" t="s">
        <v>3397</v>
      </c>
      <c r="F349">
        <v>7</v>
      </c>
      <c r="G349">
        <v>0</v>
      </c>
      <c r="H349" t="s">
        <v>3398</v>
      </c>
      <c r="I349">
        <v>-9.5634960000000005E-2</v>
      </c>
      <c r="J349">
        <v>-16.447315329999999</v>
      </c>
      <c r="L349" t="s">
        <v>6150</v>
      </c>
      <c r="M349" t="s">
        <v>3397</v>
      </c>
      <c r="N349">
        <v>0</v>
      </c>
      <c r="O349" t="s">
        <v>39</v>
      </c>
      <c r="S349">
        <v>0.27</v>
      </c>
      <c r="T349">
        <v>0.27</v>
      </c>
      <c r="U349">
        <v>244145</v>
      </c>
      <c r="V349" t="s">
        <v>5996</v>
      </c>
      <c r="W349">
        <v>1.3188016300000001</v>
      </c>
      <c r="X349">
        <v>0.19351887000000001</v>
      </c>
      <c r="Y349" t="s">
        <v>41</v>
      </c>
      <c r="Z349" t="s">
        <v>71</v>
      </c>
      <c r="AA349">
        <v>12</v>
      </c>
      <c r="AB349" s="13">
        <v>89513.3125</v>
      </c>
      <c r="AC349" s="13">
        <v>151745.4375</v>
      </c>
      <c r="AD349" s="13">
        <v>103182.0313</v>
      </c>
      <c r="AE349" s="13">
        <v>92090.71875</v>
      </c>
      <c r="AF349" s="14">
        <v>128412.21090000001</v>
      </c>
      <c r="AG349" s="14">
        <v>182001.7188</v>
      </c>
      <c r="AH349" s="14">
        <v>119527.55469999999</v>
      </c>
      <c r="AI349" s="14">
        <v>115968.35159999999</v>
      </c>
      <c r="AJ349" s="15">
        <v>148084.73439999999</v>
      </c>
      <c r="AK349" s="15">
        <v>244145.0313</v>
      </c>
      <c r="AL349" s="15">
        <v>135573.25</v>
      </c>
      <c r="AM349" s="15">
        <v>192143.76560000001</v>
      </c>
      <c r="AN349">
        <v>335</v>
      </c>
      <c r="AO349" t="s">
        <v>39</v>
      </c>
      <c r="AP349">
        <v>0.84321352999999999</v>
      </c>
      <c r="AQ349">
        <v>1</v>
      </c>
      <c r="AR349">
        <v>244145.0313</v>
      </c>
      <c r="AS349" t="s">
        <v>6474</v>
      </c>
      <c r="AT349">
        <v>1</v>
      </c>
      <c r="AU349" t="s">
        <v>6475</v>
      </c>
      <c r="AV349">
        <v>0.56230402599999996</v>
      </c>
      <c r="AW349">
        <v>0.56936933199999995</v>
      </c>
      <c r="AY349">
        <f t="shared" si="15"/>
        <v>1.3188016295423557</v>
      </c>
      <c r="AZ349">
        <f t="shared" si="16"/>
        <v>0.35343542663904032</v>
      </c>
      <c r="BA349">
        <f t="shared" si="17"/>
        <v>0.18434636789989592</v>
      </c>
    </row>
    <row r="350" spans="1:53">
      <c r="A350">
        <v>170.1306305</v>
      </c>
      <c r="B350">
        <v>3.786601342</v>
      </c>
      <c r="C350" t="s">
        <v>5795</v>
      </c>
      <c r="D350">
        <v>22</v>
      </c>
      <c r="E350" t="s">
        <v>6280</v>
      </c>
      <c r="F350">
        <v>7</v>
      </c>
      <c r="G350">
        <v>0</v>
      </c>
      <c r="H350" t="s">
        <v>6281</v>
      </c>
      <c r="I350">
        <v>-0.29066542299999998</v>
      </c>
      <c r="J350">
        <v>-43.008326390000001</v>
      </c>
      <c r="K350">
        <v>-0.29066542299999998</v>
      </c>
      <c r="L350" t="s">
        <v>6150</v>
      </c>
      <c r="M350" t="s">
        <v>6280</v>
      </c>
      <c r="N350">
        <v>0</v>
      </c>
      <c r="O350" t="s">
        <v>39</v>
      </c>
      <c r="R350" t="s">
        <v>1442</v>
      </c>
      <c r="S350">
        <v>0.21</v>
      </c>
      <c r="T350">
        <v>0.21</v>
      </c>
      <c r="U350">
        <v>133025</v>
      </c>
      <c r="V350" t="s">
        <v>6282</v>
      </c>
      <c r="W350">
        <v>1.7471024079999999</v>
      </c>
      <c r="X350">
        <v>2.0559627E-2</v>
      </c>
      <c r="Y350" t="s">
        <v>41</v>
      </c>
      <c r="Z350" t="s">
        <v>71</v>
      </c>
      <c r="AA350">
        <v>12</v>
      </c>
      <c r="AB350" s="13">
        <v>62993.867189999997</v>
      </c>
      <c r="AC350" s="13">
        <v>76301.125</v>
      </c>
      <c r="AD350" s="13">
        <v>51747.191409999999</v>
      </c>
      <c r="AE350" s="13">
        <v>57846.304689999997</v>
      </c>
      <c r="AF350" s="14">
        <v>48183.25</v>
      </c>
      <c r="AG350" s="14">
        <v>63079.117189999997</v>
      </c>
      <c r="AH350" s="14">
        <v>63524.917970000002</v>
      </c>
      <c r="AI350" s="14">
        <v>65914.023440000004</v>
      </c>
      <c r="AJ350" s="15">
        <v>80903.117190000004</v>
      </c>
      <c r="AK350" s="15">
        <v>109882.96090000001</v>
      </c>
      <c r="AL350" s="15">
        <v>133024.75</v>
      </c>
      <c r="AM350" s="15">
        <v>96719.007809999996</v>
      </c>
      <c r="AN350">
        <v>477</v>
      </c>
      <c r="AO350" t="s">
        <v>39</v>
      </c>
      <c r="AP350">
        <v>0.93157273500000004</v>
      </c>
      <c r="AQ350">
        <v>1</v>
      </c>
      <c r="AR350">
        <v>133024.75</v>
      </c>
      <c r="AS350" t="s">
        <v>6283</v>
      </c>
      <c r="AT350">
        <v>1</v>
      </c>
      <c r="AU350" t="s">
        <v>6284</v>
      </c>
      <c r="AV350">
        <v>3.6641725570000001</v>
      </c>
      <c r="AW350">
        <v>1</v>
      </c>
      <c r="AY350">
        <f t="shared" si="15"/>
        <v>1.7471024081503479</v>
      </c>
      <c r="AZ350">
        <f t="shared" si="16"/>
        <v>0.31640600314220368</v>
      </c>
      <c r="BA350">
        <f t="shared" si="17"/>
        <v>8.6752613137764945E-3</v>
      </c>
    </row>
    <row r="351" spans="1:53">
      <c r="A351">
        <v>184.11020250000001</v>
      </c>
      <c r="B351">
        <v>4.3151903149999997</v>
      </c>
      <c r="C351" t="s">
        <v>1045</v>
      </c>
      <c r="D351">
        <v>9</v>
      </c>
      <c r="E351" t="s">
        <v>1046</v>
      </c>
      <c r="F351">
        <v>7</v>
      </c>
      <c r="G351">
        <v>0</v>
      </c>
      <c r="H351" t="s">
        <v>1047</v>
      </c>
      <c r="I351">
        <v>1.4258752189999999</v>
      </c>
      <c r="J351">
        <v>-43.54337752</v>
      </c>
      <c r="K351">
        <v>1.3987174950000001</v>
      </c>
      <c r="L351" t="s">
        <v>6150</v>
      </c>
      <c r="M351" t="s">
        <v>1046</v>
      </c>
      <c r="N351">
        <v>0</v>
      </c>
      <c r="O351" t="s">
        <v>39</v>
      </c>
      <c r="S351">
        <v>0.12</v>
      </c>
      <c r="T351">
        <v>0.22</v>
      </c>
      <c r="U351">
        <v>236227</v>
      </c>
      <c r="V351" t="s">
        <v>3916</v>
      </c>
      <c r="W351">
        <v>0.85034435500000005</v>
      </c>
      <c r="X351">
        <v>0.27414724299999998</v>
      </c>
      <c r="Y351" t="s">
        <v>41</v>
      </c>
      <c r="Z351" t="s">
        <v>92</v>
      </c>
      <c r="AA351">
        <v>12</v>
      </c>
      <c r="AB351" s="13">
        <v>122826.9375</v>
      </c>
      <c r="AC351" s="13">
        <v>110050.0469</v>
      </c>
      <c r="AD351" s="13">
        <v>97839.59375</v>
      </c>
      <c r="AE351" s="13">
        <v>141498.67189999999</v>
      </c>
      <c r="AF351" s="14">
        <v>168852.75</v>
      </c>
      <c r="AG351" s="14">
        <v>236227.25</v>
      </c>
      <c r="AH351" s="14">
        <v>210769.07810000001</v>
      </c>
      <c r="AI351" s="14">
        <v>144721.85939999999</v>
      </c>
      <c r="AJ351" s="15">
        <v>182366.5</v>
      </c>
      <c r="AK351" s="15">
        <v>160548.07810000001</v>
      </c>
      <c r="AL351" s="15">
        <v>167523.5625</v>
      </c>
      <c r="AM351" s="15">
        <v>136309.0625</v>
      </c>
      <c r="AN351">
        <v>504</v>
      </c>
      <c r="AO351" t="s">
        <v>39</v>
      </c>
      <c r="AP351">
        <v>0.80077193400000002</v>
      </c>
      <c r="AQ351">
        <v>1</v>
      </c>
      <c r="AR351">
        <v>236227.25</v>
      </c>
      <c r="AS351" t="s">
        <v>7242</v>
      </c>
      <c r="AT351">
        <v>1</v>
      </c>
      <c r="AU351" t="s">
        <v>7243</v>
      </c>
      <c r="AV351">
        <v>0.393549496</v>
      </c>
      <c r="AW351">
        <v>1</v>
      </c>
      <c r="AY351">
        <f t="shared" si="15"/>
        <v>0.85034435476309533</v>
      </c>
      <c r="AZ351">
        <f t="shared" si="16"/>
        <v>0.47161523940097161</v>
      </c>
      <c r="BA351">
        <f t="shared" si="17"/>
        <v>0.25625775299479181</v>
      </c>
    </row>
    <row r="352" spans="1:53">
      <c r="A352">
        <v>276.09546640000002</v>
      </c>
      <c r="B352">
        <v>10.592325000000001</v>
      </c>
      <c r="C352" t="s">
        <v>7016</v>
      </c>
      <c r="D352">
        <v>2</v>
      </c>
      <c r="E352" t="s">
        <v>7017</v>
      </c>
      <c r="F352">
        <v>7</v>
      </c>
      <c r="G352">
        <v>0</v>
      </c>
      <c r="H352" t="s">
        <v>7018</v>
      </c>
      <c r="I352">
        <v>-1.0271538259999999</v>
      </c>
      <c r="J352">
        <v>-13.972890489999999</v>
      </c>
      <c r="L352" t="s">
        <v>6150</v>
      </c>
      <c r="M352" t="s">
        <v>7017</v>
      </c>
      <c r="N352">
        <v>0</v>
      </c>
      <c r="O352" t="s">
        <v>39</v>
      </c>
      <c r="P352" t="s">
        <v>7019</v>
      </c>
      <c r="S352">
        <v>0.23</v>
      </c>
      <c r="T352">
        <v>0.43</v>
      </c>
      <c r="U352">
        <v>34258</v>
      </c>
      <c r="V352" t="s">
        <v>7020</v>
      </c>
      <c r="W352">
        <v>0.972916326</v>
      </c>
      <c r="X352">
        <v>0.86658210999999996</v>
      </c>
      <c r="Y352" t="s">
        <v>41</v>
      </c>
      <c r="Z352" t="s">
        <v>42</v>
      </c>
      <c r="AA352">
        <v>12</v>
      </c>
      <c r="AB352" s="13">
        <v>18821.966799999998</v>
      </c>
      <c r="AC352" s="13">
        <v>34257.933590000001</v>
      </c>
      <c r="AD352" s="13">
        <v>11865.558590000001</v>
      </c>
      <c r="AE352" s="13">
        <v>29016.630860000001</v>
      </c>
      <c r="AF352" s="14">
        <v>23255.39258</v>
      </c>
      <c r="AG352" s="14">
        <v>28908.17383</v>
      </c>
      <c r="AH352" s="14">
        <v>21187.478520000001</v>
      </c>
      <c r="AI352" s="14">
        <v>33861.1875</v>
      </c>
      <c r="AJ352" s="15">
        <v>19829.609380000002</v>
      </c>
      <c r="AK352" s="15">
        <v>33834.125</v>
      </c>
      <c r="AL352" s="15">
        <v>27186.20117</v>
      </c>
      <c r="AM352" s="15">
        <v>23458.595700000002</v>
      </c>
      <c r="AN352">
        <v>1133</v>
      </c>
      <c r="AO352" t="s">
        <v>39</v>
      </c>
      <c r="AP352">
        <v>0.84825476700000002</v>
      </c>
      <c r="AQ352">
        <v>1</v>
      </c>
      <c r="AR352">
        <v>34257.933590000001</v>
      </c>
      <c r="AS352" t="s">
        <v>7021</v>
      </c>
      <c r="AT352">
        <v>1</v>
      </c>
      <c r="AU352" t="s">
        <v>933</v>
      </c>
      <c r="AV352">
        <v>7.6870230000000003E-3</v>
      </c>
      <c r="AW352">
        <v>1</v>
      </c>
      <c r="AY352">
        <f t="shared" si="15"/>
        <v>0.97291632573833531</v>
      </c>
      <c r="AZ352">
        <f t="shared" si="16"/>
        <v>0.10827830395417727</v>
      </c>
      <c r="BA352">
        <f t="shared" si="17"/>
        <v>0.86657157875576496</v>
      </c>
    </row>
    <row r="353" spans="1:53">
      <c r="A353">
        <v>174.13680719999999</v>
      </c>
      <c r="B353">
        <v>14.0495792</v>
      </c>
      <c r="C353" t="s">
        <v>1784</v>
      </c>
      <c r="D353">
        <v>1</v>
      </c>
      <c r="E353" t="s">
        <v>1785</v>
      </c>
      <c r="F353">
        <v>7</v>
      </c>
      <c r="G353">
        <v>0</v>
      </c>
      <c r="H353" t="s">
        <v>1786</v>
      </c>
      <c r="I353">
        <v>-0.13082249200000001</v>
      </c>
      <c r="J353">
        <v>31.124265470000001</v>
      </c>
      <c r="L353" t="s">
        <v>6150</v>
      </c>
      <c r="M353" t="s">
        <v>1785</v>
      </c>
      <c r="N353">
        <v>0</v>
      </c>
      <c r="O353" t="s">
        <v>39</v>
      </c>
      <c r="Q353">
        <v>0.9</v>
      </c>
      <c r="R353" t="s">
        <v>77</v>
      </c>
      <c r="S353">
        <v>0.43</v>
      </c>
      <c r="T353">
        <v>0.43</v>
      </c>
      <c r="U353">
        <v>302897</v>
      </c>
      <c r="V353" t="s">
        <v>6809</v>
      </c>
      <c r="W353">
        <v>1.061614214</v>
      </c>
      <c r="X353">
        <v>0.81743324399999995</v>
      </c>
      <c r="Y353" t="s">
        <v>41</v>
      </c>
      <c r="Z353" t="s">
        <v>42</v>
      </c>
      <c r="AA353">
        <v>12</v>
      </c>
      <c r="AB353" s="13">
        <v>61329.953130000002</v>
      </c>
      <c r="AC353" s="13">
        <v>184549.2188</v>
      </c>
      <c r="AD353" s="13">
        <v>115348.80469999999</v>
      </c>
      <c r="AE353" s="13">
        <v>147733.0313</v>
      </c>
      <c r="AF353" s="14">
        <v>157063.9688</v>
      </c>
      <c r="AG353" s="14">
        <v>196964.4375</v>
      </c>
      <c r="AH353" s="14">
        <v>159735.67189999999</v>
      </c>
      <c r="AI353" s="14">
        <v>237481.89060000001</v>
      </c>
      <c r="AJ353" s="15">
        <v>92502.054690000004</v>
      </c>
      <c r="AK353" s="15">
        <v>302896.625</v>
      </c>
      <c r="AL353" s="15">
        <v>208587.48439999999</v>
      </c>
      <c r="AM353" s="15">
        <v>193547.23439999999</v>
      </c>
      <c r="AN353">
        <v>451</v>
      </c>
      <c r="AO353" t="s">
        <v>39</v>
      </c>
      <c r="AP353">
        <v>0.97967661699999997</v>
      </c>
      <c r="AQ353">
        <v>1</v>
      </c>
      <c r="AR353">
        <v>302896.625</v>
      </c>
      <c r="AS353" t="s">
        <v>2595</v>
      </c>
      <c r="AT353">
        <v>1</v>
      </c>
      <c r="AU353" t="s">
        <v>6810</v>
      </c>
      <c r="AV353">
        <v>1.5135411E-2</v>
      </c>
      <c r="AW353">
        <v>1</v>
      </c>
      <c r="AY353">
        <f t="shared" si="15"/>
        <v>1.0616142137360642</v>
      </c>
      <c r="AZ353">
        <f t="shared" si="16"/>
        <v>0.59287803087064694</v>
      </c>
      <c r="BA353">
        <f t="shared" si="17"/>
        <v>0.81384296460998784</v>
      </c>
    </row>
    <row r="354" spans="1:53">
      <c r="A354">
        <v>324.15308320000003</v>
      </c>
      <c r="B354">
        <v>14.45923047</v>
      </c>
      <c r="C354" t="s">
        <v>1950</v>
      </c>
      <c r="D354">
        <v>1</v>
      </c>
      <c r="E354" t="s">
        <v>1951</v>
      </c>
      <c r="F354">
        <v>7</v>
      </c>
      <c r="G354">
        <v>0</v>
      </c>
      <c r="H354" t="s">
        <v>1952</v>
      </c>
      <c r="I354">
        <v>-0.57639755699999995</v>
      </c>
      <c r="J354">
        <v>32.472309260000003</v>
      </c>
      <c r="L354" t="s">
        <v>6150</v>
      </c>
      <c r="M354" t="s">
        <v>1951</v>
      </c>
      <c r="N354">
        <v>0</v>
      </c>
      <c r="O354" t="s">
        <v>39</v>
      </c>
      <c r="R354" t="s">
        <v>3648</v>
      </c>
      <c r="S354">
        <v>0.26</v>
      </c>
      <c r="T354">
        <v>0.26</v>
      </c>
      <c r="U354">
        <v>30519</v>
      </c>
      <c r="V354" t="s">
        <v>7485</v>
      </c>
      <c r="W354">
        <v>0.70502752099999999</v>
      </c>
      <c r="X354">
        <v>4.2000027000000002E-2</v>
      </c>
      <c r="Y354" t="s">
        <v>41</v>
      </c>
      <c r="Z354" t="s">
        <v>92</v>
      </c>
      <c r="AA354">
        <v>12</v>
      </c>
      <c r="AB354" s="13">
        <v>23611.439450000002</v>
      </c>
      <c r="AC354" s="13">
        <v>27501.630860000001</v>
      </c>
      <c r="AD354" s="13">
        <v>23683.087889999999</v>
      </c>
      <c r="AE354" s="13">
        <v>26632.45117</v>
      </c>
      <c r="AF354" s="14">
        <v>23125.769530000001</v>
      </c>
      <c r="AG354" s="14">
        <v>30518.996090000001</v>
      </c>
      <c r="AH354" s="14">
        <v>28974.685549999998</v>
      </c>
      <c r="AI354" s="14">
        <v>27732.378909999999</v>
      </c>
      <c r="AJ354" s="15">
        <v>20693.66992</v>
      </c>
      <c r="AK354" s="15">
        <v>25589.964840000001</v>
      </c>
      <c r="AL354" s="15">
        <v>18137.738280000001</v>
      </c>
      <c r="AM354" s="15">
        <v>13379.704100000001</v>
      </c>
      <c r="AN354">
        <v>1148</v>
      </c>
      <c r="AO354" t="s">
        <v>39</v>
      </c>
      <c r="AP354">
        <v>0.96575285499999997</v>
      </c>
      <c r="AQ354">
        <v>1</v>
      </c>
      <c r="AR354">
        <v>30518.996090000001</v>
      </c>
      <c r="AS354" t="s">
        <v>7486</v>
      </c>
      <c r="AT354">
        <v>1</v>
      </c>
      <c r="AU354" t="s">
        <v>7487</v>
      </c>
      <c r="AV354">
        <v>1.8350409130000001</v>
      </c>
      <c r="AW354">
        <v>4.2690006000000003E-2</v>
      </c>
      <c r="AY354">
        <f t="shared" si="15"/>
        <v>0.70502752046429862</v>
      </c>
      <c r="AZ354">
        <f t="shared" si="16"/>
        <v>0.11772152795869267</v>
      </c>
      <c r="BA354">
        <f t="shared" si="17"/>
        <v>3.5139984037473926E-2</v>
      </c>
    </row>
    <row r="355" spans="1:53">
      <c r="A355">
        <v>120.05749849999999</v>
      </c>
      <c r="B355">
        <v>6.7802221930000002</v>
      </c>
      <c r="C355" t="s">
        <v>2065</v>
      </c>
      <c r="D355">
        <v>8</v>
      </c>
      <c r="E355" t="s">
        <v>6615</v>
      </c>
      <c r="F355">
        <v>7</v>
      </c>
      <c r="G355">
        <v>0</v>
      </c>
      <c r="H355" t="s">
        <v>6616</v>
      </c>
      <c r="I355">
        <v>-0.17882906500000001</v>
      </c>
      <c r="J355">
        <v>16.01432733</v>
      </c>
      <c r="K355">
        <v>-0.137182366</v>
      </c>
      <c r="L355" t="s">
        <v>6150</v>
      </c>
      <c r="M355" t="s">
        <v>2066</v>
      </c>
      <c r="N355">
        <v>0</v>
      </c>
      <c r="O355" t="s">
        <v>39</v>
      </c>
      <c r="S355">
        <v>0.25</v>
      </c>
      <c r="T355">
        <v>0.25</v>
      </c>
      <c r="U355">
        <v>64519</v>
      </c>
      <c r="V355" t="s">
        <v>6617</v>
      </c>
      <c r="W355">
        <v>1.18926536</v>
      </c>
      <c r="X355">
        <v>0.297404053</v>
      </c>
      <c r="Y355" t="s">
        <v>41</v>
      </c>
      <c r="Z355" t="s">
        <v>71</v>
      </c>
      <c r="AA355">
        <v>12</v>
      </c>
      <c r="AB355" s="13">
        <v>41590.480470000002</v>
      </c>
      <c r="AC355" s="13">
        <v>36160.738279999998</v>
      </c>
      <c r="AD355" s="13">
        <v>25901.75</v>
      </c>
      <c r="AE355" s="13">
        <v>31911.48633</v>
      </c>
      <c r="AF355" s="14">
        <v>42766.898439999997</v>
      </c>
      <c r="AG355" s="14">
        <v>42005.289060000003</v>
      </c>
      <c r="AH355" s="14">
        <v>49277.570310000003</v>
      </c>
      <c r="AI355" s="14">
        <v>38927.988279999998</v>
      </c>
      <c r="AJ355" s="15">
        <v>44341.914060000003</v>
      </c>
      <c r="AK355" s="15">
        <v>37230.351560000003</v>
      </c>
      <c r="AL355" s="15">
        <v>59624.925779999998</v>
      </c>
      <c r="AM355" s="15">
        <v>64519.25</v>
      </c>
      <c r="AN355">
        <v>696</v>
      </c>
      <c r="AO355" t="s">
        <v>39</v>
      </c>
      <c r="AP355">
        <v>0.87897161400000001</v>
      </c>
      <c r="AQ355">
        <v>1</v>
      </c>
      <c r="AR355">
        <v>64519.25</v>
      </c>
      <c r="AS355" t="s">
        <v>6618</v>
      </c>
      <c r="AT355">
        <v>1</v>
      </c>
      <c r="AU355" t="s">
        <v>1326</v>
      </c>
      <c r="AV355">
        <v>0.36729705000000001</v>
      </c>
      <c r="AW355">
        <v>0.20081547499999999</v>
      </c>
      <c r="AY355">
        <f t="shared" si="15"/>
        <v>1.1892653595622995</v>
      </c>
      <c r="AZ355">
        <f t="shared" si="16"/>
        <v>0.47846912741174691</v>
      </c>
      <c r="BA355">
        <f t="shared" si="17"/>
        <v>0.27103412726896309</v>
      </c>
    </row>
    <row r="356" spans="1:53">
      <c r="A356">
        <v>327.13485830000002</v>
      </c>
      <c r="B356">
        <v>3.345966657</v>
      </c>
      <c r="C356" t="s">
        <v>7146</v>
      </c>
      <c r="D356">
        <v>6</v>
      </c>
      <c r="E356" t="s">
        <v>7147</v>
      </c>
      <c r="F356">
        <v>7</v>
      </c>
      <c r="G356">
        <v>0</v>
      </c>
      <c r="H356" t="s">
        <v>7148</v>
      </c>
      <c r="I356">
        <v>1.141157934</v>
      </c>
      <c r="J356">
        <v>-19.546917530000002</v>
      </c>
      <c r="L356" t="s">
        <v>6150</v>
      </c>
      <c r="M356" t="s">
        <v>7147</v>
      </c>
      <c r="N356">
        <v>0</v>
      </c>
      <c r="O356" t="s">
        <v>39</v>
      </c>
      <c r="R356" t="s">
        <v>1442</v>
      </c>
      <c r="S356">
        <v>0.16</v>
      </c>
      <c r="T356">
        <v>0.16</v>
      </c>
      <c r="U356">
        <v>38693</v>
      </c>
      <c r="V356" t="s">
        <v>7149</v>
      </c>
      <c r="W356">
        <v>0.89091657199999996</v>
      </c>
      <c r="X356">
        <v>0.25624258</v>
      </c>
      <c r="Y356" t="s">
        <v>424</v>
      </c>
      <c r="Z356" t="s">
        <v>71</v>
      </c>
      <c r="AA356">
        <v>12</v>
      </c>
      <c r="AB356" s="13">
        <v>31382.609380000002</v>
      </c>
      <c r="AC356" s="13">
        <v>35940.890630000002</v>
      </c>
      <c r="AD356" s="13">
        <v>38692.621090000001</v>
      </c>
      <c r="AE356" s="13">
        <v>28426.70508</v>
      </c>
      <c r="AF356" s="14">
        <v>36693.945310000003</v>
      </c>
      <c r="AG356" s="14">
        <v>31201.947270000001</v>
      </c>
      <c r="AH356" s="14">
        <v>33341.921880000002</v>
      </c>
      <c r="AI356" s="14">
        <v>30357.707030000001</v>
      </c>
      <c r="AJ356" s="15">
        <v>24300.96875</v>
      </c>
      <c r="AK356" s="15">
        <v>26639.136719999999</v>
      </c>
      <c r="AL356" s="15">
        <v>31186.630860000001</v>
      </c>
      <c r="AM356" s="15">
        <v>35113.894529999998</v>
      </c>
      <c r="AN356">
        <v>870</v>
      </c>
      <c r="AO356" t="s">
        <v>39</v>
      </c>
      <c r="AP356">
        <v>0.89573013199999996</v>
      </c>
      <c r="AQ356">
        <v>1</v>
      </c>
      <c r="AR356">
        <v>38692.621090000001</v>
      </c>
      <c r="AS356" t="s">
        <v>7150</v>
      </c>
      <c r="AT356">
        <v>1</v>
      </c>
      <c r="AU356" t="s">
        <v>7151</v>
      </c>
      <c r="AV356">
        <v>0.41381729</v>
      </c>
      <c r="AW356">
        <v>1</v>
      </c>
      <c r="AY356">
        <f t="shared" si="15"/>
        <v>0.89091657172321925</v>
      </c>
      <c r="AZ356">
        <f t="shared" si="16"/>
        <v>0.44141374339324418</v>
      </c>
      <c r="BA356">
        <f t="shared" si="17"/>
        <v>0.24565179386346297</v>
      </c>
    </row>
    <row r="357" spans="1:53">
      <c r="A357">
        <v>218.05548680000001</v>
      </c>
      <c r="B357">
        <v>10.029395969999999</v>
      </c>
      <c r="C357" t="s">
        <v>1842</v>
      </c>
      <c r="D357">
        <v>1</v>
      </c>
      <c r="E357" t="s">
        <v>612</v>
      </c>
      <c r="F357">
        <v>7</v>
      </c>
      <c r="G357">
        <v>0</v>
      </c>
      <c r="H357" t="s">
        <v>1843</v>
      </c>
      <c r="I357">
        <v>0.46688956100000001</v>
      </c>
      <c r="J357">
        <v>0</v>
      </c>
      <c r="L357" t="s">
        <v>6150</v>
      </c>
      <c r="M357" t="s">
        <v>612</v>
      </c>
      <c r="N357">
        <v>0</v>
      </c>
      <c r="O357" t="s">
        <v>39</v>
      </c>
      <c r="Q357">
        <v>-7.6</v>
      </c>
      <c r="R357" t="s">
        <v>1844</v>
      </c>
      <c r="S357">
        <v>0.3</v>
      </c>
      <c r="T357">
        <v>0.33</v>
      </c>
      <c r="U357">
        <v>3995997</v>
      </c>
      <c r="V357" t="s">
        <v>4216</v>
      </c>
      <c r="W357">
        <v>1.310266954</v>
      </c>
      <c r="X357">
        <v>0.23191172700000001</v>
      </c>
      <c r="Y357" t="s">
        <v>424</v>
      </c>
      <c r="Z357" t="s">
        <v>71</v>
      </c>
      <c r="AA357">
        <v>12</v>
      </c>
      <c r="AB357" s="13">
        <v>1257953.375</v>
      </c>
      <c r="AC357" s="13">
        <v>2214048.75</v>
      </c>
      <c r="AD357" s="13">
        <v>2796891.75</v>
      </c>
      <c r="AE357" s="13">
        <v>2937072.25</v>
      </c>
      <c r="AF357" s="14">
        <v>1957690.875</v>
      </c>
      <c r="AG357" s="14">
        <v>1656381.625</v>
      </c>
      <c r="AH357" s="14">
        <v>2132145.25</v>
      </c>
      <c r="AI357" s="14">
        <v>2712890.5</v>
      </c>
      <c r="AJ357" s="15">
        <v>2086550</v>
      </c>
      <c r="AK357" s="15">
        <v>2572454</v>
      </c>
      <c r="AL357" s="15">
        <v>3995996.75</v>
      </c>
      <c r="AM357" s="15">
        <v>2428689.25</v>
      </c>
      <c r="AN357">
        <v>39</v>
      </c>
      <c r="AO357" t="s">
        <v>39</v>
      </c>
      <c r="AP357">
        <v>0.97075804700000001</v>
      </c>
      <c r="AQ357">
        <v>1</v>
      </c>
      <c r="AR357">
        <v>3995996.75</v>
      </c>
      <c r="AS357" t="s">
        <v>6066</v>
      </c>
      <c r="AT357">
        <v>1</v>
      </c>
      <c r="AU357" t="s">
        <v>6477</v>
      </c>
      <c r="AV357">
        <v>0.47510258</v>
      </c>
      <c r="AW357">
        <v>1</v>
      </c>
      <c r="AY357">
        <f t="shared" si="15"/>
        <v>1.3102669539664538</v>
      </c>
      <c r="AZ357">
        <f t="shared" si="16"/>
        <v>1.0716195517708191</v>
      </c>
      <c r="BA357">
        <f t="shared" si="17"/>
        <v>0.21722644840585462</v>
      </c>
    </row>
    <row r="358" spans="1:53">
      <c r="A358">
        <v>189.0999946</v>
      </c>
      <c r="B358">
        <v>7.3457041419999998</v>
      </c>
      <c r="C358" t="s">
        <v>1230</v>
      </c>
      <c r="D358">
        <v>5</v>
      </c>
      <c r="E358" t="s">
        <v>1231</v>
      </c>
      <c r="F358">
        <v>7</v>
      </c>
      <c r="G358">
        <v>0</v>
      </c>
      <c r="H358" t="s">
        <v>1232</v>
      </c>
      <c r="I358">
        <v>-0.61016033800000002</v>
      </c>
      <c r="J358">
        <v>-11.11017861</v>
      </c>
      <c r="L358" t="s">
        <v>6150</v>
      </c>
      <c r="M358" t="s">
        <v>1231</v>
      </c>
      <c r="N358">
        <v>0</v>
      </c>
      <c r="O358" t="s">
        <v>39</v>
      </c>
      <c r="S358">
        <v>0.12</v>
      </c>
      <c r="T358">
        <v>0.12</v>
      </c>
      <c r="U358">
        <v>490045</v>
      </c>
      <c r="V358" t="s">
        <v>5871</v>
      </c>
      <c r="W358">
        <v>1.014076142</v>
      </c>
      <c r="X358">
        <v>0.84249960300000004</v>
      </c>
      <c r="Y358" t="s">
        <v>41</v>
      </c>
      <c r="Z358" t="s">
        <v>42</v>
      </c>
      <c r="AA358">
        <v>12</v>
      </c>
      <c r="AB358" s="13">
        <v>401251.59379999997</v>
      </c>
      <c r="AC358" s="13">
        <v>399443.5625</v>
      </c>
      <c r="AD358" s="13">
        <v>316515.625</v>
      </c>
      <c r="AE358" s="13">
        <v>343861.5625</v>
      </c>
      <c r="AF358" s="14">
        <v>466797.75</v>
      </c>
      <c r="AG358" s="14">
        <v>426311.90629999997</v>
      </c>
      <c r="AH358" s="14">
        <v>417670</v>
      </c>
      <c r="AI358" s="14">
        <v>438909.625</v>
      </c>
      <c r="AJ358" s="15">
        <v>449323.25</v>
      </c>
      <c r="AK358" s="15">
        <v>366642.96879999997</v>
      </c>
      <c r="AL358" s="15">
        <v>490045.09379999997</v>
      </c>
      <c r="AM358" s="15">
        <v>468306.84379999997</v>
      </c>
      <c r="AN358">
        <v>346</v>
      </c>
      <c r="AO358" t="s">
        <v>39</v>
      </c>
      <c r="AP358">
        <v>0.96895588499999996</v>
      </c>
      <c r="AQ358">
        <v>1</v>
      </c>
      <c r="AR358">
        <v>490045.09379999997</v>
      </c>
      <c r="AS358" t="s">
        <v>6933</v>
      </c>
      <c r="AT358">
        <v>1</v>
      </c>
      <c r="AU358" t="s">
        <v>1403</v>
      </c>
      <c r="AV358">
        <v>1.1259193000000001E-2</v>
      </c>
      <c r="AW358">
        <v>0.90669821900000003</v>
      </c>
      <c r="AY358">
        <f t="shared" si="15"/>
        <v>1.0140761421832001</v>
      </c>
      <c r="AZ358">
        <f t="shared" si="16"/>
        <v>0.1431189461168543</v>
      </c>
      <c r="BA358">
        <f t="shared" si="17"/>
        <v>0.83896219400316907</v>
      </c>
    </row>
    <row r="359" spans="1:53">
      <c r="A359">
        <v>159.06840790000001</v>
      </c>
      <c r="B359">
        <v>9.0992639329999996</v>
      </c>
      <c r="C359" t="s">
        <v>390</v>
      </c>
      <c r="D359">
        <v>4</v>
      </c>
      <c r="E359" t="s">
        <v>6923</v>
      </c>
      <c r="F359">
        <v>7</v>
      </c>
      <c r="G359">
        <v>0</v>
      </c>
      <c r="H359" t="s">
        <v>6924</v>
      </c>
      <c r="I359">
        <v>-1.3027162E-2</v>
      </c>
      <c r="J359">
        <v>33.707146860000002</v>
      </c>
      <c r="L359" t="s">
        <v>6181</v>
      </c>
      <c r="M359" t="s">
        <v>391</v>
      </c>
      <c r="N359">
        <v>0</v>
      </c>
      <c r="O359" t="s">
        <v>39</v>
      </c>
      <c r="S359">
        <v>0.78</v>
      </c>
      <c r="T359">
        <v>0.97</v>
      </c>
      <c r="U359">
        <v>97704</v>
      </c>
      <c r="V359" t="s">
        <v>6925</v>
      </c>
      <c r="W359">
        <v>1.0184606279999999</v>
      </c>
      <c r="X359">
        <v>0.97671818600000004</v>
      </c>
      <c r="Y359" t="s">
        <v>41</v>
      </c>
      <c r="Z359" t="s">
        <v>42</v>
      </c>
      <c r="AA359">
        <v>12</v>
      </c>
      <c r="AB359" s="13">
        <v>11747.603520000001</v>
      </c>
      <c r="AC359" s="13">
        <v>18874.402340000001</v>
      </c>
      <c r="AD359" s="13">
        <v>77578.71875</v>
      </c>
      <c r="AE359" s="13">
        <v>18524.910159999999</v>
      </c>
      <c r="AF359" s="14">
        <v>20071.734380000002</v>
      </c>
      <c r="AG359" s="14">
        <v>24097.666020000001</v>
      </c>
      <c r="AH359" s="14">
        <v>22669.207030000001</v>
      </c>
      <c r="AI359" s="14">
        <v>97703.929690000004</v>
      </c>
      <c r="AJ359" s="15">
        <v>18693.652340000001</v>
      </c>
      <c r="AK359" s="15">
        <v>90064.273440000004</v>
      </c>
      <c r="AL359" s="15">
        <v>32536.48242</v>
      </c>
      <c r="AM359" s="15">
        <v>26285.6875</v>
      </c>
      <c r="AN359">
        <v>812</v>
      </c>
      <c r="AO359" t="s">
        <v>39</v>
      </c>
      <c r="AP359">
        <v>0.84178372999999995</v>
      </c>
      <c r="AQ359">
        <v>1</v>
      </c>
      <c r="AR359">
        <v>97703.929690000004</v>
      </c>
      <c r="AS359" t="s">
        <v>962</v>
      </c>
      <c r="AT359">
        <v>1</v>
      </c>
      <c r="AU359" t="s">
        <v>395</v>
      </c>
      <c r="AV359">
        <v>2.3175800000000001E-4</v>
      </c>
      <c r="AW359">
        <v>0.28449962699999998</v>
      </c>
      <c r="AY359">
        <f t="shared" si="15"/>
        <v>1.0184606280732424</v>
      </c>
      <c r="AZ359">
        <f t="shared" si="16"/>
        <v>6.6201822344902253E-2</v>
      </c>
      <c r="BA359">
        <f t="shared" si="17"/>
        <v>0.97669794083550077</v>
      </c>
    </row>
    <row r="360" spans="1:53">
      <c r="A360">
        <v>144.11495289999999</v>
      </c>
      <c r="B360">
        <v>4.12233056</v>
      </c>
      <c r="C360" t="s">
        <v>1388</v>
      </c>
      <c r="D360">
        <v>11</v>
      </c>
      <c r="E360" t="s">
        <v>1389</v>
      </c>
      <c r="F360">
        <v>7</v>
      </c>
      <c r="G360">
        <v>0</v>
      </c>
      <c r="H360" t="s">
        <v>1390</v>
      </c>
      <c r="I360">
        <v>-0.53476159999999995</v>
      </c>
      <c r="J360">
        <v>-35.925207829999998</v>
      </c>
      <c r="K360">
        <v>-0.53476159999999995</v>
      </c>
      <c r="L360" t="s">
        <v>6150</v>
      </c>
      <c r="M360" t="s">
        <v>1389</v>
      </c>
      <c r="N360">
        <v>0</v>
      </c>
      <c r="O360" t="s">
        <v>39</v>
      </c>
      <c r="Q360">
        <v>-0.1</v>
      </c>
      <c r="R360" t="s">
        <v>283</v>
      </c>
      <c r="S360">
        <v>0.21</v>
      </c>
      <c r="T360">
        <v>0.46</v>
      </c>
      <c r="U360">
        <v>12851284</v>
      </c>
      <c r="V360" t="s">
        <v>2281</v>
      </c>
      <c r="W360">
        <v>1.0238502469999999</v>
      </c>
      <c r="X360">
        <v>0.86347209199999997</v>
      </c>
      <c r="Y360" t="s">
        <v>41</v>
      </c>
      <c r="Z360" t="s">
        <v>71</v>
      </c>
      <c r="AA360">
        <v>12</v>
      </c>
      <c r="AB360" s="13">
        <v>4668671</v>
      </c>
      <c r="AC360" s="13">
        <v>7309475</v>
      </c>
      <c r="AD360" s="13">
        <v>6150686</v>
      </c>
      <c r="AE360" s="13">
        <v>12851284</v>
      </c>
      <c r="AF360" s="14">
        <v>8182077.5</v>
      </c>
      <c r="AG360" s="14">
        <v>9615672</v>
      </c>
      <c r="AH360" s="14">
        <v>10983427</v>
      </c>
      <c r="AI360" s="14">
        <v>8121480.5</v>
      </c>
      <c r="AJ360" s="15">
        <v>12313296</v>
      </c>
      <c r="AK360" s="15">
        <v>8955229</v>
      </c>
      <c r="AL360" s="15">
        <v>7556827.5</v>
      </c>
      <c r="AM360" s="15">
        <v>8957442</v>
      </c>
      <c r="AN360">
        <v>15</v>
      </c>
      <c r="AO360" t="s">
        <v>39</v>
      </c>
      <c r="AP360">
        <v>0.97156864899999995</v>
      </c>
      <c r="AQ360">
        <v>1</v>
      </c>
      <c r="AR360">
        <v>12851284</v>
      </c>
      <c r="AS360" t="s">
        <v>6896</v>
      </c>
      <c r="AT360">
        <v>1</v>
      </c>
      <c r="AU360" t="s">
        <v>1393</v>
      </c>
      <c r="AV360">
        <v>8.1506789999999992E-3</v>
      </c>
      <c r="AW360">
        <v>1</v>
      </c>
      <c r="AY360">
        <f t="shared" si="15"/>
        <v>1.0238502474225637</v>
      </c>
      <c r="AZ360">
        <f t="shared" si="16"/>
        <v>0.83578248119272547</v>
      </c>
      <c r="BA360">
        <f t="shared" si="17"/>
        <v>0.86265565790188969</v>
      </c>
    </row>
    <row r="361" spans="1:53">
      <c r="A361">
        <v>394.14144590000001</v>
      </c>
      <c r="B361">
        <v>3.5309402470000002</v>
      </c>
      <c r="C361" t="s">
        <v>6044</v>
      </c>
      <c r="D361">
        <v>4</v>
      </c>
      <c r="E361" t="s">
        <v>6045</v>
      </c>
      <c r="F361">
        <v>7</v>
      </c>
      <c r="G361">
        <v>0</v>
      </c>
      <c r="H361" t="s">
        <v>6046</v>
      </c>
      <c r="I361">
        <v>-0.49255388</v>
      </c>
      <c r="J361">
        <v>-44.683098700000002</v>
      </c>
      <c r="L361" t="s">
        <v>6150</v>
      </c>
      <c r="M361" t="s">
        <v>6045</v>
      </c>
      <c r="N361">
        <v>0</v>
      </c>
      <c r="O361" t="s">
        <v>39</v>
      </c>
      <c r="S361">
        <v>0.23</v>
      </c>
      <c r="T361">
        <v>0.25</v>
      </c>
      <c r="U361">
        <v>43687</v>
      </c>
      <c r="V361" t="s">
        <v>7592</v>
      </c>
      <c r="W361">
        <v>0.61491902200000004</v>
      </c>
      <c r="X361">
        <v>7.0539399999999999E-3</v>
      </c>
      <c r="Y361" t="s">
        <v>41</v>
      </c>
      <c r="Z361" t="s">
        <v>71</v>
      </c>
      <c r="AA361">
        <v>12</v>
      </c>
      <c r="AB361" s="13">
        <v>43188.570310000003</v>
      </c>
      <c r="AC361" s="13">
        <v>24004.333979999999</v>
      </c>
      <c r="AD361" s="13">
        <v>37078.636720000002</v>
      </c>
      <c r="AE361" s="13">
        <v>29469.046880000002</v>
      </c>
      <c r="AF361" s="14">
        <v>43686.628909999999</v>
      </c>
      <c r="AG361" s="14">
        <v>39583.40625</v>
      </c>
      <c r="AH361" s="14">
        <v>38752.800779999998</v>
      </c>
      <c r="AI361" s="14">
        <v>39115.5625</v>
      </c>
      <c r="AJ361" s="15">
        <v>30101.990229999999</v>
      </c>
      <c r="AK361" s="15">
        <v>16888.265630000002</v>
      </c>
      <c r="AL361" s="15">
        <v>25375.824219999999</v>
      </c>
      <c r="AM361" s="15">
        <v>26720.98633</v>
      </c>
      <c r="AN361">
        <v>839</v>
      </c>
      <c r="AO361" t="s">
        <v>39</v>
      </c>
      <c r="AP361">
        <v>0.85374199699999997</v>
      </c>
      <c r="AQ361">
        <v>1</v>
      </c>
      <c r="AR361">
        <v>43686.628909999999</v>
      </c>
      <c r="AS361" t="s">
        <v>7593</v>
      </c>
      <c r="AT361">
        <v>1</v>
      </c>
      <c r="AU361" t="s">
        <v>7594</v>
      </c>
      <c r="AV361">
        <v>6.5332080789999996</v>
      </c>
      <c r="AW361">
        <v>1</v>
      </c>
      <c r="AY361">
        <f t="shared" si="15"/>
        <v>0.61491902221490147</v>
      </c>
      <c r="AZ361">
        <f t="shared" si="16"/>
        <v>3.6083888995250908E-3</v>
      </c>
      <c r="BA361">
        <f t="shared" si="17"/>
        <v>2.1953248177713487E-3</v>
      </c>
    </row>
    <row r="362" spans="1:53">
      <c r="A362">
        <v>202.12059189999999</v>
      </c>
      <c r="B362">
        <v>7.4610027309999998</v>
      </c>
      <c r="C362" t="s">
        <v>1180</v>
      </c>
      <c r="D362">
        <v>2</v>
      </c>
      <c r="E362" t="s">
        <v>1181</v>
      </c>
      <c r="F362">
        <v>7</v>
      </c>
      <c r="G362">
        <v>0</v>
      </c>
      <c r="H362" t="s">
        <v>1182</v>
      </c>
      <c r="I362">
        <v>0.40496554699999998</v>
      </c>
      <c r="J362">
        <v>17.341382429999999</v>
      </c>
      <c r="L362" t="s">
        <v>6150</v>
      </c>
      <c r="M362" t="s">
        <v>1181</v>
      </c>
      <c r="N362">
        <v>0</v>
      </c>
      <c r="O362" t="s">
        <v>39</v>
      </c>
      <c r="S362">
        <v>0.13</v>
      </c>
      <c r="T362">
        <v>0.18</v>
      </c>
      <c r="U362">
        <v>26172</v>
      </c>
      <c r="V362" t="s">
        <v>7336</v>
      </c>
      <c r="W362">
        <v>0.80407762199999999</v>
      </c>
      <c r="X362">
        <v>3.6607701999999999E-2</v>
      </c>
      <c r="Y362" t="s">
        <v>41</v>
      </c>
      <c r="Z362" t="s">
        <v>71</v>
      </c>
      <c r="AA362">
        <v>12</v>
      </c>
      <c r="AB362" s="13">
        <v>20241.70117</v>
      </c>
      <c r="AC362" s="13">
        <v>19013.189450000002</v>
      </c>
      <c r="AD362" s="13">
        <v>15784.32422</v>
      </c>
      <c r="AE362" s="13">
        <v>24650.501950000002</v>
      </c>
      <c r="AF362" s="14">
        <v>22109.914059999999</v>
      </c>
      <c r="AG362" s="14">
        <v>26172.285159999999</v>
      </c>
      <c r="AH362" s="14">
        <v>22956.320309999999</v>
      </c>
      <c r="AI362" s="14">
        <v>20375.658200000002</v>
      </c>
      <c r="AJ362" s="15">
        <v>17231.847659999999</v>
      </c>
      <c r="AK362" s="15">
        <v>20563.886719999999</v>
      </c>
      <c r="AL362" s="15">
        <v>20107.208979999999</v>
      </c>
      <c r="AM362" s="15">
        <v>15761.9668</v>
      </c>
      <c r="AN362">
        <v>989</v>
      </c>
      <c r="AO362" t="s">
        <v>39</v>
      </c>
      <c r="AP362">
        <v>0.91450857200000002</v>
      </c>
      <c r="AQ362">
        <v>1</v>
      </c>
      <c r="AR362">
        <v>26172.285159999999</v>
      </c>
      <c r="AS362" t="s">
        <v>7337</v>
      </c>
      <c r="AT362">
        <v>1</v>
      </c>
      <c r="AU362" t="s">
        <v>1179</v>
      </c>
      <c r="AV362">
        <v>1.7964028270000001</v>
      </c>
      <c r="AW362">
        <v>0.26942834500000001</v>
      </c>
      <c r="AY362">
        <f t="shared" si="15"/>
        <v>0.80407762188403797</v>
      </c>
      <c r="AZ362">
        <f t="shared" si="16"/>
        <v>0.31528745620539644</v>
      </c>
      <c r="BA362">
        <f t="shared" si="17"/>
        <v>3.6506999000053476E-2</v>
      </c>
    </row>
    <row r="363" spans="1:53">
      <c r="A363">
        <v>174.08912530000001</v>
      </c>
      <c r="B363">
        <v>8.5832292769999992</v>
      </c>
      <c r="C363" t="s">
        <v>940</v>
      </c>
      <c r="D363">
        <v>3</v>
      </c>
      <c r="E363" t="s">
        <v>941</v>
      </c>
      <c r="F363">
        <v>7</v>
      </c>
      <c r="G363">
        <v>0</v>
      </c>
      <c r="H363" t="s">
        <v>942</v>
      </c>
      <c r="I363">
        <v>-0.48667063300000002</v>
      </c>
      <c r="J363">
        <v>17.064821089999999</v>
      </c>
      <c r="L363" t="s">
        <v>6150</v>
      </c>
      <c r="M363" t="s">
        <v>941</v>
      </c>
      <c r="N363">
        <v>0</v>
      </c>
      <c r="O363" t="s">
        <v>39</v>
      </c>
      <c r="S363">
        <v>0.34</v>
      </c>
      <c r="T363">
        <v>0.34</v>
      </c>
      <c r="U363">
        <v>60978</v>
      </c>
      <c r="V363" t="s">
        <v>6975</v>
      </c>
      <c r="W363">
        <v>0.98963522900000001</v>
      </c>
      <c r="X363">
        <v>0.95652919599999997</v>
      </c>
      <c r="Y363" t="s">
        <v>41</v>
      </c>
      <c r="Z363" t="s">
        <v>71</v>
      </c>
      <c r="AA363">
        <v>12</v>
      </c>
      <c r="AB363" s="13">
        <v>37970.539060000003</v>
      </c>
      <c r="AC363" s="13">
        <v>38264.503909999999</v>
      </c>
      <c r="AD363" s="13">
        <v>31408.970700000002</v>
      </c>
      <c r="AE363" s="13">
        <v>47275.113279999998</v>
      </c>
      <c r="AF363" s="14">
        <v>37487.363279999998</v>
      </c>
      <c r="AG363" s="14">
        <v>36469.746090000001</v>
      </c>
      <c r="AH363" s="14">
        <v>47826.152340000001</v>
      </c>
      <c r="AI363" s="14">
        <v>43345.09375</v>
      </c>
      <c r="AJ363" s="15">
        <v>38303.476560000003</v>
      </c>
      <c r="AK363" s="15">
        <v>32200.314450000002</v>
      </c>
      <c r="AL363" s="15">
        <v>60977.777340000001</v>
      </c>
      <c r="AM363" s="15">
        <v>31935.269530000001</v>
      </c>
      <c r="AN363">
        <v>706</v>
      </c>
      <c r="AO363" t="s">
        <v>39</v>
      </c>
      <c r="AP363">
        <v>0.93718953699999996</v>
      </c>
      <c r="AQ363">
        <v>1</v>
      </c>
      <c r="AR363">
        <v>60977.777340000001</v>
      </c>
      <c r="AS363" t="s">
        <v>6976</v>
      </c>
      <c r="AT363">
        <v>1</v>
      </c>
      <c r="AU363" t="s">
        <v>945</v>
      </c>
      <c r="AV363">
        <v>8.4428599999999997E-4</v>
      </c>
      <c r="AW363">
        <v>0.22530371599999999</v>
      </c>
      <c r="AY363">
        <f t="shared" si="15"/>
        <v>0.98963522906025325</v>
      </c>
      <c r="AZ363">
        <f t="shared" si="16"/>
        <v>0.60340265800584547</v>
      </c>
      <c r="BA363">
        <f t="shared" si="17"/>
        <v>0.95554554821711801</v>
      </c>
    </row>
    <row r="364" spans="1:53">
      <c r="A364">
        <v>100.0524259</v>
      </c>
      <c r="B364">
        <v>10.63964301</v>
      </c>
      <c r="C364" t="s">
        <v>1208</v>
      </c>
      <c r="D364">
        <v>16</v>
      </c>
      <c r="E364" t="s">
        <v>1999</v>
      </c>
      <c r="F364">
        <v>7</v>
      </c>
      <c r="G364">
        <v>0</v>
      </c>
      <c r="H364" t="s">
        <v>2000</v>
      </c>
      <c r="I364">
        <v>-4.1189903999999999E-2</v>
      </c>
      <c r="J364">
        <v>31.10862912</v>
      </c>
      <c r="K364">
        <v>-4.1189903999999999E-2</v>
      </c>
      <c r="L364" t="s">
        <v>6150</v>
      </c>
      <c r="M364" t="s">
        <v>1999</v>
      </c>
      <c r="N364">
        <v>0</v>
      </c>
      <c r="O364" t="s">
        <v>39</v>
      </c>
      <c r="S364">
        <v>0.22</v>
      </c>
      <c r="T364">
        <v>0.28999999999999998</v>
      </c>
      <c r="U364">
        <v>22242</v>
      </c>
      <c r="V364" t="s">
        <v>7022</v>
      </c>
      <c r="W364">
        <v>0.97210344599999998</v>
      </c>
      <c r="X364">
        <v>0.86621536700000001</v>
      </c>
      <c r="Y364" t="s">
        <v>41</v>
      </c>
      <c r="Z364" t="s">
        <v>42</v>
      </c>
      <c r="AA364">
        <v>12</v>
      </c>
      <c r="AB364" s="13">
        <v>15610.206050000001</v>
      </c>
      <c r="AC364" s="13">
        <v>14275.728520000001</v>
      </c>
      <c r="AD364" s="13">
        <v>9839.0283199999994</v>
      </c>
      <c r="AE364" s="13">
        <v>20494.535159999999</v>
      </c>
      <c r="AF364" s="14">
        <v>22242.179690000001</v>
      </c>
      <c r="AG364" s="14">
        <v>13489.191409999999</v>
      </c>
      <c r="AH364" s="14">
        <v>14990.24121</v>
      </c>
      <c r="AI364" s="14">
        <v>20068.171880000002</v>
      </c>
      <c r="AJ364" s="15">
        <v>21006.855469999999</v>
      </c>
      <c r="AK364" s="15">
        <v>14294.217769999999</v>
      </c>
      <c r="AL364" s="15">
        <v>19912.185549999998</v>
      </c>
      <c r="AM364" s="15">
        <v>13601.73438</v>
      </c>
      <c r="AN364">
        <v>1212</v>
      </c>
      <c r="AO364" t="s">
        <v>39</v>
      </c>
      <c r="AP364">
        <v>0.87552547300000005</v>
      </c>
      <c r="AQ364">
        <v>1</v>
      </c>
      <c r="AR364">
        <v>22242.179690000001</v>
      </c>
      <c r="AS364" t="s">
        <v>7023</v>
      </c>
      <c r="AT364">
        <v>1</v>
      </c>
      <c r="AU364" t="s">
        <v>1213</v>
      </c>
      <c r="AV364">
        <v>7.733406E-3</v>
      </c>
      <c r="AW364">
        <v>0.288093881</v>
      </c>
      <c r="AY364">
        <f t="shared" si="15"/>
        <v>0.97210344624445144</v>
      </c>
      <c r="AZ364">
        <f t="shared" si="16"/>
        <v>0.25525590418498367</v>
      </c>
      <c r="BA364">
        <f t="shared" si="17"/>
        <v>0.86617442749153062</v>
      </c>
    </row>
    <row r="365" spans="1:53">
      <c r="A365">
        <v>100.0636829</v>
      </c>
      <c r="B365">
        <v>4.7697957779999998</v>
      </c>
      <c r="C365" t="s">
        <v>1337</v>
      </c>
      <c r="D365">
        <v>1</v>
      </c>
      <c r="E365" t="s">
        <v>1338</v>
      </c>
      <c r="F365">
        <v>7</v>
      </c>
      <c r="G365">
        <v>0</v>
      </c>
      <c r="H365" t="s">
        <v>1339</v>
      </c>
      <c r="I365">
        <v>0.22855657099999999</v>
      </c>
      <c r="J365">
        <v>-46.378402940000001</v>
      </c>
      <c r="L365" t="s">
        <v>6150</v>
      </c>
      <c r="M365" t="s">
        <v>1338</v>
      </c>
      <c r="N365">
        <v>0</v>
      </c>
      <c r="O365" t="s">
        <v>39</v>
      </c>
      <c r="S365">
        <v>0.14000000000000001</v>
      </c>
      <c r="T365">
        <v>0.14000000000000001</v>
      </c>
      <c r="U365">
        <v>560555</v>
      </c>
      <c r="V365" t="s">
        <v>4818</v>
      </c>
      <c r="W365">
        <v>0.99966786799999996</v>
      </c>
      <c r="X365">
        <v>0.99676326299999995</v>
      </c>
      <c r="Y365" t="s">
        <v>41</v>
      </c>
      <c r="Z365" t="s">
        <v>42</v>
      </c>
      <c r="AA365">
        <v>12</v>
      </c>
      <c r="AB365" s="13">
        <v>495928.125</v>
      </c>
      <c r="AC365" s="13">
        <v>525737.1875</v>
      </c>
      <c r="AD365" s="13">
        <v>456706.1875</v>
      </c>
      <c r="AE365" s="13">
        <v>482166.125</v>
      </c>
      <c r="AF365" s="14">
        <v>504464.5</v>
      </c>
      <c r="AG365" s="14">
        <v>476933.28129999997</v>
      </c>
      <c r="AH365" s="14">
        <v>526689.5</v>
      </c>
      <c r="AI365" s="14">
        <v>474842.46879999997</v>
      </c>
      <c r="AJ365" s="15">
        <v>560554.6875</v>
      </c>
      <c r="AK365" s="15">
        <v>431050.3125</v>
      </c>
      <c r="AL365" s="15">
        <v>435818.96879999997</v>
      </c>
      <c r="AM365" s="15">
        <v>554847.1875</v>
      </c>
      <c r="AN365">
        <v>318</v>
      </c>
      <c r="AO365" t="s">
        <v>39</v>
      </c>
      <c r="AP365">
        <v>0.80435462499999999</v>
      </c>
      <c r="AQ365">
        <v>1</v>
      </c>
      <c r="AR365">
        <v>560554.6875</v>
      </c>
      <c r="AS365" t="s">
        <v>2686</v>
      </c>
      <c r="AT365">
        <v>1</v>
      </c>
      <c r="AU365" t="s">
        <v>6959</v>
      </c>
      <c r="AV365" s="1">
        <v>4.7025899999999998E-6</v>
      </c>
      <c r="AW365">
        <v>0.41595461700000003</v>
      </c>
      <c r="AY365">
        <f t="shared" si="15"/>
        <v>0.999667868314565</v>
      </c>
      <c r="AZ365">
        <f t="shared" si="16"/>
        <v>0.95462773385840427</v>
      </c>
      <c r="BA365">
        <f t="shared" si="17"/>
        <v>0.99668011824049763</v>
      </c>
    </row>
    <row r="366" spans="1:53">
      <c r="A366">
        <v>101.12044590000001</v>
      </c>
      <c r="B366">
        <v>14.009534710000001</v>
      </c>
      <c r="C366" t="s">
        <v>1305</v>
      </c>
      <c r="D366">
        <v>3</v>
      </c>
      <c r="E366" t="s">
        <v>1306</v>
      </c>
      <c r="F366">
        <v>7</v>
      </c>
      <c r="G366">
        <v>0</v>
      </c>
      <c r="H366" t="s">
        <v>1307</v>
      </c>
      <c r="I366">
        <v>-4.0190455999999999E-2</v>
      </c>
      <c r="J366">
        <v>48.982050549999997</v>
      </c>
      <c r="L366" t="s">
        <v>6150</v>
      </c>
      <c r="M366" t="s">
        <v>1306</v>
      </c>
      <c r="N366">
        <v>0</v>
      </c>
      <c r="O366" t="s">
        <v>39</v>
      </c>
      <c r="Q366">
        <v>0.5</v>
      </c>
      <c r="R366" t="s">
        <v>77</v>
      </c>
      <c r="S366">
        <v>0.05</v>
      </c>
      <c r="T366">
        <v>0.28000000000000003</v>
      </c>
      <c r="U366">
        <v>216868</v>
      </c>
      <c r="V366" t="s">
        <v>6697</v>
      </c>
      <c r="W366">
        <v>1.1339807180000001</v>
      </c>
      <c r="X366">
        <v>0.13346733</v>
      </c>
      <c r="Y366" t="s">
        <v>41</v>
      </c>
      <c r="Z366" t="s">
        <v>42</v>
      </c>
      <c r="AA366">
        <v>12</v>
      </c>
      <c r="AB366" s="13">
        <v>128712.77340000001</v>
      </c>
      <c r="AC366" s="13">
        <v>121650.4375</v>
      </c>
      <c r="AD366" s="13">
        <v>216868.4375</v>
      </c>
      <c r="AE366" s="13">
        <v>145908.17189999999</v>
      </c>
      <c r="AF366" s="14">
        <v>132616.0938</v>
      </c>
      <c r="AG366" s="14">
        <v>98269.601559999996</v>
      </c>
      <c r="AH366" s="14">
        <v>108821.22659999999</v>
      </c>
      <c r="AI366" s="14">
        <v>123464.4375</v>
      </c>
      <c r="AJ366" s="15">
        <v>125201.6094</v>
      </c>
      <c r="AK366" s="15">
        <v>137098.9375</v>
      </c>
      <c r="AL366" s="15">
        <v>136634.125</v>
      </c>
      <c r="AM366" s="15">
        <v>126292.7188</v>
      </c>
      <c r="AN366">
        <v>530</v>
      </c>
      <c r="AO366" t="s">
        <v>39</v>
      </c>
      <c r="AP366">
        <v>0.98290445999999998</v>
      </c>
      <c r="AQ366">
        <v>1</v>
      </c>
      <c r="AR366">
        <v>216868.4375</v>
      </c>
      <c r="AS366" t="s">
        <v>805</v>
      </c>
      <c r="AT366">
        <v>1</v>
      </c>
      <c r="AU366" t="s">
        <v>1310</v>
      </c>
      <c r="AV366">
        <v>0.87853202200000002</v>
      </c>
      <c r="AW366">
        <v>1</v>
      </c>
      <c r="AY366">
        <f t="shared" si="15"/>
        <v>1.1339807178758841</v>
      </c>
      <c r="AZ366">
        <f t="shared" si="16"/>
        <v>0.25066004749504833</v>
      </c>
      <c r="BA366">
        <f t="shared" si="17"/>
        <v>0.10997513961726954</v>
      </c>
    </row>
    <row r="367" spans="1:53">
      <c r="A367">
        <v>216.17234260000001</v>
      </c>
      <c r="B367">
        <v>3.9772569660000001</v>
      </c>
      <c r="C367" t="s">
        <v>3350</v>
      </c>
      <c r="D367">
        <v>11</v>
      </c>
      <c r="E367" t="s">
        <v>3351</v>
      </c>
      <c r="F367">
        <v>7</v>
      </c>
      <c r="G367">
        <v>0</v>
      </c>
      <c r="H367" t="s">
        <v>3352</v>
      </c>
      <c r="I367">
        <v>-0.91313047400000003</v>
      </c>
      <c r="J367">
        <v>-22.03519343</v>
      </c>
      <c r="L367" t="s">
        <v>6150</v>
      </c>
      <c r="M367" t="s">
        <v>3351</v>
      </c>
      <c r="N367">
        <v>0</v>
      </c>
      <c r="O367" t="s">
        <v>39</v>
      </c>
      <c r="S367">
        <v>0.11</v>
      </c>
      <c r="T367">
        <v>0.22</v>
      </c>
      <c r="U367">
        <v>87944</v>
      </c>
      <c r="V367" t="s">
        <v>4138</v>
      </c>
      <c r="W367">
        <v>0.99164152400000005</v>
      </c>
      <c r="X367">
        <v>0.94919048500000003</v>
      </c>
      <c r="Y367" t="s">
        <v>41</v>
      </c>
      <c r="Z367" t="s">
        <v>71</v>
      </c>
      <c r="AA367">
        <v>12</v>
      </c>
      <c r="AB367" s="13">
        <v>39777.644529999998</v>
      </c>
      <c r="AC367" s="13">
        <v>48354.847659999999</v>
      </c>
      <c r="AD367" s="13">
        <v>46880.726560000003</v>
      </c>
      <c r="AE367" s="13">
        <v>47662.335939999997</v>
      </c>
      <c r="AF367" s="14">
        <v>68989.265629999994</v>
      </c>
      <c r="AG367" s="14">
        <v>50198.3125</v>
      </c>
      <c r="AH367" s="14">
        <v>87944</v>
      </c>
      <c r="AI367" s="14">
        <v>69978.140629999994</v>
      </c>
      <c r="AJ367" s="15">
        <v>75811.257809999996</v>
      </c>
      <c r="AK367" s="15">
        <v>64144.59375</v>
      </c>
      <c r="AL367" s="15">
        <v>74356.851559999996</v>
      </c>
      <c r="AM367" s="15">
        <v>60480.800779999998</v>
      </c>
      <c r="AN367">
        <v>601</v>
      </c>
      <c r="AO367" t="s">
        <v>39</v>
      </c>
      <c r="AP367">
        <v>0.90134128999999996</v>
      </c>
      <c r="AQ367">
        <v>1</v>
      </c>
      <c r="AR367">
        <v>87944</v>
      </c>
      <c r="AS367" t="s">
        <v>6974</v>
      </c>
      <c r="AT367">
        <v>1</v>
      </c>
      <c r="AU367" t="s">
        <v>1505</v>
      </c>
      <c r="AV367">
        <v>1.1380299999999999E-3</v>
      </c>
      <c r="AW367">
        <v>1</v>
      </c>
      <c r="AY367">
        <f t="shared" si="15"/>
        <v>0.99164152426567886</v>
      </c>
      <c r="AZ367">
        <f t="shared" si="16"/>
        <v>0.24676512755025687</v>
      </c>
      <c r="BA367">
        <f t="shared" si="17"/>
        <v>0.94840017086689632</v>
      </c>
    </row>
    <row r="368" spans="1:53">
      <c r="A368">
        <v>216.00721669999999</v>
      </c>
      <c r="B368">
        <v>8.1429596790000005</v>
      </c>
      <c r="C368" t="s">
        <v>2869</v>
      </c>
      <c r="D368">
        <v>1</v>
      </c>
      <c r="E368" t="s">
        <v>2870</v>
      </c>
      <c r="F368">
        <v>7</v>
      </c>
      <c r="G368">
        <v>0</v>
      </c>
      <c r="H368" t="s">
        <v>2871</v>
      </c>
      <c r="I368">
        <v>2.2070792049999999</v>
      </c>
      <c r="J368">
        <v>42.564378589999997</v>
      </c>
      <c r="L368" t="s">
        <v>6150</v>
      </c>
      <c r="M368" t="s">
        <v>2870</v>
      </c>
      <c r="N368">
        <v>0</v>
      </c>
      <c r="O368" t="s">
        <v>39</v>
      </c>
      <c r="S368">
        <v>0.08</v>
      </c>
      <c r="T368">
        <v>0.38</v>
      </c>
      <c r="U368">
        <v>103167</v>
      </c>
      <c r="V368" t="s">
        <v>6813</v>
      </c>
      <c r="W368">
        <v>1.059304161</v>
      </c>
      <c r="X368">
        <v>0.58687761500000002</v>
      </c>
      <c r="Y368" t="s">
        <v>41</v>
      </c>
      <c r="Z368" t="s">
        <v>42</v>
      </c>
      <c r="AA368">
        <v>12</v>
      </c>
      <c r="AB368" s="13">
        <v>41772.90625</v>
      </c>
      <c r="AC368" s="13">
        <v>103167.03909999999</v>
      </c>
      <c r="AD368" s="13">
        <v>69864.296879999994</v>
      </c>
      <c r="AE368" s="13">
        <v>59643.699220000002</v>
      </c>
      <c r="AF368" s="14">
        <v>58108.257810000003</v>
      </c>
      <c r="AG368" s="14">
        <v>77497.609379999994</v>
      </c>
      <c r="AH368" s="14">
        <v>63711.484380000002</v>
      </c>
      <c r="AI368" s="14">
        <v>86982.78125</v>
      </c>
      <c r="AJ368" s="15">
        <v>69831.757809999996</v>
      </c>
      <c r="AK368" s="15">
        <v>80088.648440000004</v>
      </c>
      <c r="AL368" s="15">
        <v>71408.03125</v>
      </c>
      <c r="AM368" s="15">
        <v>81950.484379999994</v>
      </c>
      <c r="AN368">
        <v>789</v>
      </c>
      <c r="AO368" t="s">
        <v>39</v>
      </c>
      <c r="AP368">
        <v>0.92632315799999998</v>
      </c>
      <c r="AQ368">
        <v>1</v>
      </c>
      <c r="AR368">
        <v>103167.03909999999</v>
      </c>
      <c r="AS368" t="s">
        <v>6814</v>
      </c>
      <c r="AT368">
        <v>1</v>
      </c>
      <c r="AU368" t="s">
        <v>1505</v>
      </c>
      <c r="AV368">
        <v>8.6236283999999996E-2</v>
      </c>
      <c r="AW368">
        <v>1</v>
      </c>
      <c r="AY368">
        <f t="shared" si="15"/>
        <v>1.0593041606120202</v>
      </c>
      <c r="AZ368">
        <f t="shared" si="16"/>
        <v>0.48711952884805115</v>
      </c>
      <c r="BA368">
        <f t="shared" si="17"/>
        <v>0.57840453298598171</v>
      </c>
    </row>
    <row r="369" spans="1:53">
      <c r="A369">
        <v>266.11530620000002</v>
      </c>
      <c r="B369">
        <v>3.9159986070000001</v>
      </c>
      <c r="C369" t="s">
        <v>6023</v>
      </c>
      <c r="D369">
        <v>1</v>
      </c>
      <c r="E369" t="s">
        <v>5899</v>
      </c>
      <c r="F369">
        <v>7</v>
      </c>
      <c r="G369">
        <v>0</v>
      </c>
      <c r="H369" t="s">
        <v>6024</v>
      </c>
      <c r="I369">
        <v>-0.44650599600000002</v>
      </c>
      <c r="J369">
        <v>0</v>
      </c>
      <c r="L369" t="s">
        <v>6150</v>
      </c>
      <c r="M369" t="s">
        <v>5899</v>
      </c>
      <c r="N369">
        <v>0</v>
      </c>
      <c r="O369" t="s">
        <v>39</v>
      </c>
      <c r="Q369">
        <v>-12.6</v>
      </c>
      <c r="R369" t="s">
        <v>4619</v>
      </c>
      <c r="S369">
        <v>0.15</v>
      </c>
      <c r="T369">
        <v>0.33</v>
      </c>
      <c r="U369">
        <v>263116</v>
      </c>
      <c r="V369" t="s">
        <v>6904</v>
      </c>
      <c r="W369">
        <v>0.97791212800000005</v>
      </c>
      <c r="X369">
        <v>0.79190006499999999</v>
      </c>
      <c r="Y369" t="s">
        <v>424</v>
      </c>
      <c r="Z369" t="s">
        <v>71</v>
      </c>
      <c r="AA369">
        <v>12</v>
      </c>
      <c r="AB369" s="13">
        <v>263115.65629999997</v>
      </c>
      <c r="AC369" s="13">
        <v>183978.35939999999</v>
      </c>
      <c r="AD369" s="13">
        <v>112091.61719999999</v>
      </c>
      <c r="AE369" s="13">
        <v>213845.625</v>
      </c>
      <c r="AF369" s="14">
        <v>227083.875</v>
      </c>
      <c r="AG369" s="14">
        <v>252504.54689999999</v>
      </c>
      <c r="AH369" s="14">
        <v>237127.7188</v>
      </c>
      <c r="AI369" s="14">
        <v>228724.20310000001</v>
      </c>
      <c r="AJ369" s="15">
        <v>261460.26560000001</v>
      </c>
      <c r="AK369" s="15">
        <v>256876.4063</v>
      </c>
      <c r="AL369" s="15">
        <v>218960.98439999999</v>
      </c>
      <c r="AM369" s="15">
        <v>187259.92189999999</v>
      </c>
      <c r="AN369">
        <v>319</v>
      </c>
      <c r="AO369" t="s">
        <v>39</v>
      </c>
      <c r="AP369">
        <v>0.95932388999999996</v>
      </c>
      <c r="AQ369">
        <v>1</v>
      </c>
      <c r="AR369">
        <v>263115.65629999997</v>
      </c>
      <c r="AS369" t="s">
        <v>5318</v>
      </c>
      <c r="AT369">
        <v>1</v>
      </c>
      <c r="AU369" t="s">
        <v>6997</v>
      </c>
      <c r="AV369">
        <v>2.0134371000000002E-2</v>
      </c>
      <c r="AW369">
        <v>1</v>
      </c>
      <c r="AY369">
        <f t="shared" si="15"/>
        <v>0.97791212768003311</v>
      </c>
      <c r="AZ369">
        <f t="shared" si="16"/>
        <v>0.62759264031110107</v>
      </c>
      <c r="BA369">
        <f t="shared" si="17"/>
        <v>0.78610885909745942</v>
      </c>
    </row>
    <row r="370" spans="1:53">
      <c r="A370">
        <v>280.16725350000002</v>
      </c>
      <c r="B370">
        <v>3.866243066</v>
      </c>
      <c r="C370" t="s">
        <v>7009</v>
      </c>
      <c r="D370">
        <v>4</v>
      </c>
      <c r="E370" t="s">
        <v>7010</v>
      </c>
      <c r="F370">
        <v>7</v>
      </c>
      <c r="G370">
        <v>0</v>
      </c>
      <c r="H370" t="s">
        <v>7011</v>
      </c>
      <c r="I370">
        <v>-0.73706437899999999</v>
      </c>
      <c r="J370">
        <v>-3.4596100660000002</v>
      </c>
      <c r="L370" t="s">
        <v>6150</v>
      </c>
      <c r="M370" t="s">
        <v>7010</v>
      </c>
      <c r="N370">
        <v>0</v>
      </c>
      <c r="O370" t="s">
        <v>39</v>
      </c>
      <c r="P370" t="s">
        <v>7012</v>
      </c>
      <c r="S370">
        <v>0.23</v>
      </c>
      <c r="T370">
        <v>0.23</v>
      </c>
      <c r="U370">
        <v>80344</v>
      </c>
      <c r="V370" t="s">
        <v>7013</v>
      </c>
      <c r="W370">
        <v>0.97331246199999999</v>
      </c>
      <c r="X370">
        <v>0.83555040000000003</v>
      </c>
      <c r="Y370" t="s">
        <v>424</v>
      </c>
      <c r="Z370" t="s">
        <v>42</v>
      </c>
      <c r="AA370">
        <v>12</v>
      </c>
      <c r="AB370" s="13">
        <v>42359.984380000002</v>
      </c>
      <c r="AC370" s="13">
        <v>40661.242189999997</v>
      </c>
      <c r="AD370" s="13">
        <v>48949.566409999999</v>
      </c>
      <c r="AE370" s="13">
        <v>58699.09375</v>
      </c>
      <c r="AF370" s="14">
        <v>67421.210940000004</v>
      </c>
      <c r="AG370" s="14">
        <v>68616.125</v>
      </c>
      <c r="AH370" s="14">
        <v>79416.554690000004</v>
      </c>
      <c r="AI370" s="14">
        <v>63198.8125</v>
      </c>
      <c r="AJ370" s="15">
        <v>76096.28125</v>
      </c>
      <c r="AK370" s="15">
        <v>45905.976560000003</v>
      </c>
      <c r="AL370" s="15">
        <v>80344.492190000004</v>
      </c>
      <c r="AM370" s="15">
        <v>68869.398440000004</v>
      </c>
      <c r="AN370">
        <v>884</v>
      </c>
      <c r="AO370" t="s">
        <v>39</v>
      </c>
      <c r="AP370">
        <v>0.84797442999999995</v>
      </c>
      <c r="AQ370">
        <v>1</v>
      </c>
      <c r="AR370">
        <v>80344.492190000004</v>
      </c>
      <c r="AS370" t="s">
        <v>7014</v>
      </c>
      <c r="AT370">
        <v>1</v>
      </c>
      <c r="AU370" t="s">
        <v>7015</v>
      </c>
      <c r="AV370">
        <v>1.2203017E-2</v>
      </c>
      <c r="AW370">
        <v>1</v>
      </c>
      <c r="AY370">
        <f t="shared" si="15"/>
        <v>0.97331246168988128</v>
      </c>
      <c r="AZ370">
        <f t="shared" si="16"/>
        <v>0.15576421025198708</v>
      </c>
      <c r="BA370">
        <f t="shared" si="17"/>
        <v>0.83246992407368103</v>
      </c>
    </row>
    <row r="371" spans="1:53">
      <c r="A371">
        <v>326.15099020000002</v>
      </c>
      <c r="B371">
        <v>9.4833251109999992</v>
      </c>
      <c r="C371" t="s">
        <v>3297</v>
      </c>
      <c r="D371">
        <v>7</v>
      </c>
      <c r="E371" t="s">
        <v>7178</v>
      </c>
      <c r="F371">
        <v>7</v>
      </c>
      <c r="G371">
        <v>0</v>
      </c>
      <c r="H371" t="s">
        <v>7179</v>
      </c>
      <c r="I371">
        <v>-2.513603104</v>
      </c>
      <c r="J371">
        <v>48.769204649999999</v>
      </c>
      <c r="K371">
        <v>1.6102500360000001</v>
      </c>
      <c r="L371" t="s">
        <v>6150</v>
      </c>
      <c r="M371" t="s">
        <v>7178</v>
      </c>
      <c r="N371">
        <v>0</v>
      </c>
      <c r="O371" t="s">
        <v>39</v>
      </c>
      <c r="P371" t="s">
        <v>7180</v>
      </c>
      <c r="S371">
        <v>0.18</v>
      </c>
      <c r="T371">
        <v>0.39</v>
      </c>
      <c r="U371">
        <v>49582</v>
      </c>
      <c r="V371" t="s">
        <v>7181</v>
      </c>
      <c r="W371">
        <v>0.87539223300000002</v>
      </c>
      <c r="X371">
        <v>0.23893063</v>
      </c>
      <c r="Y371" t="s">
        <v>41</v>
      </c>
      <c r="Z371" t="s">
        <v>42</v>
      </c>
      <c r="AA371">
        <v>12</v>
      </c>
      <c r="AB371" s="13">
        <v>24470.78125</v>
      </c>
      <c r="AC371" s="13">
        <v>22084.523440000001</v>
      </c>
      <c r="AD371" s="13">
        <v>30672.542969999999</v>
      </c>
      <c r="AE371" s="13">
        <v>49581.941409999999</v>
      </c>
      <c r="AF371" s="14">
        <v>35660.617189999997</v>
      </c>
      <c r="AG371" s="14">
        <v>44933.402340000001</v>
      </c>
      <c r="AH371" s="14">
        <v>42056.605470000002</v>
      </c>
      <c r="AI371" s="14">
        <v>40303.421880000002</v>
      </c>
      <c r="AJ371" s="15">
        <v>41983.082029999998</v>
      </c>
      <c r="AK371" s="15">
        <v>30419.521479999999</v>
      </c>
      <c r="AL371" s="15">
        <v>40545.910159999999</v>
      </c>
      <c r="AM371" s="15">
        <v>29700.193360000001</v>
      </c>
      <c r="AN371">
        <v>1035</v>
      </c>
      <c r="AO371" t="s">
        <v>39</v>
      </c>
      <c r="AP371">
        <v>0.82462177699999994</v>
      </c>
      <c r="AQ371">
        <v>1</v>
      </c>
      <c r="AR371">
        <v>49581.941409999999</v>
      </c>
      <c r="AS371" t="s">
        <v>7182</v>
      </c>
      <c r="AT371">
        <v>1</v>
      </c>
      <c r="AU371" t="s">
        <v>7183</v>
      </c>
      <c r="AV371">
        <v>0.44908596000000001</v>
      </c>
      <c r="AW371">
        <v>1</v>
      </c>
      <c r="AY371">
        <f t="shared" si="15"/>
        <v>0.87539223333954419</v>
      </c>
      <c r="AZ371">
        <f t="shared" si="16"/>
        <v>0.2871554591661663</v>
      </c>
      <c r="BA371">
        <f t="shared" si="17"/>
        <v>0.22867502595689926</v>
      </c>
    </row>
    <row r="372" spans="1:53">
      <c r="A372">
        <v>250.0992028</v>
      </c>
      <c r="B372">
        <v>4.0952333449999996</v>
      </c>
      <c r="C372" t="s">
        <v>1456</v>
      </c>
      <c r="D372">
        <v>1</v>
      </c>
      <c r="E372" t="s">
        <v>1457</v>
      </c>
      <c r="F372">
        <v>7</v>
      </c>
      <c r="G372">
        <v>0</v>
      </c>
      <c r="H372" t="s">
        <v>1458</v>
      </c>
      <c r="I372">
        <v>-0.70838799799999996</v>
      </c>
      <c r="J372">
        <v>-20.868663420000001</v>
      </c>
      <c r="K372">
        <v>1.8905837750000001</v>
      </c>
      <c r="L372" t="s">
        <v>6150</v>
      </c>
      <c r="M372" t="s">
        <v>1457</v>
      </c>
      <c r="N372">
        <v>0</v>
      </c>
      <c r="O372" t="s">
        <v>39</v>
      </c>
      <c r="Q372">
        <v>-1.4</v>
      </c>
      <c r="R372" t="s">
        <v>1459</v>
      </c>
      <c r="S372">
        <v>0.28000000000000003</v>
      </c>
      <c r="T372">
        <v>0.28000000000000003</v>
      </c>
      <c r="U372">
        <v>2009827</v>
      </c>
      <c r="V372" t="s">
        <v>3315</v>
      </c>
      <c r="W372">
        <v>0.93227956300000003</v>
      </c>
      <c r="X372">
        <v>0.711840625</v>
      </c>
      <c r="Y372" t="s">
        <v>41</v>
      </c>
      <c r="Z372" t="s">
        <v>42</v>
      </c>
      <c r="AA372">
        <v>12</v>
      </c>
      <c r="AB372" s="13">
        <v>1611530</v>
      </c>
      <c r="AC372" s="13">
        <v>1536506.625</v>
      </c>
      <c r="AD372" s="13">
        <v>2009827.375</v>
      </c>
      <c r="AE372" s="13">
        <v>1701445.75</v>
      </c>
      <c r="AF372" s="14">
        <v>1347675</v>
      </c>
      <c r="AG372" s="14">
        <v>1604086.75</v>
      </c>
      <c r="AH372" s="14">
        <v>1440977.625</v>
      </c>
      <c r="AI372" s="14">
        <v>885121.75</v>
      </c>
      <c r="AJ372" s="15">
        <v>1701945.25</v>
      </c>
      <c r="AK372" s="15">
        <v>958815.5625</v>
      </c>
      <c r="AL372" s="15">
        <v>1264414.5</v>
      </c>
      <c r="AM372" s="15">
        <v>995266.75</v>
      </c>
      <c r="AN372">
        <v>142</v>
      </c>
      <c r="AO372" t="s">
        <v>39</v>
      </c>
      <c r="AP372">
        <v>0.97368714700000003</v>
      </c>
      <c r="AQ372">
        <v>1</v>
      </c>
      <c r="AR372">
        <v>2009827.375</v>
      </c>
      <c r="AS372" t="s">
        <v>7092</v>
      </c>
      <c r="AT372">
        <v>1</v>
      </c>
      <c r="AU372" t="s">
        <v>7093</v>
      </c>
      <c r="AV372">
        <v>3.7556438999999997E-2</v>
      </c>
      <c r="AW372">
        <v>1</v>
      </c>
      <c r="AY372">
        <f t="shared" si="15"/>
        <v>0.93227956286932423</v>
      </c>
      <c r="AZ372">
        <f t="shared" si="16"/>
        <v>1.2607136124474998</v>
      </c>
      <c r="BA372">
        <f t="shared" si="17"/>
        <v>0.71169621936063332</v>
      </c>
    </row>
    <row r="373" spans="1:53">
      <c r="A373">
        <v>260.06827420000002</v>
      </c>
      <c r="B373">
        <v>4.2365439680000003</v>
      </c>
      <c r="C373" t="s">
        <v>5434</v>
      </c>
      <c r="D373">
        <v>1</v>
      </c>
      <c r="E373" t="s">
        <v>5435</v>
      </c>
      <c r="F373">
        <v>7</v>
      </c>
      <c r="G373">
        <v>0</v>
      </c>
      <c r="H373" t="s">
        <v>5436</v>
      </c>
      <c r="I373">
        <v>-0.79131545299999995</v>
      </c>
      <c r="J373">
        <v>-35.283819270000002</v>
      </c>
      <c r="L373" t="s">
        <v>6163</v>
      </c>
      <c r="M373" t="s">
        <v>5435</v>
      </c>
      <c r="N373">
        <v>0</v>
      </c>
      <c r="O373" t="s">
        <v>39</v>
      </c>
      <c r="S373">
        <v>0.74</v>
      </c>
      <c r="T373">
        <v>0.74</v>
      </c>
      <c r="U373">
        <v>20666</v>
      </c>
      <c r="V373" t="s">
        <v>7633</v>
      </c>
      <c r="W373">
        <v>0.53580228799999996</v>
      </c>
      <c r="X373">
        <v>0.100595895</v>
      </c>
      <c r="Y373" t="s">
        <v>41</v>
      </c>
      <c r="Z373" t="s">
        <v>71</v>
      </c>
      <c r="AA373">
        <v>11</v>
      </c>
      <c r="AB373" s="13">
        <v>14302.03809</v>
      </c>
      <c r="AC373" s="13">
        <v>14473.75</v>
      </c>
      <c r="AD373" s="13">
        <v>20666.023440000001</v>
      </c>
      <c r="AE373" s="13">
        <v>12993.747069999999</v>
      </c>
      <c r="AF373" s="14">
        <v>16571.76758</v>
      </c>
      <c r="AG373" s="14">
        <v>16346.418949999999</v>
      </c>
      <c r="AH373" s="14">
        <v>15410.563480000001</v>
      </c>
      <c r="AI373" s="14">
        <v>14605.9043</v>
      </c>
      <c r="AJ373" s="15">
        <v>14215.943359999999</v>
      </c>
      <c r="AK373" s="15">
        <v>0</v>
      </c>
      <c r="AL373" s="15">
        <v>7566.4858400000003</v>
      </c>
      <c r="AM373" s="15">
        <v>11938.10254</v>
      </c>
      <c r="AN373">
        <v>1040</v>
      </c>
      <c r="AO373" t="s">
        <v>39</v>
      </c>
      <c r="AP373">
        <v>0.81666139900000001</v>
      </c>
      <c r="AQ373">
        <v>1</v>
      </c>
      <c r="AR373">
        <v>20666.023440000001</v>
      </c>
      <c r="AS373" t="s">
        <v>7634</v>
      </c>
      <c r="AT373">
        <v>1</v>
      </c>
      <c r="AU373" t="s">
        <v>4361</v>
      </c>
      <c r="AV373">
        <v>1.3329991000000001</v>
      </c>
      <c r="AW373">
        <v>1</v>
      </c>
      <c r="AY373">
        <f t="shared" si="15"/>
        <v>0.53580228746314051</v>
      </c>
      <c r="AZ373">
        <f t="shared" si="16"/>
        <v>1.1690310054893417E-2</v>
      </c>
      <c r="BA373">
        <f t="shared" si="17"/>
        <v>6.0342233585236903E-2</v>
      </c>
    </row>
    <row r="374" spans="1:53">
      <c r="A374">
        <v>246.13665660000001</v>
      </c>
      <c r="B374">
        <v>7.5378197409999999</v>
      </c>
      <c r="C374" t="s">
        <v>3357</v>
      </c>
      <c r="D374">
        <v>2</v>
      </c>
      <c r="E374" t="s">
        <v>3358</v>
      </c>
      <c r="F374">
        <v>7</v>
      </c>
      <c r="G374">
        <v>0</v>
      </c>
      <c r="H374" t="s">
        <v>3359</v>
      </c>
      <c r="I374">
        <v>-0.70466140300000002</v>
      </c>
      <c r="J374">
        <v>1.019940184</v>
      </c>
      <c r="K374">
        <v>0.63605713100000005</v>
      </c>
      <c r="L374" t="s">
        <v>6177</v>
      </c>
      <c r="M374" t="s">
        <v>3358</v>
      </c>
      <c r="N374">
        <v>0</v>
      </c>
      <c r="O374" t="s">
        <v>39</v>
      </c>
      <c r="S374">
        <v>0.32</v>
      </c>
      <c r="T374">
        <v>0.71</v>
      </c>
      <c r="U374">
        <v>43506</v>
      </c>
      <c r="V374" t="s">
        <v>6438</v>
      </c>
      <c r="W374">
        <v>1.353681216</v>
      </c>
      <c r="X374">
        <v>0.43408207300000001</v>
      </c>
      <c r="Y374" t="s">
        <v>41</v>
      </c>
      <c r="Z374" t="s">
        <v>42</v>
      </c>
      <c r="AA374">
        <v>11</v>
      </c>
      <c r="AB374" s="13">
        <v>9455.0732420000004</v>
      </c>
      <c r="AC374" s="13">
        <v>32379.183590000001</v>
      </c>
      <c r="AD374" s="13">
        <v>15741.37695</v>
      </c>
      <c r="AE374" s="13">
        <v>34013.410159999999</v>
      </c>
      <c r="AF374" s="14">
        <v>23040.59375</v>
      </c>
      <c r="AG374" s="14">
        <v>36198.714840000001</v>
      </c>
      <c r="AH374" s="14">
        <v>0</v>
      </c>
      <c r="AI374" s="14">
        <v>33901.046880000002</v>
      </c>
      <c r="AJ374" s="15">
        <v>20981.04492</v>
      </c>
      <c r="AK374" s="15">
        <v>35623.8125</v>
      </c>
      <c r="AL374" s="15">
        <v>43505.878909999999</v>
      </c>
      <c r="AM374" s="15">
        <v>25971.613280000001</v>
      </c>
      <c r="AN374">
        <v>1076</v>
      </c>
      <c r="AO374" t="s">
        <v>39</v>
      </c>
      <c r="AP374">
        <v>0.864296658</v>
      </c>
      <c r="AQ374">
        <v>1</v>
      </c>
      <c r="AR374">
        <v>43505.878909999999</v>
      </c>
      <c r="AS374" t="s">
        <v>6439</v>
      </c>
      <c r="AT374">
        <v>1</v>
      </c>
      <c r="AU374" t="s">
        <v>426</v>
      </c>
      <c r="AV374">
        <v>0.18101178200000001</v>
      </c>
      <c r="AW374">
        <v>1</v>
      </c>
      <c r="AY374">
        <f t="shared" si="15"/>
        <v>1.3536812155565632</v>
      </c>
      <c r="AZ374">
        <f t="shared" si="16"/>
        <v>0.58682709083985918</v>
      </c>
      <c r="BA374">
        <f t="shared" si="17"/>
        <v>0.42746675876693374</v>
      </c>
    </row>
    <row r="375" spans="1:53">
      <c r="A375">
        <v>331.19335419999999</v>
      </c>
      <c r="B375">
        <v>4.2011860739999998</v>
      </c>
      <c r="C375" t="s">
        <v>4963</v>
      </c>
      <c r="D375">
        <v>1</v>
      </c>
      <c r="E375" t="s">
        <v>4964</v>
      </c>
      <c r="F375">
        <v>7</v>
      </c>
      <c r="G375">
        <v>0</v>
      </c>
      <c r="H375" t="s">
        <v>4965</v>
      </c>
      <c r="I375">
        <v>-0.77243772600000005</v>
      </c>
      <c r="J375">
        <v>-6.591151472</v>
      </c>
      <c r="L375" t="s">
        <v>6150</v>
      </c>
      <c r="M375" t="s">
        <v>4964</v>
      </c>
      <c r="N375">
        <v>0</v>
      </c>
      <c r="O375" t="s">
        <v>39</v>
      </c>
      <c r="R375" t="s">
        <v>411</v>
      </c>
      <c r="S375">
        <v>0.13</v>
      </c>
      <c r="T375">
        <v>0.52</v>
      </c>
      <c r="U375">
        <v>2985309</v>
      </c>
      <c r="V375" t="s">
        <v>3982</v>
      </c>
      <c r="W375">
        <v>0.44936536700000002</v>
      </c>
      <c r="X375">
        <v>4.4531757999999998E-2</v>
      </c>
      <c r="Y375" t="s">
        <v>41</v>
      </c>
      <c r="Z375" t="s">
        <v>42</v>
      </c>
      <c r="AA375">
        <v>12</v>
      </c>
      <c r="AB375" s="13">
        <v>1504589.875</v>
      </c>
      <c r="AC375" s="13">
        <v>1934627.375</v>
      </c>
      <c r="AD375" s="13">
        <v>498792.125</v>
      </c>
      <c r="AE375" s="13">
        <v>2494953</v>
      </c>
      <c r="AF375" s="14">
        <v>2234252.5</v>
      </c>
      <c r="AG375" s="14">
        <v>2985308.75</v>
      </c>
      <c r="AH375" s="14">
        <v>1337859.125</v>
      </c>
      <c r="AI375" s="14">
        <v>1788650.75</v>
      </c>
      <c r="AJ375" s="15">
        <v>961926.75</v>
      </c>
      <c r="AK375" s="15">
        <v>802788.75</v>
      </c>
      <c r="AL375" s="15">
        <v>890804.0625</v>
      </c>
      <c r="AM375" s="15">
        <v>1094915.75</v>
      </c>
      <c r="AN375">
        <v>100</v>
      </c>
      <c r="AO375" t="s">
        <v>39</v>
      </c>
      <c r="AP375">
        <v>0.86496399000000002</v>
      </c>
      <c r="AQ375">
        <v>1</v>
      </c>
      <c r="AR375">
        <v>2985308.75</v>
      </c>
      <c r="AS375" t="s">
        <v>969</v>
      </c>
      <c r="AT375">
        <v>1</v>
      </c>
      <c r="AU375" t="s">
        <v>7654</v>
      </c>
      <c r="AV375">
        <v>2.5974387769999998</v>
      </c>
      <c r="AW375">
        <v>1</v>
      </c>
      <c r="AY375">
        <f t="shared" si="15"/>
        <v>0.44936536680904454</v>
      </c>
      <c r="AZ375">
        <f t="shared" si="16"/>
        <v>0.76227054978858444</v>
      </c>
      <c r="BA375">
        <f t="shared" si="17"/>
        <v>1.8061706715603018E-2</v>
      </c>
    </row>
    <row r="376" spans="1:53">
      <c r="A376">
        <v>265.10996519999998</v>
      </c>
      <c r="B376">
        <v>4.6678049719999999</v>
      </c>
      <c r="C376" t="s">
        <v>1865</v>
      </c>
      <c r="D376">
        <v>3</v>
      </c>
      <c r="E376" t="s">
        <v>1866</v>
      </c>
      <c r="F376">
        <v>7</v>
      </c>
      <c r="G376">
        <v>0</v>
      </c>
      <c r="H376" t="s">
        <v>1867</v>
      </c>
      <c r="I376">
        <v>-1.1873159499999999</v>
      </c>
      <c r="J376">
        <v>-39.02339594</v>
      </c>
      <c r="K376">
        <v>3.8589030000000003E-2</v>
      </c>
      <c r="L376" t="s">
        <v>6177</v>
      </c>
      <c r="M376" t="s">
        <v>1866</v>
      </c>
      <c r="N376">
        <v>0</v>
      </c>
      <c r="O376" t="s">
        <v>39</v>
      </c>
      <c r="P376" t="s">
        <v>6215</v>
      </c>
      <c r="S376">
        <v>0.32</v>
      </c>
      <c r="T376">
        <v>1.19</v>
      </c>
      <c r="U376">
        <v>40242</v>
      </c>
      <c r="V376" t="s">
        <v>6216</v>
      </c>
      <c r="W376">
        <v>2.4260997849999999</v>
      </c>
      <c r="X376">
        <v>9.8691297999999997E-2</v>
      </c>
      <c r="Y376" t="s">
        <v>41</v>
      </c>
      <c r="Z376" t="s">
        <v>42</v>
      </c>
      <c r="AA376">
        <v>10</v>
      </c>
      <c r="AB376" s="13">
        <v>30133.113280000001</v>
      </c>
      <c r="AC376" s="13">
        <v>29200.693360000001</v>
      </c>
      <c r="AD376" s="13">
        <v>29573.005860000001</v>
      </c>
      <c r="AE376" s="13">
        <v>34493.292970000002</v>
      </c>
      <c r="AF376" s="14">
        <v>27530.92383</v>
      </c>
      <c r="AG376" s="14">
        <v>0</v>
      </c>
      <c r="AH376" s="14">
        <v>0</v>
      </c>
      <c r="AI376" s="14">
        <v>19457.400389999999</v>
      </c>
      <c r="AJ376" s="15">
        <v>29570.832030000001</v>
      </c>
      <c r="AK376" s="15">
        <v>18476.625</v>
      </c>
      <c r="AL376" s="15">
        <v>40242.152340000001</v>
      </c>
      <c r="AM376" s="15">
        <v>25708.753909999999</v>
      </c>
      <c r="AN376">
        <v>1092</v>
      </c>
      <c r="AO376" t="s">
        <v>39</v>
      </c>
      <c r="AP376">
        <v>0.80420123700000001</v>
      </c>
      <c r="AQ376">
        <v>1</v>
      </c>
      <c r="AR376">
        <v>40242.152340000001</v>
      </c>
      <c r="AS376" t="s">
        <v>6217</v>
      </c>
      <c r="AT376">
        <v>1</v>
      </c>
      <c r="AU376" t="s">
        <v>1870</v>
      </c>
      <c r="AV376">
        <v>1.0121287219999999</v>
      </c>
      <c r="AW376">
        <v>1</v>
      </c>
      <c r="AY376">
        <f t="shared" si="15"/>
        <v>2.4260997848371453</v>
      </c>
      <c r="AZ376">
        <f t="shared" si="16"/>
        <v>1.4702636889039082E-2</v>
      </c>
      <c r="BA376">
        <f t="shared" si="17"/>
        <v>9.0890680783684258E-2</v>
      </c>
    </row>
    <row r="377" spans="1:53">
      <c r="A377">
        <v>305.06796930000002</v>
      </c>
      <c r="B377">
        <v>9.6669208950000005</v>
      </c>
      <c r="C377" t="s">
        <v>7575</v>
      </c>
      <c r="D377">
        <v>2</v>
      </c>
      <c r="E377" t="s">
        <v>7576</v>
      </c>
      <c r="F377">
        <v>7</v>
      </c>
      <c r="G377">
        <v>0</v>
      </c>
      <c r="H377" t="s">
        <v>7577</v>
      </c>
      <c r="I377">
        <v>-2.755793331</v>
      </c>
      <c r="J377">
        <v>44.910545259999999</v>
      </c>
      <c r="L377" t="s">
        <v>6150</v>
      </c>
      <c r="M377" t="s">
        <v>7576</v>
      </c>
      <c r="N377">
        <v>0</v>
      </c>
      <c r="O377" t="s">
        <v>39</v>
      </c>
      <c r="S377">
        <v>0.31</v>
      </c>
      <c r="T377">
        <v>0.4</v>
      </c>
      <c r="U377">
        <v>61349</v>
      </c>
      <c r="V377" t="s">
        <v>7578</v>
      </c>
      <c r="W377">
        <v>0.637825278</v>
      </c>
      <c r="X377">
        <v>0.16977716200000001</v>
      </c>
      <c r="Y377" t="s">
        <v>41</v>
      </c>
      <c r="Z377" t="s">
        <v>42</v>
      </c>
      <c r="AA377">
        <v>12</v>
      </c>
      <c r="AB377" s="13">
        <v>33774.746090000001</v>
      </c>
      <c r="AC377" s="13">
        <v>24408.148440000001</v>
      </c>
      <c r="AD377" s="13">
        <v>34199.761720000002</v>
      </c>
      <c r="AE377" s="13">
        <v>37455.28125</v>
      </c>
      <c r="AF377" s="14">
        <v>26461.691409999999</v>
      </c>
      <c r="AG377" s="14">
        <v>32492.33008</v>
      </c>
      <c r="AH377" s="14">
        <v>35421.328130000002</v>
      </c>
      <c r="AI377" s="14">
        <v>61348.597659999999</v>
      </c>
      <c r="AJ377" s="15">
        <v>36114.898439999997</v>
      </c>
      <c r="AK377" s="15">
        <v>20088.648440000001</v>
      </c>
      <c r="AL377" s="15">
        <v>22544.841799999998</v>
      </c>
      <c r="AM377" s="15">
        <v>20576.28125</v>
      </c>
      <c r="AN377">
        <v>976</v>
      </c>
      <c r="AO377" t="s">
        <v>39</v>
      </c>
      <c r="AP377">
        <v>0.84275358</v>
      </c>
      <c r="AQ377">
        <v>1</v>
      </c>
      <c r="AR377">
        <v>61348.597659999999</v>
      </c>
      <c r="AS377" t="s">
        <v>7579</v>
      </c>
      <c r="AT377">
        <v>1</v>
      </c>
      <c r="AU377" t="s">
        <v>7580</v>
      </c>
      <c r="AV377">
        <v>0.67395147</v>
      </c>
      <c r="AW377">
        <v>1</v>
      </c>
      <c r="AY377">
        <f t="shared" si="15"/>
        <v>0.63782527777445119</v>
      </c>
      <c r="AZ377">
        <f t="shared" si="16"/>
        <v>0.64050358934486118</v>
      </c>
      <c r="BA377">
        <f t="shared" si="17"/>
        <v>0.15172044313345343</v>
      </c>
    </row>
    <row r="378" spans="1:53">
      <c r="A378">
        <v>335.0799288</v>
      </c>
      <c r="B378">
        <v>9.9978125680000005</v>
      </c>
      <c r="C378" t="s">
        <v>3452</v>
      </c>
      <c r="D378">
        <v>1</v>
      </c>
      <c r="E378" t="s">
        <v>3453</v>
      </c>
      <c r="F378">
        <v>7</v>
      </c>
      <c r="G378">
        <v>0</v>
      </c>
      <c r="H378" t="s">
        <v>3454</v>
      </c>
      <c r="I378">
        <v>1.667607024</v>
      </c>
      <c r="J378">
        <v>43.917398050000003</v>
      </c>
      <c r="L378" t="s">
        <v>6150</v>
      </c>
      <c r="M378" t="s">
        <v>3453</v>
      </c>
      <c r="N378">
        <v>0</v>
      </c>
      <c r="O378" t="s">
        <v>39</v>
      </c>
      <c r="S378">
        <v>0.35</v>
      </c>
      <c r="T378">
        <v>0.38</v>
      </c>
      <c r="U378">
        <v>140921</v>
      </c>
      <c r="V378" t="s">
        <v>7073</v>
      </c>
      <c r="W378">
        <v>0.94671934999999996</v>
      </c>
      <c r="X378">
        <v>0.77312893599999999</v>
      </c>
      <c r="Y378" t="s">
        <v>41</v>
      </c>
      <c r="Z378" t="s">
        <v>42</v>
      </c>
      <c r="AA378">
        <v>12</v>
      </c>
      <c r="AB378" s="13">
        <v>132677.4688</v>
      </c>
      <c r="AC378" s="13">
        <v>76769.851559999996</v>
      </c>
      <c r="AD378" s="13">
        <v>58859.554689999997</v>
      </c>
      <c r="AE378" s="13">
        <v>132631.4063</v>
      </c>
      <c r="AF378" s="14">
        <v>94986.429690000004</v>
      </c>
      <c r="AG378" s="14">
        <v>100012.25780000001</v>
      </c>
      <c r="AH378" s="14">
        <v>104442.0625</v>
      </c>
      <c r="AI378" s="14">
        <v>114958.7813</v>
      </c>
      <c r="AJ378" s="15">
        <v>140920.73439999999</v>
      </c>
      <c r="AK378" s="15">
        <v>82021.476559999996</v>
      </c>
      <c r="AL378" s="15">
        <v>107912.80469999999</v>
      </c>
      <c r="AM378" s="15">
        <v>61465.039060000003</v>
      </c>
      <c r="AN378">
        <v>675</v>
      </c>
      <c r="AO378" t="s">
        <v>39</v>
      </c>
      <c r="AP378">
        <v>0.93886564100000003</v>
      </c>
      <c r="AQ378">
        <v>1</v>
      </c>
      <c r="AR378">
        <v>140920.73439999999</v>
      </c>
      <c r="AS378" t="s">
        <v>7074</v>
      </c>
      <c r="AT378">
        <v>1</v>
      </c>
      <c r="AU378" t="s">
        <v>7075</v>
      </c>
      <c r="AV378">
        <v>2.4392463E-2</v>
      </c>
      <c r="AW378">
        <v>1</v>
      </c>
      <c r="AY378">
        <f t="shared" si="15"/>
        <v>0.94671934955797832</v>
      </c>
      <c r="AZ378">
        <f t="shared" si="16"/>
        <v>0.70324814960374005</v>
      </c>
      <c r="BA378">
        <f t="shared" si="17"/>
        <v>0.76533657564290136</v>
      </c>
    </row>
    <row r="379" spans="1:53">
      <c r="A379">
        <v>179.09459509999999</v>
      </c>
      <c r="B379">
        <v>4.6278624639999997</v>
      </c>
      <c r="C379" t="s">
        <v>5351</v>
      </c>
      <c r="D379">
        <v>5</v>
      </c>
      <c r="E379" t="s">
        <v>5352</v>
      </c>
      <c r="F379">
        <v>7</v>
      </c>
      <c r="G379">
        <v>0</v>
      </c>
      <c r="H379" t="s">
        <v>5353</v>
      </c>
      <c r="I379">
        <v>-0.19477203700000001</v>
      </c>
      <c r="J379">
        <v>-49.843528460000002</v>
      </c>
      <c r="K379">
        <v>-0.19477203700000001</v>
      </c>
      <c r="L379" t="s">
        <v>6150</v>
      </c>
      <c r="M379" t="s">
        <v>5352</v>
      </c>
      <c r="N379">
        <v>0</v>
      </c>
      <c r="O379" t="s">
        <v>39</v>
      </c>
      <c r="R379" t="s">
        <v>411</v>
      </c>
      <c r="S379">
        <v>0.22</v>
      </c>
      <c r="T379">
        <v>0.22</v>
      </c>
      <c r="U379">
        <v>157436</v>
      </c>
      <c r="V379" t="s">
        <v>1245</v>
      </c>
      <c r="W379">
        <v>1.404212872</v>
      </c>
      <c r="X379">
        <v>7.4306469999999999E-2</v>
      </c>
      <c r="Y379" t="s">
        <v>41</v>
      </c>
      <c r="Z379" t="s">
        <v>42</v>
      </c>
      <c r="AA379">
        <v>12</v>
      </c>
      <c r="AB379" s="13">
        <v>65621.875</v>
      </c>
      <c r="AC379" s="13">
        <v>99813.375</v>
      </c>
      <c r="AD379" s="13">
        <v>95220.039059999996</v>
      </c>
      <c r="AE379" s="13">
        <v>93562.171879999994</v>
      </c>
      <c r="AF379" s="14">
        <v>78842.773440000004</v>
      </c>
      <c r="AG379" s="14">
        <v>94148.671879999994</v>
      </c>
      <c r="AH379" s="14">
        <v>97810.65625</v>
      </c>
      <c r="AI379" s="14">
        <v>93571.171879999994</v>
      </c>
      <c r="AJ379" s="15">
        <v>98685.445309999996</v>
      </c>
      <c r="AK379" s="15">
        <v>145714.5</v>
      </c>
      <c r="AL379" s="15">
        <v>157436.23439999999</v>
      </c>
      <c r="AM379" s="15">
        <v>109821.46090000001</v>
      </c>
      <c r="AN379">
        <v>642</v>
      </c>
      <c r="AO379" t="s">
        <v>39</v>
      </c>
      <c r="AP379">
        <v>0.95183633499999998</v>
      </c>
      <c r="AQ379">
        <v>1</v>
      </c>
      <c r="AR379">
        <v>157436.23439999999</v>
      </c>
      <c r="AS379" t="s">
        <v>6402</v>
      </c>
      <c r="AT379">
        <v>1</v>
      </c>
      <c r="AU379" t="s">
        <v>468</v>
      </c>
      <c r="AV379">
        <v>1.5760500369999999</v>
      </c>
      <c r="AW379">
        <v>1</v>
      </c>
      <c r="AY379">
        <f t="shared" si="15"/>
        <v>1.404212871502527</v>
      </c>
      <c r="AZ379">
        <f t="shared" si="16"/>
        <v>0.45484056297813125</v>
      </c>
      <c r="BA379">
        <f t="shared" si="17"/>
        <v>4.5852585695442413E-2</v>
      </c>
    </row>
    <row r="380" spans="1:53">
      <c r="A380">
        <v>272.10471680000001</v>
      </c>
      <c r="B380">
        <v>3.9443888980000001</v>
      </c>
      <c r="C380" t="s">
        <v>5934</v>
      </c>
      <c r="D380">
        <v>14</v>
      </c>
      <c r="E380" t="s">
        <v>5935</v>
      </c>
      <c r="F380">
        <v>7</v>
      </c>
      <c r="G380">
        <v>0</v>
      </c>
      <c r="H380" t="s">
        <v>5936</v>
      </c>
      <c r="I380">
        <v>-0.52636183700000005</v>
      </c>
      <c r="J380">
        <v>-17.897186569999999</v>
      </c>
      <c r="L380" t="s">
        <v>6150</v>
      </c>
      <c r="M380" t="s">
        <v>5935</v>
      </c>
      <c r="N380">
        <v>0</v>
      </c>
      <c r="O380" t="s">
        <v>39</v>
      </c>
      <c r="S380">
        <v>0.14000000000000001</v>
      </c>
      <c r="T380">
        <v>0.23</v>
      </c>
      <c r="U380">
        <v>29922</v>
      </c>
      <c r="V380" t="s">
        <v>6815</v>
      </c>
      <c r="W380">
        <v>1.0574429190000001</v>
      </c>
      <c r="X380">
        <v>0.69112667500000002</v>
      </c>
      <c r="Y380" t="s">
        <v>41</v>
      </c>
      <c r="Z380" t="s">
        <v>71</v>
      </c>
      <c r="AA380">
        <v>12</v>
      </c>
      <c r="AB380" s="13">
        <v>23274.54883</v>
      </c>
      <c r="AC380" s="13">
        <v>26386.558590000001</v>
      </c>
      <c r="AD380" s="13">
        <v>20255.931639999999</v>
      </c>
      <c r="AE380" s="13">
        <v>23292.777340000001</v>
      </c>
      <c r="AF380" s="14">
        <v>25009.777340000001</v>
      </c>
      <c r="AG380" s="14">
        <v>17408.183590000001</v>
      </c>
      <c r="AH380" s="14">
        <v>21204.63867</v>
      </c>
      <c r="AI380" s="14">
        <v>29921.519530000001</v>
      </c>
      <c r="AJ380" s="15">
        <v>23424.511719999999</v>
      </c>
      <c r="AK380" s="15">
        <v>20724.089840000001</v>
      </c>
      <c r="AL380" s="15">
        <v>25824.619139999999</v>
      </c>
      <c r="AM380" s="15">
        <v>28944.345700000002</v>
      </c>
      <c r="AN380">
        <v>950</v>
      </c>
      <c r="AO380" t="s">
        <v>39</v>
      </c>
      <c r="AP380">
        <v>0.84227949800000002</v>
      </c>
      <c r="AQ380">
        <v>1</v>
      </c>
      <c r="AR380">
        <v>29921.519530000001</v>
      </c>
      <c r="AS380" t="s">
        <v>6816</v>
      </c>
      <c r="AT380">
        <v>1</v>
      </c>
      <c r="AU380" t="s">
        <v>1945</v>
      </c>
      <c r="AV380">
        <v>4.4175754999999997E-2</v>
      </c>
      <c r="AW380">
        <v>1</v>
      </c>
      <c r="AY380">
        <f t="shared" si="15"/>
        <v>1.0574429191270955</v>
      </c>
      <c r="AZ380">
        <f t="shared" si="16"/>
        <v>0.20355159666427358</v>
      </c>
      <c r="BA380">
        <f t="shared" si="17"/>
        <v>0.6888609671091861</v>
      </c>
    </row>
    <row r="381" spans="1:53">
      <c r="A381">
        <v>324.13603230000001</v>
      </c>
      <c r="B381">
        <v>3.486933327</v>
      </c>
      <c r="C381" t="s">
        <v>2791</v>
      </c>
      <c r="D381">
        <v>25</v>
      </c>
      <c r="E381" t="s">
        <v>2792</v>
      </c>
      <c r="F381">
        <v>7</v>
      </c>
      <c r="G381">
        <v>0</v>
      </c>
      <c r="H381" t="s">
        <v>2793</v>
      </c>
      <c r="I381">
        <v>-0.39390746199999999</v>
      </c>
      <c r="J381">
        <v>-42.655384900000001</v>
      </c>
      <c r="L381" t="s">
        <v>6150</v>
      </c>
      <c r="M381" t="s">
        <v>2792</v>
      </c>
      <c r="N381">
        <v>0</v>
      </c>
      <c r="O381" t="s">
        <v>39</v>
      </c>
      <c r="S381">
        <v>0.17</v>
      </c>
      <c r="T381">
        <v>0.17</v>
      </c>
      <c r="U381">
        <v>82280</v>
      </c>
      <c r="V381" t="s">
        <v>4087</v>
      </c>
      <c r="W381">
        <v>0.83368590899999995</v>
      </c>
      <c r="X381">
        <v>0.18042845800000001</v>
      </c>
      <c r="Y381" t="s">
        <v>41</v>
      </c>
      <c r="Z381" t="s">
        <v>92</v>
      </c>
      <c r="AA381">
        <v>12</v>
      </c>
      <c r="AB381" s="13">
        <v>75879.90625</v>
      </c>
      <c r="AC381" s="13">
        <v>62143.597659999999</v>
      </c>
      <c r="AD381" s="13">
        <v>56625.820310000003</v>
      </c>
      <c r="AE381" s="13">
        <v>81249.789059999996</v>
      </c>
      <c r="AF381" s="14">
        <v>72809.28125</v>
      </c>
      <c r="AG381" s="14">
        <v>54771.917970000002</v>
      </c>
      <c r="AH381" s="14">
        <v>82279.71875</v>
      </c>
      <c r="AI381" s="14">
        <v>69088.640629999994</v>
      </c>
      <c r="AJ381" s="15">
        <v>54170.941409999999</v>
      </c>
      <c r="AK381" s="15">
        <v>46919.472659999999</v>
      </c>
      <c r="AL381" s="15">
        <v>60621.707029999998</v>
      </c>
      <c r="AM381" s="15">
        <v>70844.195309999996</v>
      </c>
      <c r="AN381">
        <v>873</v>
      </c>
      <c r="AO381" t="s">
        <v>39</v>
      </c>
      <c r="AP381">
        <v>0.924416138</v>
      </c>
      <c r="AQ381">
        <v>1</v>
      </c>
      <c r="AR381">
        <v>82279.71875</v>
      </c>
      <c r="AS381" t="s">
        <v>7282</v>
      </c>
      <c r="AT381">
        <v>1</v>
      </c>
      <c r="AU381" t="s">
        <v>7283</v>
      </c>
      <c r="AV381">
        <v>0.57623632899999999</v>
      </c>
      <c r="AW381">
        <v>1</v>
      </c>
      <c r="AY381">
        <f t="shared" si="15"/>
        <v>0.83368590929901543</v>
      </c>
      <c r="AZ381">
        <f t="shared" si="16"/>
        <v>0.74068133172446471</v>
      </c>
      <c r="BA381">
        <f t="shared" si="17"/>
        <v>0.17976199369974105</v>
      </c>
    </row>
    <row r="382" spans="1:53">
      <c r="A382">
        <v>378.14644290000001</v>
      </c>
      <c r="B382">
        <v>3.5725944520000001</v>
      </c>
      <c r="C382" t="s">
        <v>1099</v>
      </c>
      <c r="D382">
        <v>3</v>
      </c>
      <c r="E382" t="s">
        <v>1100</v>
      </c>
      <c r="F382">
        <v>7</v>
      </c>
      <c r="G382">
        <v>0</v>
      </c>
      <c r="H382" t="s">
        <v>1101</v>
      </c>
      <c r="I382">
        <v>-0.73288382900000004</v>
      </c>
      <c r="J382">
        <v>-25.500509449999999</v>
      </c>
      <c r="L382" t="s">
        <v>6150</v>
      </c>
      <c r="M382" t="s">
        <v>1100</v>
      </c>
      <c r="N382">
        <v>0</v>
      </c>
      <c r="O382" t="s">
        <v>39</v>
      </c>
      <c r="S382">
        <v>0.43</v>
      </c>
      <c r="T382">
        <v>0.43</v>
      </c>
      <c r="U382">
        <v>33641</v>
      </c>
      <c r="V382" t="s">
        <v>7451</v>
      </c>
      <c r="W382">
        <v>0.72726296000000001</v>
      </c>
      <c r="X382">
        <v>0.17596519999999999</v>
      </c>
      <c r="Y382" t="s">
        <v>41</v>
      </c>
      <c r="Z382" t="s">
        <v>71</v>
      </c>
      <c r="AA382">
        <v>12</v>
      </c>
      <c r="AB382" s="13">
        <v>24849.533200000002</v>
      </c>
      <c r="AC382" s="13">
        <v>31061.185549999998</v>
      </c>
      <c r="AD382" s="13">
        <v>26634.878909999999</v>
      </c>
      <c r="AE382" s="13">
        <v>31141.46875</v>
      </c>
      <c r="AF382" s="14">
        <v>32435.025389999999</v>
      </c>
      <c r="AG382" s="14">
        <v>33640.507810000003</v>
      </c>
      <c r="AH382" s="14">
        <v>27681.476559999999</v>
      </c>
      <c r="AI382" s="14">
        <v>30864.29492</v>
      </c>
      <c r="AJ382" s="15">
        <v>17360.70508</v>
      </c>
      <c r="AK382" s="15">
        <v>11843.48438</v>
      </c>
      <c r="AL382" s="15">
        <v>32229.283200000002</v>
      </c>
      <c r="AM382" s="15">
        <v>29198.98633</v>
      </c>
      <c r="AN382">
        <v>911</v>
      </c>
      <c r="AO382" t="s">
        <v>39</v>
      </c>
      <c r="AP382">
        <v>0.84431110899999995</v>
      </c>
      <c r="AQ382">
        <v>1</v>
      </c>
      <c r="AR382">
        <v>33640.507810000003</v>
      </c>
      <c r="AS382" t="s">
        <v>7452</v>
      </c>
      <c r="AT382">
        <v>1</v>
      </c>
      <c r="AU382" t="s">
        <v>1104</v>
      </c>
      <c r="AV382">
        <v>0.72353305700000003</v>
      </c>
      <c r="AW382">
        <v>1</v>
      </c>
      <c r="AY382">
        <f t="shared" si="15"/>
        <v>0.72726296055657691</v>
      </c>
      <c r="AZ382">
        <f t="shared" si="16"/>
        <v>0.28170286002813638</v>
      </c>
      <c r="BA382">
        <f t="shared" si="17"/>
        <v>0.13980496388284247</v>
      </c>
    </row>
    <row r="383" spans="1:53">
      <c r="A383">
        <v>212.10494779999999</v>
      </c>
      <c r="B383">
        <v>6.8203152549999997</v>
      </c>
      <c r="C383" t="s">
        <v>1567</v>
      </c>
      <c r="D383">
        <v>2</v>
      </c>
      <c r="E383" t="s">
        <v>1568</v>
      </c>
      <c r="F383">
        <v>7</v>
      </c>
      <c r="G383">
        <v>0</v>
      </c>
      <c r="H383" t="s">
        <v>1569</v>
      </c>
      <c r="I383">
        <v>0.41380446399999998</v>
      </c>
      <c r="J383">
        <v>41.351684630000001</v>
      </c>
      <c r="L383" t="s">
        <v>6150</v>
      </c>
      <c r="M383" t="s">
        <v>1568</v>
      </c>
      <c r="N383">
        <v>0</v>
      </c>
      <c r="O383" t="s">
        <v>39</v>
      </c>
      <c r="P383" t="s">
        <v>7471</v>
      </c>
      <c r="S383">
        <v>0.16</v>
      </c>
      <c r="T383">
        <v>0.25</v>
      </c>
      <c r="U383">
        <v>29670</v>
      </c>
      <c r="V383" t="s">
        <v>7472</v>
      </c>
      <c r="W383">
        <v>0.71528141199999995</v>
      </c>
      <c r="X383">
        <v>4.9151914999999997E-2</v>
      </c>
      <c r="Y383" t="s">
        <v>424</v>
      </c>
      <c r="Z383" t="s">
        <v>71</v>
      </c>
      <c r="AA383">
        <v>12</v>
      </c>
      <c r="AB383" s="13">
        <v>15540.030269999999</v>
      </c>
      <c r="AC383" s="13">
        <v>22738.480469999999</v>
      </c>
      <c r="AD383" s="13">
        <v>22315.277340000001</v>
      </c>
      <c r="AE383" s="13">
        <v>13802.33301</v>
      </c>
      <c r="AF383" s="14">
        <v>24144.136719999999</v>
      </c>
      <c r="AG383" s="14">
        <v>29669.552729999999</v>
      </c>
      <c r="AH383" s="14">
        <v>20272.144530000001</v>
      </c>
      <c r="AI383" s="14">
        <v>20344.708979999999</v>
      </c>
      <c r="AJ383" s="15">
        <v>16719.210940000001</v>
      </c>
      <c r="AK383" s="15">
        <v>13186.255859999999</v>
      </c>
      <c r="AL383" s="15">
        <v>19500.310549999998</v>
      </c>
      <c r="AM383" s="15">
        <v>18138.634770000001</v>
      </c>
      <c r="AN383">
        <v>953</v>
      </c>
      <c r="AO383" t="s">
        <v>39</v>
      </c>
      <c r="AP383">
        <v>0.837551826</v>
      </c>
      <c r="AQ383">
        <v>1</v>
      </c>
      <c r="AR383">
        <v>29669.552729999999</v>
      </c>
      <c r="AS383" t="s">
        <v>7473</v>
      </c>
      <c r="AT383">
        <v>1</v>
      </c>
      <c r="AU383" t="s">
        <v>5761</v>
      </c>
      <c r="AV383">
        <v>1.674816064</v>
      </c>
      <c r="AW383">
        <v>0.22618121899999999</v>
      </c>
      <c r="AY383">
        <f t="shared" si="15"/>
        <v>0.71528141216567265</v>
      </c>
      <c r="AZ383">
        <f t="shared" si="16"/>
        <v>0.33962790951786925</v>
      </c>
      <c r="BA383">
        <f t="shared" si="17"/>
        <v>4.1306487523114145E-2</v>
      </c>
    </row>
    <row r="384" spans="1:53">
      <c r="A384">
        <v>207.0895228</v>
      </c>
      <c r="B384">
        <v>4.5255513929999998</v>
      </c>
      <c r="C384" t="s">
        <v>4733</v>
      </c>
      <c r="D384">
        <v>6</v>
      </c>
      <c r="E384" t="s">
        <v>7204</v>
      </c>
      <c r="F384">
        <v>7</v>
      </c>
      <c r="G384">
        <v>0</v>
      </c>
      <c r="H384" t="s">
        <v>7205</v>
      </c>
      <c r="I384">
        <v>-8.3258685999999998E-2</v>
      </c>
      <c r="J384">
        <v>-35.03910192</v>
      </c>
      <c r="K384">
        <v>-1.749201816</v>
      </c>
      <c r="L384" t="s">
        <v>6150</v>
      </c>
      <c r="M384" t="s">
        <v>7204</v>
      </c>
      <c r="N384">
        <v>0</v>
      </c>
      <c r="O384" t="s">
        <v>39</v>
      </c>
      <c r="S384">
        <v>0.14000000000000001</v>
      </c>
      <c r="T384">
        <v>0.16</v>
      </c>
      <c r="U384">
        <v>125873</v>
      </c>
      <c r="V384" t="s">
        <v>882</v>
      </c>
      <c r="W384">
        <v>0.86993693400000005</v>
      </c>
      <c r="X384">
        <v>0.140021174</v>
      </c>
      <c r="Y384" t="s">
        <v>41</v>
      </c>
      <c r="Z384" t="s">
        <v>42</v>
      </c>
      <c r="AA384">
        <v>12</v>
      </c>
      <c r="AB384" s="13">
        <v>113240.2656</v>
      </c>
      <c r="AC384" s="13">
        <v>101459</v>
      </c>
      <c r="AD384" s="13">
        <v>77198.320309999996</v>
      </c>
      <c r="AE384" s="13">
        <v>103706.3281</v>
      </c>
      <c r="AF384" s="14">
        <v>101979.14840000001</v>
      </c>
      <c r="AG384" s="14">
        <v>125873.47659999999</v>
      </c>
      <c r="AH384" s="14">
        <v>120124.75</v>
      </c>
      <c r="AI384" s="14">
        <v>107648.4063</v>
      </c>
      <c r="AJ384" s="15">
        <v>87241.265629999994</v>
      </c>
      <c r="AK384" s="15">
        <v>92098.203129999994</v>
      </c>
      <c r="AL384" s="15">
        <v>117755.07030000001</v>
      </c>
      <c r="AM384" s="15">
        <v>99271.15625</v>
      </c>
      <c r="AN384">
        <v>716</v>
      </c>
      <c r="AO384" t="s">
        <v>39</v>
      </c>
      <c r="AP384">
        <v>0.82180280100000003</v>
      </c>
      <c r="AQ384">
        <v>1</v>
      </c>
      <c r="AR384">
        <v>125873.47659999999</v>
      </c>
      <c r="AS384" t="s">
        <v>7206</v>
      </c>
      <c r="AT384">
        <v>1</v>
      </c>
      <c r="AU384" t="s">
        <v>7207</v>
      </c>
      <c r="AV384">
        <v>0.730807443</v>
      </c>
      <c r="AW384">
        <v>1</v>
      </c>
      <c r="AY384">
        <f t="shared" si="15"/>
        <v>0.86993693416356277</v>
      </c>
      <c r="AZ384">
        <f t="shared" si="16"/>
        <v>0.71920619136997022</v>
      </c>
      <c r="BA384">
        <f t="shared" si="17"/>
        <v>0.13816779724462372</v>
      </c>
    </row>
    <row r="385" spans="1:53">
      <c r="A385">
        <v>240.11487059999999</v>
      </c>
      <c r="B385">
        <v>4.158298598</v>
      </c>
      <c r="C385" t="s">
        <v>1880</v>
      </c>
      <c r="D385">
        <v>4</v>
      </c>
      <c r="E385" t="s">
        <v>1881</v>
      </c>
      <c r="F385">
        <v>7</v>
      </c>
      <c r="G385">
        <v>0</v>
      </c>
      <c r="H385" t="s">
        <v>1882</v>
      </c>
      <c r="I385">
        <v>-0.66368055299999995</v>
      </c>
      <c r="J385">
        <v>-26.94204427</v>
      </c>
      <c r="L385" t="s">
        <v>6150</v>
      </c>
      <c r="M385" t="s">
        <v>1881</v>
      </c>
      <c r="N385">
        <v>0</v>
      </c>
      <c r="O385" t="s">
        <v>39</v>
      </c>
      <c r="Q385">
        <v>3.5</v>
      </c>
      <c r="R385" t="s">
        <v>77</v>
      </c>
      <c r="S385">
        <v>0.17</v>
      </c>
      <c r="T385">
        <v>0.17</v>
      </c>
      <c r="U385">
        <v>560033</v>
      </c>
      <c r="V385" t="s">
        <v>7026</v>
      </c>
      <c r="W385">
        <v>0.97100162599999995</v>
      </c>
      <c r="X385">
        <v>0.79580875399999995</v>
      </c>
      <c r="Y385" t="s">
        <v>41</v>
      </c>
      <c r="Z385" t="s">
        <v>42</v>
      </c>
      <c r="AA385">
        <v>12</v>
      </c>
      <c r="AB385" s="13">
        <v>410015.125</v>
      </c>
      <c r="AC385" s="13">
        <v>458440.4375</v>
      </c>
      <c r="AD385" s="13">
        <v>362848.6875</v>
      </c>
      <c r="AE385" s="13">
        <v>432190.625</v>
      </c>
      <c r="AF385" s="14">
        <v>408779.0625</v>
      </c>
      <c r="AG385" s="14">
        <v>560032.75</v>
      </c>
      <c r="AH385" s="14">
        <v>454449.03129999997</v>
      </c>
      <c r="AI385" s="14">
        <v>457113.96879999997</v>
      </c>
      <c r="AJ385" s="15">
        <v>514057.8125</v>
      </c>
      <c r="AK385" s="15">
        <v>343828.03129999997</v>
      </c>
      <c r="AL385" s="15">
        <v>501113.3125</v>
      </c>
      <c r="AM385" s="15">
        <v>466847.84379999997</v>
      </c>
      <c r="AN385">
        <v>319</v>
      </c>
      <c r="AO385" t="s">
        <v>39</v>
      </c>
      <c r="AP385">
        <v>0.95137351699999995</v>
      </c>
      <c r="AQ385">
        <v>1</v>
      </c>
      <c r="AR385">
        <v>560032.75</v>
      </c>
      <c r="AS385" t="s">
        <v>7027</v>
      </c>
      <c r="AT385">
        <v>1</v>
      </c>
      <c r="AU385" t="s">
        <v>1886</v>
      </c>
      <c r="AV385">
        <v>1.8358405000000001E-2</v>
      </c>
      <c r="AW385">
        <v>1</v>
      </c>
      <c r="AY385">
        <f t="shared" si="15"/>
        <v>0.97100162577448901</v>
      </c>
      <c r="AZ385">
        <f t="shared" si="16"/>
        <v>0.71211235106013482</v>
      </c>
      <c r="BA385">
        <f t="shared" si="17"/>
        <v>0.79548294742331738</v>
      </c>
    </row>
    <row r="386" spans="1:53">
      <c r="A386">
        <v>296.10438019999998</v>
      </c>
      <c r="B386">
        <v>3.7935969730000001</v>
      </c>
      <c r="C386" t="s">
        <v>5501</v>
      </c>
      <c r="D386">
        <v>3</v>
      </c>
      <c r="E386" t="s">
        <v>5502</v>
      </c>
      <c r="F386">
        <v>7</v>
      </c>
      <c r="G386">
        <v>0</v>
      </c>
      <c r="H386" t="s">
        <v>5503</v>
      </c>
      <c r="I386">
        <v>-1.6203311419999999</v>
      </c>
      <c r="J386">
        <v>-46.546398979999999</v>
      </c>
      <c r="L386" t="s">
        <v>6163</v>
      </c>
      <c r="M386" t="s">
        <v>5502</v>
      </c>
      <c r="N386">
        <v>0</v>
      </c>
      <c r="O386" t="s">
        <v>39</v>
      </c>
      <c r="S386">
        <v>0.72</v>
      </c>
      <c r="T386">
        <v>0.72</v>
      </c>
      <c r="U386">
        <v>26171</v>
      </c>
      <c r="V386" t="s">
        <v>7570</v>
      </c>
      <c r="W386">
        <v>0.64933748499999999</v>
      </c>
      <c r="X386">
        <v>0.22948995</v>
      </c>
      <c r="Y386" t="s">
        <v>41</v>
      </c>
      <c r="Z386" t="s">
        <v>71</v>
      </c>
      <c r="AA386">
        <v>11</v>
      </c>
      <c r="AB386" s="13">
        <v>24505.462889999999</v>
      </c>
      <c r="AC386" s="13">
        <v>26170.70117</v>
      </c>
      <c r="AD386" s="13">
        <v>18864.585940000001</v>
      </c>
      <c r="AE386" s="13">
        <v>20273.703130000002</v>
      </c>
      <c r="AF386" s="14">
        <v>22394.990229999999</v>
      </c>
      <c r="AG386" s="14">
        <v>20120.21875</v>
      </c>
      <c r="AH386" s="14">
        <v>21162.542969999999</v>
      </c>
      <c r="AI386" s="14">
        <v>23141.666020000001</v>
      </c>
      <c r="AJ386" s="15">
        <v>15185.174800000001</v>
      </c>
      <c r="AK386" s="15">
        <v>0</v>
      </c>
      <c r="AL386" s="15">
        <v>23947.390630000002</v>
      </c>
      <c r="AM386" s="15">
        <v>17242.537110000001</v>
      </c>
      <c r="AN386">
        <v>990</v>
      </c>
      <c r="AO386" t="s">
        <v>39</v>
      </c>
      <c r="AP386">
        <v>0.86033208800000005</v>
      </c>
      <c r="AQ386">
        <v>1</v>
      </c>
      <c r="AR386">
        <v>26170.70117</v>
      </c>
      <c r="AS386" t="s">
        <v>7571</v>
      </c>
      <c r="AT386">
        <v>1</v>
      </c>
      <c r="AU386" t="s">
        <v>1606</v>
      </c>
      <c r="AV386">
        <v>0.55668388899999999</v>
      </c>
      <c r="AW386">
        <v>1</v>
      </c>
      <c r="AY386">
        <f t="shared" ref="AY386:AY449" si="18">(SUM(AJ386:AM386))/(SUM(AF386:AI386))</f>
        <v>0.64933748530173441</v>
      </c>
      <c r="AZ386">
        <f t="shared" ref="AZ386:AZ449" si="19">(SUM(AB386:AE386))/(SUM(AF385:AI386))</f>
        <v>4.5656118615179153E-2</v>
      </c>
      <c r="BA386">
        <f t="shared" ref="BA386:BA449" si="20">TTEST(AF386:AI386,AJ386:AM386,2,2)</f>
        <v>0.18624280158569584</v>
      </c>
    </row>
    <row r="387" spans="1:53">
      <c r="A387">
        <v>205.0862606</v>
      </c>
      <c r="B387">
        <v>4.4527259539999999</v>
      </c>
      <c r="C387" t="s">
        <v>7595</v>
      </c>
      <c r="D387">
        <v>2</v>
      </c>
      <c r="E387" t="s">
        <v>7596</v>
      </c>
      <c r="F387">
        <v>7</v>
      </c>
      <c r="G387">
        <v>0</v>
      </c>
      <c r="H387" t="s">
        <v>7597</v>
      </c>
      <c r="I387">
        <v>-1.0212718759999999</v>
      </c>
      <c r="J387">
        <v>10.167388669999999</v>
      </c>
      <c r="L387" t="s">
        <v>7598</v>
      </c>
      <c r="M387" t="s">
        <v>7596</v>
      </c>
      <c r="N387">
        <v>0</v>
      </c>
      <c r="O387" t="s">
        <v>39</v>
      </c>
      <c r="S387">
        <v>1.1599999999999999</v>
      </c>
      <c r="T387">
        <v>1.1599999999999999</v>
      </c>
      <c r="U387">
        <v>19777</v>
      </c>
      <c r="V387" t="s">
        <v>7599</v>
      </c>
      <c r="W387">
        <v>0.60967273200000005</v>
      </c>
      <c r="X387">
        <v>0.46691273599999999</v>
      </c>
      <c r="Y387" t="s">
        <v>424</v>
      </c>
      <c r="Z387" t="s">
        <v>71</v>
      </c>
      <c r="AA387">
        <v>9</v>
      </c>
      <c r="AB387" s="13">
        <v>11966.94824</v>
      </c>
      <c r="AC387" s="13">
        <v>14159.996090000001</v>
      </c>
      <c r="AD387" s="13">
        <v>8074.7631840000004</v>
      </c>
      <c r="AE387" s="13">
        <v>19675.619139999999</v>
      </c>
      <c r="AF387" s="14">
        <v>13162.119140000001</v>
      </c>
      <c r="AG387" s="14">
        <v>19776.814450000002</v>
      </c>
      <c r="AH387" s="14">
        <v>13658.37012</v>
      </c>
      <c r="AI387" s="14">
        <v>0</v>
      </c>
      <c r="AJ387" s="15">
        <v>0</v>
      </c>
      <c r="AK387" s="15">
        <v>0</v>
      </c>
      <c r="AL387" s="15">
        <v>15084.59375</v>
      </c>
      <c r="AM387" s="15">
        <v>13324.51172</v>
      </c>
      <c r="AN387">
        <v>1046</v>
      </c>
      <c r="AO387" t="s">
        <v>39</v>
      </c>
      <c r="AP387">
        <v>0.83909897600000005</v>
      </c>
      <c r="AQ387">
        <v>1</v>
      </c>
      <c r="AR387">
        <v>19776.814450000002</v>
      </c>
      <c r="AS387" t="s">
        <v>7600</v>
      </c>
      <c r="AT387">
        <v>1</v>
      </c>
      <c r="AU387" t="s">
        <v>6269</v>
      </c>
      <c r="AV387">
        <v>0.15076831600000001</v>
      </c>
      <c r="AW387">
        <v>1</v>
      </c>
      <c r="AY387">
        <f t="shared" si="18"/>
        <v>0.60967273228522179</v>
      </c>
      <c r="AZ387">
        <f t="shared" si="19"/>
        <v>0.40382739116633953</v>
      </c>
      <c r="BA387">
        <f t="shared" si="20"/>
        <v>0.46690892828065789</v>
      </c>
    </row>
    <row r="388" spans="1:53">
      <c r="A388">
        <v>256.10966760000002</v>
      </c>
      <c r="B388">
        <v>4.3181194090000004</v>
      </c>
      <c r="C388" t="s">
        <v>5469</v>
      </c>
      <c r="D388">
        <v>9</v>
      </c>
      <c r="E388" t="s">
        <v>5470</v>
      </c>
      <c r="F388">
        <v>7</v>
      </c>
      <c r="G388">
        <v>0</v>
      </c>
      <c r="H388" t="s">
        <v>5471</v>
      </c>
      <c r="I388">
        <v>-1.0637941820000001</v>
      </c>
      <c r="J388">
        <v>-13.317316290000001</v>
      </c>
      <c r="L388" t="s">
        <v>6150</v>
      </c>
      <c r="M388" t="s">
        <v>5470</v>
      </c>
      <c r="N388">
        <v>0</v>
      </c>
      <c r="O388" t="s">
        <v>39</v>
      </c>
      <c r="P388" t="s">
        <v>6807</v>
      </c>
      <c r="S388">
        <v>0.22</v>
      </c>
      <c r="T388">
        <v>0.27</v>
      </c>
      <c r="U388">
        <v>169880</v>
      </c>
      <c r="V388" t="s">
        <v>4193</v>
      </c>
      <c r="W388">
        <v>1.0651689559999999</v>
      </c>
      <c r="X388">
        <v>0.68765541299999999</v>
      </c>
      <c r="Y388" t="s">
        <v>41</v>
      </c>
      <c r="Z388" t="s">
        <v>42</v>
      </c>
      <c r="AA388">
        <v>12</v>
      </c>
      <c r="AB388" s="13">
        <v>148316.4063</v>
      </c>
      <c r="AC388" s="13">
        <v>101937.5156</v>
      </c>
      <c r="AD388" s="13">
        <v>97910.554690000004</v>
      </c>
      <c r="AE388" s="13">
        <v>169880.4375</v>
      </c>
      <c r="AF388" s="14">
        <v>104527.88280000001</v>
      </c>
      <c r="AG388" s="14">
        <v>107668.66409999999</v>
      </c>
      <c r="AH388" s="14">
        <v>155362.54689999999</v>
      </c>
      <c r="AI388" s="14">
        <v>111263.96090000001</v>
      </c>
      <c r="AJ388" s="15">
        <v>137755.9688</v>
      </c>
      <c r="AK388" s="15">
        <v>105924.33590000001</v>
      </c>
      <c r="AL388" s="15">
        <v>162631.75</v>
      </c>
      <c r="AM388" s="15">
        <v>103715.39840000001</v>
      </c>
      <c r="AN388">
        <v>608</v>
      </c>
      <c r="AO388" t="s">
        <v>39</v>
      </c>
      <c r="AP388">
        <v>0.89556843399999997</v>
      </c>
      <c r="AQ388">
        <v>1</v>
      </c>
      <c r="AR388">
        <v>169880.4375</v>
      </c>
      <c r="AS388" t="s">
        <v>4105</v>
      </c>
      <c r="AT388">
        <v>1</v>
      </c>
      <c r="AU388" t="s">
        <v>6808</v>
      </c>
      <c r="AV388">
        <v>4.4654100000000002E-2</v>
      </c>
      <c r="AW388">
        <v>1</v>
      </c>
      <c r="AY388">
        <f t="shared" si="18"/>
        <v>1.0651689556167061</v>
      </c>
      <c r="AZ388">
        <f t="shared" si="19"/>
        <v>0.98596277399239129</v>
      </c>
      <c r="BA388">
        <f t="shared" si="20"/>
        <v>0.68729223343173618</v>
      </c>
    </row>
    <row r="389" spans="1:53">
      <c r="A389">
        <v>308.19851249999999</v>
      </c>
      <c r="B389">
        <v>3.5903416739999998</v>
      </c>
      <c r="C389" t="s">
        <v>984</v>
      </c>
      <c r="D389">
        <v>1</v>
      </c>
      <c r="E389" t="s">
        <v>985</v>
      </c>
      <c r="F389">
        <v>7</v>
      </c>
      <c r="G389">
        <v>0</v>
      </c>
      <c r="H389" t="s">
        <v>986</v>
      </c>
      <c r="I389">
        <v>-0.802944298</v>
      </c>
      <c r="J389">
        <v>-13.95313881</v>
      </c>
      <c r="K389">
        <v>-0.802944298</v>
      </c>
      <c r="L389" t="s">
        <v>6150</v>
      </c>
      <c r="M389" t="s">
        <v>985</v>
      </c>
      <c r="N389">
        <v>0</v>
      </c>
      <c r="O389" t="s">
        <v>39</v>
      </c>
      <c r="Q389">
        <v>-1.5</v>
      </c>
      <c r="R389" t="s">
        <v>77</v>
      </c>
      <c r="S389">
        <v>0.28999999999999998</v>
      </c>
      <c r="T389">
        <v>0.28999999999999998</v>
      </c>
      <c r="U389">
        <v>6155195</v>
      </c>
      <c r="V389" t="s">
        <v>7629</v>
      </c>
      <c r="W389">
        <v>0.49727285199999999</v>
      </c>
      <c r="X389">
        <v>2.3133860000000002E-3</v>
      </c>
      <c r="Y389" t="s">
        <v>41</v>
      </c>
      <c r="Z389" t="s">
        <v>42</v>
      </c>
      <c r="AA389">
        <v>12</v>
      </c>
      <c r="AB389" s="13">
        <v>5258100</v>
      </c>
      <c r="AC389" s="13">
        <v>4337266</v>
      </c>
      <c r="AD389" s="13">
        <v>3817709.25</v>
      </c>
      <c r="AE389" s="13">
        <v>3804585.75</v>
      </c>
      <c r="AF389" s="14">
        <v>4864582.5</v>
      </c>
      <c r="AG389" s="14">
        <v>4608014.5</v>
      </c>
      <c r="AH389" s="14">
        <v>5651446.5</v>
      </c>
      <c r="AI389" s="14">
        <v>6155195</v>
      </c>
      <c r="AJ389" s="15">
        <v>1693747.375</v>
      </c>
      <c r="AK389" s="15">
        <v>2477123.75</v>
      </c>
      <c r="AL389" s="15">
        <v>2856887.5</v>
      </c>
      <c r="AM389" s="15">
        <v>3553829</v>
      </c>
      <c r="AN389">
        <v>58</v>
      </c>
      <c r="AO389" t="s">
        <v>39</v>
      </c>
      <c r="AP389">
        <v>0.96479610500000001</v>
      </c>
      <c r="AQ389">
        <v>1</v>
      </c>
      <c r="AR389">
        <v>6155195</v>
      </c>
      <c r="AS389" t="s">
        <v>7636</v>
      </c>
      <c r="AT389">
        <v>1</v>
      </c>
      <c r="AU389" t="s">
        <v>7637</v>
      </c>
      <c r="AV389">
        <v>6.4520768879999997</v>
      </c>
      <c r="AW389">
        <v>1</v>
      </c>
      <c r="AY389">
        <f t="shared" si="18"/>
        <v>0.49727285236264446</v>
      </c>
      <c r="AZ389">
        <f t="shared" si="19"/>
        <v>0.79132329673370094</v>
      </c>
      <c r="BA389">
        <f t="shared" si="20"/>
        <v>2.2651231989692286E-3</v>
      </c>
    </row>
    <row r="390" spans="1:53">
      <c r="A390">
        <v>294.18282720000002</v>
      </c>
      <c r="B390">
        <v>3.5869930480000001</v>
      </c>
      <c r="C390" t="s">
        <v>2569</v>
      </c>
      <c r="D390">
        <v>3</v>
      </c>
      <c r="E390" t="s">
        <v>2570</v>
      </c>
      <c r="F390">
        <v>7</v>
      </c>
      <c r="G390">
        <v>0</v>
      </c>
      <c r="H390" t="s">
        <v>2571</v>
      </c>
      <c r="I390">
        <v>-0.961299668</v>
      </c>
      <c r="J390">
        <v>-21.192092110000001</v>
      </c>
      <c r="K390">
        <v>-0.961299668</v>
      </c>
      <c r="L390" t="s">
        <v>6150</v>
      </c>
      <c r="M390" t="s">
        <v>2570</v>
      </c>
      <c r="N390">
        <v>0</v>
      </c>
      <c r="O390" t="s">
        <v>39</v>
      </c>
      <c r="Q390">
        <v>0.3</v>
      </c>
      <c r="R390" t="s">
        <v>98</v>
      </c>
      <c r="S390">
        <v>0.12</v>
      </c>
      <c r="T390">
        <v>0.2</v>
      </c>
      <c r="U390">
        <v>1774920</v>
      </c>
      <c r="V390" t="s">
        <v>7623</v>
      </c>
      <c r="W390">
        <v>0.55679372400000005</v>
      </c>
      <c r="X390">
        <v>1.5767181000000002E-2</v>
      </c>
      <c r="Y390" t="s">
        <v>41</v>
      </c>
      <c r="Z390" t="s">
        <v>50</v>
      </c>
      <c r="AA390">
        <v>12</v>
      </c>
      <c r="AB390" s="13">
        <v>690998.625</v>
      </c>
      <c r="AC390" s="13">
        <v>764841.375</v>
      </c>
      <c r="AD390" s="13">
        <v>635580.125</v>
      </c>
      <c r="AE390" s="13">
        <v>819479.5</v>
      </c>
      <c r="AF390" s="14">
        <v>1774920.125</v>
      </c>
      <c r="AG390" s="14">
        <v>1096406.5</v>
      </c>
      <c r="AH390" s="14">
        <v>1362575.375</v>
      </c>
      <c r="AI390" s="14">
        <v>1445133.25</v>
      </c>
      <c r="AJ390" s="15">
        <v>813264.8125</v>
      </c>
      <c r="AK390" s="15">
        <v>756745.125</v>
      </c>
      <c r="AL390" s="15">
        <v>904633.8125</v>
      </c>
      <c r="AM390" s="15">
        <v>687407.4375</v>
      </c>
      <c r="AN390">
        <v>75</v>
      </c>
      <c r="AO390" t="s">
        <v>39</v>
      </c>
      <c r="AP390">
        <v>0.95654056399999998</v>
      </c>
      <c r="AQ390">
        <v>1</v>
      </c>
      <c r="AR390">
        <v>1774920.125</v>
      </c>
      <c r="AS390" t="s">
        <v>5338</v>
      </c>
      <c r="AT390">
        <v>1</v>
      </c>
      <c r="AU390" t="s">
        <v>5883</v>
      </c>
      <c r="AV390">
        <v>4.5700256469999996</v>
      </c>
      <c r="AW390">
        <v>1</v>
      </c>
      <c r="AY390">
        <f t="shared" si="18"/>
        <v>0.55679372433900631</v>
      </c>
      <c r="AZ390">
        <f t="shared" si="19"/>
        <v>0.10797796817387093</v>
      </c>
      <c r="BA390">
        <f t="shared" si="20"/>
        <v>5.2312456928368944E-3</v>
      </c>
    </row>
    <row r="391" spans="1:53">
      <c r="A391">
        <v>393.19371799999999</v>
      </c>
      <c r="B391">
        <v>3.945751381</v>
      </c>
      <c r="C391" t="s">
        <v>1830</v>
      </c>
      <c r="D391">
        <v>2</v>
      </c>
      <c r="E391" t="s">
        <v>1831</v>
      </c>
      <c r="F391">
        <v>7</v>
      </c>
      <c r="G391">
        <v>0</v>
      </c>
      <c r="H391" t="s">
        <v>1832</v>
      </c>
      <c r="I391">
        <v>-0.74266262299999997</v>
      </c>
      <c r="J391">
        <v>-32.337863810000002</v>
      </c>
      <c r="L391" t="s">
        <v>6150</v>
      </c>
      <c r="M391" t="s">
        <v>1831</v>
      </c>
      <c r="N391">
        <v>0</v>
      </c>
      <c r="O391" t="s">
        <v>39</v>
      </c>
      <c r="S391">
        <v>0.4</v>
      </c>
      <c r="T391">
        <v>0.42</v>
      </c>
      <c r="U391">
        <v>338164</v>
      </c>
      <c r="V391" t="s">
        <v>6594</v>
      </c>
      <c r="W391">
        <v>1.2009637390000001</v>
      </c>
      <c r="X391">
        <v>0.55068228100000005</v>
      </c>
      <c r="Y391" t="s">
        <v>41</v>
      </c>
      <c r="Z391" t="s">
        <v>42</v>
      </c>
      <c r="AA391">
        <v>12</v>
      </c>
      <c r="AB391" s="13">
        <v>263818.78129999997</v>
      </c>
      <c r="AC391" s="13">
        <v>192097.82810000001</v>
      </c>
      <c r="AD391" s="13">
        <v>140369.5938</v>
      </c>
      <c r="AE391" s="13">
        <v>202249.4688</v>
      </c>
      <c r="AF391" s="14">
        <v>142660.07810000001</v>
      </c>
      <c r="AG391" s="14">
        <v>281265.625</v>
      </c>
      <c r="AH391" s="14">
        <v>179403.07810000001</v>
      </c>
      <c r="AI391" s="14">
        <v>107622.66409999999</v>
      </c>
      <c r="AJ391" s="15">
        <v>338164.03129999997</v>
      </c>
      <c r="AK391" s="15">
        <v>150961.125</v>
      </c>
      <c r="AL391" s="15">
        <v>180694.42189999999</v>
      </c>
      <c r="AM391" s="15">
        <v>184007.32810000001</v>
      </c>
      <c r="AN391">
        <v>420</v>
      </c>
      <c r="AO391" t="s">
        <v>39</v>
      </c>
      <c r="AP391">
        <v>0.96669374900000005</v>
      </c>
      <c r="AQ391">
        <v>1</v>
      </c>
      <c r="AR391">
        <v>338164.03129999997</v>
      </c>
      <c r="AS391" t="s">
        <v>2893</v>
      </c>
      <c r="AT391">
        <v>1</v>
      </c>
      <c r="AU391" t="s">
        <v>6595</v>
      </c>
      <c r="AV391">
        <v>0.100024852</v>
      </c>
      <c r="AW391">
        <v>1</v>
      </c>
      <c r="AY391">
        <f t="shared" si="18"/>
        <v>1.2009637394290842</v>
      </c>
      <c r="AZ391">
        <f t="shared" si="19"/>
        <v>0.12496671903673034</v>
      </c>
      <c r="BA391">
        <f t="shared" si="20"/>
        <v>0.5503670495513493</v>
      </c>
    </row>
    <row r="392" spans="1:53">
      <c r="A392">
        <v>252.11483709999999</v>
      </c>
      <c r="B392">
        <v>4.0642347120000002</v>
      </c>
      <c r="C392" t="s">
        <v>1772</v>
      </c>
      <c r="D392">
        <v>2</v>
      </c>
      <c r="E392" t="s">
        <v>1773</v>
      </c>
      <c r="F392">
        <v>7</v>
      </c>
      <c r="G392">
        <v>0</v>
      </c>
      <c r="H392" t="s">
        <v>1774</v>
      </c>
      <c r="I392">
        <v>-0.76509700300000005</v>
      </c>
      <c r="J392">
        <v>-15.912838649999999</v>
      </c>
      <c r="K392">
        <v>0.90081073099999998</v>
      </c>
      <c r="L392" t="s">
        <v>6150</v>
      </c>
      <c r="M392" t="s">
        <v>1773</v>
      </c>
      <c r="N392">
        <v>0</v>
      </c>
      <c r="O392" t="s">
        <v>39</v>
      </c>
      <c r="Q392">
        <v>4.0999999999999996</v>
      </c>
      <c r="R392" t="s">
        <v>290</v>
      </c>
      <c r="S392">
        <v>0.1</v>
      </c>
      <c r="T392">
        <v>0.11</v>
      </c>
      <c r="U392">
        <v>718759</v>
      </c>
      <c r="V392" t="s">
        <v>6589</v>
      </c>
      <c r="W392">
        <v>0.94080300900000002</v>
      </c>
      <c r="X392">
        <v>0.35910077200000001</v>
      </c>
      <c r="Y392" t="s">
        <v>41</v>
      </c>
      <c r="Z392" t="s">
        <v>42</v>
      </c>
      <c r="AA392">
        <v>12</v>
      </c>
      <c r="AB392" s="13">
        <v>640428.0625</v>
      </c>
      <c r="AC392" s="13">
        <v>691477.625</v>
      </c>
      <c r="AD392" s="13">
        <v>556121.1875</v>
      </c>
      <c r="AE392" s="13">
        <v>718758.5</v>
      </c>
      <c r="AF392" s="14">
        <v>613275</v>
      </c>
      <c r="AG392" s="14">
        <v>605756.9375</v>
      </c>
      <c r="AH392" s="14">
        <v>716313.9375</v>
      </c>
      <c r="AI392" s="14">
        <v>652003.75</v>
      </c>
      <c r="AJ392" s="15">
        <v>676950.1875</v>
      </c>
      <c r="AK392" s="15">
        <v>539542</v>
      </c>
      <c r="AL392" s="15">
        <v>590371.1875</v>
      </c>
      <c r="AM392" s="15">
        <v>627322.9375</v>
      </c>
      <c r="AN392">
        <v>280</v>
      </c>
      <c r="AO392" t="s">
        <v>39</v>
      </c>
      <c r="AP392">
        <v>0.97325408999999996</v>
      </c>
      <c r="AQ392">
        <v>1</v>
      </c>
      <c r="AR392">
        <v>718758.5</v>
      </c>
      <c r="AS392" t="s">
        <v>7087</v>
      </c>
      <c r="AT392">
        <v>1</v>
      </c>
      <c r="AU392" t="s">
        <v>7088</v>
      </c>
      <c r="AV392">
        <v>0.247231071</v>
      </c>
      <c r="AW392">
        <v>1</v>
      </c>
      <c r="AY392">
        <f t="shared" si="18"/>
        <v>0.9408030089864643</v>
      </c>
      <c r="AZ392">
        <f t="shared" si="19"/>
        <v>0.7903418515893389</v>
      </c>
      <c r="BA392">
        <f t="shared" si="20"/>
        <v>0.35840291061497026</v>
      </c>
    </row>
    <row r="393" spans="1:53">
      <c r="A393">
        <v>307.1206664</v>
      </c>
      <c r="B393">
        <v>3.5546680450000001</v>
      </c>
      <c r="C393" t="s">
        <v>6680</v>
      </c>
      <c r="D393">
        <v>3</v>
      </c>
      <c r="E393" t="s">
        <v>6681</v>
      </c>
      <c r="F393">
        <v>7</v>
      </c>
      <c r="G393">
        <v>0</v>
      </c>
      <c r="H393" t="s">
        <v>6682</v>
      </c>
      <c r="I393">
        <v>-0.56532138600000004</v>
      </c>
      <c r="J393">
        <v>-35.835145529999998</v>
      </c>
      <c r="K393">
        <v>1.5511126799999999</v>
      </c>
      <c r="L393" t="s">
        <v>6150</v>
      </c>
      <c r="M393" t="s">
        <v>6681</v>
      </c>
      <c r="N393">
        <v>0</v>
      </c>
      <c r="O393" t="s">
        <v>39</v>
      </c>
      <c r="S393">
        <v>0.43</v>
      </c>
      <c r="T393">
        <v>0.43</v>
      </c>
      <c r="U393">
        <v>252749</v>
      </c>
      <c r="V393" t="s">
        <v>6683</v>
      </c>
      <c r="W393">
        <v>1.1388882920000001</v>
      </c>
      <c r="X393">
        <v>0.60960000000000003</v>
      </c>
      <c r="Y393" t="s">
        <v>41</v>
      </c>
      <c r="Z393" t="s">
        <v>42</v>
      </c>
      <c r="AA393">
        <v>12</v>
      </c>
      <c r="AB393" s="13">
        <v>127099.44530000001</v>
      </c>
      <c r="AC393" s="13">
        <v>129429.58590000001</v>
      </c>
      <c r="AD393" s="13">
        <v>100784.0938</v>
      </c>
      <c r="AE393" s="13">
        <v>100352.42969999999</v>
      </c>
      <c r="AF393" s="14">
        <v>141663.39060000001</v>
      </c>
      <c r="AG393" s="14">
        <v>172176.5625</v>
      </c>
      <c r="AH393" s="14">
        <v>149864.48439999999</v>
      </c>
      <c r="AI393" s="14">
        <v>164620.1563</v>
      </c>
      <c r="AJ393" s="15">
        <v>72321.039059999996</v>
      </c>
      <c r="AK393" s="15">
        <v>194312.35939999999</v>
      </c>
      <c r="AL393" s="15">
        <v>196209.0313</v>
      </c>
      <c r="AM393" s="15">
        <v>252749.0938</v>
      </c>
      <c r="AN393">
        <v>482</v>
      </c>
      <c r="AO393" t="s">
        <v>39</v>
      </c>
      <c r="AP393">
        <v>0.93279738499999998</v>
      </c>
      <c r="AQ393">
        <v>1</v>
      </c>
      <c r="AR393">
        <v>252749.0938</v>
      </c>
      <c r="AS393" t="s">
        <v>6684</v>
      </c>
      <c r="AT393">
        <v>1</v>
      </c>
      <c r="AU393" t="s">
        <v>6685</v>
      </c>
      <c r="AV393">
        <v>7.9662874999999994E-2</v>
      </c>
      <c r="AW393">
        <v>1</v>
      </c>
      <c r="AY393">
        <f t="shared" si="18"/>
        <v>1.1388882921679453</v>
      </c>
      <c r="AZ393">
        <f t="shared" si="19"/>
        <v>0.14232335851197886</v>
      </c>
      <c r="BA393">
        <f t="shared" si="20"/>
        <v>0.59287907655407857</v>
      </c>
    </row>
    <row r="394" spans="1:53">
      <c r="A394">
        <v>199.06326110000001</v>
      </c>
      <c r="B394">
        <v>4.0897763779999998</v>
      </c>
      <c r="C394" t="s">
        <v>1891</v>
      </c>
      <c r="D394">
        <v>2</v>
      </c>
      <c r="E394" t="s">
        <v>1892</v>
      </c>
      <c r="F394">
        <v>7</v>
      </c>
      <c r="G394">
        <v>0</v>
      </c>
      <c r="H394" t="s">
        <v>1893</v>
      </c>
      <c r="I394">
        <v>-0.34635285700000001</v>
      </c>
      <c r="J394">
        <v>-37.933174039999997</v>
      </c>
      <c r="K394">
        <v>1.286295497</v>
      </c>
      <c r="L394" t="s">
        <v>6150</v>
      </c>
      <c r="M394" t="s">
        <v>1892</v>
      </c>
      <c r="N394">
        <v>0</v>
      </c>
      <c r="O394" t="s">
        <v>39</v>
      </c>
      <c r="S394">
        <v>0.17</v>
      </c>
      <c r="T394">
        <v>0.21</v>
      </c>
      <c r="U394">
        <v>60401</v>
      </c>
      <c r="V394" t="s">
        <v>6445</v>
      </c>
      <c r="W394">
        <v>1.3442814860000001</v>
      </c>
      <c r="X394">
        <v>6.3302866999999999E-2</v>
      </c>
      <c r="Y394" t="s">
        <v>41</v>
      </c>
      <c r="Z394" t="s">
        <v>71</v>
      </c>
      <c r="AA394">
        <v>12</v>
      </c>
      <c r="AB394" s="13">
        <v>54626.503909999999</v>
      </c>
      <c r="AC394" s="13">
        <v>39275.304689999997</v>
      </c>
      <c r="AD394" s="13">
        <v>44619.246090000001</v>
      </c>
      <c r="AE394" s="13">
        <v>33455.371090000001</v>
      </c>
      <c r="AF394" s="14">
        <v>32608.95508</v>
      </c>
      <c r="AG394" s="14">
        <v>44296.191409999999</v>
      </c>
      <c r="AH394" s="14">
        <v>48409.578130000002</v>
      </c>
      <c r="AI394" s="14">
        <v>32779.039060000003</v>
      </c>
      <c r="AJ394" s="15">
        <v>60400.535159999999</v>
      </c>
      <c r="AK394" s="15">
        <v>59245.179689999997</v>
      </c>
      <c r="AL394" s="15">
        <v>51598.824220000002</v>
      </c>
      <c r="AM394" s="15">
        <v>41277.980470000002</v>
      </c>
      <c r="AN394">
        <v>716</v>
      </c>
      <c r="AO394" t="s">
        <v>39</v>
      </c>
      <c r="AP394">
        <v>0.91807828700000005</v>
      </c>
      <c r="AQ394">
        <v>1</v>
      </c>
      <c r="AR394">
        <v>60400.535159999999</v>
      </c>
      <c r="AS394" t="s">
        <v>6446</v>
      </c>
      <c r="AT394">
        <v>1</v>
      </c>
      <c r="AU394" t="s">
        <v>789</v>
      </c>
      <c r="AV394">
        <v>1.2974842179999999</v>
      </c>
      <c r="AW394">
        <v>1</v>
      </c>
      <c r="AY394">
        <f t="shared" si="18"/>
        <v>1.3442814858286889</v>
      </c>
      <c r="AZ394">
        <f t="shared" si="19"/>
        <v>0.21868312730018341</v>
      </c>
      <c r="BA394">
        <f t="shared" si="20"/>
        <v>6.2959962183755241E-2</v>
      </c>
    </row>
    <row r="395" spans="1:53">
      <c r="A395">
        <v>329.12613349999998</v>
      </c>
      <c r="B395">
        <v>3.7350944099999999</v>
      </c>
      <c r="C395" t="s">
        <v>2658</v>
      </c>
      <c r="D395">
        <v>3</v>
      </c>
      <c r="E395" t="s">
        <v>2659</v>
      </c>
      <c r="F395">
        <v>7</v>
      </c>
      <c r="G395">
        <v>0</v>
      </c>
      <c r="H395" t="s">
        <v>2660</v>
      </c>
      <c r="I395">
        <v>-0.56657614599999995</v>
      </c>
      <c r="J395">
        <v>-38.969760870000002</v>
      </c>
      <c r="L395" t="s">
        <v>6150</v>
      </c>
      <c r="M395" t="s">
        <v>2659</v>
      </c>
      <c r="N395">
        <v>0</v>
      </c>
      <c r="O395" t="s">
        <v>39</v>
      </c>
      <c r="S395">
        <v>0.35</v>
      </c>
      <c r="T395">
        <v>0.35</v>
      </c>
      <c r="U395">
        <v>59086</v>
      </c>
      <c r="V395" t="s">
        <v>7169</v>
      </c>
      <c r="W395">
        <v>0.88217707300000003</v>
      </c>
      <c r="X395">
        <v>0.50243854899999996</v>
      </c>
      <c r="Y395" t="s">
        <v>41</v>
      </c>
      <c r="Z395" t="s">
        <v>71</v>
      </c>
      <c r="AA395">
        <v>12</v>
      </c>
      <c r="AB395" s="13">
        <v>37317.5625</v>
      </c>
      <c r="AC395" s="13">
        <v>59085.820310000003</v>
      </c>
      <c r="AD395" s="13">
        <v>43293.988279999998</v>
      </c>
      <c r="AE395" s="13">
        <v>35447.695310000003</v>
      </c>
      <c r="AF395" s="14">
        <v>42490.910159999999</v>
      </c>
      <c r="AG395" s="14">
        <v>42993.160159999999</v>
      </c>
      <c r="AH395" s="14">
        <v>47851.636720000002</v>
      </c>
      <c r="AI395" s="14">
        <v>49858.324220000002</v>
      </c>
      <c r="AJ395" s="15">
        <v>45289.535159999999</v>
      </c>
      <c r="AK395" s="15">
        <v>57477.5625</v>
      </c>
      <c r="AL395" s="15">
        <v>25728.230469999999</v>
      </c>
      <c r="AM395" s="15">
        <v>33114.246090000001</v>
      </c>
      <c r="AN395">
        <v>730</v>
      </c>
      <c r="AO395" t="s">
        <v>39</v>
      </c>
      <c r="AP395">
        <v>0.92584270099999999</v>
      </c>
      <c r="AQ395">
        <v>1</v>
      </c>
      <c r="AR395">
        <v>59085.820310000003</v>
      </c>
      <c r="AS395" t="s">
        <v>3827</v>
      </c>
      <c r="AT395">
        <v>1</v>
      </c>
      <c r="AU395" t="s">
        <v>7170</v>
      </c>
      <c r="AV395">
        <v>0.140125058</v>
      </c>
      <c r="AW395">
        <v>1</v>
      </c>
      <c r="AY395">
        <f t="shared" si="18"/>
        <v>0.88217707262871436</v>
      </c>
      <c r="AZ395">
        <f t="shared" si="19"/>
        <v>0.51318877790748818</v>
      </c>
      <c r="BA395">
        <f t="shared" si="20"/>
        <v>0.48236463955475628</v>
      </c>
    </row>
    <row r="396" spans="1:53">
      <c r="A396">
        <v>267.05630330000002</v>
      </c>
      <c r="B396">
        <v>4.3841763809999996</v>
      </c>
      <c r="C396" t="s">
        <v>6878</v>
      </c>
      <c r="D396">
        <v>1</v>
      </c>
      <c r="E396" t="s">
        <v>6879</v>
      </c>
      <c r="F396">
        <v>7</v>
      </c>
      <c r="G396">
        <v>0</v>
      </c>
      <c r="H396" t="s">
        <v>6880</v>
      </c>
      <c r="I396">
        <v>-0.84891851200000001</v>
      </c>
      <c r="J396">
        <v>-44.549201949999997</v>
      </c>
      <c r="L396" t="s">
        <v>6150</v>
      </c>
      <c r="M396" t="s">
        <v>6879</v>
      </c>
      <c r="N396">
        <v>0</v>
      </c>
      <c r="O396" t="s">
        <v>39</v>
      </c>
      <c r="S396">
        <v>0.56000000000000005</v>
      </c>
      <c r="T396">
        <v>0.64</v>
      </c>
      <c r="U396">
        <v>118897</v>
      </c>
      <c r="V396" t="s">
        <v>6881</v>
      </c>
      <c r="W396">
        <v>1.030960487</v>
      </c>
      <c r="X396">
        <v>0.92420066300000003</v>
      </c>
      <c r="Y396" t="s">
        <v>41</v>
      </c>
      <c r="Z396" t="s">
        <v>92</v>
      </c>
      <c r="AA396">
        <v>12</v>
      </c>
      <c r="AB396" s="13">
        <v>41933.273439999997</v>
      </c>
      <c r="AC396" s="13">
        <v>114963.57030000001</v>
      </c>
      <c r="AD396" s="13">
        <v>33514.820310000003</v>
      </c>
      <c r="AE396" s="13">
        <v>45104.921880000002</v>
      </c>
      <c r="AF396" s="14">
        <v>62545.414060000003</v>
      </c>
      <c r="AG396" s="14">
        <v>86012.070309999996</v>
      </c>
      <c r="AH396" s="14">
        <v>81697.625</v>
      </c>
      <c r="AI396" s="14">
        <v>55824.058590000001</v>
      </c>
      <c r="AJ396" s="15">
        <v>23127.529299999998</v>
      </c>
      <c r="AK396" s="15">
        <v>91166.351559999996</v>
      </c>
      <c r="AL396" s="15">
        <v>118897.125</v>
      </c>
      <c r="AM396" s="15">
        <v>61745.3125</v>
      </c>
      <c r="AN396">
        <v>732</v>
      </c>
      <c r="AO396" t="s">
        <v>39</v>
      </c>
      <c r="AP396">
        <v>0.89163266299999999</v>
      </c>
      <c r="AQ396">
        <v>1</v>
      </c>
      <c r="AR396">
        <v>118897.125</v>
      </c>
      <c r="AS396" t="s">
        <v>6882</v>
      </c>
      <c r="AT396">
        <v>1</v>
      </c>
      <c r="AU396" t="s">
        <v>3894</v>
      </c>
      <c r="AV396">
        <v>2.5856220000000001E-3</v>
      </c>
      <c r="AW396">
        <v>1</v>
      </c>
      <c r="AY396">
        <f t="shared" si="18"/>
        <v>1.0309604871377367</v>
      </c>
      <c r="AZ396">
        <f t="shared" si="19"/>
        <v>0.50187521111681355</v>
      </c>
      <c r="BA396">
        <f t="shared" si="20"/>
        <v>0.92230986146228799</v>
      </c>
    </row>
    <row r="397" spans="1:53">
      <c r="A397">
        <v>238.1202887</v>
      </c>
      <c r="B397">
        <v>3.8629888960000001</v>
      </c>
      <c r="C397" t="s">
        <v>1134</v>
      </c>
      <c r="D397">
        <v>1</v>
      </c>
      <c r="E397" t="s">
        <v>1135</v>
      </c>
      <c r="F397">
        <v>7</v>
      </c>
      <c r="G397">
        <v>0</v>
      </c>
      <c r="H397" t="s">
        <v>1136</v>
      </c>
      <c r="I397">
        <v>-0.92951307299999997</v>
      </c>
      <c r="J397">
        <v>-3.5467641209999998</v>
      </c>
      <c r="L397" t="s">
        <v>6150</v>
      </c>
      <c r="M397" t="s">
        <v>1135</v>
      </c>
      <c r="N397">
        <v>0</v>
      </c>
      <c r="O397" t="s">
        <v>39</v>
      </c>
      <c r="R397" t="s">
        <v>411</v>
      </c>
      <c r="S397">
        <v>0.2</v>
      </c>
      <c r="T397">
        <v>0.33</v>
      </c>
      <c r="U397">
        <v>350368</v>
      </c>
      <c r="V397" t="s">
        <v>7631</v>
      </c>
      <c r="W397">
        <v>0.54726496300000005</v>
      </c>
      <c r="X397">
        <v>6.3119575999999997E-2</v>
      </c>
      <c r="Y397" t="s">
        <v>424</v>
      </c>
      <c r="Z397" t="s">
        <v>42</v>
      </c>
      <c r="AA397">
        <v>12</v>
      </c>
      <c r="AB397" s="13">
        <v>93002.367190000004</v>
      </c>
      <c r="AC397" s="13">
        <v>72900.382809999996</v>
      </c>
      <c r="AD397" s="13">
        <v>53527.957029999998</v>
      </c>
      <c r="AE397" s="13">
        <v>113032.00780000001</v>
      </c>
      <c r="AF397" s="14">
        <v>245398.45310000001</v>
      </c>
      <c r="AG397" s="14">
        <v>154587.01560000001</v>
      </c>
      <c r="AH397" s="14">
        <v>350368.3125</v>
      </c>
      <c r="AI397" s="14">
        <v>236077.89060000001</v>
      </c>
      <c r="AJ397" s="15">
        <v>143098.1875</v>
      </c>
      <c r="AK397" s="15">
        <v>95252.554690000004</v>
      </c>
      <c r="AL397" s="15">
        <v>157936.25</v>
      </c>
      <c r="AM397" s="15">
        <v>143552.5</v>
      </c>
      <c r="AN397">
        <v>410</v>
      </c>
      <c r="AO397" t="s">
        <v>39</v>
      </c>
      <c r="AP397">
        <v>0.94156503300000005</v>
      </c>
      <c r="AQ397">
        <v>1</v>
      </c>
      <c r="AR397">
        <v>350368.3125</v>
      </c>
      <c r="AS397" t="s">
        <v>7632</v>
      </c>
      <c r="AT397">
        <v>1</v>
      </c>
      <c r="AU397" t="s">
        <v>1139</v>
      </c>
      <c r="AV397">
        <v>1.732006519</v>
      </c>
      <c r="AW397">
        <v>1</v>
      </c>
      <c r="AY397">
        <f t="shared" si="18"/>
        <v>0.54726496281787362</v>
      </c>
      <c r="AZ397">
        <f t="shared" si="19"/>
        <v>0.26126513381426569</v>
      </c>
      <c r="BA397">
        <f t="shared" si="20"/>
        <v>3.8949221989530304E-2</v>
      </c>
    </row>
    <row r="398" spans="1:53">
      <c r="A398">
        <v>267.14690910000002</v>
      </c>
      <c r="B398">
        <v>3.9129683430000002</v>
      </c>
      <c r="C398" t="s">
        <v>7722</v>
      </c>
      <c r="D398">
        <v>2</v>
      </c>
      <c r="E398" t="s">
        <v>7723</v>
      </c>
      <c r="F398">
        <v>7</v>
      </c>
      <c r="G398">
        <v>0</v>
      </c>
      <c r="H398" t="s">
        <v>7724</v>
      </c>
      <c r="I398">
        <v>-0.56484498100000002</v>
      </c>
      <c r="J398">
        <v>-20.823144849999998</v>
      </c>
      <c r="K398">
        <v>-1.837549892</v>
      </c>
      <c r="L398" t="s">
        <v>6163</v>
      </c>
      <c r="M398" t="s">
        <v>7723</v>
      </c>
      <c r="N398">
        <v>0</v>
      </c>
      <c r="O398" t="s">
        <v>39</v>
      </c>
      <c r="S398">
        <v>1.1499999999999999</v>
      </c>
      <c r="T398">
        <v>1.1499999999999999</v>
      </c>
      <c r="U398">
        <v>26041</v>
      </c>
      <c r="V398" t="s">
        <v>7725</v>
      </c>
      <c r="W398">
        <v>0.28184065600000002</v>
      </c>
      <c r="X398">
        <v>1.5073395E-2</v>
      </c>
      <c r="Y398" t="s">
        <v>41</v>
      </c>
      <c r="Z398" t="s">
        <v>71</v>
      </c>
      <c r="AA398">
        <v>10</v>
      </c>
      <c r="AB398" s="13">
        <v>22590.253909999999</v>
      </c>
      <c r="AC398" s="13">
        <v>26040.761719999999</v>
      </c>
      <c r="AD398" s="13">
        <v>13740.195309999999</v>
      </c>
      <c r="AE398" s="13">
        <v>15527.434569999999</v>
      </c>
      <c r="AF398" s="14">
        <v>20020.105469999999</v>
      </c>
      <c r="AG398" s="14">
        <v>24507.572270000001</v>
      </c>
      <c r="AH398" s="14">
        <v>24992.03125</v>
      </c>
      <c r="AI398" s="14">
        <v>19134.191409999999</v>
      </c>
      <c r="AJ398" s="15">
        <v>12629.624019999999</v>
      </c>
      <c r="AK398" s="15">
        <v>0</v>
      </c>
      <c r="AL398" s="15">
        <v>0</v>
      </c>
      <c r="AM398" s="15">
        <v>12356.64941</v>
      </c>
      <c r="AN398">
        <v>991</v>
      </c>
      <c r="AO398" t="s">
        <v>39</v>
      </c>
      <c r="AP398">
        <v>0.88252688400000001</v>
      </c>
      <c r="AQ398">
        <v>1</v>
      </c>
      <c r="AR398">
        <v>26040.761719999999</v>
      </c>
      <c r="AS398" t="s">
        <v>7726</v>
      </c>
      <c r="AT398">
        <v>1</v>
      </c>
      <c r="AU398" t="s">
        <v>3894</v>
      </c>
      <c r="AV398">
        <v>4.1445967179999998</v>
      </c>
      <c r="AW398">
        <v>1</v>
      </c>
      <c r="AY398">
        <f t="shared" si="18"/>
        <v>0.28184065582296708</v>
      </c>
      <c r="AZ398">
        <f t="shared" si="19"/>
        <v>7.2458088476243049E-2</v>
      </c>
      <c r="BA398">
        <f t="shared" si="20"/>
        <v>6.5635460339065503E-3</v>
      </c>
    </row>
    <row r="399" spans="1:53">
      <c r="A399">
        <v>99.06839411</v>
      </c>
      <c r="B399">
        <v>6.7695846560000001</v>
      </c>
      <c r="C399" t="s">
        <v>1744</v>
      </c>
      <c r="D399">
        <v>3</v>
      </c>
      <c r="E399" t="s">
        <v>1746</v>
      </c>
      <c r="F399">
        <v>7</v>
      </c>
      <c r="G399">
        <v>0</v>
      </c>
      <c r="H399" t="s">
        <v>2814</v>
      </c>
      <c r="I399">
        <v>-0.16041098600000001</v>
      </c>
      <c r="J399">
        <v>-3.7722192859999999</v>
      </c>
      <c r="L399" t="s">
        <v>6150</v>
      </c>
      <c r="M399" t="s">
        <v>1746</v>
      </c>
      <c r="N399">
        <v>0</v>
      </c>
      <c r="O399" t="s">
        <v>39</v>
      </c>
      <c r="S399">
        <v>0.26</v>
      </c>
      <c r="T399">
        <v>0.34</v>
      </c>
      <c r="U399">
        <v>245683</v>
      </c>
      <c r="V399" t="s">
        <v>4289</v>
      </c>
      <c r="W399">
        <v>1.5383245679999999</v>
      </c>
      <c r="X399">
        <v>8.9786454000000002E-2</v>
      </c>
      <c r="Y399" t="s">
        <v>41</v>
      </c>
      <c r="Z399" t="s">
        <v>42</v>
      </c>
      <c r="AA399">
        <v>12</v>
      </c>
      <c r="AB399" s="13">
        <v>140214.73439999999</v>
      </c>
      <c r="AC399" s="13">
        <v>94828.640629999994</v>
      </c>
      <c r="AD399" s="13">
        <v>120219.7813</v>
      </c>
      <c r="AE399" s="13">
        <v>131725.75</v>
      </c>
      <c r="AF399" s="14">
        <v>131874.39060000001</v>
      </c>
      <c r="AG399" s="14">
        <v>69310.195309999996</v>
      </c>
      <c r="AH399" s="14">
        <v>125345.50780000001</v>
      </c>
      <c r="AI399" s="14">
        <v>171541</v>
      </c>
      <c r="AJ399" s="15">
        <v>132818.92189999999</v>
      </c>
      <c r="AK399" s="15">
        <v>219623.73439999999</v>
      </c>
      <c r="AL399" s="15">
        <v>168069.5938</v>
      </c>
      <c r="AM399" s="15">
        <v>245682.75</v>
      </c>
      <c r="AN399">
        <v>492</v>
      </c>
      <c r="AO399" t="s">
        <v>39</v>
      </c>
      <c r="AP399">
        <v>0.831881019</v>
      </c>
      <c r="AQ399">
        <v>1</v>
      </c>
      <c r="AR399">
        <v>245682.75</v>
      </c>
      <c r="AS399" t="s">
        <v>6335</v>
      </c>
      <c r="AT399">
        <v>1</v>
      </c>
      <c r="AU399" t="s">
        <v>1749</v>
      </c>
      <c r="AV399">
        <v>1.034253892</v>
      </c>
      <c r="AW399">
        <v>1</v>
      </c>
      <c r="AY399">
        <f t="shared" si="18"/>
        <v>1.5383245680708264</v>
      </c>
      <c r="AZ399">
        <f t="shared" si="19"/>
        <v>0.83001220540930054</v>
      </c>
      <c r="BA399">
        <f t="shared" si="20"/>
        <v>8.8178192276957806E-2</v>
      </c>
    </row>
    <row r="400" spans="1:53">
      <c r="A400">
        <v>235.0666458</v>
      </c>
      <c r="B400">
        <v>3.9754666649999999</v>
      </c>
      <c r="C400" t="s">
        <v>2049</v>
      </c>
      <c r="D400">
        <v>1</v>
      </c>
      <c r="E400" t="s">
        <v>2050</v>
      </c>
      <c r="F400">
        <v>7</v>
      </c>
      <c r="G400">
        <v>0</v>
      </c>
      <c r="H400" t="s">
        <v>2051</v>
      </c>
      <c r="I400">
        <v>-0.230454514</v>
      </c>
      <c r="J400">
        <v>-46.458581700000003</v>
      </c>
      <c r="K400">
        <v>1.1521333840000001</v>
      </c>
      <c r="L400" t="s">
        <v>6150</v>
      </c>
      <c r="M400" t="s">
        <v>2050</v>
      </c>
      <c r="N400">
        <v>0</v>
      </c>
      <c r="O400" t="s">
        <v>39</v>
      </c>
      <c r="Q400">
        <v>-0.7</v>
      </c>
      <c r="R400" t="s">
        <v>738</v>
      </c>
      <c r="S400">
        <v>0.28000000000000003</v>
      </c>
      <c r="T400">
        <v>0.34</v>
      </c>
      <c r="U400">
        <v>877623</v>
      </c>
      <c r="V400" t="s">
        <v>3035</v>
      </c>
      <c r="W400">
        <v>1.167667724</v>
      </c>
      <c r="X400">
        <v>0.501759328</v>
      </c>
      <c r="Y400" t="s">
        <v>41</v>
      </c>
      <c r="Z400" t="s">
        <v>50</v>
      </c>
      <c r="AA400">
        <v>12</v>
      </c>
      <c r="AB400" s="13">
        <v>317729.875</v>
      </c>
      <c r="AC400" s="13">
        <v>445125.4375</v>
      </c>
      <c r="AD400" s="13">
        <v>348847.375</v>
      </c>
      <c r="AE400" s="13">
        <v>236898.2813</v>
      </c>
      <c r="AF400" s="14">
        <v>392235.25</v>
      </c>
      <c r="AG400" s="14">
        <v>784882.1875</v>
      </c>
      <c r="AH400" s="14">
        <v>410601.78129999997</v>
      </c>
      <c r="AI400" s="14">
        <v>634405.6875</v>
      </c>
      <c r="AJ400" s="15">
        <v>590700.6875</v>
      </c>
      <c r="AK400" s="15">
        <v>877623.4375</v>
      </c>
      <c r="AL400" s="15">
        <v>679378.5625</v>
      </c>
      <c r="AM400" s="15">
        <v>447000.84379999997</v>
      </c>
      <c r="AN400">
        <v>131</v>
      </c>
      <c r="AO400" t="s">
        <v>39</v>
      </c>
      <c r="AP400">
        <v>0.95831581099999996</v>
      </c>
      <c r="AQ400">
        <v>1</v>
      </c>
      <c r="AR400">
        <v>877623.4375</v>
      </c>
      <c r="AS400" t="s">
        <v>6645</v>
      </c>
      <c r="AT400">
        <v>1</v>
      </c>
      <c r="AU400" t="s">
        <v>6646</v>
      </c>
      <c r="AV400">
        <v>0.127658033</v>
      </c>
      <c r="AW400">
        <v>1</v>
      </c>
      <c r="AY400">
        <f t="shared" si="18"/>
        <v>1.1676677237826252</v>
      </c>
      <c r="AZ400">
        <f t="shared" si="19"/>
        <v>0.49577345485216584</v>
      </c>
      <c r="BA400">
        <f t="shared" si="20"/>
        <v>0.50170788719221338</v>
      </c>
    </row>
    <row r="401" spans="1:53">
      <c r="A401">
        <v>105.0789791</v>
      </c>
      <c r="B401">
        <v>13.67696381</v>
      </c>
      <c r="C401" t="s">
        <v>396</v>
      </c>
      <c r="D401">
        <v>2</v>
      </c>
      <c r="E401" t="s">
        <v>1937</v>
      </c>
      <c r="F401">
        <v>7</v>
      </c>
      <c r="G401">
        <v>0</v>
      </c>
      <c r="H401" t="s">
        <v>1938</v>
      </c>
      <c r="I401">
        <v>-8.3849019999999996E-3</v>
      </c>
      <c r="J401">
        <v>31.150895640000002</v>
      </c>
      <c r="L401" t="s">
        <v>6150</v>
      </c>
      <c r="M401" t="s">
        <v>397</v>
      </c>
      <c r="N401">
        <v>0</v>
      </c>
      <c r="O401" t="s">
        <v>39</v>
      </c>
      <c r="S401">
        <v>0.4</v>
      </c>
      <c r="T401">
        <v>0.4</v>
      </c>
      <c r="U401">
        <v>68770</v>
      </c>
      <c r="V401" t="s">
        <v>6514</v>
      </c>
      <c r="W401">
        <v>1.2715155460000001</v>
      </c>
      <c r="X401">
        <v>0.378097711</v>
      </c>
      <c r="Y401" t="s">
        <v>41</v>
      </c>
      <c r="Z401" t="s">
        <v>42</v>
      </c>
      <c r="AA401">
        <v>12</v>
      </c>
      <c r="AB401" s="13">
        <v>24614.552729999999</v>
      </c>
      <c r="AC401" s="13">
        <v>27231.224610000001</v>
      </c>
      <c r="AD401" s="13">
        <v>27444.541020000001</v>
      </c>
      <c r="AE401" s="13">
        <v>23912.279299999998</v>
      </c>
      <c r="AF401" s="14">
        <v>38489.355470000002</v>
      </c>
      <c r="AG401" s="14">
        <v>25557.703130000002</v>
      </c>
      <c r="AH401" s="14">
        <v>41024.652340000001</v>
      </c>
      <c r="AI401" s="14">
        <v>35603.957029999998</v>
      </c>
      <c r="AJ401" s="15">
        <v>48065.882810000003</v>
      </c>
      <c r="AK401" s="15">
        <v>31862</v>
      </c>
      <c r="AL401" s="15">
        <v>30172.970700000002</v>
      </c>
      <c r="AM401" s="15">
        <v>68770.445309999996</v>
      </c>
      <c r="AN401">
        <v>949</v>
      </c>
      <c r="AO401" t="s">
        <v>39</v>
      </c>
      <c r="AP401">
        <v>0.98298202999999995</v>
      </c>
      <c r="AQ401">
        <v>1</v>
      </c>
      <c r="AR401">
        <v>68770.445309999996</v>
      </c>
      <c r="AS401" t="s">
        <v>6515</v>
      </c>
      <c r="AT401">
        <v>1</v>
      </c>
      <c r="AU401" t="s">
        <v>401</v>
      </c>
      <c r="AV401">
        <v>0.24767687499999999</v>
      </c>
      <c r="AW401">
        <v>0.26931767899999998</v>
      </c>
      <c r="AY401">
        <f t="shared" si="18"/>
        <v>1.2715155463711427</v>
      </c>
      <c r="AZ401">
        <f t="shared" si="19"/>
        <v>4.36780821808819E-2</v>
      </c>
      <c r="BA401">
        <f t="shared" si="20"/>
        <v>0.35800091528371786</v>
      </c>
    </row>
    <row r="402" spans="1:53">
      <c r="A402">
        <v>224.14120550000001</v>
      </c>
      <c r="B402">
        <v>4.013345824</v>
      </c>
      <c r="C402" t="s">
        <v>2721</v>
      </c>
      <c r="D402">
        <v>6</v>
      </c>
      <c r="E402" t="s">
        <v>2722</v>
      </c>
      <c r="F402">
        <v>7</v>
      </c>
      <c r="G402">
        <v>0</v>
      </c>
      <c r="H402" t="s">
        <v>2723</v>
      </c>
      <c r="I402">
        <v>-0.15401158700000001</v>
      </c>
      <c r="J402">
        <v>-22.6062181</v>
      </c>
      <c r="K402">
        <v>-0.176318946</v>
      </c>
      <c r="L402" t="s">
        <v>6150</v>
      </c>
      <c r="M402" t="s">
        <v>2722</v>
      </c>
      <c r="N402">
        <v>0</v>
      </c>
      <c r="O402" t="s">
        <v>39</v>
      </c>
      <c r="S402">
        <v>0.19</v>
      </c>
      <c r="T402">
        <v>0.19</v>
      </c>
      <c r="U402">
        <v>592707</v>
      </c>
      <c r="V402" t="s">
        <v>6362</v>
      </c>
      <c r="W402">
        <v>1.4736659050000001</v>
      </c>
      <c r="X402">
        <v>3.5240463E-2</v>
      </c>
      <c r="Y402" t="s">
        <v>41</v>
      </c>
      <c r="Z402" t="s">
        <v>92</v>
      </c>
      <c r="AA402">
        <v>12</v>
      </c>
      <c r="AB402" s="13">
        <v>444082.9375</v>
      </c>
      <c r="AC402" s="13">
        <v>373980.25</v>
      </c>
      <c r="AD402" s="13">
        <v>509703.8125</v>
      </c>
      <c r="AE402" s="13">
        <v>592706.625</v>
      </c>
      <c r="AF402" s="14">
        <v>178412.0625</v>
      </c>
      <c r="AG402" s="14">
        <v>153277.2188</v>
      </c>
      <c r="AH402" s="14">
        <v>231709.29689999999</v>
      </c>
      <c r="AI402" s="14">
        <v>172269.3125</v>
      </c>
      <c r="AJ402" s="15">
        <v>334411.3125</v>
      </c>
      <c r="AK402" s="15">
        <v>235594.1875</v>
      </c>
      <c r="AL402" s="15">
        <v>290926.15629999997</v>
      </c>
      <c r="AM402" s="15">
        <v>223197.0313</v>
      </c>
      <c r="AN402">
        <v>309</v>
      </c>
      <c r="AO402" t="s">
        <v>39</v>
      </c>
      <c r="AP402">
        <v>0.94565431099999997</v>
      </c>
      <c r="AQ402">
        <v>1</v>
      </c>
      <c r="AR402">
        <v>592706.625</v>
      </c>
      <c r="AS402" t="s">
        <v>6363</v>
      </c>
      <c r="AT402">
        <v>1</v>
      </c>
      <c r="AU402" t="s">
        <v>6364</v>
      </c>
      <c r="AV402">
        <v>2.0066945029999999</v>
      </c>
      <c r="AW402">
        <v>1</v>
      </c>
      <c r="AY402">
        <f t="shared" si="18"/>
        <v>1.4736659045543414</v>
      </c>
      <c r="AZ402">
        <f t="shared" si="19"/>
        <v>2.1914620196611527</v>
      </c>
      <c r="BA402">
        <f t="shared" si="20"/>
        <v>2.9833795466281669E-2</v>
      </c>
    </row>
    <row r="403" spans="1:53">
      <c r="A403">
        <v>166.09939489999999</v>
      </c>
      <c r="B403">
        <v>4.4211722269999996</v>
      </c>
      <c r="C403" t="s">
        <v>5024</v>
      </c>
      <c r="D403">
        <v>17</v>
      </c>
      <c r="E403" t="s">
        <v>5025</v>
      </c>
      <c r="F403">
        <v>7</v>
      </c>
      <c r="G403">
        <v>0</v>
      </c>
      <c r="H403" t="s">
        <v>5026</v>
      </c>
      <c r="I403">
        <v>8.9729985999999998E-2</v>
      </c>
      <c r="J403">
        <v>-47.076742770000003</v>
      </c>
      <c r="K403">
        <v>8.9729985999999998E-2</v>
      </c>
      <c r="L403" t="s">
        <v>6150</v>
      </c>
      <c r="M403" t="s">
        <v>5025</v>
      </c>
      <c r="N403">
        <v>0</v>
      </c>
      <c r="O403" t="s">
        <v>39</v>
      </c>
      <c r="S403">
        <v>0.06</v>
      </c>
      <c r="T403">
        <v>0.21</v>
      </c>
      <c r="U403">
        <v>192708</v>
      </c>
      <c r="V403" t="s">
        <v>7040</v>
      </c>
      <c r="W403">
        <v>0.95806366099999996</v>
      </c>
      <c r="X403">
        <v>0.718738604</v>
      </c>
      <c r="Y403" t="s">
        <v>41</v>
      </c>
      <c r="Z403" t="s">
        <v>92</v>
      </c>
      <c r="AA403">
        <v>12</v>
      </c>
      <c r="AB403" s="13">
        <v>107097.2813</v>
      </c>
      <c r="AC403" s="13">
        <v>113992.35159999999</v>
      </c>
      <c r="AD403" s="13">
        <v>92302.6875</v>
      </c>
      <c r="AE403" s="13">
        <v>118402.4688</v>
      </c>
      <c r="AF403" s="14">
        <v>146597.29689999999</v>
      </c>
      <c r="AG403" s="14">
        <v>168355.95310000001</v>
      </c>
      <c r="AH403" s="14">
        <v>192707.70310000001</v>
      </c>
      <c r="AI403" s="14">
        <v>116912.41409999999</v>
      </c>
      <c r="AJ403" s="15">
        <v>148918.4688</v>
      </c>
      <c r="AK403" s="15">
        <v>161326.0313</v>
      </c>
      <c r="AL403" s="15">
        <v>149401.14060000001</v>
      </c>
      <c r="AM403" s="15">
        <v>138735.4063</v>
      </c>
      <c r="AN403">
        <v>566</v>
      </c>
      <c r="AO403" t="s">
        <v>39</v>
      </c>
      <c r="AP403">
        <v>0.97263445800000004</v>
      </c>
      <c r="AQ403">
        <v>1</v>
      </c>
      <c r="AR403">
        <v>192707.70310000001</v>
      </c>
      <c r="AS403" t="s">
        <v>7041</v>
      </c>
      <c r="AT403">
        <v>1</v>
      </c>
      <c r="AU403" t="s">
        <v>7042</v>
      </c>
      <c r="AV403">
        <v>3.8143308000000001E-2</v>
      </c>
      <c r="AW403">
        <v>1</v>
      </c>
      <c r="AY403">
        <f t="shared" si="18"/>
        <v>0.95806366141191435</v>
      </c>
      <c r="AZ403">
        <f t="shared" si="19"/>
        <v>0.31743985612274672</v>
      </c>
      <c r="BA403">
        <f t="shared" si="20"/>
        <v>0.70958000937941113</v>
      </c>
    </row>
    <row r="404" spans="1:53">
      <c r="A404">
        <v>377.12538499999999</v>
      </c>
      <c r="B404">
        <v>8.3366930220000004</v>
      </c>
      <c r="C404" t="s">
        <v>1971</v>
      </c>
      <c r="D404">
        <v>3</v>
      </c>
      <c r="E404" t="s">
        <v>1972</v>
      </c>
      <c r="F404">
        <v>7</v>
      </c>
      <c r="G404">
        <v>0</v>
      </c>
      <c r="H404" t="s">
        <v>1973</v>
      </c>
      <c r="I404">
        <v>-2.4792474919999998</v>
      </c>
      <c r="J404">
        <v>38.943662519999997</v>
      </c>
      <c r="L404" t="s">
        <v>6150</v>
      </c>
      <c r="M404" t="s">
        <v>1972</v>
      </c>
      <c r="N404">
        <v>0</v>
      </c>
      <c r="O404" t="s">
        <v>39</v>
      </c>
      <c r="P404" t="s">
        <v>6421</v>
      </c>
      <c r="S404">
        <v>0.09</v>
      </c>
      <c r="T404">
        <v>0.2</v>
      </c>
      <c r="U404">
        <v>11857</v>
      </c>
      <c r="V404" t="s">
        <v>6422</v>
      </c>
      <c r="W404">
        <v>1.3767952859999999</v>
      </c>
      <c r="X404">
        <v>1.3766828E-2</v>
      </c>
      <c r="Y404" t="s">
        <v>41</v>
      </c>
      <c r="Z404" t="s">
        <v>71</v>
      </c>
      <c r="AA404">
        <v>12</v>
      </c>
      <c r="AB404" s="13">
        <v>9517.5302730000003</v>
      </c>
      <c r="AC404" s="13">
        <v>9520.1835940000001</v>
      </c>
      <c r="AD404" s="13">
        <v>6256.9560549999997</v>
      </c>
      <c r="AE404" s="13">
        <v>7328.9848629999997</v>
      </c>
      <c r="AF404" s="14">
        <v>6979.9565430000002</v>
      </c>
      <c r="AG404" s="14">
        <v>7522.794922</v>
      </c>
      <c r="AH404" s="14">
        <v>9696.5869139999995</v>
      </c>
      <c r="AI404" s="14">
        <v>6833.701172</v>
      </c>
      <c r="AJ404" s="15">
        <v>10257.5293</v>
      </c>
      <c r="AK404" s="15">
        <v>9625.8779300000006</v>
      </c>
      <c r="AL404" s="15">
        <v>11857.42676</v>
      </c>
      <c r="AM404" s="15">
        <v>10985.308590000001</v>
      </c>
      <c r="AN404">
        <v>1114</v>
      </c>
      <c r="AO404" t="s">
        <v>39</v>
      </c>
      <c r="AP404">
        <v>0.82838528</v>
      </c>
      <c r="AQ404">
        <v>1</v>
      </c>
      <c r="AR404">
        <v>11857.42676</v>
      </c>
      <c r="AS404" t="s">
        <v>6423</v>
      </c>
      <c r="AT404">
        <v>1</v>
      </c>
      <c r="AU404" t="s">
        <v>1410</v>
      </c>
      <c r="AV404">
        <v>3.1877177589999999</v>
      </c>
      <c r="AW404">
        <v>1</v>
      </c>
      <c r="AY404">
        <f t="shared" si="18"/>
        <v>1.3767952865133768</v>
      </c>
      <c r="AZ404">
        <f t="shared" si="19"/>
        <v>4.9761037184907347E-2</v>
      </c>
      <c r="BA404">
        <f t="shared" si="20"/>
        <v>1.1772313189730111E-2</v>
      </c>
    </row>
    <row r="405" spans="1:53">
      <c r="A405">
        <v>255.08931759999999</v>
      </c>
      <c r="B405">
        <v>4.082620854</v>
      </c>
      <c r="C405" t="s">
        <v>5906</v>
      </c>
      <c r="D405">
        <v>4</v>
      </c>
      <c r="E405" t="s">
        <v>6221</v>
      </c>
      <c r="F405">
        <v>7</v>
      </c>
      <c r="G405">
        <v>0</v>
      </c>
      <c r="H405" t="s">
        <v>6222</v>
      </c>
      <c r="I405">
        <v>-0.87171768400000005</v>
      </c>
      <c r="J405">
        <v>-42.457383559999997</v>
      </c>
      <c r="K405">
        <v>0.40234526199999998</v>
      </c>
      <c r="L405" t="s">
        <v>6150</v>
      </c>
      <c r="M405" t="s">
        <v>6221</v>
      </c>
      <c r="N405">
        <v>0</v>
      </c>
      <c r="O405" t="s">
        <v>39</v>
      </c>
      <c r="Q405">
        <v>-0.1</v>
      </c>
      <c r="R405" t="s">
        <v>4392</v>
      </c>
      <c r="S405">
        <v>0.14000000000000001</v>
      </c>
      <c r="T405">
        <v>0.56999999999999995</v>
      </c>
      <c r="U405">
        <v>777668</v>
      </c>
      <c r="V405" t="s">
        <v>6223</v>
      </c>
      <c r="W405">
        <v>2.328096435</v>
      </c>
      <c r="X405">
        <v>1.685277E-3</v>
      </c>
      <c r="Y405" t="s">
        <v>41</v>
      </c>
      <c r="Z405" t="s">
        <v>92</v>
      </c>
      <c r="AA405">
        <v>12</v>
      </c>
      <c r="AB405" s="13">
        <v>203329.6875</v>
      </c>
      <c r="AC405" s="13">
        <v>292040.28129999997</v>
      </c>
      <c r="AD405" s="13">
        <v>777668.25</v>
      </c>
      <c r="AE405" s="13">
        <v>510264.1875</v>
      </c>
      <c r="AF405" s="14">
        <v>224152.2813</v>
      </c>
      <c r="AG405" s="14">
        <v>233845.375</v>
      </c>
      <c r="AH405" s="14">
        <v>290165.625</v>
      </c>
      <c r="AI405" s="14">
        <v>243858.98439999999</v>
      </c>
      <c r="AJ405" s="15">
        <v>595107.875</v>
      </c>
      <c r="AK405" s="15">
        <v>509046.5</v>
      </c>
      <c r="AL405" s="15">
        <v>680474.375</v>
      </c>
      <c r="AM405" s="15">
        <v>524894.75</v>
      </c>
      <c r="AN405">
        <v>261</v>
      </c>
      <c r="AO405" t="s">
        <v>39</v>
      </c>
      <c r="AP405">
        <v>0.94654997200000002</v>
      </c>
      <c r="AQ405">
        <v>1</v>
      </c>
      <c r="AR405">
        <v>777668.25</v>
      </c>
      <c r="AS405" t="s">
        <v>6224</v>
      </c>
      <c r="AT405">
        <v>1</v>
      </c>
      <c r="AU405" t="s">
        <v>6225</v>
      </c>
      <c r="AV405">
        <v>15.54935186</v>
      </c>
      <c r="AW405">
        <v>1</v>
      </c>
      <c r="AY405">
        <f t="shared" si="18"/>
        <v>2.3280964347814637</v>
      </c>
      <c r="AZ405">
        <f t="shared" si="19"/>
        <v>1.7431143723578837</v>
      </c>
      <c r="BA405">
        <f t="shared" si="20"/>
        <v>2.20230136135995E-4</v>
      </c>
    </row>
    <row r="406" spans="1:53">
      <c r="A406">
        <v>194.05794990000001</v>
      </c>
      <c r="B406">
        <v>4.4217847609999996</v>
      </c>
      <c r="C406" t="s">
        <v>2731</v>
      </c>
      <c r="D406">
        <v>12</v>
      </c>
      <c r="E406" t="s">
        <v>5817</v>
      </c>
      <c r="F406">
        <v>7</v>
      </c>
      <c r="G406">
        <v>0</v>
      </c>
      <c r="H406" t="s">
        <v>5818</v>
      </c>
      <c r="I406">
        <v>0.20571348</v>
      </c>
      <c r="J406">
        <v>-29.836729810000001</v>
      </c>
      <c r="K406">
        <v>0.20571348</v>
      </c>
      <c r="L406" t="s">
        <v>6150</v>
      </c>
      <c r="M406" t="s">
        <v>5817</v>
      </c>
      <c r="N406">
        <v>0</v>
      </c>
      <c r="O406" t="s">
        <v>39</v>
      </c>
      <c r="S406">
        <v>0.2</v>
      </c>
      <c r="T406">
        <v>0.2</v>
      </c>
      <c r="U406">
        <v>302554</v>
      </c>
      <c r="V406" t="s">
        <v>6166</v>
      </c>
      <c r="W406">
        <v>5.3926157970000004</v>
      </c>
      <c r="X406">
        <v>3.4213709999999999E-3</v>
      </c>
      <c r="Y406" t="s">
        <v>41</v>
      </c>
      <c r="Z406" t="s">
        <v>42</v>
      </c>
      <c r="AA406">
        <v>12</v>
      </c>
      <c r="AB406" s="13">
        <v>138708.07810000001</v>
      </c>
      <c r="AC406" s="13">
        <v>143972.67189999999</v>
      </c>
      <c r="AD406" s="13">
        <v>200220.625</v>
      </c>
      <c r="AE406" s="13">
        <v>147764</v>
      </c>
      <c r="AF406" s="14">
        <v>51119.511720000002</v>
      </c>
      <c r="AG406" s="14">
        <v>42626.804689999997</v>
      </c>
      <c r="AH406" s="14">
        <v>41363.066409999999</v>
      </c>
      <c r="AI406" s="14">
        <v>41714.445310000003</v>
      </c>
      <c r="AJ406" s="15">
        <v>193063.875</v>
      </c>
      <c r="AK406" s="15">
        <v>238344.4063</v>
      </c>
      <c r="AL406" s="15">
        <v>302553.65629999997</v>
      </c>
      <c r="AM406" s="15">
        <v>219581.0313</v>
      </c>
      <c r="AN406">
        <v>452</v>
      </c>
      <c r="AO406" t="s">
        <v>39</v>
      </c>
      <c r="AP406">
        <v>0.93532203999999997</v>
      </c>
      <c r="AQ406">
        <v>1</v>
      </c>
      <c r="AR406">
        <v>302553.65629999997</v>
      </c>
      <c r="AS406" t="s">
        <v>6167</v>
      </c>
      <c r="AT406">
        <v>1</v>
      </c>
      <c r="AU406" t="s">
        <v>6168</v>
      </c>
      <c r="AV406">
        <v>17.16554352</v>
      </c>
      <c r="AW406">
        <v>1</v>
      </c>
      <c r="AY406">
        <f t="shared" si="18"/>
        <v>5.392615797227057</v>
      </c>
      <c r="AZ406">
        <f t="shared" si="19"/>
        <v>0.53956237551641739</v>
      </c>
      <c r="BA406">
        <f t="shared" si="20"/>
        <v>1.6731883456355204E-4</v>
      </c>
    </row>
    <row r="407" spans="1:53">
      <c r="A407">
        <v>197.080016</v>
      </c>
      <c r="B407">
        <v>5.1321486160000003</v>
      </c>
      <c r="C407" t="s">
        <v>1724</v>
      </c>
      <c r="D407">
        <v>3</v>
      </c>
      <c r="E407" t="s">
        <v>1725</v>
      </c>
      <c r="F407">
        <v>7</v>
      </c>
      <c r="G407">
        <v>0</v>
      </c>
      <c r="H407" t="s">
        <v>1726</v>
      </c>
      <c r="I407">
        <v>-0.12191339599999999</v>
      </c>
      <c r="J407">
        <v>-7.7269959049999999</v>
      </c>
      <c r="L407" t="s">
        <v>6150</v>
      </c>
      <c r="M407" t="s">
        <v>1725</v>
      </c>
      <c r="N407">
        <v>0</v>
      </c>
      <c r="O407" t="s">
        <v>39</v>
      </c>
      <c r="S407">
        <v>0.46</v>
      </c>
      <c r="T407">
        <v>0.46</v>
      </c>
      <c r="U407">
        <v>1042770</v>
      </c>
      <c r="V407" t="s">
        <v>4093</v>
      </c>
      <c r="W407">
        <v>1.186840973</v>
      </c>
      <c r="X407">
        <v>0.55106586199999996</v>
      </c>
      <c r="Y407" t="s">
        <v>41</v>
      </c>
      <c r="Z407" t="s">
        <v>42</v>
      </c>
      <c r="AA407">
        <v>12</v>
      </c>
      <c r="AB407" s="13">
        <v>251975.89060000001</v>
      </c>
      <c r="AC407" s="13">
        <v>701358.4375</v>
      </c>
      <c r="AD407" s="13">
        <v>390260.96879999997</v>
      </c>
      <c r="AE407" s="13">
        <v>534533.625</v>
      </c>
      <c r="AF407" s="14">
        <v>499041.03129999997</v>
      </c>
      <c r="AG407" s="14">
        <v>603970</v>
      </c>
      <c r="AH407" s="14">
        <v>678663.75</v>
      </c>
      <c r="AI407" s="14">
        <v>773309</v>
      </c>
      <c r="AJ407" s="15">
        <v>257662.5</v>
      </c>
      <c r="AK407" s="15">
        <v>1042769.75</v>
      </c>
      <c r="AL407" s="15">
        <v>828214.875</v>
      </c>
      <c r="AM407" s="15">
        <v>903712.3125</v>
      </c>
      <c r="AN407">
        <v>215</v>
      </c>
      <c r="AO407" t="s">
        <v>39</v>
      </c>
      <c r="AP407">
        <v>0.97615810800000002</v>
      </c>
      <c r="AQ407">
        <v>1</v>
      </c>
      <c r="AR407">
        <v>1042769.75</v>
      </c>
      <c r="AS407" t="s">
        <v>6621</v>
      </c>
      <c r="AT407">
        <v>1</v>
      </c>
      <c r="AU407" t="s">
        <v>1879</v>
      </c>
      <c r="AV407">
        <v>0.107353384</v>
      </c>
      <c r="AW407">
        <v>0.20838362599999999</v>
      </c>
      <c r="AY407">
        <f t="shared" si="18"/>
        <v>1.1868409731967484</v>
      </c>
      <c r="AZ407">
        <f t="shared" si="19"/>
        <v>0.68750409634149789</v>
      </c>
      <c r="BA407">
        <f t="shared" si="20"/>
        <v>0.53657689658498531</v>
      </c>
    </row>
    <row r="408" spans="1:53">
      <c r="A408">
        <v>197.0799729</v>
      </c>
      <c r="B408">
        <v>9.6487106790000006</v>
      </c>
      <c r="C408" t="s">
        <v>1724</v>
      </c>
      <c r="D408">
        <v>3</v>
      </c>
      <c r="E408" t="s">
        <v>1725</v>
      </c>
      <c r="F408">
        <v>7</v>
      </c>
      <c r="G408">
        <v>0</v>
      </c>
      <c r="H408" t="s">
        <v>1726</v>
      </c>
      <c r="I408">
        <v>-0.34056910099999999</v>
      </c>
      <c r="J408">
        <v>42.700017510000002</v>
      </c>
      <c r="L408" t="s">
        <v>6157</v>
      </c>
      <c r="M408" t="s">
        <v>1727</v>
      </c>
      <c r="N408">
        <v>0</v>
      </c>
      <c r="O408" t="s">
        <v>39</v>
      </c>
      <c r="S408">
        <v>0.4</v>
      </c>
      <c r="T408">
        <v>0.75</v>
      </c>
      <c r="U408">
        <v>59426</v>
      </c>
      <c r="V408" t="s">
        <v>6758</v>
      </c>
      <c r="W408">
        <v>1.095587235</v>
      </c>
      <c r="X408">
        <v>0.73235796399999997</v>
      </c>
      <c r="Y408" t="s">
        <v>41</v>
      </c>
      <c r="Z408" t="s">
        <v>71</v>
      </c>
      <c r="AA408">
        <v>11</v>
      </c>
      <c r="AB408" s="13">
        <v>0</v>
      </c>
      <c r="AC408" s="13">
        <v>41847.222659999999</v>
      </c>
      <c r="AD408" s="13">
        <v>22748.503909999999</v>
      </c>
      <c r="AE408" s="13">
        <v>42357.207029999998</v>
      </c>
      <c r="AF408" s="14">
        <v>27499.933590000001</v>
      </c>
      <c r="AG408" s="14">
        <v>41835.828130000002</v>
      </c>
      <c r="AH408" s="14">
        <v>38542.378909999999</v>
      </c>
      <c r="AI408" s="14">
        <v>58370.726560000003</v>
      </c>
      <c r="AJ408" s="15">
        <v>19724.761719999999</v>
      </c>
      <c r="AK408" s="15">
        <v>55992.097659999999</v>
      </c>
      <c r="AL408" s="15">
        <v>59426.308590000001</v>
      </c>
      <c r="AM408" s="15">
        <v>46996.96875</v>
      </c>
      <c r="AN408">
        <v>725</v>
      </c>
      <c r="AO408" t="s">
        <v>39</v>
      </c>
      <c r="AP408">
        <v>0.92252500199999998</v>
      </c>
      <c r="AQ408">
        <v>1</v>
      </c>
      <c r="AR408">
        <v>59426.308590000001</v>
      </c>
      <c r="AS408" t="s">
        <v>6759</v>
      </c>
      <c r="AT408">
        <v>1</v>
      </c>
      <c r="AU408" t="s">
        <v>1879</v>
      </c>
      <c r="AV408">
        <v>3.2429323000000003E-2</v>
      </c>
      <c r="AW408">
        <v>0.71596727800000004</v>
      </c>
      <c r="AY408">
        <f t="shared" si="18"/>
        <v>1.095587234960455</v>
      </c>
      <c r="AZ408">
        <f t="shared" si="19"/>
        <v>3.9303120098661069E-2</v>
      </c>
      <c r="BA408">
        <f t="shared" si="20"/>
        <v>0.73106410455898763</v>
      </c>
    </row>
    <row r="409" spans="1:53">
      <c r="A409">
        <v>192.15146540000001</v>
      </c>
      <c r="B409">
        <v>4.1261374999999996</v>
      </c>
      <c r="C409" t="s">
        <v>6234</v>
      </c>
      <c r="D409">
        <v>4</v>
      </c>
      <c r="E409" t="s">
        <v>6235</v>
      </c>
      <c r="F409">
        <v>7</v>
      </c>
      <c r="G409">
        <v>0</v>
      </c>
      <c r="H409" t="s">
        <v>6236</v>
      </c>
      <c r="I409">
        <v>0.23601968200000001</v>
      </c>
      <c r="J409">
        <v>-27.37846141</v>
      </c>
      <c r="L409" t="s">
        <v>6150</v>
      </c>
      <c r="M409" t="s">
        <v>6235</v>
      </c>
      <c r="N409">
        <v>0</v>
      </c>
      <c r="O409" t="s">
        <v>39</v>
      </c>
      <c r="S409">
        <v>0.21</v>
      </c>
      <c r="T409">
        <v>0.44</v>
      </c>
      <c r="U409">
        <v>133765</v>
      </c>
      <c r="V409" t="s">
        <v>1148</v>
      </c>
      <c r="W409">
        <v>2.1811742330000001</v>
      </c>
      <c r="X409">
        <v>9.7294930000000005E-3</v>
      </c>
      <c r="Y409" t="s">
        <v>41</v>
      </c>
      <c r="Z409" t="s">
        <v>42</v>
      </c>
      <c r="AA409">
        <v>12</v>
      </c>
      <c r="AB409" s="13">
        <v>133764.79689999999</v>
      </c>
      <c r="AC409" s="13">
        <v>62604.449220000002</v>
      </c>
      <c r="AD409" s="13">
        <v>66589.679690000004</v>
      </c>
      <c r="AE409" s="13">
        <v>75488.640629999994</v>
      </c>
      <c r="AF409" s="14">
        <v>50147.523439999997</v>
      </c>
      <c r="AG409" s="14">
        <v>18076.251950000002</v>
      </c>
      <c r="AH409" s="14">
        <v>24160.333979999999</v>
      </c>
      <c r="AI409" s="14">
        <v>41203.867189999997</v>
      </c>
      <c r="AJ409" s="15">
        <v>57928.496090000001</v>
      </c>
      <c r="AK409" s="15">
        <v>66846.132809999996</v>
      </c>
      <c r="AL409" s="15">
        <v>93370.609379999994</v>
      </c>
      <c r="AM409" s="15">
        <v>73233.414059999996</v>
      </c>
      <c r="AN409">
        <v>695</v>
      </c>
      <c r="AO409" t="s">
        <v>39</v>
      </c>
      <c r="AP409">
        <v>0.85465573100000003</v>
      </c>
      <c r="AQ409">
        <v>1</v>
      </c>
      <c r="AR409">
        <v>133764.79689999999</v>
      </c>
      <c r="AS409" t="s">
        <v>6237</v>
      </c>
      <c r="AT409">
        <v>1</v>
      </c>
      <c r="AU409" t="s">
        <v>6238</v>
      </c>
      <c r="AV409">
        <v>3.4799299769999998</v>
      </c>
      <c r="AW409">
        <v>1</v>
      </c>
      <c r="AY409">
        <f t="shared" si="18"/>
        <v>2.1811742332149895</v>
      </c>
      <c r="AZ409">
        <f t="shared" si="19"/>
        <v>1.1287724423960155</v>
      </c>
      <c r="BA409">
        <f t="shared" si="20"/>
        <v>9.7261686608381658E-3</v>
      </c>
    </row>
    <row r="410" spans="1:53">
      <c r="A410">
        <v>228.1108682</v>
      </c>
      <c r="B410">
        <v>9.94704166</v>
      </c>
      <c r="C410" t="s">
        <v>3419</v>
      </c>
      <c r="D410">
        <v>2</v>
      </c>
      <c r="E410" t="s">
        <v>3420</v>
      </c>
      <c r="F410">
        <v>7</v>
      </c>
      <c r="G410">
        <v>0</v>
      </c>
      <c r="H410" t="s">
        <v>3421</v>
      </c>
      <c r="I410">
        <v>-0.62173508399999999</v>
      </c>
      <c r="J410">
        <v>19.37709555</v>
      </c>
      <c r="L410" t="s">
        <v>6150</v>
      </c>
      <c r="M410" t="s">
        <v>3420</v>
      </c>
      <c r="N410">
        <v>0</v>
      </c>
      <c r="O410" t="s">
        <v>39</v>
      </c>
      <c r="P410" t="s">
        <v>6950</v>
      </c>
      <c r="S410">
        <v>0.33</v>
      </c>
      <c r="T410">
        <v>0.33</v>
      </c>
      <c r="U410">
        <v>193111</v>
      </c>
      <c r="V410" t="s">
        <v>6951</v>
      </c>
      <c r="W410">
        <v>1.0020930180000001</v>
      </c>
      <c r="X410">
        <v>0.99176045300000004</v>
      </c>
      <c r="Y410" t="s">
        <v>41</v>
      </c>
      <c r="Z410" t="s">
        <v>42</v>
      </c>
      <c r="AA410">
        <v>12</v>
      </c>
      <c r="AB410" s="13">
        <v>93086.679690000004</v>
      </c>
      <c r="AC410" s="13">
        <v>121685.2031</v>
      </c>
      <c r="AD410" s="13">
        <v>95893</v>
      </c>
      <c r="AE410" s="13">
        <v>132717.20310000001</v>
      </c>
      <c r="AF410" s="14">
        <v>124674.80469999999</v>
      </c>
      <c r="AG410" s="14">
        <v>131567.2188</v>
      </c>
      <c r="AH410" s="14">
        <v>127559.1094</v>
      </c>
      <c r="AI410" s="14">
        <v>181254.67189999999</v>
      </c>
      <c r="AJ410" s="15">
        <v>104530.8594</v>
      </c>
      <c r="AK410" s="15">
        <v>170143.14060000001</v>
      </c>
      <c r="AL410" s="15">
        <v>193110.875</v>
      </c>
      <c r="AM410" s="15">
        <v>98453.601559999996</v>
      </c>
      <c r="AN410">
        <v>564</v>
      </c>
      <c r="AO410" t="s">
        <v>39</v>
      </c>
      <c r="AP410">
        <v>0.97250085500000005</v>
      </c>
      <c r="AQ410">
        <v>1</v>
      </c>
      <c r="AR410">
        <v>193110.875</v>
      </c>
      <c r="AS410" t="s">
        <v>4445</v>
      </c>
      <c r="AT410">
        <v>1</v>
      </c>
      <c r="AU410" t="s">
        <v>1110</v>
      </c>
      <c r="AV410" s="1">
        <v>2.9599900000000001E-5</v>
      </c>
      <c r="AW410">
        <v>1</v>
      </c>
      <c r="AY410">
        <f t="shared" si="18"/>
        <v>1.0020930176275573</v>
      </c>
      <c r="AZ410">
        <f t="shared" si="19"/>
        <v>0.6346325519807815</v>
      </c>
      <c r="BA410">
        <f t="shared" si="20"/>
        <v>0.99167103869217477</v>
      </c>
    </row>
    <row r="411" spans="1:53">
      <c r="A411">
        <v>273.26666210000002</v>
      </c>
      <c r="B411">
        <v>6.955891673</v>
      </c>
      <c r="C411" t="s">
        <v>1755</v>
      </c>
      <c r="D411">
        <v>1</v>
      </c>
      <c r="E411" t="s">
        <v>1756</v>
      </c>
      <c r="F411">
        <v>7</v>
      </c>
      <c r="G411">
        <v>0</v>
      </c>
      <c r="H411" t="s">
        <v>1757</v>
      </c>
      <c r="I411">
        <v>-0.43139953599999997</v>
      </c>
      <c r="J411">
        <v>34.425941160000001</v>
      </c>
      <c r="L411" t="s">
        <v>6150</v>
      </c>
      <c r="M411" t="s">
        <v>1756</v>
      </c>
      <c r="N411">
        <v>0</v>
      </c>
      <c r="O411" t="s">
        <v>39</v>
      </c>
      <c r="S411">
        <v>0.32</v>
      </c>
      <c r="T411">
        <v>0.32</v>
      </c>
      <c r="U411">
        <v>76796</v>
      </c>
      <c r="V411" t="s">
        <v>1211</v>
      </c>
      <c r="W411">
        <v>0.66117754900000003</v>
      </c>
      <c r="X411">
        <v>4.1184341999999999E-2</v>
      </c>
      <c r="Y411" t="s">
        <v>41</v>
      </c>
      <c r="Z411" t="s">
        <v>42</v>
      </c>
      <c r="AA411">
        <v>12</v>
      </c>
      <c r="AB411" s="13">
        <v>74788.265629999994</v>
      </c>
      <c r="AC411" s="13">
        <v>66500.882809999996</v>
      </c>
      <c r="AD411" s="13">
        <v>69281.0625</v>
      </c>
      <c r="AE411" s="13">
        <v>68367.40625</v>
      </c>
      <c r="AF411" s="14">
        <v>76795.882809999996</v>
      </c>
      <c r="AG411" s="14">
        <v>68500.609379999994</v>
      </c>
      <c r="AH411" s="14">
        <v>71137.835940000004</v>
      </c>
      <c r="AI411" s="14">
        <v>64075.804689999997</v>
      </c>
      <c r="AJ411" s="15">
        <v>64388.585939999997</v>
      </c>
      <c r="AK411" s="15">
        <v>29653.404299999998</v>
      </c>
      <c r="AL411" s="15">
        <v>50207.078130000002</v>
      </c>
      <c r="AM411" s="15">
        <v>41217.933590000001</v>
      </c>
      <c r="AN411">
        <v>905</v>
      </c>
      <c r="AO411" t="s">
        <v>39</v>
      </c>
      <c r="AP411">
        <v>0.80329854199999995</v>
      </c>
      <c r="AQ411">
        <v>1</v>
      </c>
      <c r="AR411">
        <v>76795.882809999996</v>
      </c>
      <c r="AS411" t="s">
        <v>7553</v>
      </c>
      <c r="AT411">
        <v>1</v>
      </c>
      <c r="AU411" t="s">
        <v>1760</v>
      </c>
      <c r="AV411">
        <v>2.3197292520000001</v>
      </c>
      <c r="AW411">
        <v>1</v>
      </c>
      <c r="AY411">
        <f t="shared" si="18"/>
        <v>0.66117754854514277</v>
      </c>
      <c r="AZ411">
        <f t="shared" si="19"/>
        <v>0.32988275045127874</v>
      </c>
      <c r="BA411">
        <f t="shared" si="20"/>
        <v>2.2623997574416452E-2</v>
      </c>
    </row>
    <row r="412" spans="1:53">
      <c r="A412">
        <v>139.02690820000001</v>
      </c>
      <c r="B412">
        <v>4.8081528130000004</v>
      </c>
      <c r="C412" t="s">
        <v>552</v>
      </c>
      <c r="D412">
        <v>7</v>
      </c>
      <c r="E412" t="s">
        <v>4568</v>
      </c>
      <c r="F412">
        <v>7</v>
      </c>
      <c r="G412">
        <v>0</v>
      </c>
      <c r="H412" t="s">
        <v>4569</v>
      </c>
      <c r="I412">
        <v>-0.22858996200000001</v>
      </c>
      <c r="J412">
        <v>-45.7121013</v>
      </c>
      <c r="L412" t="s">
        <v>6150</v>
      </c>
      <c r="M412" t="s">
        <v>4568</v>
      </c>
      <c r="N412">
        <v>0</v>
      </c>
      <c r="O412" t="s">
        <v>39</v>
      </c>
      <c r="S412">
        <v>0.09</v>
      </c>
      <c r="T412">
        <v>0.18</v>
      </c>
      <c r="U412">
        <v>331154</v>
      </c>
      <c r="V412" t="s">
        <v>3978</v>
      </c>
      <c r="W412">
        <v>1.06861984</v>
      </c>
      <c r="X412">
        <v>0.42922685999999999</v>
      </c>
      <c r="Y412" t="s">
        <v>41</v>
      </c>
      <c r="Z412" t="s">
        <v>71</v>
      </c>
      <c r="AA412">
        <v>12</v>
      </c>
      <c r="AB412" s="13">
        <v>216670.1875</v>
      </c>
      <c r="AC412" s="13">
        <v>272705.46879999997</v>
      </c>
      <c r="AD412" s="13">
        <v>331154.03129999997</v>
      </c>
      <c r="AE412" s="13">
        <v>311886.03129999997</v>
      </c>
      <c r="AF412" s="14">
        <v>213366.5938</v>
      </c>
      <c r="AG412" s="14">
        <v>271578.5</v>
      </c>
      <c r="AH412" s="14">
        <v>272140</v>
      </c>
      <c r="AI412" s="14">
        <v>292634.09379999997</v>
      </c>
      <c r="AJ412" s="15">
        <v>285621.6875</v>
      </c>
      <c r="AK412" s="15">
        <v>297524</v>
      </c>
      <c r="AL412" s="15">
        <v>244000.7813</v>
      </c>
      <c r="AM412" s="15">
        <v>294604.28129999997</v>
      </c>
      <c r="AN412">
        <v>273</v>
      </c>
      <c r="AO412" t="s">
        <v>39</v>
      </c>
      <c r="AP412">
        <v>0.97322240599999998</v>
      </c>
      <c r="AQ412">
        <v>1</v>
      </c>
      <c r="AR412">
        <v>331154.03129999997</v>
      </c>
      <c r="AS412" t="s">
        <v>6801</v>
      </c>
      <c r="AT412">
        <v>1</v>
      </c>
      <c r="AU412" t="s">
        <v>557</v>
      </c>
      <c r="AV412">
        <v>0.18202390500000001</v>
      </c>
      <c r="AW412">
        <v>1</v>
      </c>
      <c r="AY412">
        <f t="shared" si="18"/>
        <v>1.0686198398113382</v>
      </c>
      <c r="AZ412">
        <f t="shared" si="19"/>
        <v>0.85129360894139416</v>
      </c>
      <c r="BA412">
        <f t="shared" si="20"/>
        <v>0.42624758833189602</v>
      </c>
    </row>
    <row r="413" spans="1:53">
      <c r="A413">
        <v>250.1355892</v>
      </c>
      <c r="B413">
        <v>4.0426194300000002</v>
      </c>
      <c r="C413" t="s">
        <v>2901</v>
      </c>
      <c r="D413">
        <v>4</v>
      </c>
      <c r="E413" t="s">
        <v>2902</v>
      </c>
      <c r="F413">
        <v>7</v>
      </c>
      <c r="G413">
        <v>0</v>
      </c>
      <c r="H413" t="s">
        <v>2903</v>
      </c>
      <c r="I413">
        <v>-0.72276254600000001</v>
      </c>
      <c r="J413">
        <v>-19.82184719</v>
      </c>
      <c r="K413">
        <v>0.95632718000000005</v>
      </c>
      <c r="L413" t="s">
        <v>6150</v>
      </c>
      <c r="M413" t="s">
        <v>2902</v>
      </c>
      <c r="N413">
        <v>0</v>
      </c>
      <c r="O413" t="s">
        <v>39</v>
      </c>
      <c r="P413" t="s">
        <v>7423</v>
      </c>
      <c r="S413">
        <v>0.12</v>
      </c>
      <c r="T413">
        <v>0.46</v>
      </c>
      <c r="U413">
        <v>239504</v>
      </c>
      <c r="V413" t="s">
        <v>7424</v>
      </c>
      <c r="W413">
        <v>0.75218586700000001</v>
      </c>
      <c r="X413">
        <v>0.35902897499999997</v>
      </c>
      <c r="Y413" t="s">
        <v>41</v>
      </c>
      <c r="Z413" t="s">
        <v>42</v>
      </c>
      <c r="AA413">
        <v>12</v>
      </c>
      <c r="AB413" s="13">
        <v>191215.73439999999</v>
      </c>
      <c r="AC413" s="13">
        <v>237233.01560000001</v>
      </c>
      <c r="AD413" s="13">
        <v>142023</v>
      </c>
      <c r="AE413" s="13">
        <v>219314.5</v>
      </c>
      <c r="AF413" s="14">
        <v>239504.0625</v>
      </c>
      <c r="AG413" s="14">
        <v>196683.125</v>
      </c>
      <c r="AH413" s="14">
        <v>66602.921879999994</v>
      </c>
      <c r="AI413" s="14">
        <v>148129.5938</v>
      </c>
      <c r="AJ413" s="15">
        <v>122222.28909999999</v>
      </c>
      <c r="AK413" s="15">
        <v>117226.61719999999</v>
      </c>
      <c r="AL413" s="15">
        <v>107980.83590000001</v>
      </c>
      <c r="AM413" s="15">
        <v>142182.85939999999</v>
      </c>
      <c r="AN413">
        <v>497</v>
      </c>
      <c r="AO413" t="s">
        <v>39</v>
      </c>
      <c r="AP413">
        <v>0.92338115099999996</v>
      </c>
      <c r="AQ413">
        <v>1</v>
      </c>
      <c r="AR413">
        <v>239504.0625</v>
      </c>
      <c r="AS413" t="s">
        <v>7425</v>
      </c>
      <c r="AT413">
        <v>1</v>
      </c>
      <c r="AU413" t="s">
        <v>1133</v>
      </c>
      <c r="AV413">
        <v>0.28486156499999998</v>
      </c>
      <c r="AW413">
        <v>1</v>
      </c>
      <c r="AY413">
        <f t="shared" si="18"/>
        <v>0.75218586748572658</v>
      </c>
      <c r="AZ413">
        <f t="shared" si="19"/>
        <v>0.46440561502022548</v>
      </c>
      <c r="BA413">
        <f t="shared" si="20"/>
        <v>0.32682440264110374</v>
      </c>
    </row>
    <row r="414" spans="1:53">
      <c r="A414">
        <v>202.12063420000001</v>
      </c>
      <c r="B414">
        <v>4.0830069440000001</v>
      </c>
      <c r="C414" t="s">
        <v>1180</v>
      </c>
      <c r="D414">
        <v>2</v>
      </c>
      <c r="E414" t="s">
        <v>1631</v>
      </c>
      <c r="F414">
        <v>7</v>
      </c>
      <c r="G414">
        <v>0</v>
      </c>
      <c r="H414" t="s">
        <v>1632</v>
      </c>
      <c r="I414">
        <v>0.614266796</v>
      </c>
      <c r="J414">
        <v>-17.931859459999998</v>
      </c>
      <c r="L414" t="s">
        <v>6150</v>
      </c>
      <c r="M414" t="s">
        <v>1631</v>
      </c>
      <c r="N414">
        <v>0</v>
      </c>
      <c r="O414" t="s">
        <v>39</v>
      </c>
      <c r="S414">
        <v>0.26</v>
      </c>
      <c r="T414">
        <v>0.26</v>
      </c>
      <c r="U414">
        <v>97139</v>
      </c>
      <c r="V414" t="s">
        <v>6586</v>
      </c>
      <c r="W414">
        <v>1.2067022650000001</v>
      </c>
      <c r="X414">
        <v>0.30279646500000001</v>
      </c>
      <c r="Y414" t="s">
        <v>41</v>
      </c>
      <c r="Z414" t="s">
        <v>71</v>
      </c>
      <c r="AA414">
        <v>12</v>
      </c>
      <c r="AB414" s="13">
        <v>49846.605470000002</v>
      </c>
      <c r="AC414" s="13">
        <v>55897.050779999998</v>
      </c>
      <c r="AD414" s="13">
        <v>61555.160159999999</v>
      </c>
      <c r="AE414" s="13">
        <v>46208.574220000002</v>
      </c>
      <c r="AF414" s="14">
        <v>61969.367189999997</v>
      </c>
      <c r="AG414" s="14">
        <v>48221.683590000001</v>
      </c>
      <c r="AH414" s="14">
        <v>73582.554690000004</v>
      </c>
      <c r="AI414" s="14">
        <v>55294.722659999999</v>
      </c>
      <c r="AJ414" s="15">
        <v>75136.15625</v>
      </c>
      <c r="AK414" s="15">
        <v>97139.414059999996</v>
      </c>
      <c r="AL414" s="15">
        <v>58668.929689999997</v>
      </c>
      <c r="AM414" s="15">
        <v>57539.792970000002</v>
      </c>
      <c r="AN414">
        <v>576</v>
      </c>
      <c r="AO414" t="s">
        <v>39</v>
      </c>
      <c r="AP414">
        <v>0.92440688599999998</v>
      </c>
      <c r="AQ414">
        <v>1</v>
      </c>
      <c r="AR414">
        <v>97139.414059999996</v>
      </c>
      <c r="AS414" t="s">
        <v>6587</v>
      </c>
      <c r="AT414">
        <v>1</v>
      </c>
      <c r="AU414" t="s">
        <v>1179</v>
      </c>
      <c r="AV414">
        <v>0.33236360599999998</v>
      </c>
      <c r="AW414">
        <v>1</v>
      </c>
      <c r="AY414">
        <f t="shared" si="18"/>
        <v>1.2067022646894852</v>
      </c>
      <c r="AZ414">
        <f t="shared" si="19"/>
        <v>0.23989917068405078</v>
      </c>
      <c r="BA414">
        <f t="shared" si="20"/>
        <v>0.29275877387967691</v>
      </c>
    </row>
    <row r="415" spans="1:53">
      <c r="A415">
        <v>218.0496258</v>
      </c>
      <c r="B415">
        <v>4.3286847430000002</v>
      </c>
      <c r="C415" t="s">
        <v>1162</v>
      </c>
      <c r="D415">
        <v>2</v>
      </c>
      <c r="E415" t="s">
        <v>1163</v>
      </c>
      <c r="F415">
        <v>7</v>
      </c>
      <c r="G415">
        <v>0</v>
      </c>
      <c r="H415" t="s">
        <v>1164</v>
      </c>
      <c r="I415">
        <v>-0.98220913200000004</v>
      </c>
      <c r="J415">
        <v>-19.92843877</v>
      </c>
      <c r="L415" t="s">
        <v>6150</v>
      </c>
      <c r="M415" t="s">
        <v>1163</v>
      </c>
      <c r="N415">
        <v>0</v>
      </c>
      <c r="O415" t="s">
        <v>39</v>
      </c>
      <c r="S415">
        <v>0.27</v>
      </c>
      <c r="T415">
        <v>0.27</v>
      </c>
      <c r="U415">
        <v>89401</v>
      </c>
      <c r="V415" t="s">
        <v>6818</v>
      </c>
      <c r="W415">
        <v>1.0570067409999999</v>
      </c>
      <c r="X415">
        <v>0.75170028899999997</v>
      </c>
      <c r="Y415" t="s">
        <v>41</v>
      </c>
      <c r="Z415" t="s">
        <v>92</v>
      </c>
      <c r="AA415">
        <v>12</v>
      </c>
      <c r="AB415" s="13">
        <v>53412.675779999998</v>
      </c>
      <c r="AC415" s="13">
        <v>45926.324220000002</v>
      </c>
      <c r="AD415" s="13">
        <v>68788.375</v>
      </c>
      <c r="AE415" s="13">
        <v>57054.058590000001</v>
      </c>
      <c r="AF415" s="14">
        <v>66207.359379999994</v>
      </c>
      <c r="AG415" s="14">
        <v>54803.34375</v>
      </c>
      <c r="AH415" s="14">
        <v>85170.609379999994</v>
      </c>
      <c r="AI415" s="14">
        <v>62805.449220000002</v>
      </c>
      <c r="AJ415" s="15">
        <v>79329.695309999996</v>
      </c>
      <c r="AK415" s="15">
        <v>44893.695310000003</v>
      </c>
      <c r="AL415" s="15">
        <v>89400.8125</v>
      </c>
      <c r="AM415" s="15">
        <v>70696.617190000004</v>
      </c>
      <c r="AN415">
        <v>846</v>
      </c>
      <c r="AO415" t="s">
        <v>39</v>
      </c>
      <c r="AP415">
        <v>0.88741725500000002</v>
      </c>
      <c r="AQ415">
        <v>1</v>
      </c>
      <c r="AR415">
        <v>89400.8125</v>
      </c>
      <c r="AS415" t="s">
        <v>6819</v>
      </c>
      <c r="AT415">
        <v>1</v>
      </c>
      <c r="AU415" t="s">
        <v>1167</v>
      </c>
      <c r="AV415">
        <v>2.7789375000000002E-2</v>
      </c>
      <c r="AW415">
        <v>1</v>
      </c>
      <c r="AY415">
        <f t="shared" si="18"/>
        <v>1.0570067407086443</v>
      </c>
      <c r="AZ415">
        <f t="shared" si="19"/>
        <v>0.44322247347635302</v>
      </c>
      <c r="BA415">
        <f t="shared" si="20"/>
        <v>0.75017293517013039</v>
      </c>
    </row>
    <row r="416" spans="1:53">
      <c r="A416">
        <v>182.10953559999999</v>
      </c>
      <c r="B416">
        <v>3.5468694470000002</v>
      </c>
      <c r="C416" t="s">
        <v>1810</v>
      </c>
      <c r="D416">
        <v>1</v>
      </c>
      <c r="E416" t="s">
        <v>1811</v>
      </c>
      <c r="F416">
        <v>7</v>
      </c>
      <c r="G416">
        <v>0</v>
      </c>
      <c r="H416" t="s">
        <v>1812</v>
      </c>
      <c r="I416">
        <v>-7.8975039999999996E-2</v>
      </c>
      <c r="J416">
        <v>-36.141290380000001</v>
      </c>
      <c r="L416" t="s">
        <v>6150</v>
      </c>
      <c r="M416" t="s">
        <v>1811</v>
      </c>
      <c r="N416">
        <v>0</v>
      </c>
      <c r="O416" t="s">
        <v>39</v>
      </c>
      <c r="S416">
        <v>0.13</v>
      </c>
      <c r="T416">
        <v>0.24</v>
      </c>
      <c r="U416">
        <v>121716</v>
      </c>
      <c r="V416" t="s">
        <v>6728</v>
      </c>
      <c r="W416">
        <v>1.121115557</v>
      </c>
      <c r="X416">
        <v>0.36692627500000002</v>
      </c>
      <c r="Y416" t="s">
        <v>41</v>
      </c>
      <c r="Z416" t="s">
        <v>42</v>
      </c>
      <c r="AA416">
        <v>12</v>
      </c>
      <c r="AB416" s="13">
        <v>83583.453129999994</v>
      </c>
      <c r="AC416" s="13">
        <v>61211.035159999999</v>
      </c>
      <c r="AD416" s="13">
        <v>59160.730470000002</v>
      </c>
      <c r="AE416" s="13">
        <v>95920.320309999996</v>
      </c>
      <c r="AF416" s="14">
        <v>86890.015629999994</v>
      </c>
      <c r="AG416" s="14">
        <v>78505.539059999996</v>
      </c>
      <c r="AH416" s="14">
        <v>113723.5156</v>
      </c>
      <c r="AI416" s="14">
        <v>117588.3281</v>
      </c>
      <c r="AJ416" s="15">
        <v>121716.0625</v>
      </c>
      <c r="AK416" s="15">
        <v>89242.4375</v>
      </c>
      <c r="AL416" s="15">
        <v>119502.8594</v>
      </c>
      <c r="AM416" s="15">
        <v>114293.47659999999</v>
      </c>
      <c r="AN416">
        <v>727</v>
      </c>
      <c r="AO416" t="s">
        <v>39</v>
      </c>
      <c r="AP416">
        <v>0.93478682800000001</v>
      </c>
      <c r="AQ416">
        <v>1</v>
      </c>
      <c r="AR416">
        <v>121716.0625</v>
      </c>
      <c r="AS416" t="s">
        <v>6729</v>
      </c>
      <c r="AT416">
        <v>1</v>
      </c>
      <c r="AU416" t="s">
        <v>6730</v>
      </c>
      <c r="AV416">
        <v>0.24046310900000001</v>
      </c>
      <c r="AW416">
        <v>1</v>
      </c>
      <c r="AY416">
        <f t="shared" si="18"/>
        <v>1.121115557221761</v>
      </c>
      <c r="AZ416">
        <f t="shared" si="19"/>
        <v>0.45047043677826998</v>
      </c>
      <c r="BA416">
        <f t="shared" si="20"/>
        <v>0.36459569939588315</v>
      </c>
    </row>
    <row r="417" spans="1:53">
      <c r="A417">
        <v>106.06298339999999</v>
      </c>
      <c r="B417">
        <v>6.5438249800000001</v>
      </c>
      <c r="C417" t="s">
        <v>6750</v>
      </c>
      <c r="D417">
        <v>1</v>
      </c>
      <c r="E417" t="s">
        <v>6751</v>
      </c>
      <c r="F417">
        <v>7</v>
      </c>
      <c r="G417">
        <v>0</v>
      </c>
      <c r="H417" t="s">
        <v>6752</v>
      </c>
      <c r="I417">
        <v>-0.15697552400000001</v>
      </c>
      <c r="J417">
        <v>-1.081865807</v>
      </c>
      <c r="L417" t="s">
        <v>6150</v>
      </c>
      <c r="M417" t="s">
        <v>6751</v>
      </c>
      <c r="N417">
        <v>0</v>
      </c>
      <c r="O417" t="s">
        <v>39</v>
      </c>
      <c r="S417">
        <v>0.16</v>
      </c>
      <c r="T417">
        <v>0.34</v>
      </c>
      <c r="U417">
        <v>146030</v>
      </c>
      <c r="V417" t="s">
        <v>6753</v>
      </c>
      <c r="W417">
        <v>1.101357125</v>
      </c>
      <c r="X417">
        <v>0.61979277799999999</v>
      </c>
      <c r="Y417" t="s">
        <v>41</v>
      </c>
      <c r="Z417" t="s">
        <v>42</v>
      </c>
      <c r="AA417">
        <v>12</v>
      </c>
      <c r="AB417" s="13">
        <v>94953.015629999994</v>
      </c>
      <c r="AC417" s="13">
        <v>79669.609379999994</v>
      </c>
      <c r="AD417" s="13">
        <v>73895.945309999996</v>
      </c>
      <c r="AE417" s="13">
        <v>128423.9844</v>
      </c>
      <c r="AF417" s="14">
        <v>79033.617190000004</v>
      </c>
      <c r="AG417" s="14">
        <v>71935.484379999994</v>
      </c>
      <c r="AH417" s="14">
        <v>146030.2188</v>
      </c>
      <c r="AI417" s="14">
        <v>96315.023440000004</v>
      </c>
      <c r="AJ417" s="15">
        <v>117132.07030000001</v>
      </c>
      <c r="AK417" s="15">
        <v>126660.9219</v>
      </c>
      <c r="AL417" s="15">
        <v>88978.835940000004</v>
      </c>
      <c r="AM417" s="15">
        <v>100407.72659999999</v>
      </c>
      <c r="AN417">
        <v>659</v>
      </c>
      <c r="AO417" t="s">
        <v>39</v>
      </c>
      <c r="AP417">
        <v>0.859409545</v>
      </c>
      <c r="AQ417">
        <v>1</v>
      </c>
      <c r="AR417">
        <v>146030.2188</v>
      </c>
      <c r="AS417" t="s">
        <v>6754</v>
      </c>
      <c r="AT417">
        <v>1</v>
      </c>
      <c r="AU417" t="s">
        <v>3731</v>
      </c>
      <c r="AV417">
        <v>7.0962928999999994E-2</v>
      </c>
      <c r="AW417">
        <v>0.118072833</v>
      </c>
      <c r="AY417">
        <f t="shared" si="18"/>
        <v>1.1013571245427496</v>
      </c>
      <c r="AZ417">
        <f t="shared" si="19"/>
        <v>0.47712934288405207</v>
      </c>
      <c r="BA417">
        <f t="shared" si="20"/>
        <v>0.61333285233174384</v>
      </c>
    </row>
    <row r="418" spans="1:53">
      <c r="A418">
        <v>101.1204437</v>
      </c>
      <c r="B418">
        <v>11.63774439</v>
      </c>
      <c r="C418" t="s">
        <v>1305</v>
      </c>
      <c r="D418">
        <v>3</v>
      </c>
      <c r="E418" t="s">
        <v>6775</v>
      </c>
      <c r="F418">
        <v>7</v>
      </c>
      <c r="G418">
        <v>0</v>
      </c>
      <c r="H418" t="s">
        <v>6776</v>
      </c>
      <c r="I418">
        <v>-6.2746388E-2</v>
      </c>
      <c r="J418">
        <v>35.317013940000002</v>
      </c>
      <c r="L418" t="s">
        <v>6150</v>
      </c>
      <c r="M418" t="s">
        <v>1306</v>
      </c>
      <c r="N418">
        <v>0</v>
      </c>
      <c r="O418" t="s">
        <v>39</v>
      </c>
      <c r="S418">
        <v>0.1</v>
      </c>
      <c r="T418">
        <v>0.26</v>
      </c>
      <c r="U418">
        <v>27804</v>
      </c>
      <c r="V418" t="s">
        <v>6777</v>
      </c>
      <c r="W418">
        <v>1.08305936</v>
      </c>
      <c r="X418">
        <v>0.26332651600000001</v>
      </c>
      <c r="Y418" t="s">
        <v>41</v>
      </c>
      <c r="Z418" t="s">
        <v>42</v>
      </c>
      <c r="AA418">
        <v>12</v>
      </c>
      <c r="AB418" s="13">
        <v>20429.056639999999</v>
      </c>
      <c r="AC418" s="13">
        <v>14790.172850000001</v>
      </c>
      <c r="AD418" s="13">
        <v>27804.26758</v>
      </c>
      <c r="AE418" s="13">
        <v>18985.439450000002</v>
      </c>
      <c r="AF418" s="14">
        <v>21221.886719999999</v>
      </c>
      <c r="AG418" s="14">
        <v>24016.634770000001</v>
      </c>
      <c r="AH418" s="14">
        <v>22901.804690000001</v>
      </c>
      <c r="AI418" s="14">
        <v>20080.207030000001</v>
      </c>
      <c r="AJ418" s="15">
        <v>27023.595700000002</v>
      </c>
      <c r="AK418" s="15">
        <v>21473.478520000001</v>
      </c>
      <c r="AL418" s="15">
        <v>24192.78125</v>
      </c>
      <c r="AM418" s="15">
        <v>22858.21875</v>
      </c>
      <c r="AN418">
        <v>1167</v>
      </c>
      <c r="AO418" t="s">
        <v>39</v>
      </c>
      <c r="AP418">
        <v>0.88987234400000004</v>
      </c>
      <c r="AQ418">
        <v>1</v>
      </c>
      <c r="AR418">
        <v>27804.26758</v>
      </c>
      <c r="AS418" t="s">
        <v>6778</v>
      </c>
      <c r="AT418">
        <v>1</v>
      </c>
      <c r="AU418" t="s">
        <v>4438</v>
      </c>
      <c r="AV418">
        <v>0.38759293099999997</v>
      </c>
      <c r="AW418">
        <v>0.12820702</v>
      </c>
      <c r="AY418">
        <f t="shared" si="18"/>
        <v>1.0830593598041121</v>
      </c>
      <c r="AZ418">
        <f t="shared" si="19"/>
        <v>0.17030736595346105</v>
      </c>
      <c r="BA418">
        <f t="shared" si="20"/>
        <v>0.25950357190430212</v>
      </c>
    </row>
    <row r="419" spans="1:53">
      <c r="A419">
        <v>154.02994860000001</v>
      </c>
      <c r="B419">
        <v>4.1187902870000004</v>
      </c>
      <c r="C419" t="s">
        <v>1040</v>
      </c>
      <c r="D419">
        <v>1</v>
      </c>
      <c r="E419" t="s">
        <v>1041</v>
      </c>
      <c r="F419">
        <v>7</v>
      </c>
      <c r="G419">
        <v>0</v>
      </c>
      <c r="H419" t="s">
        <v>1042</v>
      </c>
      <c r="I419">
        <v>-0.203700299</v>
      </c>
      <c r="J419">
        <v>-39.656485770000003</v>
      </c>
      <c r="L419" t="s">
        <v>6150</v>
      </c>
      <c r="M419" t="s">
        <v>1041</v>
      </c>
      <c r="N419">
        <v>0</v>
      </c>
      <c r="O419" t="s">
        <v>39</v>
      </c>
      <c r="S419">
        <v>0.19</v>
      </c>
      <c r="T419">
        <v>0.19</v>
      </c>
      <c r="U419">
        <v>374505</v>
      </c>
      <c r="V419" t="s">
        <v>6945</v>
      </c>
      <c r="W419">
        <v>1.0074629500000001</v>
      </c>
      <c r="X419">
        <v>0.95563474100000001</v>
      </c>
      <c r="Y419" t="s">
        <v>41</v>
      </c>
      <c r="Z419" t="s">
        <v>71</v>
      </c>
      <c r="AA419">
        <v>12</v>
      </c>
      <c r="AB419" s="13">
        <v>322697.40629999997</v>
      </c>
      <c r="AC419" s="13">
        <v>334957.625</v>
      </c>
      <c r="AD419" s="13">
        <v>277788.875</v>
      </c>
      <c r="AE419" s="13">
        <v>289411.875</v>
      </c>
      <c r="AF419" s="14">
        <v>296117.9375</v>
      </c>
      <c r="AG419" s="14">
        <v>291848.09379999997</v>
      </c>
      <c r="AH419" s="14">
        <v>374505.21879999997</v>
      </c>
      <c r="AI419" s="14">
        <v>248661.67189999999</v>
      </c>
      <c r="AJ419" s="15">
        <v>354457.25</v>
      </c>
      <c r="AK419" s="15">
        <v>276142.6875</v>
      </c>
      <c r="AL419" s="15">
        <v>351699.25</v>
      </c>
      <c r="AM419" s="15">
        <v>237872.35939999999</v>
      </c>
      <c r="AN419">
        <v>260</v>
      </c>
      <c r="AO419" t="s">
        <v>39</v>
      </c>
      <c r="AP419">
        <v>0.95207440099999996</v>
      </c>
      <c r="AQ419">
        <v>1</v>
      </c>
      <c r="AR419">
        <v>374505.21879999997</v>
      </c>
      <c r="AS419" t="s">
        <v>6946</v>
      </c>
      <c r="AT419">
        <v>1</v>
      </c>
      <c r="AU419" t="s">
        <v>545</v>
      </c>
      <c r="AV419">
        <v>8.4152300000000005E-4</v>
      </c>
      <c r="AW419">
        <v>1</v>
      </c>
      <c r="AY419">
        <f t="shared" si="18"/>
        <v>1.0074629503796118</v>
      </c>
      <c r="AZ419">
        <f t="shared" si="19"/>
        <v>0.94266558216989571</v>
      </c>
      <c r="BA419">
        <f t="shared" si="20"/>
        <v>0.9556182547317682</v>
      </c>
    </row>
    <row r="420" spans="1:53">
      <c r="A420">
        <v>326.20899400000002</v>
      </c>
      <c r="B420">
        <v>3.5869333270000001</v>
      </c>
      <c r="C420" t="s">
        <v>1034</v>
      </c>
      <c r="D420">
        <v>4</v>
      </c>
      <c r="E420" t="s">
        <v>1035</v>
      </c>
      <c r="F420">
        <v>7</v>
      </c>
      <c r="G420">
        <v>0</v>
      </c>
      <c r="H420" t="s">
        <v>1036</v>
      </c>
      <c r="I420">
        <v>-0.99925229000000004</v>
      </c>
      <c r="J420">
        <v>-49.073044109999998</v>
      </c>
      <c r="L420" t="s">
        <v>6150</v>
      </c>
      <c r="M420" t="s">
        <v>1035</v>
      </c>
      <c r="N420">
        <v>0</v>
      </c>
      <c r="O420" t="s">
        <v>39</v>
      </c>
      <c r="Q420">
        <v>2</v>
      </c>
      <c r="R420" t="s">
        <v>77</v>
      </c>
      <c r="S420">
        <v>0.25</v>
      </c>
      <c r="T420">
        <v>0.25</v>
      </c>
      <c r="U420">
        <v>1122703</v>
      </c>
      <c r="V420" t="s">
        <v>7368</v>
      </c>
      <c r="W420">
        <v>0.55729433799999994</v>
      </c>
      <c r="X420">
        <v>3.3493149999999998E-3</v>
      </c>
      <c r="Y420" t="s">
        <v>41</v>
      </c>
      <c r="Z420" t="s">
        <v>71</v>
      </c>
      <c r="AA420">
        <v>12</v>
      </c>
      <c r="AB420" s="13">
        <v>957152.9375</v>
      </c>
      <c r="AC420" s="13">
        <v>931863.125</v>
      </c>
      <c r="AD420" s="13">
        <v>682383.625</v>
      </c>
      <c r="AE420" s="13">
        <v>723076.125</v>
      </c>
      <c r="AF420" s="14">
        <v>917987.1875</v>
      </c>
      <c r="AG420" s="14">
        <v>845299.6875</v>
      </c>
      <c r="AH420" s="14">
        <v>978225.125</v>
      </c>
      <c r="AI420" s="14">
        <v>1122703.25</v>
      </c>
      <c r="AJ420" s="15">
        <v>401933.15629999997</v>
      </c>
      <c r="AK420" s="15">
        <v>543916.25</v>
      </c>
      <c r="AL420" s="15">
        <v>484286.6875</v>
      </c>
      <c r="AM420" s="15">
        <v>723369.1875</v>
      </c>
      <c r="AN420">
        <v>117</v>
      </c>
      <c r="AO420" t="s">
        <v>39</v>
      </c>
      <c r="AP420">
        <v>0.96105968100000005</v>
      </c>
      <c r="AQ420">
        <v>1</v>
      </c>
      <c r="AR420">
        <v>1122703.25</v>
      </c>
      <c r="AS420" t="s">
        <v>5844</v>
      </c>
      <c r="AT420">
        <v>1</v>
      </c>
      <c r="AU420" t="s">
        <v>7622</v>
      </c>
      <c r="AV420">
        <v>5.6351859739999997</v>
      </c>
      <c r="AW420">
        <v>1</v>
      </c>
      <c r="AY420">
        <f t="shared" si="18"/>
        <v>0.5572943384300344</v>
      </c>
      <c r="AZ420">
        <f t="shared" si="19"/>
        <v>0.64911326294325411</v>
      </c>
      <c r="BA420">
        <f t="shared" si="20"/>
        <v>3.1661794107215742E-3</v>
      </c>
    </row>
    <row r="421" spans="1:53">
      <c r="A421">
        <v>330.2403382</v>
      </c>
      <c r="B421">
        <v>3.7561527890000002</v>
      </c>
      <c r="C421" t="s">
        <v>1778</v>
      </c>
      <c r="D421">
        <v>10</v>
      </c>
      <c r="E421" t="s">
        <v>1779</v>
      </c>
      <c r="F421">
        <v>7</v>
      </c>
      <c r="G421">
        <v>0</v>
      </c>
      <c r="H421" t="s">
        <v>1780</v>
      </c>
      <c r="I421">
        <v>-0.85332344299999996</v>
      </c>
      <c r="J421">
        <v>-18.204395559999998</v>
      </c>
      <c r="L421" t="s">
        <v>6150</v>
      </c>
      <c r="M421" t="s">
        <v>1779</v>
      </c>
      <c r="N421">
        <v>0</v>
      </c>
      <c r="O421" t="s">
        <v>39</v>
      </c>
      <c r="P421" t="s">
        <v>6419</v>
      </c>
      <c r="S421">
        <v>0.16</v>
      </c>
      <c r="T421">
        <v>0.18</v>
      </c>
      <c r="U421">
        <v>60374</v>
      </c>
      <c r="V421" t="s">
        <v>6420</v>
      </c>
      <c r="W421">
        <v>1.3791593769999999</v>
      </c>
      <c r="X421">
        <v>3.9913909999999997E-2</v>
      </c>
      <c r="Y421" t="s">
        <v>41</v>
      </c>
      <c r="Z421" t="s">
        <v>71</v>
      </c>
      <c r="AA421">
        <v>12</v>
      </c>
      <c r="AB421" s="13">
        <v>31404.216799999998</v>
      </c>
      <c r="AC421" s="13">
        <v>38463.980470000002</v>
      </c>
      <c r="AD421" s="13">
        <v>25710.564450000002</v>
      </c>
      <c r="AE421" s="13">
        <v>31573.091799999998</v>
      </c>
      <c r="AF421" s="14">
        <v>27078.632809999999</v>
      </c>
      <c r="AG421" s="14">
        <v>42182.253909999999</v>
      </c>
      <c r="AH421" s="14">
        <v>37335.472659999999</v>
      </c>
      <c r="AI421" s="14">
        <v>39902.679689999997</v>
      </c>
      <c r="AJ421" s="15">
        <v>53975.367189999997</v>
      </c>
      <c r="AK421" s="15">
        <v>44330.238279999998</v>
      </c>
      <c r="AL421" s="15">
        <v>43365.433590000001</v>
      </c>
      <c r="AM421" s="15">
        <v>60374.484380000002</v>
      </c>
      <c r="AN421">
        <v>717</v>
      </c>
      <c r="AO421" t="s">
        <v>39</v>
      </c>
      <c r="AP421">
        <v>0.82946685499999995</v>
      </c>
      <c r="AQ421">
        <v>1</v>
      </c>
      <c r="AR421">
        <v>60374.484380000002</v>
      </c>
      <c r="AS421" t="s">
        <v>1700</v>
      </c>
      <c r="AT421">
        <v>1</v>
      </c>
      <c r="AU421" t="s">
        <v>1783</v>
      </c>
      <c r="AV421">
        <v>1.7434844679999999</v>
      </c>
      <c r="AW421">
        <v>1</v>
      </c>
      <c r="AY421">
        <f t="shared" si="18"/>
        <v>1.3791593768984303</v>
      </c>
      <c r="AZ421">
        <f t="shared" si="19"/>
        <v>3.1703044484249175E-2</v>
      </c>
      <c r="BA421">
        <f t="shared" si="20"/>
        <v>3.849812242877225E-2</v>
      </c>
    </row>
    <row r="422" spans="1:53">
      <c r="A422">
        <v>255.12570439999999</v>
      </c>
      <c r="B422">
        <v>4.0293735719999999</v>
      </c>
      <c r="C422" t="s">
        <v>7691</v>
      </c>
      <c r="D422">
        <v>2</v>
      </c>
      <c r="E422" t="s">
        <v>7692</v>
      </c>
      <c r="F422">
        <v>7</v>
      </c>
      <c r="G422">
        <v>0</v>
      </c>
      <c r="H422" t="s">
        <v>7693</v>
      </c>
      <c r="I422">
        <v>-0.88420894699999997</v>
      </c>
      <c r="J422">
        <v>-35.881724859999999</v>
      </c>
      <c r="K422">
        <v>0.38967225599999999</v>
      </c>
      <c r="L422" t="s">
        <v>6150</v>
      </c>
      <c r="M422" t="s">
        <v>7692</v>
      </c>
      <c r="N422">
        <v>0</v>
      </c>
      <c r="O422" t="s">
        <v>39</v>
      </c>
      <c r="S422">
        <v>0.2</v>
      </c>
      <c r="T422">
        <v>0.35</v>
      </c>
      <c r="U422">
        <v>482481</v>
      </c>
      <c r="V422" t="s">
        <v>7694</v>
      </c>
      <c r="W422">
        <v>0.39028624099999998</v>
      </c>
      <c r="X422">
        <v>1.11999E-4</v>
      </c>
      <c r="Y422" t="s">
        <v>41</v>
      </c>
      <c r="Z422" t="s">
        <v>42</v>
      </c>
      <c r="AA422">
        <v>12</v>
      </c>
      <c r="AB422" s="13">
        <v>359683.46879999997</v>
      </c>
      <c r="AC422" s="13">
        <v>367317.59379999997</v>
      </c>
      <c r="AD422" s="13">
        <v>188407.5</v>
      </c>
      <c r="AE422" s="13">
        <v>482481.21879999997</v>
      </c>
      <c r="AF422" s="14">
        <v>400824.875</v>
      </c>
      <c r="AG422" s="14">
        <v>409810.03129999997</v>
      </c>
      <c r="AH422" s="14">
        <v>407720.125</v>
      </c>
      <c r="AI422" s="14">
        <v>327800.03129999997</v>
      </c>
      <c r="AJ422" s="15">
        <v>189537.2813</v>
      </c>
      <c r="AK422" s="15">
        <v>149381.70310000001</v>
      </c>
      <c r="AL422" s="15">
        <v>114355.0313</v>
      </c>
      <c r="AM422" s="15">
        <v>150169.0313</v>
      </c>
      <c r="AN422">
        <v>352</v>
      </c>
      <c r="AO422" t="s">
        <v>39</v>
      </c>
      <c r="AP422">
        <v>0.89817900100000003</v>
      </c>
      <c r="AQ422">
        <v>1</v>
      </c>
      <c r="AR422">
        <v>482481.21879999997</v>
      </c>
      <c r="AS422" t="s">
        <v>7695</v>
      </c>
      <c r="AT422">
        <v>1</v>
      </c>
      <c r="AU422" t="s">
        <v>4494</v>
      </c>
      <c r="AV422">
        <v>22.28974479</v>
      </c>
      <c r="AW422">
        <v>1</v>
      </c>
      <c r="AY422">
        <f t="shared" si="18"/>
        <v>0.39028624075081825</v>
      </c>
      <c r="AZ422">
        <f t="shared" si="19"/>
        <v>0.8258567299844779</v>
      </c>
      <c r="BA422">
        <f t="shared" si="20"/>
        <v>8.0260236955556692E-5</v>
      </c>
    </row>
    <row r="423" spans="1:53">
      <c r="A423">
        <v>431.19181859999998</v>
      </c>
      <c r="B423">
        <v>3.4486499930000001</v>
      </c>
      <c r="C423" t="s">
        <v>7764</v>
      </c>
      <c r="D423">
        <v>1</v>
      </c>
      <c r="E423" t="s">
        <v>7765</v>
      </c>
      <c r="F423">
        <v>7</v>
      </c>
      <c r="G423">
        <v>0</v>
      </c>
      <c r="H423" t="s">
        <v>7766</v>
      </c>
      <c r="I423">
        <v>1.1331406939999999</v>
      </c>
      <c r="J423">
        <v>-15.987415609999999</v>
      </c>
      <c r="L423" t="s">
        <v>6163</v>
      </c>
      <c r="M423" t="s">
        <v>7765</v>
      </c>
      <c r="N423">
        <v>0</v>
      </c>
      <c r="O423" t="s">
        <v>39</v>
      </c>
      <c r="S423">
        <v>2</v>
      </c>
      <c r="T423">
        <v>2</v>
      </c>
      <c r="U423">
        <v>43028</v>
      </c>
      <c r="V423" t="s">
        <v>787</v>
      </c>
      <c r="W423">
        <v>9.9700425999999995E-2</v>
      </c>
      <c r="X423">
        <v>1.456684E-3</v>
      </c>
      <c r="Y423" t="s">
        <v>41</v>
      </c>
      <c r="Z423" t="s">
        <v>42</v>
      </c>
      <c r="AA423">
        <v>9</v>
      </c>
      <c r="AB423" s="13">
        <v>31851.699219999999</v>
      </c>
      <c r="AC423" s="13">
        <v>28817.45117</v>
      </c>
      <c r="AD423" s="13">
        <v>14569.95703</v>
      </c>
      <c r="AE423" s="13">
        <v>18820.001950000002</v>
      </c>
      <c r="AF423" s="14">
        <v>23080.328130000002</v>
      </c>
      <c r="AG423" s="14">
        <v>43027.5625</v>
      </c>
      <c r="AH423" s="14">
        <v>34830.046880000002</v>
      </c>
      <c r="AI423" s="14">
        <v>38694.152340000001</v>
      </c>
      <c r="AJ423" s="15">
        <v>0</v>
      </c>
      <c r="AK423" s="15">
        <v>13921.378909999999</v>
      </c>
      <c r="AL423" s="15">
        <v>0</v>
      </c>
      <c r="AM423" s="15">
        <v>0</v>
      </c>
      <c r="AN423">
        <v>1080</v>
      </c>
      <c r="AO423" t="s">
        <v>39</v>
      </c>
      <c r="AP423">
        <v>0.87273179000000001</v>
      </c>
      <c r="AQ423">
        <v>1</v>
      </c>
      <c r="AR423">
        <v>43027.5625</v>
      </c>
      <c r="AS423" t="s">
        <v>7767</v>
      </c>
      <c r="AT423">
        <v>1</v>
      </c>
      <c r="AU423" t="s">
        <v>7768</v>
      </c>
      <c r="AV423">
        <v>8.1066189170000005</v>
      </c>
      <c r="AW423">
        <v>1</v>
      </c>
      <c r="AY423">
        <f t="shared" si="18"/>
        <v>9.9700426491897823E-2</v>
      </c>
      <c r="AZ423">
        <f t="shared" si="19"/>
        <v>5.5795364932815728E-2</v>
      </c>
      <c r="BA423">
        <f t="shared" si="20"/>
        <v>1.2666154323621942E-3</v>
      </c>
    </row>
    <row r="424" spans="1:53">
      <c r="A424">
        <v>225.1152372</v>
      </c>
      <c r="B424">
        <v>4.4822750090000003</v>
      </c>
      <c r="C424" t="s">
        <v>7432</v>
      </c>
      <c r="D424">
        <v>1</v>
      </c>
      <c r="E424" t="s">
        <v>7433</v>
      </c>
      <c r="F424">
        <v>7</v>
      </c>
      <c r="G424">
        <v>0</v>
      </c>
      <c r="H424" t="s">
        <v>7434</v>
      </c>
      <c r="I424">
        <v>-0.545534729</v>
      </c>
      <c r="J424">
        <v>-40.75824085</v>
      </c>
      <c r="L424" t="s">
        <v>6150</v>
      </c>
      <c r="M424" t="s">
        <v>7433</v>
      </c>
      <c r="N424">
        <v>0</v>
      </c>
      <c r="O424" t="s">
        <v>39</v>
      </c>
      <c r="P424" t="s">
        <v>7435</v>
      </c>
      <c r="S424">
        <v>0.24</v>
      </c>
      <c r="T424">
        <v>0.33</v>
      </c>
      <c r="U424">
        <v>80376</v>
      </c>
      <c r="V424" t="s">
        <v>7436</v>
      </c>
      <c r="W424">
        <v>0.74244666699999995</v>
      </c>
      <c r="X424">
        <v>5.7653228000000001E-2</v>
      </c>
      <c r="Y424" t="s">
        <v>41</v>
      </c>
      <c r="Z424" t="s">
        <v>42</v>
      </c>
      <c r="AA424">
        <v>12</v>
      </c>
      <c r="AB424" s="13">
        <v>45377.921880000002</v>
      </c>
      <c r="AC424" s="13">
        <v>46799.058590000001</v>
      </c>
      <c r="AD424" s="13">
        <v>80376.382809999996</v>
      </c>
      <c r="AE424" s="13">
        <v>43581.242189999997</v>
      </c>
      <c r="AF424" s="14">
        <v>36464.988279999998</v>
      </c>
      <c r="AG424" s="14">
        <v>37196.578130000002</v>
      </c>
      <c r="AH424" s="14">
        <v>40108.945310000003</v>
      </c>
      <c r="AI424" s="14">
        <v>42114.722659999999</v>
      </c>
      <c r="AJ424" s="15">
        <v>22993.615229999999</v>
      </c>
      <c r="AK424" s="15">
        <v>23379.26758</v>
      </c>
      <c r="AL424" s="15">
        <v>37414.136720000002</v>
      </c>
      <c r="AM424" s="15">
        <v>31949.453130000002</v>
      </c>
      <c r="AN424">
        <v>883</v>
      </c>
      <c r="AO424" t="s">
        <v>39</v>
      </c>
      <c r="AP424">
        <v>0.85981133200000004</v>
      </c>
      <c r="AQ424">
        <v>1</v>
      </c>
      <c r="AR424">
        <v>80376.382809999996</v>
      </c>
      <c r="AS424" t="s">
        <v>7437</v>
      </c>
      <c r="AT424">
        <v>1</v>
      </c>
      <c r="AU424" t="s">
        <v>7438</v>
      </c>
      <c r="AV424">
        <v>1.801643544</v>
      </c>
      <c r="AW424">
        <v>1</v>
      </c>
      <c r="AY424">
        <f t="shared" si="18"/>
        <v>0.74244666674375492</v>
      </c>
      <c r="AZ424">
        <f t="shared" si="19"/>
        <v>0.73137710634447683</v>
      </c>
      <c r="BA424">
        <f t="shared" si="20"/>
        <v>3.6317428899953902E-2</v>
      </c>
    </row>
    <row r="425" spans="1:53">
      <c r="A425">
        <v>252.07864330000001</v>
      </c>
      <c r="B425">
        <v>5.5760431080000004</v>
      </c>
      <c r="C425" t="s">
        <v>3279</v>
      </c>
      <c r="D425">
        <v>3</v>
      </c>
      <c r="E425" t="s">
        <v>7047</v>
      </c>
      <c r="F425">
        <v>7</v>
      </c>
      <c r="G425">
        <v>0</v>
      </c>
      <c r="H425" t="s">
        <v>7048</v>
      </c>
      <c r="I425">
        <v>-2.6453561E-2</v>
      </c>
      <c r="J425">
        <v>8.2702831949999993</v>
      </c>
      <c r="L425" t="s">
        <v>6150</v>
      </c>
      <c r="M425" t="s">
        <v>3280</v>
      </c>
      <c r="N425">
        <v>0</v>
      </c>
      <c r="O425" t="s">
        <v>39</v>
      </c>
      <c r="S425">
        <v>0.36</v>
      </c>
      <c r="T425">
        <v>0.36</v>
      </c>
      <c r="U425">
        <v>72634</v>
      </c>
      <c r="V425" t="s">
        <v>7049</v>
      </c>
      <c r="W425">
        <v>0.95615824400000005</v>
      </c>
      <c r="X425">
        <v>0.83107407099999997</v>
      </c>
      <c r="Y425" t="s">
        <v>41</v>
      </c>
      <c r="Z425" t="s">
        <v>71</v>
      </c>
      <c r="AA425">
        <v>12</v>
      </c>
      <c r="AB425" s="13">
        <v>38174.066409999999</v>
      </c>
      <c r="AC425" s="13">
        <v>54894.160159999999</v>
      </c>
      <c r="AD425" s="13">
        <v>28113.716799999998</v>
      </c>
      <c r="AE425" s="13">
        <v>43904.578130000002</v>
      </c>
      <c r="AF425" s="14">
        <v>51457.066409999999</v>
      </c>
      <c r="AG425" s="14">
        <v>39496.367189999997</v>
      </c>
      <c r="AH425" s="14">
        <v>60982.179689999997</v>
      </c>
      <c r="AI425" s="14">
        <v>49387.957029999998</v>
      </c>
      <c r="AJ425" s="15">
        <v>35391.796880000002</v>
      </c>
      <c r="AK425" s="15">
        <v>72633.71875</v>
      </c>
      <c r="AL425" s="15">
        <v>36041.992189999997</v>
      </c>
      <c r="AM425" s="15">
        <v>48429.683590000001</v>
      </c>
      <c r="AN425">
        <v>652</v>
      </c>
      <c r="AO425" t="s">
        <v>39</v>
      </c>
      <c r="AP425">
        <v>0.83340373199999995</v>
      </c>
      <c r="AQ425">
        <v>1</v>
      </c>
      <c r="AR425">
        <v>72633.71875</v>
      </c>
      <c r="AS425" t="s">
        <v>7050</v>
      </c>
      <c r="AT425">
        <v>1</v>
      </c>
      <c r="AU425" t="s">
        <v>4428</v>
      </c>
      <c r="AV425">
        <v>1.2792019999999999E-2</v>
      </c>
      <c r="AW425">
        <v>0.32261417199999998</v>
      </c>
      <c r="AY425">
        <f t="shared" si="18"/>
        <v>0.95615824368716185</v>
      </c>
      <c r="AZ425">
        <f t="shared" si="19"/>
        <v>0.46215692146403581</v>
      </c>
      <c r="BA425">
        <f t="shared" si="20"/>
        <v>0.8285520456448251</v>
      </c>
    </row>
    <row r="426" spans="1:53">
      <c r="A426">
        <v>269.10515779999997</v>
      </c>
      <c r="B426">
        <v>4.0257902569999997</v>
      </c>
      <c r="C426" t="s">
        <v>971</v>
      </c>
      <c r="D426">
        <v>1</v>
      </c>
      <c r="E426" t="s">
        <v>972</v>
      </c>
      <c r="F426">
        <v>7</v>
      </c>
      <c r="G426">
        <v>0</v>
      </c>
      <c r="H426" t="s">
        <v>973</v>
      </c>
      <c r="I426">
        <v>-0.119768054</v>
      </c>
      <c r="J426">
        <v>-48.306831080000002</v>
      </c>
      <c r="K426">
        <v>1.0879394360000001</v>
      </c>
      <c r="L426" t="s">
        <v>6150</v>
      </c>
      <c r="M426" t="s">
        <v>972</v>
      </c>
      <c r="N426">
        <v>0</v>
      </c>
      <c r="O426" t="s">
        <v>39</v>
      </c>
      <c r="S426">
        <v>0.39</v>
      </c>
      <c r="T426">
        <v>0.39</v>
      </c>
      <c r="U426">
        <v>32225</v>
      </c>
      <c r="V426" t="s">
        <v>6917</v>
      </c>
      <c r="W426">
        <v>1.018661035</v>
      </c>
      <c r="X426">
        <v>0.93450855200000005</v>
      </c>
      <c r="Y426" t="s">
        <v>41</v>
      </c>
      <c r="Z426" t="s">
        <v>71</v>
      </c>
      <c r="AA426">
        <v>12</v>
      </c>
      <c r="AB426" s="13">
        <v>16828.941409999999</v>
      </c>
      <c r="AC426" s="13">
        <v>27669.988280000001</v>
      </c>
      <c r="AD426" s="13">
        <v>18144.894530000001</v>
      </c>
      <c r="AE426" s="13">
        <v>16641.70508</v>
      </c>
      <c r="AF426" s="14">
        <v>23729.417969999999</v>
      </c>
      <c r="AG426" s="14">
        <v>16109.099609999999</v>
      </c>
      <c r="AH426" s="14">
        <v>19477.746090000001</v>
      </c>
      <c r="AI426" s="14">
        <v>21312.291020000001</v>
      </c>
      <c r="AJ426" s="15">
        <v>16317.809569999999</v>
      </c>
      <c r="AK426" s="15">
        <v>32225.408200000002</v>
      </c>
      <c r="AL426" s="15">
        <v>14765.04297</v>
      </c>
      <c r="AM426" s="15">
        <v>18824.90625</v>
      </c>
      <c r="AN426">
        <v>925</v>
      </c>
      <c r="AO426" t="s">
        <v>39</v>
      </c>
      <c r="AP426">
        <v>0.81767954200000004</v>
      </c>
      <c r="AQ426">
        <v>1</v>
      </c>
      <c r="AR426">
        <v>32225.408200000002</v>
      </c>
      <c r="AS426" t="s">
        <v>6918</v>
      </c>
      <c r="AT426">
        <v>1</v>
      </c>
      <c r="AU426" t="s">
        <v>4342</v>
      </c>
      <c r="AV426">
        <v>1.9153989999999999E-3</v>
      </c>
      <c r="AW426">
        <v>1</v>
      </c>
      <c r="AY426">
        <f t="shared" si="18"/>
        <v>1.0186610352347865</v>
      </c>
      <c r="AZ426">
        <f t="shared" si="19"/>
        <v>0.28120209875058755</v>
      </c>
      <c r="BA426">
        <f t="shared" si="20"/>
        <v>0.93309802094558725</v>
      </c>
    </row>
    <row r="427" spans="1:53">
      <c r="A427">
        <v>181.09486699999999</v>
      </c>
      <c r="B427">
        <v>7.3212360810000003</v>
      </c>
      <c r="C427" t="s">
        <v>1436</v>
      </c>
      <c r="D427">
        <v>1</v>
      </c>
      <c r="E427" t="s">
        <v>1437</v>
      </c>
      <c r="F427">
        <v>7</v>
      </c>
      <c r="G427">
        <v>0</v>
      </c>
      <c r="H427" t="s">
        <v>1438</v>
      </c>
      <c r="I427">
        <v>1.087570567</v>
      </c>
      <c r="J427">
        <v>20.267030949999999</v>
      </c>
      <c r="L427" t="s">
        <v>6150</v>
      </c>
      <c r="M427" t="s">
        <v>1437</v>
      </c>
      <c r="N427">
        <v>0</v>
      </c>
      <c r="O427" t="s">
        <v>39</v>
      </c>
      <c r="R427" t="s">
        <v>1407</v>
      </c>
      <c r="S427">
        <v>0.1</v>
      </c>
      <c r="T427">
        <v>0.27</v>
      </c>
      <c r="U427">
        <v>99097</v>
      </c>
      <c r="V427" t="s">
        <v>6773</v>
      </c>
      <c r="W427">
        <v>1.0850057799999999</v>
      </c>
      <c r="X427">
        <v>0.48412695500000003</v>
      </c>
      <c r="Y427" t="s">
        <v>424</v>
      </c>
      <c r="Z427" t="s">
        <v>42</v>
      </c>
      <c r="AA427">
        <v>12</v>
      </c>
      <c r="AB427" s="13">
        <v>67005.085940000004</v>
      </c>
      <c r="AC427" s="13">
        <v>52810.703130000002</v>
      </c>
      <c r="AD427" s="13">
        <v>68012.429690000004</v>
      </c>
      <c r="AE427" s="13">
        <v>99097</v>
      </c>
      <c r="AF427" s="14">
        <v>78245.28125</v>
      </c>
      <c r="AG427" s="14">
        <v>52835.082029999998</v>
      </c>
      <c r="AH427" s="14">
        <v>55341.792970000002</v>
      </c>
      <c r="AI427" s="14">
        <v>73905.867190000004</v>
      </c>
      <c r="AJ427" s="15">
        <v>66319.4375</v>
      </c>
      <c r="AK427" s="15">
        <v>63900.722659999999</v>
      </c>
      <c r="AL427" s="15">
        <v>73486.929690000004</v>
      </c>
      <c r="AM427" s="15">
        <v>78750.320309999996</v>
      </c>
      <c r="AN427">
        <v>807</v>
      </c>
      <c r="AO427" t="s">
        <v>39</v>
      </c>
      <c r="AP427">
        <v>0.91815495400000002</v>
      </c>
      <c r="AQ427">
        <v>1</v>
      </c>
      <c r="AR427">
        <v>99097</v>
      </c>
      <c r="AS427" t="s">
        <v>6774</v>
      </c>
      <c r="AT427">
        <v>1</v>
      </c>
      <c r="AU427" t="s">
        <v>4050</v>
      </c>
      <c r="AV427">
        <v>0.144837457</v>
      </c>
      <c r="AW427">
        <v>1</v>
      </c>
      <c r="AY427">
        <f t="shared" si="18"/>
        <v>1.0850057801214792</v>
      </c>
      <c r="AZ427">
        <f t="shared" si="19"/>
        <v>0.84153008671562002</v>
      </c>
      <c r="BA427">
        <f t="shared" si="20"/>
        <v>0.47540831286720353</v>
      </c>
    </row>
    <row r="428" spans="1:53">
      <c r="A428">
        <v>256.10556250000002</v>
      </c>
      <c r="B428">
        <v>7.7384378610000004</v>
      </c>
      <c r="C428" t="s">
        <v>3341</v>
      </c>
      <c r="D428">
        <v>1</v>
      </c>
      <c r="E428" t="s">
        <v>3342</v>
      </c>
      <c r="F428">
        <v>7</v>
      </c>
      <c r="G428">
        <v>0</v>
      </c>
      <c r="H428" t="s">
        <v>3343</v>
      </c>
      <c r="I428">
        <v>-1.3957354710000001</v>
      </c>
      <c r="J428">
        <v>6.1714994599999997</v>
      </c>
      <c r="K428">
        <v>-1.3957354710000001</v>
      </c>
      <c r="L428" t="s">
        <v>6177</v>
      </c>
      <c r="M428" t="s">
        <v>3342</v>
      </c>
      <c r="N428">
        <v>0</v>
      </c>
      <c r="O428" t="s">
        <v>39</v>
      </c>
      <c r="S428">
        <v>0.4</v>
      </c>
      <c r="T428">
        <v>0.74</v>
      </c>
      <c r="U428">
        <v>56789</v>
      </c>
      <c r="V428" t="s">
        <v>6289</v>
      </c>
      <c r="W428">
        <v>1.7013544839999999</v>
      </c>
      <c r="X428">
        <v>0.21316870600000001</v>
      </c>
      <c r="Y428" t="s">
        <v>41</v>
      </c>
      <c r="Z428" t="s">
        <v>42</v>
      </c>
      <c r="AA428">
        <v>11</v>
      </c>
      <c r="AB428" s="13">
        <v>15322.436519999999</v>
      </c>
      <c r="AC428" s="13">
        <v>37443.5625</v>
      </c>
      <c r="AD428" s="13">
        <v>20985.376950000002</v>
      </c>
      <c r="AE428" s="13">
        <v>30579.220700000002</v>
      </c>
      <c r="AF428" s="14">
        <v>37606.25</v>
      </c>
      <c r="AG428" s="14">
        <v>21140.875</v>
      </c>
      <c r="AH428" s="14">
        <v>0</v>
      </c>
      <c r="AI428" s="14">
        <v>35901.203130000002</v>
      </c>
      <c r="AJ428" s="15">
        <v>18577.009770000001</v>
      </c>
      <c r="AK428" s="15">
        <v>38634.957029999998</v>
      </c>
      <c r="AL428" s="15">
        <v>47029.855470000002</v>
      </c>
      <c r="AM428" s="15">
        <v>56788.535159999999</v>
      </c>
      <c r="AN428">
        <v>995</v>
      </c>
      <c r="AO428" t="s">
        <v>39</v>
      </c>
      <c r="AP428">
        <v>0.923763632</v>
      </c>
      <c r="AQ428">
        <v>1</v>
      </c>
      <c r="AR428">
        <v>56788.535159999999</v>
      </c>
      <c r="AS428" t="s">
        <v>6290</v>
      </c>
      <c r="AT428">
        <v>1</v>
      </c>
      <c r="AU428" t="s">
        <v>6291</v>
      </c>
      <c r="AV428">
        <v>0.485361722</v>
      </c>
      <c r="AW428">
        <v>1</v>
      </c>
      <c r="AY428">
        <f t="shared" si="18"/>
        <v>1.7013544836082461</v>
      </c>
      <c r="AZ428">
        <f t="shared" si="19"/>
        <v>0.29390858351144672</v>
      </c>
      <c r="BA428">
        <f t="shared" si="20"/>
        <v>0.21293953251140443</v>
      </c>
    </row>
    <row r="429" spans="1:53">
      <c r="A429">
        <v>73.016273830000003</v>
      </c>
      <c r="B429">
        <v>10.154976400000001</v>
      </c>
      <c r="C429" t="s">
        <v>7028</v>
      </c>
      <c r="D429">
        <v>1</v>
      </c>
      <c r="E429" t="s">
        <v>7029</v>
      </c>
      <c r="F429">
        <v>7</v>
      </c>
      <c r="G429">
        <v>0</v>
      </c>
      <c r="H429" t="s">
        <v>7030</v>
      </c>
      <c r="I429">
        <v>-1.4540122280000001</v>
      </c>
      <c r="J429">
        <v>16.672971159999999</v>
      </c>
      <c r="K429">
        <v>-1.4540122280000001</v>
      </c>
      <c r="L429" t="s">
        <v>6150</v>
      </c>
      <c r="M429" t="s">
        <v>7029</v>
      </c>
      <c r="N429">
        <v>0</v>
      </c>
      <c r="O429" t="s">
        <v>39</v>
      </c>
      <c r="S429">
        <v>0.15</v>
      </c>
      <c r="T429">
        <v>0.35</v>
      </c>
      <c r="U429">
        <v>46556</v>
      </c>
      <c r="V429" t="s">
        <v>7031</v>
      </c>
      <c r="W429">
        <v>0.96957575200000001</v>
      </c>
      <c r="X429">
        <v>0.756741993</v>
      </c>
      <c r="Y429" t="s">
        <v>41</v>
      </c>
      <c r="Z429" t="s">
        <v>42</v>
      </c>
      <c r="AA429">
        <v>12</v>
      </c>
      <c r="AB429" s="13">
        <v>22094.58008</v>
      </c>
      <c r="AC429" s="13">
        <v>31095.70508</v>
      </c>
      <c r="AD429" s="13">
        <v>25193.70117</v>
      </c>
      <c r="AE429" s="13">
        <v>46555.613279999998</v>
      </c>
      <c r="AF429" s="14">
        <v>32482.70117</v>
      </c>
      <c r="AG429" s="14">
        <v>26924.695309999999</v>
      </c>
      <c r="AH429" s="14">
        <v>26104.449219999999</v>
      </c>
      <c r="AI429" s="14">
        <v>32148.533200000002</v>
      </c>
      <c r="AJ429" s="15">
        <v>30478.125</v>
      </c>
      <c r="AK429" s="15">
        <v>22993.953130000002</v>
      </c>
      <c r="AL429" s="15">
        <v>27467.470700000002</v>
      </c>
      <c r="AM429" s="15">
        <v>33141.101560000003</v>
      </c>
      <c r="AN429">
        <v>1053</v>
      </c>
      <c r="AO429" t="s">
        <v>39</v>
      </c>
      <c r="AP429">
        <v>0.89579432699999995</v>
      </c>
      <c r="AQ429">
        <v>1</v>
      </c>
      <c r="AR429">
        <v>46555.613279999998</v>
      </c>
      <c r="AS429" t="s">
        <v>7032</v>
      </c>
      <c r="AT429">
        <v>1</v>
      </c>
      <c r="AU429" t="s">
        <v>7033</v>
      </c>
      <c r="AV429">
        <v>2.6438798999999999E-2</v>
      </c>
      <c r="AW429">
        <v>1</v>
      </c>
      <c r="AY429">
        <f t="shared" si="18"/>
        <v>0.96957575231809834</v>
      </c>
      <c r="AZ429">
        <f t="shared" si="19"/>
        <v>0.58848080871382058</v>
      </c>
      <c r="BA429">
        <f t="shared" si="20"/>
        <v>0.75607023464647849</v>
      </c>
    </row>
    <row r="430" spans="1:53">
      <c r="A430">
        <v>379.25680449999999</v>
      </c>
      <c r="B430">
        <v>3.425801383</v>
      </c>
      <c r="C430" t="s">
        <v>1276</v>
      </c>
      <c r="D430">
        <v>2</v>
      </c>
      <c r="E430" t="s">
        <v>1277</v>
      </c>
      <c r="F430">
        <v>7</v>
      </c>
      <c r="G430">
        <v>0</v>
      </c>
      <c r="H430" t="s">
        <v>1278</v>
      </c>
      <c r="I430">
        <v>1.910317617</v>
      </c>
      <c r="J430">
        <v>-16.761001369999999</v>
      </c>
      <c r="L430" t="s">
        <v>6150</v>
      </c>
      <c r="M430" t="s">
        <v>1277</v>
      </c>
      <c r="N430">
        <v>0</v>
      </c>
      <c r="O430" t="s">
        <v>39</v>
      </c>
      <c r="S430">
        <v>0.2</v>
      </c>
      <c r="T430">
        <v>0.2</v>
      </c>
      <c r="U430">
        <v>66053</v>
      </c>
      <c r="V430" t="s">
        <v>7529</v>
      </c>
      <c r="W430">
        <v>0.67620086700000004</v>
      </c>
      <c r="X430">
        <v>1.0541917E-2</v>
      </c>
      <c r="Y430" t="s">
        <v>424</v>
      </c>
      <c r="Z430" t="s">
        <v>42</v>
      </c>
      <c r="AA430">
        <v>12</v>
      </c>
      <c r="AB430" s="13">
        <v>49857.753909999999</v>
      </c>
      <c r="AC430" s="13">
        <v>45051.328130000002</v>
      </c>
      <c r="AD430" s="13">
        <v>41089.660159999999</v>
      </c>
      <c r="AE430" s="13">
        <v>55307.90625</v>
      </c>
      <c r="AF430" s="14">
        <v>54051.71875</v>
      </c>
      <c r="AG430" s="14">
        <v>54281.875</v>
      </c>
      <c r="AH430" s="14">
        <v>66052.601559999996</v>
      </c>
      <c r="AI430" s="14">
        <v>51569.757810000003</v>
      </c>
      <c r="AJ430" s="15">
        <v>46440.261720000002</v>
      </c>
      <c r="AK430" s="15">
        <v>28273.646479999999</v>
      </c>
      <c r="AL430" s="15">
        <v>38790.757810000003</v>
      </c>
      <c r="AM430" s="15">
        <v>39286.945310000003</v>
      </c>
      <c r="AN430">
        <v>960</v>
      </c>
      <c r="AO430" t="s">
        <v>39</v>
      </c>
      <c r="AP430">
        <v>0.90686501600000002</v>
      </c>
      <c r="AQ430">
        <v>1</v>
      </c>
      <c r="AR430">
        <v>66052.601559999996</v>
      </c>
      <c r="AS430" t="s">
        <v>7530</v>
      </c>
      <c r="AT430">
        <v>1</v>
      </c>
      <c r="AU430" t="s">
        <v>7531</v>
      </c>
      <c r="AV430">
        <v>3.4088379959999999</v>
      </c>
      <c r="AW430">
        <v>1</v>
      </c>
      <c r="AY430">
        <f t="shared" si="18"/>
        <v>0.67620086663021406</v>
      </c>
      <c r="AZ430">
        <f t="shared" si="19"/>
        <v>0.55674492340156034</v>
      </c>
      <c r="BA430">
        <f t="shared" si="20"/>
        <v>1.017719376753588E-2</v>
      </c>
    </row>
    <row r="431" spans="1:53">
      <c r="A431">
        <v>169.9884481</v>
      </c>
      <c r="B431">
        <v>11.394519470000001</v>
      </c>
      <c r="C431" t="s">
        <v>1805</v>
      </c>
      <c r="D431">
        <v>7</v>
      </c>
      <c r="E431" t="s">
        <v>1806</v>
      </c>
      <c r="F431">
        <v>7</v>
      </c>
      <c r="G431">
        <v>0</v>
      </c>
      <c r="H431" t="s">
        <v>1807</v>
      </c>
      <c r="I431">
        <v>-0.36393160899999999</v>
      </c>
      <c r="J431">
        <v>10.881765769999999</v>
      </c>
      <c r="L431" t="s">
        <v>6150</v>
      </c>
      <c r="M431" t="s">
        <v>1806</v>
      </c>
      <c r="N431">
        <v>0</v>
      </c>
      <c r="O431" t="s">
        <v>39</v>
      </c>
      <c r="S431">
        <v>0.25</v>
      </c>
      <c r="T431">
        <v>0.4</v>
      </c>
      <c r="U431">
        <v>39018</v>
      </c>
      <c r="V431" t="s">
        <v>7581</v>
      </c>
      <c r="W431">
        <v>0.62270348900000005</v>
      </c>
      <c r="X431">
        <v>1.7065892999999999E-2</v>
      </c>
      <c r="Y431" t="s">
        <v>41</v>
      </c>
      <c r="Z431" t="s">
        <v>71</v>
      </c>
      <c r="AA431">
        <v>12</v>
      </c>
      <c r="AB431" s="13">
        <v>13921.184569999999</v>
      </c>
      <c r="AC431" s="13">
        <v>19239.958979999999</v>
      </c>
      <c r="AD431" s="13">
        <v>36225.371090000001</v>
      </c>
      <c r="AE431" s="13">
        <v>26660.73242</v>
      </c>
      <c r="AF431" s="14">
        <v>27022.640630000002</v>
      </c>
      <c r="AG431" s="14">
        <v>28483.572270000001</v>
      </c>
      <c r="AH431" s="14">
        <v>39017.820310000003</v>
      </c>
      <c r="AI431" s="14">
        <v>33879.070310000003</v>
      </c>
      <c r="AJ431" s="15">
        <v>12929.492190000001</v>
      </c>
      <c r="AK431" s="15">
        <v>20238.064450000002</v>
      </c>
      <c r="AL431" s="15">
        <v>23974.480469999999</v>
      </c>
      <c r="AM431" s="15">
        <v>22815.023440000001</v>
      </c>
      <c r="AN431">
        <v>868</v>
      </c>
      <c r="AO431" t="s">
        <v>39</v>
      </c>
      <c r="AP431">
        <v>0.91231164499999995</v>
      </c>
      <c r="AQ431">
        <v>1</v>
      </c>
      <c r="AR431">
        <v>39017.820310000003</v>
      </c>
      <c r="AS431" t="s">
        <v>7582</v>
      </c>
      <c r="AT431">
        <v>1</v>
      </c>
      <c r="AU431" t="s">
        <v>438</v>
      </c>
      <c r="AV431">
        <v>2.689091597</v>
      </c>
      <c r="AW431">
        <v>1</v>
      </c>
      <c r="AY431">
        <f t="shared" si="18"/>
        <v>0.62270348891953331</v>
      </c>
      <c r="AZ431">
        <f t="shared" si="19"/>
        <v>0.27104499027260992</v>
      </c>
      <c r="BA431">
        <f t="shared" si="20"/>
        <v>1.6829097685406542E-2</v>
      </c>
    </row>
    <row r="432" spans="1:53">
      <c r="A432">
        <v>182.1671135</v>
      </c>
      <c r="B432">
        <v>3.8640291640000002</v>
      </c>
      <c r="C432" t="s">
        <v>1506</v>
      </c>
      <c r="D432">
        <v>6</v>
      </c>
      <c r="E432" t="s">
        <v>1507</v>
      </c>
      <c r="F432">
        <v>7</v>
      </c>
      <c r="G432">
        <v>0</v>
      </c>
      <c r="H432" t="s">
        <v>1508</v>
      </c>
      <c r="I432">
        <v>0.23893160799999999</v>
      </c>
      <c r="J432">
        <v>-45.310949229999999</v>
      </c>
      <c r="K432">
        <v>0.26637894699999998</v>
      </c>
      <c r="L432" t="s">
        <v>6150</v>
      </c>
      <c r="M432" t="s">
        <v>1507</v>
      </c>
      <c r="N432">
        <v>0</v>
      </c>
      <c r="O432" t="s">
        <v>39</v>
      </c>
      <c r="P432" t="s">
        <v>1509</v>
      </c>
      <c r="S432">
        <v>0.16</v>
      </c>
      <c r="T432">
        <v>0.22</v>
      </c>
      <c r="U432">
        <v>197108</v>
      </c>
      <c r="V432" t="s">
        <v>6934</v>
      </c>
      <c r="W432">
        <v>1.0114248299999999</v>
      </c>
      <c r="X432">
        <v>0.93622798200000001</v>
      </c>
      <c r="Y432" t="s">
        <v>41</v>
      </c>
      <c r="Z432" t="s">
        <v>42</v>
      </c>
      <c r="AA432">
        <v>12</v>
      </c>
      <c r="AB432" s="13">
        <v>185084.67189999999</v>
      </c>
      <c r="AC432" s="13">
        <v>177291.3125</v>
      </c>
      <c r="AD432" s="13">
        <v>189287.95310000001</v>
      </c>
      <c r="AE432" s="13">
        <v>197107.51560000001</v>
      </c>
      <c r="AF432" s="14">
        <v>97638.296879999994</v>
      </c>
      <c r="AG432" s="14">
        <v>95003.367190000004</v>
      </c>
      <c r="AH432" s="14">
        <v>133317.42189999999</v>
      </c>
      <c r="AI432" s="14">
        <v>81607.820309999996</v>
      </c>
      <c r="AJ432" s="15">
        <v>110544.9531</v>
      </c>
      <c r="AK432" s="15">
        <v>123292.6563</v>
      </c>
      <c r="AL432" s="15">
        <v>91303.8125</v>
      </c>
      <c r="AM432" s="15">
        <v>87081.867190000004</v>
      </c>
      <c r="AN432">
        <v>557</v>
      </c>
      <c r="AO432" t="s">
        <v>39</v>
      </c>
      <c r="AP432">
        <v>0.912725707</v>
      </c>
      <c r="AQ432">
        <v>1</v>
      </c>
      <c r="AR432">
        <v>197107.51560000001</v>
      </c>
      <c r="AS432" t="s">
        <v>6935</v>
      </c>
      <c r="AT432">
        <v>1</v>
      </c>
      <c r="AU432" t="s">
        <v>1512</v>
      </c>
      <c r="AV432">
        <v>1.74971E-3</v>
      </c>
      <c r="AW432">
        <v>1</v>
      </c>
      <c r="AY432">
        <f t="shared" si="18"/>
        <v>1.0114248304713953</v>
      </c>
      <c r="AZ432">
        <f t="shared" si="19"/>
        <v>1.3970398332164293</v>
      </c>
      <c r="BA432">
        <f t="shared" si="20"/>
        <v>0.93604887607162457</v>
      </c>
    </row>
    <row r="433" spans="1:53">
      <c r="A433">
        <v>172.10995579999999</v>
      </c>
      <c r="B433">
        <v>4.3598513710000004</v>
      </c>
      <c r="C433" t="s">
        <v>1678</v>
      </c>
      <c r="D433">
        <v>12</v>
      </c>
      <c r="E433" t="s">
        <v>1679</v>
      </c>
      <c r="F433">
        <v>7</v>
      </c>
      <c r="G433">
        <v>0</v>
      </c>
      <c r="H433" t="s">
        <v>1680</v>
      </c>
      <c r="I433">
        <v>9.1566971999999996E-2</v>
      </c>
      <c r="J433">
        <v>-29.25628348</v>
      </c>
      <c r="L433" t="s">
        <v>6150</v>
      </c>
      <c r="M433" t="s">
        <v>1679</v>
      </c>
      <c r="N433" s="1">
        <v>8.18777E-7</v>
      </c>
      <c r="O433" t="s">
        <v>39</v>
      </c>
      <c r="Q433">
        <v>3.2</v>
      </c>
      <c r="R433" t="s">
        <v>453</v>
      </c>
      <c r="S433">
        <v>0.12</v>
      </c>
      <c r="T433">
        <v>0.12</v>
      </c>
      <c r="U433">
        <v>378408</v>
      </c>
      <c r="V433" t="s">
        <v>6833</v>
      </c>
      <c r="W433">
        <v>1.050217591</v>
      </c>
      <c r="X433">
        <v>0.53207551600000003</v>
      </c>
      <c r="Y433" t="s">
        <v>41</v>
      </c>
      <c r="Z433" t="s">
        <v>50</v>
      </c>
      <c r="AA433">
        <v>12</v>
      </c>
      <c r="AB433" s="13">
        <v>261406.5938</v>
      </c>
      <c r="AC433" s="13">
        <v>259773.07810000001</v>
      </c>
      <c r="AD433" s="13">
        <v>217746.7813</v>
      </c>
      <c r="AE433" s="13">
        <v>239374.79689999999</v>
      </c>
      <c r="AF433" s="14">
        <v>285649.34379999997</v>
      </c>
      <c r="AG433" s="14">
        <v>306211.53129999997</v>
      </c>
      <c r="AH433" s="14">
        <v>311682.875</v>
      </c>
      <c r="AI433" s="14">
        <v>339025.6875</v>
      </c>
      <c r="AJ433" s="15">
        <v>285809.125</v>
      </c>
      <c r="AK433" s="15">
        <v>378408.3125</v>
      </c>
      <c r="AL433" s="15">
        <v>304002.78129999997</v>
      </c>
      <c r="AM433" s="15">
        <v>336748.0625</v>
      </c>
      <c r="AN433">
        <v>254</v>
      </c>
      <c r="AO433" t="s">
        <v>39</v>
      </c>
      <c r="AP433">
        <v>0.96805079999999999</v>
      </c>
      <c r="AQ433">
        <v>1</v>
      </c>
      <c r="AR433">
        <v>378408.3125</v>
      </c>
      <c r="AS433" t="s">
        <v>6834</v>
      </c>
      <c r="AT433">
        <v>1</v>
      </c>
      <c r="AU433" t="s">
        <v>6835</v>
      </c>
      <c r="AV433">
        <v>0.11385585500000001</v>
      </c>
      <c r="AW433">
        <v>1</v>
      </c>
      <c r="AY433">
        <f t="shared" si="18"/>
        <v>1.0502175909142932</v>
      </c>
      <c r="AZ433">
        <f t="shared" si="19"/>
        <v>0.59286085887890927</v>
      </c>
      <c r="BA433">
        <f t="shared" si="20"/>
        <v>0.52490766790017696</v>
      </c>
    </row>
    <row r="434" spans="1:53">
      <c r="A434">
        <v>308.15814549999999</v>
      </c>
      <c r="B434">
        <v>13.28557485</v>
      </c>
      <c r="C434" t="s">
        <v>4458</v>
      </c>
      <c r="D434">
        <v>2</v>
      </c>
      <c r="E434" t="s">
        <v>4459</v>
      </c>
      <c r="F434">
        <v>7</v>
      </c>
      <c r="G434">
        <v>0</v>
      </c>
      <c r="H434" t="s">
        <v>4460</v>
      </c>
      <c r="I434">
        <v>-0.66346885</v>
      </c>
      <c r="J434">
        <v>43.115393160000004</v>
      </c>
      <c r="L434" t="s">
        <v>6150</v>
      </c>
      <c r="M434" t="s">
        <v>4459</v>
      </c>
      <c r="N434">
        <v>0</v>
      </c>
      <c r="O434" t="s">
        <v>39</v>
      </c>
      <c r="Q434">
        <v>2.1</v>
      </c>
      <c r="R434" t="s">
        <v>77</v>
      </c>
      <c r="S434">
        <v>0.47</v>
      </c>
      <c r="T434">
        <v>0.49</v>
      </c>
      <c r="U434">
        <v>76454</v>
      </c>
      <c r="V434" t="s">
        <v>4012</v>
      </c>
      <c r="W434">
        <v>1.0409298199999999</v>
      </c>
      <c r="X434">
        <v>0.88113760699999999</v>
      </c>
      <c r="Y434" t="s">
        <v>41</v>
      </c>
      <c r="Z434" t="s">
        <v>42</v>
      </c>
      <c r="AA434">
        <v>12</v>
      </c>
      <c r="AB434" s="13">
        <v>38117.621090000001</v>
      </c>
      <c r="AC434" s="13">
        <v>48004.117189999997</v>
      </c>
      <c r="AD434" s="13">
        <v>20616.220700000002</v>
      </c>
      <c r="AE434" s="13">
        <v>15864.70703</v>
      </c>
      <c r="AF434" s="14">
        <v>42676.804689999997</v>
      </c>
      <c r="AG434" s="14">
        <v>40693.285159999999</v>
      </c>
      <c r="AH434" s="14">
        <v>43959.160159999999</v>
      </c>
      <c r="AI434" s="14">
        <v>55549.191409999999</v>
      </c>
      <c r="AJ434" s="15">
        <v>37247.546880000002</v>
      </c>
      <c r="AK434" s="15">
        <v>76454.359379999994</v>
      </c>
      <c r="AL434" s="15">
        <v>52164.703130000002</v>
      </c>
      <c r="AM434" s="15">
        <v>24497.01367</v>
      </c>
      <c r="AN434">
        <v>908</v>
      </c>
      <c r="AO434" t="s">
        <v>39</v>
      </c>
      <c r="AP434">
        <v>0.97272400299999995</v>
      </c>
      <c r="AQ434">
        <v>1</v>
      </c>
      <c r="AR434">
        <v>76454.359379999994</v>
      </c>
      <c r="AS434" t="s">
        <v>6855</v>
      </c>
      <c r="AT434">
        <v>1</v>
      </c>
      <c r="AU434" t="s">
        <v>6856</v>
      </c>
      <c r="AV434">
        <v>6.4505760000000004E-3</v>
      </c>
      <c r="AW434">
        <v>1</v>
      </c>
      <c r="AY434">
        <f t="shared" si="18"/>
        <v>1.0409298197309627</v>
      </c>
      <c r="AZ434">
        <f t="shared" si="19"/>
        <v>8.600992559215126E-2</v>
      </c>
      <c r="BA434">
        <f t="shared" si="20"/>
        <v>0.87765587154885472</v>
      </c>
    </row>
    <row r="435" spans="1:53">
      <c r="A435">
        <v>364.16531609999998</v>
      </c>
      <c r="B435">
        <v>3.5938472319999999</v>
      </c>
      <c r="C435" t="s">
        <v>3443</v>
      </c>
      <c r="D435">
        <v>1</v>
      </c>
      <c r="E435" t="s">
        <v>3444</v>
      </c>
      <c r="F435">
        <v>7</v>
      </c>
      <c r="G435">
        <v>0</v>
      </c>
      <c r="H435" t="s">
        <v>3445</v>
      </c>
      <c r="I435">
        <v>0.62084556700000004</v>
      </c>
      <c r="J435">
        <v>0</v>
      </c>
      <c r="L435" t="s">
        <v>6177</v>
      </c>
      <c r="M435" t="s">
        <v>3444</v>
      </c>
      <c r="N435">
        <v>0</v>
      </c>
      <c r="O435" t="s">
        <v>39</v>
      </c>
      <c r="S435">
        <v>0.71</v>
      </c>
      <c r="T435">
        <v>1.1200000000000001</v>
      </c>
      <c r="U435">
        <v>1671461</v>
      </c>
      <c r="V435" t="s">
        <v>7674</v>
      </c>
      <c r="W435">
        <v>0.42294535900000002</v>
      </c>
      <c r="X435">
        <v>0.38483894899999999</v>
      </c>
      <c r="Y435" t="s">
        <v>41</v>
      </c>
      <c r="Z435" t="s">
        <v>42</v>
      </c>
      <c r="AA435">
        <v>12</v>
      </c>
      <c r="AB435" s="13">
        <v>150459.875</v>
      </c>
      <c r="AC435" s="13">
        <v>203113.42189999999</v>
      </c>
      <c r="AD435" s="13">
        <v>442551.0625</v>
      </c>
      <c r="AE435" s="13">
        <v>305549.375</v>
      </c>
      <c r="AF435" s="14">
        <v>370017.03129999997</v>
      </c>
      <c r="AG435" s="14">
        <v>193347.29689999999</v>
      </c>
      <c r="AH435" s="14">
        <v>266978.40629999997</v>
      </c>
      <c r="AI435" s="14">
        <v>1671461.375</v>
      </c>
      <c r="AJ435" s="15">
        <v>127181.9219</v>
      </c>
      <c r="AK435" s="15">
        <v>532133.6875</v>
      </c>
      <c r="AL435" s="15">
        <v>143545.1563</v>
      </c>
      <c r="AM435" s="15">
        <v>255265.67189999999</v>
      </c>
      <c r="AN435">
        <v>166</v>
      </c>
      <c r="AO435" t="s">
        <v>39</v>
      </c>
      <c r="AP435">
        <v>0.953073214</v>
      </c>
      <c r="AQ435">
        <v>1</v>
      </c>
      <c r="AR435">
        <v>1671461.375</v>
      </c>
      <c r="AS435" t="s">
        <v>7675</v>
      </c>
      <c r="AT435">
        <v>1</v>
      </c>
      <c r="AU435" t="s">
        <v>7676</v>
      </c>
      <c r="AV435">
        <v>0.24736582100000001</v>
      </c>
      <c r="AW435">
        <v>1</v>
      </c>
      <c r="AY435">
        <f t="shared" si="18"/>
        <v>0.42294535914383508</v>
      </c>
      <c r="AZ435">
        <f t="shared" si="19"/>
        <v>0.41035530775229762</v>
      </c>
      <c r="BA435">
        <f t="shared" si="20"/>
        <v>0.35828132619948433</v>
      </c>
    </row>
    <row r="436" spans="1:53">
      <c r="A436">
        <v>188.06849120000001</v>
      </c>
      <c r="B436">
        <v>6.7893625049999997</v>
      </c>
      <c r="C436" t="s">
        <v>4399</v>
      </c>
      <c r="D436">
        <v>1</v>
      </c>
      <c r="E436" t="s">
        <v>2713</v>
      </c>
      <c r="F436">
        <v>7</v>
      </c>
      <c r="G436">
        <v>0</v>
      </c>
      <c r="H436" t="s">
        <v>4400</v>
      </c>
      <c r="I436">
        <v>0.11274348100000001</v>
      </c>
      <c r="J436">
        <v>-6.6921759190000003</v>
      </c>
      <c r="K436">
        <v>8.6157417E-2</v>
      </c>
      <c r="L436" t="s">
        <v>6150</v>
      </c>
      <c r="M436" t="s">
        <v>2713</v>
      </c>
      <c r="N436">
        <v>0</v>
      </c>
      <c r="O436" t="s">
        <v>39</v>
      </c>
      <c r="S436">
        <v>0.16</v>
      </c>
      <c r="T436">
        <v>0.16</v>
      </c>
      <c r="U436">
        <v>96459</v>
      </c>
      <c r="V436" t="s">
        <v>1525</v>
      </c>
      <c r="W436">
        <v>1.221479824</v>
      </c>
      <c r="X436">
        <v>9.8029875000000002E-2</v>
      </c>
      <c r="Y436" t="s">
        <v>41</v>
      </c>
      <c r="Z436" t="s">
        <v>71</v>
      </c>
      <c r="AA436">
        <v>12</v>
      </c>
      <c r="AB436" s="13">
        <v>72750.851559999996</v>
      </c>
      <c r="AC436" s="13">
        <v>61764.574220000002</v>
      </c>
      <c r="AD436" s="13">
        <v>89170.960940000004</v>
      </c>
      <c r="AE436" s="13">
        <v>70681.820309999996</v>
      </c>
      <c r="AF436" s="14">
        <v>68149.179690000004</v>
      </c>
      <c r="AG436" s="14">
        <v>66081.804690000004</v>
      </c>
      <c r="AH436" s="14">
        <v>62838.871090000001</v>
      </c>
      <c r="AI436" s="14">
        <v>60861.441409999999</v>
      </c>
      <c r="AJ436" s="15">
        <v>71098.71875</v>
      </c>
      <c r="AK436" s="15">
        <v>96459.421879999994</v>
      </c>
      <c r="AL436" s="15">
        <v>77333.789059999996</v>
      </c>
      <c r="AM436" s="15">
        <v>70165.945309999996</v>
      </c>
      <c r="AN436">
        <v>578</v>
      </c>
      <c r="AO436" t="s">
        <v>39</v>
      </c>
      <c r="AP436">
        <v>0.81093916300000002</v>
      </c>
      <c r="AQ436">
        <v>1</v>
      </c>
      <c r="AR436">
        <v>96459.421879999994</v>
      </c>
      <c r="AS436" t="s">
        <v>6577</v>
      </c>
      <c r="AT436">
        <v>1</v>
      </c>
      <c r="AU436" t="s">
        <v>6578</v>
      </c>
      <c r="AV436">
        <v>1.275654106</v>
      </c>
      <c r="AW436">
        <v>1</v>
      </c>
      <c r="AY436">
        <f t="shared" si="18"/>
        <v>1.2214798235461031</v>
      </c>
      <c r="AZ436">
        <f t="shared" si="19"/>
        <v>0.10666537319102218</v>
      </c>
      <c r="BA436">
        <f t="shared" si="20"/>
        <v>6.464600995058363E-2</v>
      </c>
    </row>
    <row r="437" spans="1:53">
      <c r="A437">
        <v>249.09982059999999</v>
      </c>
      <c r="B437">
        <v>4.3823666469999996</v>
      </c>
      <c r="C437" t="s">
        <v>6698</v>
      </c>
      <c r="D437">
        <v>1</v>
      </c>
      <c r="E437" t="s">
        <v>6699</v>
      </c>
      <c r="F437">
        <v>7</v>
      </c>
      <c r="G437">
        <v>0</v>
      </c>
      <c r="H437" t="s">
        <v>6700</v>
      </c>
      <c r="I437">
        <v>-1.161847941</v>
      </c>
      <c r="J437">
        <v>0</v>
      </c>
      <c r="L437" t="s">
        <v>6150</v>
      </c>
      <c r="M437" t="s">
        <v>6699</v>
      </c>
      <c r="N437">
        <v>0</v>
      </c>
      <c r="O437" t="s">
        <v>39</v>
      </c>
      <c r="S437">
        <v>0.28999999999999998</v>
      </c>
      <c r="T437">
        <v>0.28999999999999998</v>
      </c>
      <c r="U437">
        <v>76565</v>
      </c>
      <c r="V437" t="s">
        <v>1912</v>
      </c>
      <c r="W437">
        <v>1.13389794</v>
      </c>
      <c r="X437">
        <v>0.50599625999999998</v>
      </c>
      <c r="Y437" t="s">
        <v>424</v>
      </c>
      <c r="Z437" t="s">
        <v>42</v>
      </c>
      <c r="AA437">
        <v>12</v>
      </c>
      <c r="AB437" s="13">
        <v>18366.654299999998</v>
      </c>
      <c r="AC437" s="13">
        <v>35889.953130000002</v>
      </c>
      <c r="AD437" s="13">
        <v>35386.972659999999</v>
      </c>
      <c r="AE437" s="13">
        <v>28479.498049999998</v>
      </c>
      <c r="AF437" s="14">
        <v>44463.152340000001</v>
      </c>
      <c r="AG437" s="14">
        <v>48088.824220000002</v>
      </c>
      <c r="AH437" s="14">
        <v>60143.066409999999</v>
      </c>
      <c r="AI437" s="14">
        <v>42572.179689999997</v>
      </c>
      <c r="AJ437" s="15">
        <v>39766.179689999997</v>
      </c>
      <c r="AK437" s="15">
        <v>58937.875</v>
      </c>
      <c r="AL437" s="15">
        <v>76565.289059999996</v>
      </c>
      <c r="AM437" s="15">
        <v>46143.757810000003</v>
      </c>
      <c r="AN437">
        <v>907</v>
      </c>
      <c r="AO437" t="s">
        <v>39</v>
      </c>
      <c r="AP437">
        <v>0.81873334499999995</v>
      </c>
      <c r="AQ437">
        <v>1</v>
      </c>
      <c r="AR437">
        <v>76565.289059999996</v>
      </c>
      <c r="AS437" t="s">
        <v>6701</v>
      </c>
      <c r="AT437">
        <v>1</v>
      </c>
      <c r="AU437" t="s">
        <v>6702</v>
      </c>
      <c r="AV437">
        <v>0.13114873899999999</v>
      </c>
      <c r="AW437">
        <v>1</v>
      </c>
      <c r="AY437">
        <f t="shared" si="18"/>
        <v>1.133897940185923</v>
      </c>
      <c r="AZ437">
        <f t="shared" si="19"/>
        <v>0.26064312447422783</v>
      </c>
      <c r="BA437">
        <f t="shared" si="20"/>
        <v>0.49614756288507056</v>
      </c>
    </row>
    <row r="438" spans="1:53">
      <c r="A438">
        <v>161.05099139999999</v>
      </c>
      <c r="B438">
        <v>5.9000611200000002</v>
      </c>
      <c r="C438" t="s">
        <v>4622</v>
      </c>
      <c r="D438">
        <v>1</v>
      </c>
      <c r="E438" t="s">
        <v>4623</v>
      </c>
      <c r="F438">
        <v>7</v>
      </c>
      <c r="G438">
        <v>0</v>
      </c>
      <c r="H438" t="s">
        <v>4624</v>
      </c>
      <c r="I438">
        <v>-0.36379132600000003</v>
      </c>
      <c r="J438">
        <v>-21.492735589999999</v>
      </c>
      <c r="L438" t="s">
        <v>6150</v>
      </c>
      <c r="M438" t="s">
        <v>4623</v>
      </c>
      <c r="N438">
        <v>0</v>
      </c>
      <c r="O438" t="s">
        <v>39</v>
      </c>
      <c r="S438">
        <v>0.49</v>
      </c>
      <c r="T438">
        <v>0.68</v>
      </c>
      <c r="U438">
        <v>142930</v>
      </c>
      <c r="V438" t="s">
        <v>1671</v>
      </c>
      <c r="W438">
        <v>0.67999615899999999</v>
      </c>
      <c r="X438">
        <v>0.232037035</v>
      </c>
      <c r="Y438" t="s">
        <v>41</v>
      </c>
      <c r="Z438" t="s">
        <v>42</v>
      </c>
      <c r="AA438">
        <v>12</v>
      </c>
      <c r="AB438" s="13">
        <v>51488.109380000002</v>
      </c>
      <c r="AC438" s="13">
        <v>142929.82810000001</v>
      </c>
      <c r="AD438" s="13">
        <v>33054.707029999998</v>
      </c>
      <c r="AE438" s="13">
        <v>59667.195310000003</v>
      </c>
      <c r="AF438" s="14">
        <v>54091.050779999998</v>
      </c>
      <c r="AG438" s="14">
        <v>127823.2188</v>
      </c>
      <c r="AH438" s="14">
        <v>119910.9844</v>
      </c>
      <c r="AI438" s="14">
        <v>86740.242190000004</v>
      </c>
      <c r="AJ438" s="15">
        <v>55751.945310000003</v>
      </c>
      <c r="AK438" s="15">
        <v>84446.601559999996</v>
      </c>
      <c r="AL438" s="15">
        <v>98484.46875</v>
      </c>
      <c r="AM438" s="15">
        <v>25540.029299999998</v>
      </c>
      <c r="AN438">
        <v>667</v>
      </c>
      <c r="AO438" t="s">
        <v>39</v>
      </c>
      <c r="AP438">
        <v>0.88126649899999998</v>
      </c>
      <c r="AQ438">
        <v>1</v>
      </c>
      <c r="AR438">
        <v>142929.82810000001</v>
      </c>
      <c r="AS438" t="s">
        <v>7528</v>
      </c>
      <c r="AT438">
        <v>1</v>
      </c>
      <c r="AU438" t="s">
        <v>652</v>
      </c>
      <c r="AV438">
        <v>0.441987831</v>
      </c>
      <c r="AW438">
        <v>1</v>
      </c>
      <c r="AY438">
        <f t="shared" si="18"/>
        <v>0.6799961590115059</v>
      </c>
      <c r="AZ438">
        <f t="shared" si="19"/>
        <v>0.49181868463183742</v>
      </c>
      <c r="BA438">
        <f t="shared" si="20"/>
        <v>0.23195084461301624</v>
      </c>
    </row>
    <row r="439" spans="1:53">
      <c r="A439">
        <v>136.0386015</v>
      </c>
      <c r="B439">
        <v>9.8606057059999994</v>
      </c>
      <c r="C439" t="s">
        <v>122</v>
      </c>
      <c r="D439">
        <v>3</v>
      </c>
      <c r="E439" t="s">
        <v>5928</v>
      </c>
      <c r="F439">
        <v>7</v>
      </c>
      <c r="G439">
        <v>0</v>
      </c>
      <c r="H439" t="s">
        <v>5974</v>
      </c>
      <c r="I439">
        <v>0.67224870400000003</v>
      </c>
      <c r="J439">
        <v>19.376352170000001</v>
      </c>
      <c r="L439" t="s">
        <v>6150</v>
      </c>
      <c r="M439" t="s">
        <v>5928</v>
      </c>
      <c r="N439">
        <v>0</v>
      </c>
      <c r="O439" t="s">
        <v>39</v>
      </c>
      <c r="S439">
        <v>0.52</v>
      </c>
      <c r="T439">
        <v>0.52</v>
      </c>
      <c r="U439">
        <v>95310</v>
      </c>
      <c r="V439" t="s">
        <v>7658</v>
      </c>
      <c r="W439">
        <v>0.35729465100000002</v>
      </c>
      <c r="X439">
        <v>7.2202799999999999E-3</v>
      </c>
      <c r="Y439" t="s">
        <v>41</v>
      </c>
      <c r="Z439" t="s">
        <v>71</v>
      </c>
      <c r="AA439">
        <v>12</v>
      </c>
      <c r="AB439" s="13">
        <v>27051.89258</v>
      </c>
      <c r="AC439" s="13">
        <v>63235.871090000001</v>
      </c>
      <c r="AD439" s="13">
        <v>55076.113279999998</v>
      </c>
      <c r="AE439" s="13">
        <v>25641.449219999999</v>
      </c>
      <c r="AF439" s="14">
        <v>61218.449220000002</v>
      </c>
      <c r="AG439" s="14">
        <v>95309.5</v>
      </c>
      <c r="AH439" s="14">
        <v>55910.535159999999</v>
      </c>
      <c r="AI439" s="14">
        <v>81844.765629999994</v>
      </c>
      <c r="AJ439" s="15">
        <v>20093.115229999999</v>
      </c>
      <c r="AK439" s="15">
        <v>43795.8125</v>
      </c>
      <c r="AL439" s="15">
        <v>11715.26074</v>
      </c>
      <c r="AM439" s="15">
        <v>29541.64258</v>
      </c>
      <c r="AN439">
        <v>584</v>
      </c>
      <c r="AO439" t="s">
        <v>39</v>
      </c>
      <c r="AP439">
        <v>0.95399869699999995</v>
      </c>
      <c r="AQ439">
        <v>1</v>
      </c>
      <c r="AR439">
        <v>95309.5</v>
      </c>
      <c r="AS439" t="s">
        <v>7707</v>
      </c>
      <c r="AT439">
        <v>1</v>
      </c>
      <c r="AU439" t="s">
        <v>7708</v>
      </c>
      <c r="AV439">
        <v>4.2631627869999997</v>
      </c>
      <c r="AW439">
        <v>0.59590724100000003</v>
      </c>
      <c r="AY439">
        <f t="shared" si="18"/>
        <v>0.35729465080471634</v>
      </c>
      <c r="AZ439">
        <f t="shared" si="19"/>
        <v>0.25042928924837293</v>
      </c>
      <c r="BA439">
        <f t="shared" si="20"/>
        <v>6.1505411951400411E-3</v>
      </c>
    </row>
    <row r="440" spans="1:53">
      <c r="A440">
        <v>132.00582349999999</v>
      </c>
      <c r="B440">
        <v>10.754251440000001</v>
      </c>
      <c r="C440" t="s">
        <v>562</v>
      </c>
      <c r="D440">
        <v>3</v>
      </c>
      <c r="E440" t="s">
        <v>563</v>
      </c>
      <c r="F440">
        <v>6</v>
      </c>
      <c r="G440" t="s">
        <v>5</v>
      </c>
      <c r="H440" t="s">
        <v>564</v>
      </c>
      <c r="I440">
        <v>-0.35241710100000001</v>
      </c>
      <c r="J440">
        <v>11.70756044</v>
      </c>
      <c r="L440" t="s">
        <v>6150</v>
      </c>
      <c r="M440" t="s">
        <v>1597</v>
      </c>
      <c r="N440">
        <v>-21.987721830000002</v>
      </c>
      <c r="O440" t="s">
        <v>487</v>
      </c>
      <c r="Q440">
        <v>1.4</v>
      </c>
      <c r="R440" t="s">
        <v>77</v>
      </c>
      <c r="S440">
        <v>0.06</v>
      </c>
      <c r="T440">
        <v>0.25</v>
      </c>
      <c r="U440">
        <v>531032</v>
      </c>
      <c r="V440" t="s">
        <v>7116</v>
      </c>
      <c r="W440">
        <v>0.92125110200000004</v>
      </c>
      <c r="X440">
        <v>0.25835382699999998</v>
      </c>
      <c r="Y440" t="s">
        <v>41</v>
      </c>
      <c r="Z440" t="s">
        <v>71</v>
      </c>
      <c r="AA440">
        <v>12</v>
      </c>
      <c r="AB440" s="13">
        <v>473940.9375</v>
      </c>
      <c r="AC440" s="13">
        <v>445509.90629999997</v>
      </c>
      <c r="AD440" s="13">
        <v>259852.75</v>
      </c>
      <c r="AE440" s="13">
        <v>458804.78129999997</v>
      </c>
      <c r="AF440" s="14">
        <v>410477.03129999997</v>
      </c>
      <c r="AG440" s="14">
        <v>499876.125</v>
      </c>
      <c r="AH440" s="14">
        <v>470686</v>
      </c>
      <c r="AI440" s="14">
        <v>531032.4375</v>
      </c>
      <c r="AJ440" s="15">
        <v>478784.15629999997</v>
      </c>
      <c r="AK440" s="15">
        <v>413435.6875</v>
      </c>
      <c r="AL440" s="15">
        <v>441190.28129999997</v>
      </c>
      <c r="AM440" s="15">
        <v>428087.9375</v>
      </c>
      <c r="AN440">
        <v>25</v>
      </c>
      <c r="AO440" t="s">
        <v>487</v>
      </c>
      <c r="AP440">
        <v>0.95663046799999996</v>
      </c>
      <c r="AQ440">
        <v>1</v>
      </c>
      <c r="AR440">
        <v>531032.4375</v>
      </c>
      <c r="AS440" t="s">
        <v>7117</v>
      </c>
      <c r="AT440">
        <v>0.77118180999999997</v>
      </c>
      <c r="AV440">
        <v>0.41447696899999997</v>
      </c>
      <c r="AW440">
        <v>1</v>
      </c>
      <c r="AY440">
        <f t="shared" si="18"/>
        <v>0.9212511018477324</v>
      </c>
      <c r="AZ440">
        <f t="shared" si="19"/>
        <v>0.74245010030719494</v>
      </c>
      <c r="BA440">
        <f t="shared" si="20"/>
        <v>0.24531753211178139</v>
      </c>
    </row>
    <row r="441" spans="1:53">
      <c r="A441">
        <v>121.01970849999999</v>
      </c>
      <c r="B441">
        <v>10.59648327</v>
      </c>
      <c r="C441" t="s">
        <v>2189</v>
      </c>
      <c r="D441">
        <v>2</v>
      </c>
      <c r="E441" t="s">
        <v>2190</v>
      </c>
      <c r="F441">
        <v>6</v>
      </c>
      <c r="G441" t="s">
        <v>5</v>
      </c>
      <c r="H441" t="s">
        <v>2191</v>
      </c>
      <c r="I441">
        <v>-0.34312930699999999</v>
      </c>
      <c r="J441">
        <v>15.72391689</v>
      </c>
      <c r="L441" t="s">
        <v>6150</v>
      </c>
      <c r="M441" t="s">
        <v>886</v>
      </c>
      <c r="N441">
        <v>-305.06797599999999</v>
      </c>
      <c r="O441" t="s">
        <v>6440</v>
      </c>
      <c r="P441" t="s">
        <v>6441</v>
      </c>
      <c r="S441">
        <v>0.36</v>
      </c>
      <c r="T441">
        <v>0.51</v>
      </c>
      <c r="U441">
        <v>76155</v>
      </c>
      <c r="V441" t="s">
        <v>6442</v>
      </c>
      <c r="W441">
        <v>1.349539598</v>
      </c>
      <c r="X441">
        <v>0.27494841199999998</v>
      </c>
      <c r="Y441" t="s">
        <v>41</v>
      </c>
      <c r="Z441" t="s">
        <v>92</v>
      </c>
      <c r="AA441">
        <v>12</v>
      </c>
      <c r="AB441" s="13">
        <v>21429.191409999999</v>
      </c>
      <c r="AC441" s="13">
        <v>61034.1875</v>
      </c>
      <c r="AD441" s="13">
        <v>23507.970700000002</v>
      </c>
      <c r="AE441" s="13">
        <v>54648.121090000001</v>
      </c>
      <c r="AF441" s="14">
        <v>27566.095700000002</v>
      </c>
      <c r="AG441" s="14">
        <v>49449.746090000001</v>
      </c>
      <c r="AH441" s="14">
        <v>39783.566409999999</v>
      </c>
      <c r="AI441" s="14">
        <v>56719.648439999997</v>
      </c>
      <c r="AJ441" s="15">
        <v>29644.744139999999</v>
      </c>
      <c r="AK441" s="15">
        <v>76154.984379999994</v>
      </c>
      <c r="AL441" s="15">
        <v>72552.484379999994</v>
      </c>
      <c r="AM441" s="15">
        <v>55818.625</v>
      </c>
      <c r="AN441">
        <v>266</v>
      </c>
      <c r="AO441" t="s">
        <v>6440</v>
      </c>
      <c r="AP441">
        <v>0.97468411200000005</v>
      </c>
      <c r="AR441">
        <v>76154.984379999994</v>
      </c>
      <c r="AS441" t="s">
        <v>6443</v>
      </c>
      <c r="AT441">
        <v>0.87675717900000005</v>
      </c>
      <c r="AV441">
        <v>0.37757384799999999</v>
      </c>
      <c r="AW441">
        <v>1</v>
      </c>
      <c r="AY441">
        <f t="shared" si="18"/>
        <v>1.3495395977505471</v>
      </c>
      <c r="AZ441">
        <f t="shared" si="19"/>
        <v>7.7013900434447141E-2</v>
      </c>
      <c r="BA441">
        <f t="shared" si="20"/>
        <v>0.26510239012205006</v>
      </c>
    </row>
    <row r="442" spans="1:53">
      <c r="A442">
        <v>121.01982289999999</v>
      </c>
      <c r="B442">
        <v>6.7930569539999999</v>
      </c>
      <c r="C442" t="s">
        <v>2189</v>
      </c>
      <c r="D442">
        <v>2</v>
      </c>
      <c r="E442" t="s">
        <v>2190</v>
      </c>
      <c r="F442">
        <v>6</v>
      </c>
      <c r="G442" t="s">
        <v>5</v>
      </c>
      <c r="H442" t="s">
        <v>2191</v>
      </c>
      <c r="I442">
        <v>0.60213952699999995</v>
      </c>
      <c r="J442">
        <v>-31.46218425</v>
      </c>
      <c r="L442" t="s">
        <v>6150</v>
      </c>
      <c r="M442" t="s">
        <v>2270</v>
      </c>
      <c r="N442">
        <v>4.9724614069999999</v>
      </c>
      <c r="O442" t="s">
        <v>374</v>
      </c>
      <c r="S442">
        <v>0.34</v>
      </c>
      <c r="T442">
        <v>0.34</v>
      </c>
      <c r="U442">
        <v>134339</v>
      </c>
      <c r="V442" t="s">
        <v>4066</v>
      </c>
      <c r="W442">
        <v>1.274408819</v>
      </c>
      <c r="X442">
        <v>0.33837855500000003</v>
      </c>
      <c r="Y442" t="s">
        <v>41</v>
      </c>
      <c r="Z442" t="s">
        <v>71</v>
      </c>
      <c r="AA442">
        <v>12</v>
      </c>
      <c r="AB442" s="13">
        <v>47414.347659999999</v>
      </c>
      <c r="AC442" s="13">
        <v>65759.945309999996</v>
      </c>
      <c r="AD442" s="13">
        <v>46832.855470000002</v>
      </c>
      <c r="AE442" s="13">
        <v>62250.136720000002</v>
      </c>
      <c r="AF442" s="14">
        <v>49897.9375</v>
      </c>
      <c r="AG442" s="14">
        <v>103915.14840000001</v>
      </c>
      <c r="AH442" s="14">
        <v>74434.523440000004</v>
      </c>
      <c r="AI442" s="14">
        <v>77323.296879999994</v>
      </c>
      <c r="AJ442" s="15">
        <v>83370.867190000004</v>
      </c>
      <c r="AK442" s="15">
        <v>134338.85939999999</v>
      </c>
      <c r="AL442" s="15">
        <v>112877.7031</v>
      </c>
      <c r="AM442" s="15">
        <v>58834.828130000002</v>
      </c>
      <c r="AN442">
        <v>172</v>
      </c>
      <c r="AO442" t="s">
        <v>374</v>
      </c>
      <c r="AP442">
        <v>0.85934968099999998</v>
      </c>
      <c r="AR442">
        <v>134338.85939999999</v>
      </c>
      <c r="AS442" t="s">
        <v>944</v>
      </c>
      <c r="AT442">
        <v>0.88295868700000002</v>
      </c>
      <c r="AV442">
        <v>0.27740838400000001</v>
      </c>
      <c r="AW442">
        <v>1</v>
      </c>
      <c r="AY442">
        <f t="shared" si="18"/>
        <v>1.2744088193384158</v>
      </c>
      <c r="AZ442">
        <f t="shared" si="19"/>
        <v>0.46391555321510286</v>
      </c>
      <c r="BA442">
        <f t="shared" si="20"/>
        <v>0.33272250015132177</v>
      </c>
    </row>
    <row r="443" spans="1:53">
      <c r="A443">
        <v>102.031651</v>
      </c>
      <c r="B443">
        <v>10.523034669999999</v>
      </c>
      <c r="C443" t="s">
        <v>2348</v>
      </c>
      <c r="D443">
        <v>8</v>
      </c>
      <c r="E443" t="s">
        <v>2349</v>
      </c>
      <c r="F443">
        <v>6</v>
      </c>
      <c r="G443" t="s">
        <v>5</v>
      </c>
      <c r="H443" t="s">
        <v>2350</v>
      </c>
      <c r="I443">
        <v>-0.48023231</v>
      </c>
      <c r="J443">
        <v>29.535983139999999</v>
      </c>
      <c r="L443" t="s">
        <v>6150</v>
      </c>
      <c r="N443">
        <v>-176.00816900000001</v>
      </c>
      <c r="O443" t="s">
        <v>487</v>
      </c>
      <c r="Q443">
        <v>0.4</v>
      </c>
      <c r="R443" t="s">
        <v>6677</v>
      </c>
      <c r="S443">
        <v>0.45</v>
      </c>
      <c r="T443">
        <v>0.59</v>
      </c>
      <c r="U443">
        <v>3964041</v>
      </c>
      <c r="V443" t="s">
        <v>3999</v>
      </c>
      <c r="W443">
        <v>1.1416224429999999</v>
      </c>
      <c r="X443">
        <v>0.642513589</v>
      </c>
      <c r="Y443" t="s">
        <v>41</v>
      </c>
      <c r="Z443" t="s">
        <v>71</v>
      </c>
      <c r="AA443">
        <v>12</v>
      </c>
      <c r="AB443" s="13">
        <v>745672.125</v>
      </c>
      <c r="AC443" s="13">
        <v>3420155.25</v>
      </c>
      <c r="AD443" s="13">
        <v>1438962.5</v>
      </c>
      <c r="AE443" s="13">
        <v>2094222.5</v>
      </c>
      <c r="AF443" s="14">
        <v>1909885</v>
      </c>
      <c r="AG443" s="14">
        <v>2631698.25</v>
      </c>
      <c r="AH443" s="14">
        <v>2157395</v>
      </c>
      <c r="AI443" s="14">
        <v>3302089.75</v>
      </c>
      <c r="AJ443" s="15">
        <v>1020667.188</v>
      </c>
      <c r="AK443" s="15">
        <v>3964041</v>
      </c>
      <c r="AL443" s="15">
        <v>3405189.5</v>
      </c>
      <c r="AM443" s="15">
        <v>3027546</v>
      </c>
      <c r="AN443">
        <v>19</v>
      </c>
      <c r="AO443" t="s">
        <v>487</v>
      </c>
      <c r="AP443">
        <v>0.983702564</v>
      </c>
      <c r="AQ443">
        <v>1</v>
      </c>
      <c r="AR443">
        <v>3964041</v>
      </c>
      <c r="AS443" t="s">
        <v>6678</v>
      </c>
      <c r="AT443">
        <v>0.957405112</v>
      </c>
      <c r="AV443">
        <v>6.2136849000000001E-2</v>
      </c>
      <c r="AW443">
        <v>1</v>
      </c>
      <c r="AY443">
        <f t="shared" si="18"/>
        <v>1.1416224435230318</v>
      </c>
      <c r="AZ443">
        <f t="shared" si="19"/>
        <v>0.7469954507044666</v>
      </c>
      <c r="BA443">
        <f t="shared" si="20"/>
        <v>0.63584567464794284</v>
      </c>
    </row>
    <row r="444" spans="1:53">
      <c r="A444">
        <v>194.04250390000001</v>
      </c>
      <c r="B444">
        <v>7.1261139340000001</v>
      </c>
      <c r="C444" t="s">
        <v>439</v>
      </c>
      <c r="D444">
        <v>16</v>
      </c>
      <c r="E444" t="s">
        <v>4789</v>
      </c>
      <c r="F444">
        <v>6</v>
      </c>
      <c r="G444" t="s">
        <v>5</v>
      </c>
      <c r="H444" t="s">
        <v>4790</v>
      </c>
      <c r="I444">
        <v>-0.80426209400000004</v>
      </c>
      <c r="J444">
        <v>-47.632309169999999</v>
      </c>
      <c r="L444" t="s">
        <v>6150</v>
      </c>
      <c r="N444">
        <v>-10.83361537</v>
      </c>
      <c r="O444" t="s">
        <v>487</v>
      </c>
      <c r="P444" t="s">
        <v>7338</v>
      </c>
      <c r="S444">
        <v>0.08</v>
      </c>
      <c r="T444">
        <v>0.15</v>
      </c>
      <c r="U444">
        <v>22784</v>
      </c>
      <c r="V444" t="s">
        <v>7339</v>
      </c>
      <c r="W444">
        <v>0.80369106800000001</v>
      </c>
      <c r="X444">
        <v>4.9880356000000001E-2</v>
      </c>
      <c r="Y444" t="s">
        <v>41</v>
      </c>
      <c r="Z444" t="s">
        <v>71</v>
      </c>
      <c r="AA444">
        <v>12</v>
      </c>
      <c r="AB444" s="13">
        <v>15979.73438</v>
      </c>
      <c r="AC444" s="13">
        <v>22784.220700000002</v>
      </c>
      <c r="AD444" s="13">
        <v>19502.67383</v>
      </c>
      <c r="AE444" s="13">
        <v>18817.917969999999</v>
      </c>
      <c r="AF444" s="14">
        <v>20336.896479999999</v>
      </c>
      <c r="AG444" s="14">
        <v>17624.384770000001</v>
      </c>
      <c r="AH444" s="14">
        <v>17621.550780000001</v>
      </c>
      <c r="AI444" s="14">
        <v>14700.058590000001</v>
      </c>
      <c r="AJ444" s="15">
        <v>13721.097659999999</v>
      </c>
      <c r="AK444" s="15">
        <v>12678.60449</v>
      </c>
      <c r="AL444" s="15">
        <v>14606.472659999999</v>
      </c>
      <c r="AM444" s="15">
        <v>15479.556640000001</v>
      </c>
      <c r="AN444">
        <v>829</v>
      </c>
      <c r="AO444" t="s">
        <v>487</v>
      </c>
      <c r="AP444">
        <v>0.902716976</v>
      </c>
      <c r="AR444">
        <v>22784.220700000002</v>
      </c>
      <c r="AS444" t="s">
        <v>7340</v>
      </c>
      <c r="AT444">
        <v>-0.16453283199999999</v>
      </c>
      <c r="AV444">
        <v>1.765250615</v>
      </c>
      <c r="AW444">
        <v>1</v>
      </c>
      <c r="AY444">
        <f t="shared" si="18"/>
        <v>0.80369106836260618</v>
      </c>
      <c r="AZ444">
        <f t="shared" si="19"/>
        <v>7.6538438306020147E-3</v>
      </c>
      <c r="BA444">
        <f t="shared" si="20"/>
        <v>3.766183938963899E-2</v>
      </c>
    </row>
    <row r="445" spans="1:53">
      <c r="A445">
        <v>178.04764900000001</v>
      </c>
      <c r="B445">
        <v>9.7353069730000001</v>
      </c>
      <c r="C445" t="s">
        <v>3963</v>
      </c>
      <c r="D445">
        <v>26</v>
      </c>
      <c r="E445" t="s">
        <v>3964</v>
      </c>
      <c r="F445">
        <v>6</v>
      </c>
      <c r="G445" t="s">
        <v>5</v>
      </c>
      <c r="H445" t="s">
        <v>3965</v>
      </c>
      <c r="I445">
        <v>-0.51082266499999995</v>
      </c>
      <c r="J445">
        <v>14.29305074</v>
      </c>
      <c r="L445" t="s">
        <v>6150</v>
      </c>
      <c r="M445" t="s">
        <v>248</v>
      </c>
      <c r="N445">
        <v>-3.0262194390000001</v>
      </c>
      <c r="O445" t="s">
        <v>487</v>
      </c>
      <c r="S445">
        <v>0.19</v>
      </c>
      <c r="T445">
        <v>0.33</v>
      </c>
      <c r="U445">
        <v>46482</v>
      </c>
      <c r="V445" t="s">
        <v>2588</v>
      </c>
      <c r="W445">
        <v>0.87016483499999997</v>
      </c>
      <c r="X445">
        <v>0.512194861</v>
      </c>
      <c r="Y445" t="s">
        <v>41</v>
      </c>
      <c r="Z445" t="s">
        <v>42</v>
      </c>
      <c r="AA445">
        <v>12</v>
      </c>
      <c r="AB445" s="13">
        <v>17960.671880000002</v>
      </c>
      <c r="AC445" s="13">
        <v>19300.597659999999</v>
      </c>
      <c r="AD445" s="13">
        <v>14061.525390000001</v>
      </c>
      <c r="AE445" s="13">
        <v>28202.32617</v>
      </c>
      <c r="AF445" s="14">
        <v>24257.910159999999</v>
      </c>
      <c r="AG445" s="14">
        <v>24822.158200000002</v>
      </c>
      <c r="AH445" s="14">
        <v>31392.449219999999</v>
      </c>
      <c r="AI445" s="14">
        <v>46481.769529999998</v>
      </c>
      <c r="AJ445" s="15">
        <v>22003.873049999998</v>
      </c>
      <c r="AK445" s="15">
        <v>24991.552729999999</v>
      </c>
      <c r="AL445" s="15">
        <v>33750.8125</v>
      </c>
      <c r="AM445" s="15">
        <v>29724.917969999999</v>
      </c>
      <c r="AN445">
        <v>23</v>
      </c>
      <c r="AO445" t="s">
        <v>487</v>
      </c>
      <c r="AP445">
        <v>0.85596206699999999</v>
      </c>
      <c r="AR445">
        <v>46481.769529999998</v>
      </c>
      <c r="AS445" t="s">
        <v>7201</v>
      </c>
      <c r="AT445">
        <v>0.75588143399999996</v>
      </c>
      <c r="AV445">
        <v>0.12680291499999999</v>
      </c>
      <c r="AW445">
        <v>1</v>
      </c>
      <c r="AY445">
        <f t="shared" si="18"/>
        <v>0.87016483464069116</v>
      </c>
      <c r="AZ445">
        <f t="shared" si="19"/>
        <v>0.40319539153446399</v>
      </c>
      <c r="BA445">
        <f t="shared" si="20"/>
        <v>0.50308796878963258</v>
      </c>
    </row>
    <row r="446" spans="1:53">
      <c r="A446">
        <v>88.016016289999996</v>
      </c>
      <c r="B446">
        <v>10.508913850000001</v>
      </c>
      <c r="C446" t="s">
        <v>74</v>
      </c>
      <c r="D446">
        <v>3</v>
      </c>
      <c r="E446" t="s">
        <v>6534</v>
      </c>
      <c r="F446">
        <v>6</v>
      </c>
      <c r="G446" t="s">
        <v>5</v>
      </c>
      <c r="H446" t="s">
        <v>6535</v>
      </c>
      <c r="I446">
        <v>-0.383001219</v>
      </c>
      <c r="J446">
        <v>22.06919122</v>
      </c>
      <c r="L446" t="s">
        <v>6150</v>
      </c>
      <c r="N446">
        <v>-190.0238037</v>
      </c>
      <c r="O446" t="s">
        <v>6536</v>
      </c>
      <c r="S446">
        <v>0.37</v>
      </c>
      <c r="T446">
        <v>0.43</v>
      </c>
      <c r="U446">
        <v>473555</v>
      </c>
      <c r="V446" t="s">
        <v>3999</v>
      </c>
      <c r="W446">
        <v>1.2519608440000001</v>
      </c>
      <c r="X446">
        <v>0.38123891799999998</v>
      </c>
      <c r="Y446" t="s">
        <v>41</v>
      </c>
      <c r="Z446" t="s">
        <v>71</v>
      </c>
      <c r="AA446">
        <v>12</v>
      </c>
      <c r="AB446" s="13">
        <v>117380.6406</v>
      </c>
      <c r="AC446" s="13">
        <v>399581.53129999997</v>
      </c>
      <c r="AD446" s="13">
        <v>273789.28129999997</v>
      </c>
      <c r="AE446" s="13">
        <v>345921.34379999997</v>
      </c>
      <c r="AF446" s="14">
        <v>234666.10939999999</v>
      </c>
      <c r="AG446" s="14">
        <v>332087.1875</v>
      </c>
      <c r="AH446" s="14">
        <v>293324.90629999997</v>
      </c>
      <c r="AI446" s="14">
        <v>397533.5625</v>
      </c>
      <c r="AJ446" s="15">
        <v>173262.2188</v>
      </c>
      <c r="AK446" s="15">
        <v>473555.40629999997</v>
      </c>
      <c r="AL446" s="15">
        <v>455140.375</v>
      </c>
      <c r="AM446" s="15">
        <v>472522.6875</v>
      </c>
      <c r="AN446">
        <v>19</v>
      </c>
      <c r="AO446" t="s">
        <v>6536</v>
      </c>
      <c r="AP446">
        <v>0.96776413699999997</v>
      </c>
      <c r="AR446">
        <v>473555.40629999997</v>
      </c>
      <c r="AS446" t="s">
        <v>6537</v>
      </c>
      <c r="AT446">
        <v>0.98096423399999999</v>
      </c>
      <c r="AV446">
        <v>0.23835559100000001</v>
      </c>
      <c r="AW446">
        <v>4.5617531000000003E-2</v>
      </c>
      <c r="AY446">
        <f t="shared" si="18"/>
        <v>1.2519608439919672</v>
      </c>
      <c r="AZ446">
        <f t="shared" si="19"/>
        <v>0.82095960296953929</v>
      </c>
      <c r="BA446">
        <f t="shared" si="20"/>
        <v>0.36655924938625656</v>
      </c>
    </row>
    <row r="447" spans="1:53">
      <c r="A447">
        <v>150.05272980000001</v>
      </c>
      <c r="B447">
        <v>10.50864724</v>
      </c>
      <c r="C447" t="s">
        <v>2358</v>
      </c>
      <c r="D447">
        <v>37</v>
      </c>
      <c r="E447" t="s">
        <v>2359</v>
      </c>
      <c r="F447">
        <v>6</v>
      </c>
      <c r="G447" t="s">
        <v>5</v>
      </c>
      <c r="H447" t="s">
        <v>2360</v>
      </c>
      <c r="I447">
        <v>-0.66753374099999996</v>
      </c>
      <c r="J447">
        <v>24.089213659999999</v>
      </c>
      <c r="L447" t="s">
        <v>6150</v>
      </c>
      <c r="N447">
        <v>-127.9870901</v>
      </c>
      <c r="O447" t="s">
        <v>487</v>
      </c>
      <c r="S447">
        <v>0.5</v>
      </c>
      <c r="T447">
        <v>0.68</v>
      </c>
      <c r="U447">
        <v>630418</v>
      </c>
      <c r="V447" t="s">
        <v>3999</v>
      </c>
      <c r="W447">
        <v>1.146293657</v>
      </c>
      <c r="X447">
        <v>0.65638182499999997</v>
      </c>
      <c r="Y447" t="s">
        <v>41</v>
      </c>
      <c r="Z447" t="s">
        <v>71</v>
      </c>
      <c r="AA447">
        <v>12</v>
      </c>
      <c r="AB447" s="13">
        <v>94639.023440000004</v>
      </c>
      <c r="AC447" s="13">
        <v>523087.34379999997</v>
      </c>
      <c r="AD447" s="13">
        <v>171317.4688</v>
      </c>
      <c r="AE447" s="13">
        <v>337291.90629999997</v>
      </c>
      <c r="AF447" s="14">
        <v>287795.90629999997</v>
      </c>
      <c r="AG447" s="14">
        <v>399475.8125</v>
      </c>
      <c r="AH447" s="14">
        <v>353615.78129999997</v>
      </c>
      <c r="AI447" s="14">
        <v>467575.1875</v>
      </c>
      <c r="AJ447" s="15">
        <v>124977.61719999999</v>
      </c>
      <c r="AK447" s="15">
        <v>630418.3125</v>
      </c>
      <c r="AL447" s="15">
        <v>485757.4375</v>
      </c>
      <c r="AM447" s="15">
        <v>487987.84379999997</v>
      </c>
      <c r="AN447">
        <v>19</v>
      </c>
      <c r="AO447" t="s">
        <v>487</v>
      </c>
      <c r="AP447">
        <v>0.97278335100000002</v>
      </c>
      <c r="AR447">
        <v>630418.3125</v>
      </c>
      <c r="AS447" t="s">
        <v>2296</v>
      </c>
      <c r="AT447">
        <v>0.94938487999999999</v>
      </c>
      <c r="AV447">
        <v>5.8207876999999998E-2</v>
      </c>
      <c r="AW447">
        <v>1</v>
      </c>
      <c r="AY447">
        <f t="shared" si="18"/>
        <v>1.146293657253866</v>
      </c>
      <c r="AZ447">
        <f t="shared" si="19"/>
        <v>0.40719646609520999</v>
      </c>
      <c r="BA447">
        <f t="shared" si="20"/>
        <v>0.64653109314856305</v>
      </c>
    </row>
    <row r="448" spans="1:53">
      <c r="A448">
        <v>160.03715500000001</v>
      </c>
      <c r="B448">
        <v>6.7969277699999999</v>
      </c>
      <c r="C448" t="s">
        <v>2120</v>
      </c>
      <c r="D448">
        <v>5</v>
      </c>
      <c r="E448" t="s">
        <v>2121</v>
      </c>
      <c r="F448">
        <v>6</v>
      </c>
      <c r="G448" t="s">
        <v>5</v>
      </c>
      <c r="H448" t="s">
        <v>2122</v>
      </c>
      <c r="I448">
        <v>-0.156280009</v>
      </c>
      <c r="J448">
        <v>-24.15604737</v>
      </c>
      <c r="L448" t="s">
        <v>6150</v>
      </c>
      <c r="N448">
        <v>-290.33778130000002</v>
      </c>
      <c r="O448" t="s">
        <v>487</v>
      </c>
      <c r="R448" t="s">
        <v>411</v>
      </c>
      <c r="S448">
        <v>0.16</v>
      </c>
      <c r="T448">
        <v>0.27</v>
      </c>
      <c r="U448">
        <v>160727</v>
      </c>
      <c r="V448" t="s">
        <v>2972</v>
      </c>
      <c r="W448">
        <v>1.067003095</v>
      </c>
      <c r="X448">
        <v>0.61363982399999994</v>
      </c>
      <c r="Y448" t="s">
        <v>41</v>
      </c>
      <c r="Z448" t="s">
        <v>71</v>
      </c>
      <c r="AA448">
        <v>12</v>
      </c>
      <c r="AB448" s="13">
        <v>117779.10159999999</v>
      </c>
      <c r="AC448" s="13">
        <v>138817.92189999999</v>
      </c>
      <c r="AD448" s="13">
        <v>70691.28125</v>
      </c>
      <c r="AE448" s="13">
        <v>103427.4844</v>
      </c>
      <c r="AF448" s="14">
        <v>118937.7656</v>
      </c>
      <c r="AG448" s="14">
        <v>150402.125</v>
      </c>
      <c r="AH448" s="14">
        <v>131029.85159999999</v>
      </c>
      <c r="AI448" s="14">
        <v>96853.328129999994</v>
      </c>
      <c r="AJ448" s="15">
        <v>124288.99219999999</v>
      </c>
      <c r="AK448" s="15">
        <v>160727.14060000001</v>
      </c>
      <c r="AL448" s="15">
        <v>136456.73439999999</v>
      </c>
      <c r="AM448" s="15">
        <v>109065.6875</v>
      </c>
      <c r="AN448">
        <v>77</v>
      </c>
      <c r="AO448" t="s">
        <v>487</v>
      </c>
      <c r="AP448">
        <v>0.89170242200000005</v>
      </c>
      <c r="AR448">
        <v>160727.14060000001</v>
      </c>
      <c r="AS448" t="s">
        <v>4808</v>
      </c>
      <c r="AT448">
        <v>0.81302095600000002</v>
      </c>
      <c r="AV448">
        <v>7.084298E-2</v>
      </c>
      <c r="AW448">
        <v>0.66062327399999998</v>
      </c>
      <c r="AY448">
        <f t="shared" si="18"/>
        <v>1.06700309450221</v>
      </c>
      <c r="AZ448">
        <f t="shared" si="19"/>
        <v>0.21474739372658613</v>
      </c>
      <c r="BA448">
        <f t="shared" si="20"/>
        <v>0.61362620106932142</v>
      </c>
    </row>
    <row r="449" spans="1:53">
      <c r="A449">
        <v>339.99563499999999</v>
      </c>
      <c r="B449">
        <v>11.074441869999999</v>
      </c>
      <c r="C449" t="s">
        <v>2090</v>
      </c>
      <c r="D449">
        <v>14</v>
      </c>
      <c r="E449" t="s">
        <v>2091</v>
      </c>
      <c r="F449">
        <v>6</v>
      </c>
      <c r="G449" t="s">
        <v>5</v>
      </c>
      <c r="H449" t="s">
        <v>2092</v>
      </c>
      <c r="I449">
        <v>-1.2499335140000001</v>
      </c>
      <c r="J449">
        <v>-24.86658946</v>
      </c>
      <c r="L449" t="s">
        <v>6157</v>
      </c>
      <c r="M449" t="s">
        <v>96</v>
      </c>
      <c r="N449">
        <v>165.9792932</v>
      </c>
      <c r="O449" t="s">
        <v>374</v>
      </c>
      <c r="S449">
        <v>0.34</v>
      </c>
      <c r="T449">
        <v>1.31</v>
      </c>
      <c r="U449">
        <v>80892</v>
      </c>
      <c r="V449" t="s">
        <v>7065</v>
      </c>
      <c r="W449">
        <v>0.79402943100000001</v>
      </c>
      <c r="X449">
        <v>0.30545914699999999</v>
      </c>
      <c r="Y449" t="s">
        <v>41</v>
      </c>
      <c r="Z449" t="s">
        <v>71</v>
      </c>
      <c r="AA449">
        <v>12</v>
      </c>
      <c r="AB449" s="13">
        <v>9472.7373050000006</v>
      </c>
      <c r="AC449" s="13">
        <v>8780.1337889999995</v>
      </c>
      <c r="AD449" s="13">
        <v>80892.125</v>
      </c>
      <c r="AE449" s="13">
        <v>10182.71875</v>
      </c>
      <c r="AF449" s="14">
        <v>8645.8427730000003</v>
      </c>
      <c r="AG449" s="14">
        <v>16562.060549999998</v>
      </c>
      <c r="AH449" s="14">
        <v>13886.755859999999</v>
      </c>
      <c r="AI449" s="14">
        <v>13619.72559</v>
      </c>
      <c r="AJ449" s="15">
        <v>10943.271479999999</v>
      </c>
      <c r="AK449" s="15">
        <v>11008.273440000001</v>
      </c>
      <c r="AL449" s="15">
        <v>14233.73242</v>
      </c>
      <c r="AM449" s="15">
        <v>5671.4956050000001</v>
      </c>
      <c r="AN449">
        <v>288</v>
      </c>
      <c r="AO449" t="s">
        <v>374</v>
      </c>
      <c r="AP449">
        <v>0.82183881999999997</v>
      </c>
      <c r="AR449">
        <v>80892.125</v>
      </c>
      <c r="AS449" t="s">
        <v>7353</v>
      </c>
      <c r="AT449">
        <v>0.76066904999999996</v>
      </c>
      <c r="AV449">
        <v>0.31400027000000003</v>
      </c>
      <c r="AW449">
        <v>1</v>
      </c>
      <c r="AY449">
        <f t="shared" si="18"/>
        <v>0.79402943096546963</v>
      </c>
      <c r="AZ449">
        <f t="shared" si="19"/>
        <v>0.19880027052080598</v>
      </c>
      <c r="BA449">
        <f t="shared" si="20"/>
        <v>0.30525207037115809</v>
      </c>
    </row>
    <row r="450" spans="1:53">
      <c r="A450">
        <v>168.02827690000001</v>
      </c>
      <c r="B450">
        <v>9.1309930589999997</v>
      </c>
      <c r="C450" t="s">
        <v>2368</v>
      </c>
      <c r="D450">
        <v>1</v>
      </c>
      <c r="E450" t="s">
        <v>2369</v>
      </c>
      <c r="F450">
        <v>6</v>
      </c>
      <c r="G450" t="s">
        <v>5</v>
      </c>
      <c r="H450" t="s">
        <v>2370</v>
      </c>
      <c r="I450">
        <v>-0.37525808999999999</v>
      </c>
      <c r="J450">
        <v>12.1119722</v>
      </c>
      <c r="L450" t="s">
        <v>6150</v>
      </c>
      <c r="M450" t="s">
        <v>192</v>
      </c>
      <c r="N450">
        <v>-36.061642730000003</v>
      </c>
      <c r="O450" t="s">
        <v>487</v>
      </c>
      <c r="Q450">
        <v>1.1000000000000001</v>
      </c>
      <c r="R450" t="s">
        <v>77</v>
      </c>
      <c r="S450">
        <v>0.38</v>
      </c>
      <c r="T450">
        <v>0.45</v>
      </c>
      <c r="U450">
        <v>276765</v>
      </c>
      <c r="V450" t="s">
        <v>6484</v>
      </c>
      <c r="W450">
        <v>1.2973239649999999</v>
      </c>
      <c r="X450">
        <v>0.335013279</v>
      </c>
      <c r="Y450" t="s">
        <v>41</v>
      </c>
      <c r="Z450" t="s">
        <v>71</v>
      </c>
      <c r="AA450">
        <v>12</v>
      </c>
      <c r="AB450" s="13">
        <v>64801.902340000001</v>
      </c>
      <c r="AC450" s="13">
        <v>207317.9375</v>
      </c>
      <c r="AD450" s="13">
        <v>115464.74219999999</v>
      </c>
      <c r="AE450" s="13">
        <v>169763.57810000001</v>
      </c>
      <c r="AF450" s="14">
        <v>128249.61719999999</v>
      </c>
      <c r="AG450" s="14">
        <v>174262.1563</v>
      </c>
      <c r="AH450" s="14">
        <v>149826.95310000001</v>
      </c>
      <c r="AI450" s="14">
        <v>225503.9063</v>
      </c>
      <c r="AJ450" s="15">
        <v>99491.257809999996</v>
      </c>
      <c r="AK450" s="15">
        <v>276764.53129999997</v>
      </c>
      <c r="AL450" s="15">
        <v>274753.25</v>
      </c>
      <c r="AM450" s="15">
        <v>228372.45310000001</v>
      </c>
      <c r="AN450">
        <v>106</v>
      </c>
      <c r="AO450" t="s">
        <v>487</v>
      </c>
      <c r="AP450">
        <v>0.96486861800000001</v>
      </c>
      <c r="AQ450">
        <v>1</v>
      </c>
      <c r="AR450">
        <v>276764.53129999997</v>
      </c>
      <c r="AS450" t="s">
        <v>4793</v>
      </c>
      <c r="AT450">
        <v>0.97725027900000005</v>
      </c>
      <c r="AV450">
        <v>0.29224073699999997</v>
      </c>
      <c r="AW450">
        <v>1</v>
      </c>
      <c r="AY450">
        <f t="shared" ref="AY450:AY513" si="21">(SUM(AJ450:AM450))/(SUM(AF450:AI450))</f>
        <v>1.297323965073959</v>
      </c>
      <c r="AZ450">
        <f t="shared" ref="AZ450:AZ513" si="22">(SUM(AB450:AE450))/(SUM(AF449:AI450))</f>
        <v>0.76290850222106965</v>
      </c>
      <c r="BA450">
        <f t="shared" ref="BA450:BA513" si="23">TTEST(AF450:AI450,AJ450:AM450,2,2)</f>
        <v>0.32114363721212386</v>
      </c>
    </row>
    <row r="451" spans="1:53">
      <c r="A451">
        <v>152.06840489999999</v>
      </c>
      <c r="B451">
        <v>9.6613083730000007</v>
      </c>
      <c r="C451" t="s">
        <v>3904</v>
      </c>
      <c r="D451">
        <v>4</v>
      </c>
      <c r="E451" t="s">
        <v>3905</v>
      </c>
      <c r="F451">
        <v>6</v>
      </c>
      <c r="G451" t="s">
        <v>5</v>
      </c>
      <c r="H451" t="s">
        <v>3906</v>
      </c>
      <c r="I451">
        <v>-0.49398698499999999</v>
      </c>
      <c r="J451">
        <v>20.335909749999999</v>
      </c>
      <c r="L451" t="s">
        <v>6150</v>
      </c>
      <c r="M451" t="s">
        <v>248</v>
      </c>
      <c r="N451">
        <v>-29.00546361</v>
      </c>
      <c r="O451" t="s">
        <v>487</v>
      </c>
      <c r="R451" t="s">
        <v>7024</v>
      </c>
      <c r="S451">
        <v>0.24</v>
      </c>
      <c r="T451">
        <v>0.55000000000000004</v>
      </c>
      <c r="U451">
        <v>271960</v>
      </c>
      <c r="V451" t="s">
        <v>2588</v>
      </c>
      <c r="W451">
        <v>0.97202536100000003</v>
      </c>
      <c r="X451">
        <v>0.86293624899999999</v>
      </c>
      <c r="Y451" t="s">
        <v>41</v>
      </c>
      <c r="Z451" t="s">
        <v>42</v>
      </c>
      <c r="AA451">
        <v>12</v>
      </c>
      <c r="AB451" s="13">
        <v>96893.867190000004</v>
      </c>
      <c r="AC451" s="13">
        <v>195406.89060000001</v>
      </c>
      <c r="AD451" s="13">
        <v>44407.070310000003</v>
      </c>
      <c r="AE451" s="13">
        <v>182995.20310000001</v>
      </c>
      <c r="AF451" s="14">
        <v>168093.39060000001</v>
      </c>
      <c r="AG451" s="14">
        <v>192685.875</v>
      </c>
      <c r="AH451" s="14">
        <v>222117.73439999999</v>
      </c>
      <c r="AI451" s="14">
        <v>271959.875</v>
      </c>
      <c r="AJ451" s="15">
        <v>134742.7813</v>
      </c>
      <c r="AK451" s="15">
        <v>233234.64060000001</v>
      </c>
      <c r="AL451" s="15">
        <v>238839.8125</v>
      </c>
      <c r="AM451" s="15">
        <v>224125.32810000001</v>
      </c>
      <c r="AN451">
        <v>23</v>
      </c>
      <c r="AO451" t="s">
        <v>487</v>
      </c>
      <c r="AP451">
        <v>0.94629755599999998</v>
      </c>
      <c r="AR451">
        <v>271959.875</v>
      </c>
      <c r="AS451" t="s">
        <v>7025</v>
      </c>
      <c r="AT451">
        <v>0.92692589700000005</v>
      </c>
      <c r="AV451">
        <v>8.1229609999999997E-3</v>
      </c>
      <c r="AW451">
        <v>1</v>
      </c>
      <c r="AY451">
        <f t="shared" si="21"/>
        <v>0.97202536097051329</v>
      </c>
      <c r="AZ451">
        <f t="shared" si="22"/>
        <v>0.33907692181102184</v>
      </c>
      <c r="BA451">
        <f t="shared" si="23"/>
        <v>0.86288645666754793</v>
      </c>
    </row>
    <row r="452" spans="1:53">
      <c r="A452">
        <v>226.1064523</v>
      </c>
      <c r="B452">
        <v>10.60157912</v>
      </c>
      <c r="C452" t="s">
        <v>2313</v>
      </c>
      <c r="D452">
        <v>3</v>
      </c>
      <c r="E452" t="s">
        <v>2314</v>
      </c>
      <c r="F452">
        <v>6</v>
      </c>
      <c r="G452" t="s">
        <v>5</v>
      </c>
      <c r="H452" t="s">
        <v>2315</v>
      </c>
      <c r="I452">
        <v>-0.60915555799999999</v>
      </c>
      <c r="J452">
        <v>15.314745630000001</v>
      </c>
      <c r="L452" t="s">
        <v>6150</v>
      </c>
      <c r="M452" t="s">
        <v>886</v>
      </c>
      <c r="N452">
        <v>-199.98123219999999</v>
      </c>
      <c r="O452" t="s">
        <v>487</v>
      </c>
      <c r="S452">
        <v>0.34</v>
      </c>
      <c r="T452">
        <v>0.45</v>
      </c>
      <c r="U452">
        <v>208974</v>
      </c>
      <c r="V452" t="s">
        <v>6442</v>
      </c>
      <c r="W452">
        <v>1.2423127169999999</v>
      </c>
      <c r="X452">
        <v>0.35031510999999999</v>
      </c>
      <c r="Y452" t="s">
        <v>41</v>
      </c>
      <c r="Z452" t="s">
        <v>42</v>
      </c>
      <c r="AA452">
        <v>12</v>
      </c>
      <c r="AB452" s="13">
        <v>68655.328129999994</v>
      </c>
      <c r="AC452" s="13">
        <v>155645.79689999999</v>
      </c>
      <c r="AD452" s="13">
        <v>57867.648439999997</v>
      </c>
      <c r="AE452" s="13">
        <v>117726</v>
      </c>
      <c r="AF452" s="14">
        <v>97244.5625</v>
      </c>
      <c r="AG452" s="14">
        <v>113148.27340000001</v>
      </c>
      <c r="AH452" s="14">
        <v>109994.50780000001</v>
      </c>
      <c r="AI452" s="14">
        <v>145076.51560000001</v>
      </c>
      <c r="AJ452" s="15">
        <v>91467.945309999996</v>
      </c>
      <c r="AK452" s="15">
        <v>208973.57810000001</v>
      </c>
      <c r="AL452" s="15">
        <v>150516.48439999999</v>
      </c>
      <c r="AM452" s="15">
        <v>127293.66409999999</v>
      </c>
      <c r="AN452">
        <v>266</v>
      </c>
      <c r="AO452" t="s">
        <v>487</v>
      </c>
      <c r="AP452">
        <v>0.94845172099999997</v>
      </c>
      <c r="AR452">
        <v>208973.57810000001</v>
      </c>
      <c r="AS452" t="s">
        <v>6545</v>
      </c>
      <c r="AT452">
        <v>0.93345207200000002</v>
      </c>
      <c r="AV452">
        <v>0.27922098099999998</v>
      </c>
      <c r="AW452">
        <v>1</v>
      </c>
      <c r="AY452">
        <f t="shared" si="21"/>
        <v>1.2423127174247619</v>
      </c>
      <c r="AZ452">
        <f t="shared" si="22"/>
        <v>0.30287699274980628</v>
      </c>
      <c r="BA452">
        <f t="shared" si="23"/>
        <v>0.33127289515477332</v>
      </c>
    </row>
    <row r="453" spans="1:53">
      <c r="A453">
        <v>129.07895970000001</v>
      </c>
      <c r="B453">
        <v>8.7178110760000003</v>
      </c>
      <c r="C453" t="s">
        <v>615</v>
      </c>
      <c r="D453">
        <v>9</v>
      </c>
      <c r="E453" t="s">
        <v>616</v>
      </c>
      <c r="F453">
        <v>6</v>
      </c>
      <c r="G453" t="s">
        <v>5</v>
      </c>
      <c r="H453" t="s">
        <v>617</v>
      </c>
      <c r="I453">
        <v>-0.15731910800000001</v>
      </c>
      <c r="J453">
        <v>-9.0032203929999994</v>
      </c>
      <c r="L453" t="s">
        <v>6150</v>
      </c>
      <c r="M453" t="s">
        <v>156</v>
      </c>
      <c r="N453">
        <v>-2.0156081399999999</v>
      </c>
      <c r="O453" t="s">
        <v>2187</v>
      </c>
      <c r="P453">
        <f>-H203</f>
        <v>0</v>
      </c>
      <c r="S453">
        <v>0.27</v>
      </c>
      <c r="T453">
        <v>0.27</v>
      </c>
      <c r="U453">
        <v>211597</v>
      </c>
      <c r="V453" t="s">
        <v>3381</v>
      </c>
      <c r="W453">
        <v>1.1663659580000001</v>
      </c>
      <c r="X453">
        <v>0.40936691200000003</v>
      </c>
      <c r="Y453" t="s">
        <v>41</v>
      </c>
      <c r="Z453" t="s">
        <v>42</v>
      </c>
      <c r="AA453">
        <v>12</v>
      </c>
      <c r="AB453" s="13">
        <v>77557.632809999996</v>
      </c>
      <c r="AC453" s="13">
        <v>140971.4375</v>
      </c>
      <c r="AD453" s="13">
        <v>123720.7813</v>
      </c>
      <c r="AE453" s="13">
        <v>144706.57810000001</v>
      </c>
      <c r="AF453" s="14">
        <v>113821.2813</v>
      </c>
      <c r="AG453" s="14">
        <v>137291.54689999999</v>
      </c>
      <c r="AH453" s="14">
        <v>147647.9688</v>
      </c>
      <c r="AI453" s="14">
        <v>180825.64060000001</v>
      </c>
      <c r="AJ453" s="15">
        <v>105185</v>
      </c>
      <c r="AK453" s="15">
        <v>170670.48439999999</v>
      </c>
      <c r="AL453" s="15">
        <v>211596.8438</v>
      </c>
      <c r="AM453" s="15">
        <v>188557.5625</v>
      </c>
      <c r="AN453">
        <v>6</v>
      </c>
      <c r="AO453" t="s">
        <v>2187</v>
      </c>
      <c r="AP453">
        <v>0.93343673599999999</v>
      </c>
      <c r="AR453">
        <v>211596.8438</v>
      </c>
      <c r="AS453" t="s">
        <v>6647</v>
      </c>
      <c r="AT453">
        <v>0.95736560900000001</v>
      </c>
      <c r="AV453">
        <v>0.20284560700000001</v>
      </c>
      <c r="AW453">
        <v>0.12917836299999999</v>
      </c>
      <c r="AY453">
        <f t="shared" si="21"/>
        <v>1.1663659582844592</v>
      </c>
      <c r="AZ453">
        <f t="shared" si="22"/>
        <v>0.4659645867328015</v>
      </c>
      <c r="BA453">
        <f t="shared" si="23"/>
        <v>0.40241812154136097</v>
      </c>
    </row>
    <row r="454" spans="1:53">
      <c r="A454">
        <v>148.05242050000001</v>
      </c>
      <c r="B454">
        <v>4.511448669</v>
      </c>
      <c r="C454" t="s">
        <v>2398</v>
      </c>
      <c r="D454">
        <v>7</v>
      </c>
      <c r="E454" t="s">
        <v>2399</v>
      </c>
      <c r="F454">
        <v>6</v>
      </c>
      <c r="G454" t="s">
        <v>5</v>
      </c>
      <c r="H454" t="s">
        <v>2400</v>
      </c>
      <c r="I454">
        <v>-6.4226342000000006E-2</v>
      </c>
      <c r="J454">
        <v>-47.831960629999998</v>
      </c>
      <c r="L454" t="s">
        <v>6150</v>
      </c>
      <c r="M454" t="s">
        <v>6294</v>
      </c>
      <c r="N454">
        <v>33.984300330000003</v>
      </c>
      <c r="O454" t="s">
        <v>374</v>
      </c>
      <c r="Q454">
        <v>-0.2</v>
      </c>
      <c r="R454" t="s">
        <v>1012</v>
      </c>
      <c r="S454">
        <v>0.15</v>
      </c>
      <c r="T454">
        <v>0.15</v>
      </c>
      <c r="U454">
        <v>658858</v>
      </c>
      <c r="V454" t="s">
        <v>6295</v>
      </c>
      <c r="W454">
        <v>1.6746268360000001</v>
      </c>
      <c r="X454">
        <v>6.5879349999999996E-3</v>
      </c>
      <c r="Y454" t="s">
        <v>41</v>
      </c>
      <c r="Z454" t="s">
        <v>71</v>
      </c>
      <c r="AA454">
        <v>12</v>
      </c>
      <c r="AB454" s="13">
        <v>290278.46879999997</v>
      </c>
      <c r="AC454" s="13">
        <v>269106.625</v>
      </c>
      <c r="AD454" s="13">
        <v>244526.7813</v>
      </c>
      <c r="AE454" s="13">
        <v>278695.59379999997</v>
      </c>
      <c r="AF454" s="14">
        <v>312249.125</v>
      </c>
      <c r="AG454" s="14">
        <v>309657.15629999997</v>
      </c>
      <c r="AH454" s="14">
        <v>368253.5625</v>
      </c>
      <c r="AI454" s="14">
        <v>403150.9375</v>
      </c>
      <c r="AJ454" s="15">
        <v>517765.4375</v>
      </c>
      <c r="AK454" s="15">
        <v>658810.875</v>
      </c>
      <c r="AL454" s="15">
        <v>497840.9375</v>
      </c>
      <c r="AM454" s="15">
        <v>658858.375</v>
      </c>
      <c r="AN454">
        <v>80</v>
      </c>
      <c r="AO454" t="s">
        <v>374</v>
      </c>
      <c r="AP454">
        <v>0.94344445899999996</v>
      </c>
      <c r="AQ454">
        <v>1</v>
      </c>
      <c r="AR454">
        <v>658858.375</v>
      </c>
      <c r="AS454" t="s">
        <v>5603</v>
      </c>
      <c r="AT454">
        <v>0.91835548300000003</v>
      </c>
      <c r="AV454">
        <v>5.6716888729999999</v>
      </c>
      <c r="AW454">
        <v>1</v>
      </c>
      <c r="AY454">
        <f t="shared" si="21"/>
        <v>1.6746268358183414</v>
      </c>
      <c r="AZ454">
        <f t="shared" si="22"/>
        <v>0.54873992346322731</v>
      </c>
      <c r="BA454">
        <f t="shared" si="23"/>
        <v>3.1165631030966854E-3</v>
      </c>
    </row>
    <row r="455" spans="1:53">
      <c r="A455">
        <v>117.04254760000001</v>
      </c>
      <c r="B455">
        <v>10.77473043</v>
      </c>
      <c r="C455" t="s">
        <v>4795</v>
      </c>
      <c r="D455">
        <v>5</v>
      </c>
      <c r="E455" t="s">
        <v>7244</v>
      </c>
      <c r="F455">
        <v>6</v>
      </c>
      <c r="G455" t="s">
        <v>5</v>
      </c>
      <c r="H455" t="s">
        <v>7245</v>
      </c>
      <c r="I455">
        <v>-0.36201077700000001</v>
      </c>
      <c r="J455">
        <v>16.394372709999999</v>
      </c>
      <c r="L455" t="s">
        <v>6150</v>
      </c>
      <c r="N455">
        <v>-9.9819609610000004</v>
      </c>
      <c r="O455" t="s">
        <v>487</v>
      </c>
      <c r="S455">
        <v>0.26</v>
      </c>
      <c r="T455">
        <v>0.32</v>
      </c>
      <c r="U455">
        <v>20088</v>
      </c>
      <c r="V455" t="s">
        <v>7246</v>
      </c>
      <c r="W455">
        <v>0.85033250100000002</v>
      </c>
      <c r="X455">
        <v>0.47391507900000002</v>
      </c>
      <c r="Y455" t="s">
        <v>41</v>
      </c>
      <c r="Z455" t="s">
        <v>42</v>
      </c>
      <c r="AA455">
        <v>12</v>
      </c>
      <c r="AB455" s="13">
        <v>6380.8188479999999</v>
      </c>
      <c r="AC455" s="13">
        <v>11085.72363</v>
      </c>
      <c r="AD455" s="13">
        <v>6490.6333009999998</v>
      </c>
      <c r="AE455" s="13">
        <v>10794.063480000001</v>
      </c>
      <c r="AF455" s="14">
        <v>12144.70801</v>
      </c>
      <c r="AG455" s="14">
        <v>20087.646479999999</v>
      </c>
      <c r="AH455" s="14">
        <v>9559.0439449999994</v>
      </c>
      <c r="AI455" s="14">
        <v>15417.589840000001</v>
      </c>
      <c r="AJ455" s="15">
        <v>7504.1357420000004</v>
      </c>
      <c r="AK455" s="15">
        <v>14308.183590000001</v>
      </c>
      <c r="AL455" s="15">
        <v>14299.244140000001</v>
      </c>
      <c r="AM455" s="15">
        <v>12535.09863</v>
      </c>
      <c r="AN455">
        <v>320</v>
      </c>
      <c r="AO455" t="s">
        <v>487</v>
      </c>
      <c r="AP455">
        <v>0.85750298700000005</v>
      </c>
      <c r="AR455">
        <v>20087.646479999999</v>
      </c>
      <c r="AS455" t="s">
        <v>5385</v>
      </c>
      <c r="AT455">
        <v>0.79010865399999997</v>
      </c>
      <c r="AV455">
        <v>0.14800571200000001</v>
      </c>
      <c r="AW455">
        <v>0.41341839899999999</v>
      </c>
      <c r="AY455">
        <f t="shared" si="21"/>
        <v>0.8503325013922387</v>
      </c>
      <c r="AZ455">
        <f t="shared" si="22"/>
        <v>2.3957783952977114E-2</v>
      </c>
      <c r="BA455">
        <f t="shared" si="23"/>
        <v>0.47083343984594184</v>
      </c>
    </row>
    <row r="456" spans="1:53">
      <c r="A456">
        <v>276.13188700000001</v>
      </c>
      <c r="B456">
        <v>10.14490958</v>
      </c>
      <c r="C456" t="s">
        <v>927</v>
      </c>
      <c r="D456">
        <v>1</v>
      </c>
      <c r="E456" t="s">
        <v>928</v>
      </c>
      <c r="F456">
        <v>6</v>
      </c>
      <c r="G456" t="s">
        <v>5</v>
      </c>
      <c r="H456" t="s">
        <v>929</v>
      </c>
      <c r="I456">
        <v>-0.91636821099999999</v>
      </c>
      <c r="J456">
        <v>-19.320947319999998</v>
      </c>
      <c r="L456" t="s">
        <v>6150</v>
      </c>
      <c r="N456">
        <v>113.0723974</v>
      </c>
      <c r="O456" t="s">
        <v>374</v>
      </c>
      <c r="P456" t="s">
        <v>7324</v>
      </c>
      <c r="S456">
        <v>0.3</v>
      </c>
      <c r="T456">
        <v>0.3</v>
      </c>
      <c r="U456">
        <v>112840</v>
      </c>
      <c r="V456" t="s">
        <v>7325</v>
      </c>
      <c r="W456">
        <v>0.81352690599999999</v>
      </c>
      <c r="X456">
        <v>0.23910919</v>
      </c>
      <c r="Y456" t="s">
        <v>41</v>
      </c>
      <c r="Z456" t="s">
        <v>92</v>
      </c>
      <c r="AA456">
        <v>12</v>
      </c>
      <c r="AB456" s="13">
        <v>79315.359379999994</v>
      </c>
      <c r="AC456" s="13">
        <v>79208.296879999994</v>
      </c>
      <c r="AD456" s="13">
        <v>92372.1875</v>
      </c>
      <c r="AE456" s="13">
        <v>79906.046879999994</v>
      </c>
      <c r="AF456" s="14">
        <v>89819.140629999994</v>
      </c>
      <c r="AG456" s="14">
        <v>87002.148440000004</v>
      </c>
      <c r="AH456" s="14">
        <v>112840.19530000001</v>
      </c>
      <c r="AI456" s="14">
        <v>100722.4375</v>
      </c>
      <c r="AJ456" s="15">
        <v>112187.3906</v>
      </c>
      <c r="AK456" s="15">
        <v>71548.609379999994</v>
      </c>
      <c r="AL456" s="15">
        <v>78714.679690000004</v>
      </c>
      <c r="AM456" s="15">
        <v>55137.144529999998</v>
      </c>
      <c r="AN456">
        <v>577</v>
      </c>
      <c r="AO456" t="s">
        <v>374</v>
      </c>
      <c r="AP456">
        <v>0.93481955900000002</v>
      </c>
      <c r="AR456">
        <v>112840.19530000001</v>
      </c>
      <c r="AS456" t="s">
        <v>7326</v>
      </c>
      <c r="AT456">
        <v>7.5034869999999997E-3</v>
      </c>
      <c r="AV456">
        <v>0.46415734199999997</v>
      </c>
      <c r="AW456">
        <v>1</v>
      </c>
      <c r="AY456">
        <f t="shared" si="21"/>
        <v>0.81352690622786061</v>
      </c>
      <c r="AZ456">
        <f t="shared" si="22"/>
        <v>0.7390686562323675</v>
      </c>
      <c r="BA456">
        <f t="shared" si="23"/>
        <v>0.22193915589325369</v>
      </c>
    </row>
    <row r="457" spans="1:53">
      <c r="A457">
        <v>117.0578324</v>
      </c>
      <c r="B457">
        <v>4.0242972479999999</v>
      </c>
      <c r="C457" t="s">
        <v>2143</v>
      </c>
      <c r="D457">
        <v>2</v>
      </c>
      <c r="E457" t="s">
        <v>2144</v>
      </c>
      <c r="F457">
        <v>6</v>
      </c>
      <c r="G457" t="s">
        <v>5</v>
      </c>
      <c r="H457" t="s">
        <v>2145</v>
      </c>
      <c r="I457">
        <v>-0.150654706</v>
      </c>
      <c r="J457">
        <v>-49.597493329999999</v>
      </c>
      <c r="L457" t="s">
        <v>6150</v>
      </c>
      <c r="M457" t="s">
        <v>1773</v>
      </c>
      <c r="N457">
        <v>-135.05700469999999</v>
      </c>
      <c r="O457" t="s">
        <v>487</v>
      </c>
      <c r="S457">
        <v>7.0000000000000007E-2</v>
      </c>
      <c r="T457">
        <v>0.25</v>
      </c>
      <c r="U457">
        <v>190835</v>
      </c>
      <c r="V457" t="s">
        <v>6589</v>
      </c>
      <c r="W457">
        <v>1.0050053050000001</v>
      </c>
      <c r="X457">
        <v>0.97197314400000001</v>
      </c>
      <c r="Y457" t="s">
        <v>41</v>
      </c>
      <c r="Z457" t="s">
        <v>42</v>
      </c>
      <c r="AA457">
        <v>12</v>
      </c>
      <c r="AB457" s="13">
        <v>123078.1406</v>
      </c>
      <c r="AC457" s="13">
        <v>118307.5156</v>
      </c>
      <c r="AD457" s="13">
        <v>190834.95310000001</v>
      </c>
      <c r="AE457" s="13">
        <v>139611.79689999999</v>
      </c>
      <c r="AF457" s="14">
        <v>130151.75</v>
      </c>
      <c r="AG457" s="14">
        <v>102424.4063</v>
      </c>
      <c r="AH457" s="14">
        <v>185447.64060000001</v>
      </c>
      <c r="AI457" s="14">
        <v>129429.77340000001</v>
      </c>
      <c r="AJ457" s="15">
        <v>148443.3438</v>
      </c>
      <c r="AK457" s="15">
        <v>129473.72659999999</v>
      </c>
      <c r="AL457" s="15">
        <v>144176.7813</v>
      </c>
      <c r="AM457" s="15">
        <v>128099.8906</v>
      </c>
      <c r="AN457">
        <v>280</v>
      </c>
      <c r="AO457" t="s">
        <v>487</v>
      </c>
      <c r="AP457">
        <v>0.92802136599999996</v>
      </c>
      <c r="AR457">
        <v>190834.95310000001</v>
      </c>
      <c r="AS457" t="s">
        <v>2546</v>
      </c>
      <c r="AT457">
        <v>4.4516298000000003E-2</v>
      </c>
      <c r="AV457">
        <v>3.5516900000000001E-4</v>
      </c>
      <c r="AW457">
        <v>1</v>
      </c>
      <c r="AY457">
        <f t="shared" si="21"/>
        <v>1.0050053048306882</v>
      </c>
      <c r="AZ457">
        <f t="shared" si="22"/>
        <v>0.60973506708169123</v>
      </c>
      <c r="BA457">
        <f t="shared" si="23"/>
        <v>0.97115613307265825</v>
      </c>
    </row>
    <row r="458" spans="1:53">
      <c r="A458">
        <v>174.05277079999999</v>
      </c>
      <c r="B458">
        <v>6.7932888880000002</v>
      </c>
      <c r="C458" t="s">
        <v>2115</v>
      </c>
      <c r="D458">
        <v>6</v>
      </c>
      <c r="E458" t="s">
        <v>2216</v>
      </c>
      <c r="F458">
        <v>6</v>
      </c>
      <c r="G458" t="s">
        <v>5</v>
      </c>
      <c r="H458" t="s">
        <v>2217</v>
      </c>
      <c r="I458">
        <v>-0.28242020400000001</v>
      </c>
      <c r="J458">
        <v>-41.000050850000001</v>
      </c>
      <c r="L458" t="s">
        <v>6150</v>
      </c>
      <c r="N458">
        <v>49.143466930000002</v>
      </c>
      <c r="O458" t="s">
        <v>374</v>
      </c>
      <c r="R458" t="s">
        <v>411</v>
      </c>
      <c r="S458">
        <v>0.12</v>
      </c>
      <c r="T458">
        <v>0.17</v>
      </c>
      <c r="U458">
        <v>136443</v>
      </c>
      <c r="V458" t="s">
        <v>5865</v>
      </c>
      <c r="W458">
        <v>1.068498239</v>
      </c>
      <c r="X458">
        <v>0.54353555499999995</v>
      </c>
      <c r="Y458" t="s">
        <v>41</v>
      </c>
      <c r="Z458" t="s">
        <v>71</v>
      </c>
      <c r="AA458">
        <v>12</v>
      </c>
      <c r="AB458" s="13">
        <v>136443.14060000001</v>
      </c>
      <c r="AC458" s="13">
        <v>94848.460940000004</v>
      </c>
      <c r="AD458" s="13">
        <v>112416.0625</v>
      </c>
      <c r="AE458" s="13">
        <v>97483.109379999994</v>
      </c>
      <c r="AF458" s="14">
        <v>86093.507809999996</v>
      </c>
      <c r="AG458" s="14">
        <v>120302.94530000001</v>
      </c>
      <c r="AH458" s="14">
        <v>125593.47659999999</v>
      </c>
      <c r="AI458" s="14">
        <v>99806.1875</v>
      </c>
      <c r="AJ458" s="15">
        <v>117072.94530000001</v>
      </c>
      <c r="AK458" s="15">
        <v>132476.2813</v>
      </c>
      <c r="AL458" s="15">
        <v>99367.070309999996</v>
      </c>
      <c r="AM458" s="15">
        <v>112457.0938</v>
      </c>
      <c r="AN458">
        <v>89</v>
      </c>
      <c r="AO458" t="s">
        <v>374</v>
      </c>
      <c r="AP458">
        <v>0.82173303499999995</v>
      </c>
      <c r="AR458">
        <v>136443.14060000001</v>
      </c>
      <c r="AS458" t="s">
        <v>6802</v>
      </c>
      <c r="AT458">
        <v>0.153213144</v>
      </c>
      <c r="AV458">
        <v>0.10460850100000001</v>
      </c>
      <c r="AW458">
        <v>1</v>
      </c>
      <c r="AY458">
        <f t="shared" si="21"/>
        <v>1.0684982386852158</v>
      </c>
      <c r="AZ458">
        <f t="shared" si="22"/>
        <v>0.4505396111402839</v>
      </c>
      <c r="BA458">
        <f t="shared" si="23"/>
        <v>0.5416593849509177</v>
      </c>
    </row>
    <row r="459" spans="1:53">
      <c r="A459">
        <v>132.08979669999999</v>
      </c>
      <c r="B459">
        <v>10.776876039999999</v>
      </c>
      <c r="C459" t="s">
        <v>198</v>
      </c>
      <c r="D459">
        <v>6</v>
      </c>
      <c r="E459" t="s">
        <v>6032</v>
      </c>
      <c r="F459">
        <v>6</v>
      </c>
      <c r="G459" t="s">
        <v>5</v>
      </c>
      <c r="H459" t="s">
        <v>6033</v>
      </c>
      <c r="I459">
        <v>-0.63038570400000005</v>
      </c>
      <c r="J459">
        <v>-14.80330011</v>
      </c>
      <c r="L459" t="s">
        <v>6156</v>
      </c>
      <c r="M459" t="s">
        <v>234</v>
      </c>
      <c r="N459">
        <v>27.047189620000001</v>
      </c>
      <c r="O459" t="s">
        <v>374</v>
      </c>
      <c r="S459">
        <v>0.67</v>
      </c>
      <c r="T459">
        <v>1.24</v>
      </c>
      <c r="U459">
        <v>17887</v>
      </c>
      <c r="V459" t="s">
        <v>5754</v>
      </c>
      <c r="W459">
        <v>0.99998060600000005</v>
      </c>
      <c r="X459">
        <v>0.99995892500000005</v>
      </c>
      <c r="Y459" t="s">
        <v>41</v>
      </c>
      <c r="Z459" t="s">
        <v>71</v>
      </c>
      <c r="AA459">
        <v>9</v>
      </c>
      <c r="AB459" s="13">
        <v>0</v>
      </c>
      <c r="AC459" s="13">
        <v>15200.42383</v>
      </c>
      <c r="AD459" s="13">
        <v>0</v>
      </c>
      <c r="AE459" s="13">
        <v>8528.7158199999994</v>
      </c>
      <c r="AF459" s="14">
        <v>9830.0751949999994</v>
      </c>
      <c r="AG459" s="14">
        <v>12265.95117</v>
      </c>
      <c r="AH459" s="14">
        <v>11276.065430000001</v>
      </c>
      <c r="AI459" s="14">
        <v>15721.75</v>
      </c>
      <c r="AJ459" s="15">
        <v>0</v>
      </c>
      <c r="AK459" s="15">
        <v>15442.380859999999</v>
      </c>
      <c r="AL459" s="15">
        <v>17886.910159999999</v>
      </c>
      <c r="AM459" s="15">
        <v>15763.59863</v>
      </c>
      <c r="AN459">
        <v>65</v>
      </c>
      <c r="AO459" t="s">
        <v>374</v>
      </c>
      <c r="AP459">
        <v>0.88966577700000005</v>
      </c>
      <c r="AR459">
        <v>17886.910159999999</v>
      </c>
      <c r="AS459" t="s">
        <v>6954</v>
      </c>
      <c r="AT459">
        <v>0.85006852899999996</v>
      </c>
      <c r="AV459" s="1">
        <v>7.6148800000000001E-10</v>
      </c>
      <c r="AW459">
        <v>0.39057143500000002</v>
      </c>
      <c r="AY459">
        <f t="shared" si="21"/>
        <v>0.9999806056123296</v>
      </c>
      <c r="AZ459">
        <f t="shared" si="22"/>
        <v>4.9344219411645643E-2</v>
      </c>
      <c r="BA459">
        <f t="shared" si="23"/>
        <v>0.99995775400231679</v>
      </c>
    </row>
    <row r="460" spans="1:53">
      <c r="A460">
        <v>109.01976139999999</v>
      </c>
      <c r="B460">
        <v>10.51884308</v>
      </c>
      <c r="C460" t="s">
        <v>2451</v>
      </c>
      <c r="D460">
        <v>1</v>
      </c>
      <c r="E460" t="s">
        <v>2452</v>
      </c>
      <c r="F460">
        <v>6</v>
      </c>
      <c r="G460" t="s">
        <v>5</v>
      </c>
      <c r="H460" t="s">
        <v>2453</v>
      </c>
      <c r="I460">
        <v>0.10427278500000001</v>
      </c>
      <c r="J460">
        <v>16.308929819999999</v>
      </c>
      <c r="L460" t="s">
        <v>6150</v>
      </c>
      <c r="M460" t="s">
        <v>352</v>
      </c>
      <c r="N460">
        <v>-15.9948991</v>
      </c>
      <c r="O460" t="s">
        <v>776</v>
      </c>
      <c r="R460" t="s">
        <v>7515</v>
      </c>
      <c r="S460">
        <v>0.4</v>
      </c>
      <c r="T460">
        <v>0.4</v>
      </c>
      <c r="U460">
        <v>1728374</v>
      </c>
      <c r="V460" t="s">
        <v>7454</v>
      </c>
      <c r="W460">
        <v>0.69205766199999996</v>
      </c>
      <c r="X460">
        <v>0.114692505</v>
      </c>
      <c r="Y460" t="s">
        <v>41</v>
      </c>
      <c r="Z460" t="s">
        <v>92</v>
      </c>
      <c r="AA460">
        <v>12</v>
      </c>
      <c r="AB460" s="13">
        <v>1149987.625</v>
      </c>
      <c r="AC460" s="13">
        <v>1087682.625</v>
      </c>
      <c r="AD460" s="13">
        <v>797406.4375</v>
      </c>
      <c r="AE460" s="13">
        <v>1223575.375</v>
      </c>
      <c r="AF460" s="14">
        <v>1183342.625</v>
      </c>
      <c r="AG460" s="14">
        <v>1392605.25</v>
      </c>
      <c r="AH460" s="14">
        <v>1683255</v>
      </c>
      <c r="AI460" s="14">
        <v>1728374.25</v>
      </c>
      <c r="AJ460" s="15">
        <v>1258145.875</v>
      </c>
      <c r="AK460" s="15">
        <v>1458832.875</v>
      </c>
      <c r="AL460" s="15">
        <v>898704.75</v>
      </c>
      <c r="AM460" s="15">
        <v>528065.125</v>
      </c>
      <c r="AN460">
        <v>65</v>
      </c>
      <c r="AO460" t="s">
        <v>776</v>
      </c>
      <c r="AP460">
        <v>0.96854051100000005</v>
      </c>
      <c r="AR460">
        <v>1728374.25</v>
      </c>
      <c r="AS460" t="s">
        <v>7516</v>
      </c>
      <c r="AT460">
        <v>0.82061536599999996</v>
      </c>
      <c r="AV460">
        <v>0.90740920000000003</v>
      </c>
      <c r="AW460">
        <v>1</v>
      </c>
      <c r="AY460">
        <f t="shared" si="21"/>
        <v>0.69205766180423101</v>
      </c>
      <c r="AZ460">
        <f t="shared" si="22"/>
        <v>0.70546367127261378</v>
      </c>
      <c r="BA460">
        <f t="shared" si="23"/>
        <v>0.10541287076203894</v>
      </c>
    </row>
    <row r="461" spans="1:53">
      <c r="A461">
        <v>110.036762</v>
      </c>
      <c r="B461">
        <v>4.5222611749999997</v>
      </c>
      <c r="C461" t="s">
        <v>768</v>
      </c>
      <c r="D461">
        <v>5</v>
      </c>
      <c r="E461" t="s">
        <v>769</v>
      </c>
      <c r="F461">
        <v>6</v>
      </c>
      <c r="G461" t="s">
        <v>5</v>
      </c>
      <c r="H461" t="s">
        <v>770</v>
      </c>
      <c r="I461">
        <v>-0.16349875899999999</v>
      </c>
      <c r="J461">
        <v>-40.092119889999999</v>
      </c>
      <c r="L461" t="s">
        <v>6150</v>
      </c>
      <c r="N461">
        <v>-59.073501149999998</v>
      </c>
      <c r="O461" t="s">
        <v>487</v>
      </c>
      <c r="P461" t="s">
        <v>7197</v>
      </c>
      <c r="S461">
        <v>0.28000000000000003</v>
      </c>
      <c r="T461">
        <v>0.34</v>
      </c>
      <c r="U461">
        <v>49944</v>
      </c>
      <c r="V461" t="s">
        <v>3797</v>
      </c>
      <c r="W461">
        <v>0.87181246300000004</v>
      </c>
      <c r="X461">
        <v>0.48865262500000001</v>
      </c>
      <c r="Y461" t="s">
        <v>41</v>
      </c>
      <c r="Z461" t="s">
        <v>42</v>
      </c>
      <c r="AA461">
        <v>12</v>
      </c>
      <c r="AB461" s="13">
        <v>49944.230470000002</v>
      </c>
      <c r="AC461" s="13">
        <v>28542.458979999999</v>
      </c>
      <c r="AD461" s="13">
        <v>23899.105469999999</v>
      </c>
      <c r="AE461" s="13">
        <v>31459.34375</v>
      </c>
      <c r="AF461" s="14">
        <v>38130.359380000002</v>
      </c>
      <c r="AG461" s="14">
        <v>47714.507810000003</v>
      </c>
      <c r="AH461" s="14">
        <v>27055.845700000002</v>
      </c>
      <c r="AI461" s="14">
        <v>31187.144530000001</v>
      </c>
      <c r="AJ461" s="15">
        <v>39813.210939999997</v>
      </c>
      <c r="AK461" s="15">
        <v>19251.757809999999</v>
      </c>
      <c r="AL461" s="15">
        <v>33276.300779999998</v>
      </c>
      <c r="AM461" s="15">
        <v>33276.320310000003</v>
      </c>
      <c r="AN461">
        <v>615</v>
      </c>
      <c r="AO461" t="s">
        <v>487</v>
      </c>
      <c r="AP461">
        <v>0.82847854399999998</v>
      </c>
      <c r="AR461">
        <v>49944.230470000002</v>
      </c>
      <c r="AS461" t="s">
        <v>7198</v>
      </c>
      <c r="AT461">
        <v>0.79041310799999998</v>
      </c>
      <c r="AV461">
        <v>0.13600172899999999</v>
      </c>
      <c r="AW461">
        <v>0.10374826500000001</v>
      </c>
      <c r="AY461">
        <f t="shared" si="21"/>
        <v>0.87181246282147673</v>
      </c>
      <c r="AZ461">
        <f t="shared" si="22"/>
        <v>2.1828514612873547E-2</v>
      </c>
      <c r="BA461">
        <f t="shared" si="23"/>
        <v>0.48860651335987504</v>
      </c>
    </row>
    <row r="462" spans="1:53">
      <c r="A462">
        <v>166.0476922</v>
      </c>
      <c r="B462">
        <v>9.1864681669999992</v>
      </c>
      <c r="C462" t="s">
        <v>695</v>
      </c>
      <c r="D462">
        <v>8</v>
      </c>
      <c r="E462" t="s">
        <v>696</v>
      </c>
      <c r="F462">
        <v>6</v>
      </c>
      <c r="G462" t="s">
        <v>5</v>
      </c>
      <c r="H462" t="s">
        <v>697</v>
      </c>
      <c r="I462">
        <v>-0.28810368600000003</v>
      </c>
      <c r="J462">
        <v>-1.7777485230000001</v>
      </c>
      <c r="L462" t="s">
        <v>6150</v>
      </c>
      <c r="M462" t="s">
        <v>192</v>
      </c>
      <c r="N462">
        <v>-38.042227519999997</v>
      </c>
      <c r="O462" t="s">
        <v>487</v>
      </c>
      <c r="Q462">
        <v>0</v>
      </c>
      <c r="R462" t="s">
        <v>77</v>
      </c>
      <c r="S462">
        <v>0.28000000000000003</v>
      </c>
      <c r="T462">
        <v>0.33</v>
      </c>
      <c r="U462">
        <v>168662</v>
      </c>
      <c r="V462" t="s">
        <v>6484</v>
      </c>
      <c r="W462">
        <v>1.0014580209999999</v>
      </c>
      <c r="X462">
        <v>0.99324512300000001</v>
      </c>
      <c r="Y462" t="s">
        <v>41</v>
      </c>
      <c r="Z462" t="s">
        <v>71</v>
      </c>
      <c r="AA462">
        <v>12</v>
      </c>
      <c r="AB462" s="13">
        <v>61451.308590000001</v>
      </c>
      <c r="AC462" s="13">
        <v>139514.98439999999</v>
      </c>
      <c r="AD462" s="13">
        <v>89818.382809999996</v>
      </c>
      <c r="AE462" s="13">
        <v>112834.75</v>
      </c>
      <c r="AF462" s="14">
        <v>108833.61719999999</v>
      </c>
      <c r="AG462" s="14">
        <v>150351.95310000001</v>
      </c>
      <c r="AH462" s="14">
        <v>130491.4219</v>
      </c>
      <c r="AI462" s="14">
        <v>163614.8438</v>
      </c>
      <c r="AJ462" s="15">
        <v>84568.90625</v>
      </c>
      <c r="AK462" s="15">
        <v>163638.625</v>
      </c>
      <c r="AL462" s="15">
        <v>168661.6563</v>
      </c>
      <c r="AM462" s="15">
        <v>137229.35939999999</v>
      </c>
      <c r="AN462">
        <v>106</v>
      </c>
      <c r="AO462" t="s">
        <v>487</v>
      </c>
      <c r="AP462">
        <v>0.96690642500000001</v>
      </c>
      <c r="AQ462">
        <v>1</v>
      </c>
      <c r="AR462">
        <v>168661.6563</v>
      </c>
      <c r="AS462" t="s">
        <v>4798</v>
      </c>
      <c r="AT462">
        <v>0.943009188</v>
      </c>
      <c r="AV462" s="1">
        <v>1.9785699999999999E-5</v>
      </c>
      <c r="AW462">
        <v>1</v>
      </c>
      <c r="AY462">
        <f t="shared" si="21"/>
        <v>1.0014580206999475</v>
      </c>
      <c r="AZ462">
        <f t="shared" si="22"/>
        <v>0.57876567042068772</v>
      </c>
      <c r="BA462">
        <f t="shared" si="23"/>
        <v>0.99319035945139267</v>
      </c>
    </row>
    <row r="463" spans="1:53">
      <c r="A463">
        <v>114.0317185</v>
      </c>
      <c r="B463">
        <v>10.52323193</v>
      </c>
      <c r="C463" t="s">
        <v>2337</v>
      </c>
      <c r="D463">
        <v>6</v>
      </c>
      <c r="E463" t="s">
        <v>2338</v>
      </c>
      <c r="F463">
        <v>6</v>
      </c>
      <c r="G463" t="s">
        <v>5</v>
      </c>
      <c r="H463" t="s">
        <v>2339</v>
      </c>
      <c r="I463">
        <v>0.24969230000000001</v>
      </c>
      <c r="J463">
        <v>27.66458798</v>
      </c>
      <c r="L463" t="s">
        <v>6150</v>
      </c>
      <c r="N463">
        <v>-164.00810150000001</v>
      </c>
      <c r="O463" t="s">
        <v>487</v>
      </c>
      <c r="Q463">
        <v>0.2</v>
      </c>
      <c r="R463" t="s">
        <v>6571</v>
      </c>
      <c r="S463">
        <v>0.41</v>
      </c>
      <c r="T463">
        <v>0.59</v>
      </c>
      <c r="U463">
        <v>4217861</v>
      </c>
      <c r="V463" t="s">
        <v>3999</v>
      </c>
      <c r="W463">
        <v>1.223827486</v>
      </c>
      <c r="X463">
        <v>0.45301719899999998</v>
      </c>
      <c r="Y463" t="s">
        <v>41</v>
      </c>
      <c r="Z463" t="s">
        <v>50</v>
      </c>
      <c r="AA463">
        <v>12</v>
      </c>
      <c r="AB463" s="13">
        <v>790416.75</v>
      </c>
      <c r="AC463" s="13">
        <v>3802706</v>
      </c>
      <c r="AD463" s="13">
        <v>1648222.75</v>
      </c>
      <c r="AE463" s="13">
        <v>2505153.25</v>
      </c>
      <c r="AF463" s="14">
        <v>2058472.375</v>
      </c>
      <c r="AG463" s="14">
        <v>2883314</v>
      </c>
      <c r="AH463" s="14">
        <v>2595062.75</v>
      </c>
      <c r="AI463" s="14">
        <v>3204480.25</v>
      </c>
      <c r="AJ463" s="15">
        <v>1279847.375</v>
      </c>
      <c r="AK463" s="15">
        <v>4217860.5</v>
      </c>
      <c r="AL463" s="15">
        <v>3931721.5</v>
      </c>
      <c r="AM463" s="15">
        <v>3716104.75</v>
      </c>
      <c r="AN463">
        <v>19</v>
      </c>
      <c r="AO463" t="s">
        <v>487</v>
      </c>
      <c r="AP463">
        <v>0.98655719500000005</v>
      </c>
      <c r="AQ463">
        <v>1</v>
      </c>
      <c r="AR463">
        <v>4217860.5</v>
      </c>
      <c r="AS463" t="s">
        <v>6572</v>
      </c>
      <c r="AT463">
        <v>0.96224229800000005</v>
      </c>
      <c r="AV463">
        <v>0.17467002700000001</v>
      </c>
      <c r="AW463">
        <v>1</v>
      </c>
      <c r="AY463">
        <f t="shared" si="21"/>
        <v>1.2238274859716793</v>
      </c>
      <c r="AZ463">
        <f t="shared" si="22"/>
        <v>0.77439504934274861</v>
      </c>
      <c r="BA463">
        <f t="shared" si="23"/>
        <v>0.43524427333498067</v>
      </c>
    </row>
    <row r="464" spans="1:53">
      <c r="A464">
        <v>220.08449529999999</v>
      </c>
      <c r="B464">
        <v>7.8157530350000002</v>
      </c>
      <c r="C464" t="s">
        <v>6625</v>
      </c>
      <c r="D464">
        <v>3</v>
      </c>
      <c r="E464" t="s">
        <v>6626</v>
      </c>
      <c r="F464">
        <v>6</v>
      </c>
      <c r="G464" t="s">
        <v>5</v>
      </c>
      <c r="H464" t="s">
        <v>6627</v>
      </c>
      <c r="I464">
        <v>-1.3391544820000001</v>
      </c>
      <c r="J464">
        <v>2.4918547069999999</v>
      </c>
      <c r="L464" t="s">
        <v>6177</v>
      </c>
      <c r="M464" t="s">
        <v>597</v>
      </c>
      <c r="N464">
        <v>91.041896219999998</v>
      </c>
      <c r="O464" t="s">
        <v>374</v>
      </c>
      <c r="S464">
        <v>0.33</v>
      </c>
      <c r="T464">
        <v>0.72</v>
      </c>
      <c r="U464">
        <v>71510</v>
      </c>
      <c r="V464" t="s">
        <v>251</v>
      </c>
      <c r="W464">
        <v>1.1814050110000001</v>
      </c>
      <c r="X464">
        <v>0.67711830900000003</v>
      </c>
      <c r="Y464" t="s">
        <v>41</v>
      </c>
      <c r="Z464" t="s">
        <v>42</v>
      </c>
      <c r="AA464">
        <v>11</v>
      </c>
      <c r="AB464" s="13">
        <v>19452.091799999998</v>
      </c>
      <c r="AC464" s="13">
        <v>71510.328129999994</v>
      </c>
      <c r="AD464" s="13">
        <v>22159.603520000001</v>
      </c>
      <c r="AE464" s="13">
        <v>48758.8125</v>
      </c>
      <c r="AF464" s="14">
        <v>36992.261720000002</v>
      </c>
      <c r="AG464" s="14">
        <v>48102.171880000002</v>
      </c>
      <c r="AH464" s="14">
        <v>0</v>
      </c>
      <c r="AI464" s="14">
        <v>60680.496090000001</v>
      </c>
      <c r="AJ464" s="15">
        <v>21777.658200000002</v>
      </c>
      <c r="AK464" s="15">
        <v>51994.71875</v>
      </c>
      <c r="AL464" s="15">
        <v>50366.304689999997</v>
      </c>
      <c r="AM464" s="15">
        <v>48080.550779999998</v>
      </c>
      <c r="AN464">
        <v>19</v>
      </c>
      <c r="AO464" t="s">
        <v>374</v>
      </c>
      <c r="AP464">
        <v>0.94319011399999997</v>
      </c>
      <c r="AR464">
        <v>71510.328129999994</v>
      </c>
      <c r="AS464" t="s">
        <v>6628</v>
      </c>
      <c r="AT464">
        <v>0.76202460699999996</v>
      </c>
      <c r="AV464">
        <v>4.9234695000000002E-2</v>
      </c>
      <c r="AW464">
        <v>1</v>
      </c>
      <c r="AY464">
        <f t="shared" si="21"/>
        <v>1.1814050110415797</v>
      </c>
      <c r="AZ464">
        <f t="shared" si="22"/>
        <v>1.4869044276563435E-2</v>
      </c>
      <c r="BA464">
        <f t="shared" si="23"/>
        <v>0.67275894968287275</v>
      </c>
    </row>
    <row r="465" spans="1:53">
      <c r="A465">
        <v>190.09525629999999</v>
      </c>
      <c r="B465">
        <v>15.61192924</v>
      </c>
      <c r="C465" t="s">
        <v>2443</v>
      </c>
      <c r="D465">
        <v>5</v>
      </c>
      <c r="E465" t="s">
        <v>2444</v>
      </c>
      <c r="F465">
        <v>6</v>
      </c>
      <c r="G465" t="s">
        <v>5</v>
      </c>
      <c r="H465" t="s">
        <v>2445</v>
      </c>
      <c r="I465">
        <v>-0.54561626900000004</v>
      </c>
      <c r="J465">
        <v>26.58805431</v>
      </c>
      <c r="L465" t="s">
        <v>6150</v>
      </c>
      <c r="M465" t="s">
        <v>170</v>
      </c>
      <c r="N465">
        <v>43.989806199999997</v>
      </c>
      <c r="O465" t="s">
        <v>2178</v>
      </c>
      <c r="P465" t="s">
        <v>2178</v>
      </c>
      <c r="S465">
        <v>0.34</v>
      </c>
      <c r="T465">
        <v>0.38</v>
      </c>
      <c r="U465">
        <v>34972</v>
      </c>
      <c r="V465" t="s">
        <v>901</v>
      </c>
      <c r="W465">
        <v>1.3550637430000001</v>
      </c>
      <c r="X465">
        <v>0.24363842799999999</v>
      </c>
      <c r="Y465" t="s">
        <v>41</v>
      </c>
      <c r="Z465" t="s">
        <v>42</v>
      </c>
      <c r="AA465">
        <v>12</v>
      </c>
      <c r="AB465" s="13">
        <v>8828.1914059999999</v>
      </c>
      <c r="AC465" s="13">
        <v>25281.066409999999</v>
      </c>
      <c r="AD465" s="13">
        <v>17438.064450000002</v>
      </c>
      <c r="AE465" s="13">
        <v>19525.083979999999</v>
      </c>
      <c r="AF465" s="14">
        <v>18574.796880000002</v>
      </c>
      <c r="AG465" s="14">
        <v>16251.943359999999</v>
      </c>
      <c r="AH465" s="14">
        <v>17471.414059999999</v>
      </c>
      <c r="AI465" s="14">
        <v>28103.947270000001</v>
      </c>
      <c r="AJ465" s="15">
        <v>15121.103520000001</v>
      </c>
      <c r="AK465" s="15">
        <v>34040.503909999999</v>
      </c>
      <c r="AL465" s="15">
        <v>34972.40625</v>
      </c>
      <c r="AM465" s="15">
        <v>24815.958979999999</v>
      </c>
      <c r="AN465">
        <v>33</v>
      </c>
      <c r="AO465" t="s">
        <v>2178</v>
      </c>
      <c r="AP465">
        <v>0.93738666999999998</v>
      </c>
      <c r="AR465">
        <v>34972.40625</v>
      </c>
      <c r="AS465" t="s">
        <v>5523</v>
      </c>
      <c r="AT465">
        <v>0.92975848800000005</v>
      </c>
      <c r="AV465">
        <v>0.440515025</v>
      </c>
      <c r="AW465">
        <v>1</v>
      </c>
      <c r="AY465">
        <f t="shared" si="21"/>
        <v>1.3550637425210277</v>
      </c>
      <c r="AZ465">
        <f t="shared" si="22"/>
        <v>0.31423352694155432</v>
      </c>
      <c r="BA465">
        <f t="shared" si="23"/>
        <v>0.23263911943624149</v>
      </c>
    </row>
    <row r="466" spans="1:53">
      <c r="A466">
        <v>130.0630304</v>
      </c>
      <c r="B466">
        <v>6.7858902399999996</v>
      </c>
      <c r="C466" t="s">
        <v>916</v>
      </c>
      <c r="D466">
        <v>17</v>
      </c>
      <c r="E466" t="s">
        <v>917</v>
      </c>
      <c r="F466">
        <v>6</v>
      </c>
      <c r="G466" t="s">
        <v>5</v>
      </c>
      <c r="H466" t="s">
        <v>918</v>
      </c>
      <c r="I466">
        <v>0.23372369600000001</v>
      </c>
      <c r="J466">
        <v>2.219344853</v>
      </c>
      <c r="L466" t="s">
        <v>6150</v>
      </c>
      <c r="M466" t="s">
        <v>1837</v>
      </c>
      <c r="N466">
        <v>11.99997363</v>
      </c>
      <c r="O466" t="s">
        <v>374</v>
      </c>
      <c r="R466" t="s">
        <v>3104</v>
      </c>
      <c r="S466">
        <v>0.13</v>
      </c>
      <c r="T466">
        <v>0.22</v>
      </c>
      <c r="U466">
        <v>576626</v>
      </c>
      <c r="V466" t="s">
        <v>5929</v>
      </c>
      <c r="W466">
        <v>1.244580604</v>
      </c>
      <c r="X466">
        <v>0.12334634799999999</v>
      </c>
      <c r="Y466" t="s">
        <v>41</v>
      </c>
      <c r="Z466" t="s">
        <v>71</v>
      </c>
      <c r="AA466">
        <v>12</v>
      </c>
      <c r="AB466" s="13">
        <v>315296.75</v>
      </c>
      <c r="AC466" s="13">
        <v>350309.71879999997</v>
      </c>
      <c r="AD466" s="13">
        <v>293897.96879999997</v>
      </c>
      <c r="AE466" s="13">
        <v>387811.71879999997</v>
      </c>
      <c r="AF466" s="14">
        <v>357716.59379999997</v>
      </c>
      <c r="AG466" s="14">
        <v>346006.21879999997</v>
      </c>
      <c r="AH466" s="14">
        <v>544126.8125</v>
      </c>
      <c r="AI466" s="14">
        <v>426673.875</v>
      </c>
      <c r="AJ466" s="15">
        <v>426725.53129999997</v>
      </c>
      <c r="AK466" s="15">
        <v>576626.4375</v>
      </c>
      <c r="AL466" s="15">
        <v>556076.625</v>
      </c>
      <c r="AM466" s="15">
        <v>524650.875</v>
      </c>
      <c r="AN466">
        <v>177</v>
      </c>
      <c r="AO466" t="s">
        <v>374</v>
      </c>
      <c r="AP466">
        <v>0.82448593199999998</v>
      </c>
      <c r="AR466">
        <v>576626.4375</v>
      </c>
      <c r="AS466" t="s">
        <v>2633</v>
      </c>
      <c r="AT466">
        <v>0.75228451699999999</v>
      </c>
      <c r="AV466">
        <v>0.82711227899999995</v>
      </c>
      <c r="AW466">
        <v>3.4675065999999997E-2</v>
      </c>
      <c r="AY466">
        <f t="shared" si="21"/>
        <v>1.244580603781041</v>
      </c>
      <c r="AZ466">
        <f t="shared" si="22"/>
        <v>0.76773405956234486</v>
      </c>
      <c r="BA466">
        <f t="shared" si="23"/>
        <v>0.11879888214366932</v>
      </c>
    </row>
    <row r="467" spans="1:53">
      <c r="A467">
        <v>86.036712870000002</v>
      </c>
      <c r="B467">
        <v>10.526801470000001</v>
      </c>
      <c r="C467" t="s">
        <v>2248</v>
      </c>
      <c r="D467">
        <v>7</v>
      </c>
      <c r="E467" t="s">
        <v>2249</v>
      </c>
      <c r="F467">
        <v>6</v>
      </c>
      <c r="G467" t="s">
        <v>5</v>
      </c>
      <c r="H467" t="s">
        <v>2250</v>
      </c>
      <c r="I467">
        <v>-0.780290504</v>
      </c>
      <c r="J467">
        <v>38.899609689999998</v>
      </c>
      <c r="L467" t="s">
        <v>6150</v>
      </c>
      <c r="N467">
        <v>-192.00310709999999</v>
      </c>
      <c r="O467" t="s">
        <v>2251</v>
      </c>
      <c r="R467" t="s">
        <v>2074</v>
      </c>
      <c r="S467">
        <v>0.4</v>
      </c>
      <c r="T467">
        <v>0.44</v>
      </c>
      <c r="U467">
        <v>400770</v>
      </c>
      <c r="V467" t="s">
        <v>3999</v>
      </c>
      <c r="W467">
        <v>1.223789171</v>
      </c>
      <c r="X467">
        <v>0.44891086499999999</v>
      </c>
      <c r="Y467" t="s">
        <v>41</v>
      </c>
      <c r="Z467" t="s">
        <v>50</v>
      </c>
      <c r="AA467">
        <v>12</v>
      </c>
      <c r="AB467" s="13">
        <v>87799.960940000004</v>
      </c>
      <c r="AC467" s="13">
        <v>324130.28129999997</v>
      </c>
      <c r="AD467" s="13">
        <v>257842.51560000001</v>
      </c>
      <c r="AE467" s="13">
        <v>230302.0938</v>
      </c>
      <c r="AF467" s="14">
        <v>180912.3125</v>
      </c>
      <c r="AG467" s="14">
        <v>253755.17189999999</v>
      </c>
      <c r="AH467" s="14">
        <v>238656.6875</v>
      </c>
      <c r="AI467" s="14">
        <v>295502.65629999997</v>
      </c>
      <c r="AJ467" s="15">
        <v>123486.5625</v>
      </c>
      <c r="AK467" s="15">
        <v>400770.1875</v>
      </c>
      <c r="AL467" s="15">
        <v>334089.96879999997</v>
      </c>
      <c r="AM467" s="15">
        <v>327293.0625</v>
      </c>
      <c r="AN467">
        <v>19</v>
      </c>
      <c r="AO467" t="s">
        <v>2251</v>
      </c>
      <c r="AP467">
        <v>0.96081674100000003</v>
      </c>
      <c r="AR467">
        <v>400770.1875</v>
      </c>
      <c r="AS467" t="s">
        <v>6573</v>
      </c>
      <c r="AT467">
        <v>0.928747451</v>
      </c>
      <c r="AV467">
        <v>0.176595433</v>
      </c>
      <c r="AW467">
        <v>1</v>
      </c>
      <c r="AY467">
        <f t="shared" si="21"/>
        <v>1.2237891713866147</v>
      </c>
      <c r="AZ467">
        <f t="shared" si="22"/>
        <v>0.34050532084366553</v>
      </c>
      <c r="BA467">
        <f t="shared" si="23"/>
        <v>0.43285733299823126</v>
      </c>
    </row>
    <row r="468" spans="1:53">
      <c r="A468">
        <v>195.05301420000001</v>
      </c>
      <c r="B468">
        <v>9.4376013860000008</v>
      </c>
      <c r="C468" t="s">
        <v>2393</v>
      </c>
      <c r="D468">
        <v>9</v>
      </c>
      <c r="E468" t="s">
        <v>2394</v>
      </c>
      <c r="F468">
        <v>6</v>
      </c>
      <c r="G468" t="s">
        <v>5</v>
      </c>
      <c r="H468" t="s">
        <v>2395</v>
      </c>
      <c r="I468">
        <v>-0.747497364</v>
      </c>
      <c r="J468">
        <v>15.790041889999999</v>
      </c>
      <c r="L468" t="s">
        <v>6150</v>
      </c>
      <c r="M468" t="s">
        <v>142</v>
      </c>
      <c r="N468">
        <v>77.974067559999995</v>
      </c>
      <c r="O468" t="s">
        <v>374</v>
      </c>
      <c r="S468">
        <v>0.25</v>
      </c>
      <c r="T468">
        <v>0.3</v>
      </c>
      <c r="U468">
        <v>57425</v>
      </c>
      <c r="V468" t="s">
        <v>1449</v>
      </c>
      <c r="W468">
        <v>0.976068881</v>
      </c>
      <c r="X468">
        <v>0.87398959200000004</v>
      </c>
      <c r="Y468" t="s">
        <v>41</v>
      </c>
      <c r="Z468" t="s">
        <v>71</v>
      </c>
      <c r="AA468">
        <v>12</v>
      </c>
      <c r="AB468" s="13">
        <v>22859.589840000001</v>
      </c>
      <c r="AC468" s="13">
        <v>36987.097659999999</v>
      </c>
      <c r="AD468" s="13">
        <v>36937.679689999997</v>
      </c>
      <c r="AE468" s="13">
        <v>49328.460939999997</v>
      </c>
      <c r="AF468" s="14">
        <v>38161.460939999997</v>
      </c>
      <c r="AG468" s="14">
        <v>54156.523439999997</v>
      </c>
      <c r="AH468" s="14">
        <v>49915.058590000001</v>
      </c>
      <c r="AI468" s="14">
        <v>54519.390630000002</v>
      </c>
      <c r="AJ468" s="15">
        <v>30982.462889999999</v>
      </c>
      <c r="AK468" s="15">
        <v>49029.800779999998</v>
      </c>
      <c r="AL468" s="15">
        <v>54607.144529999998</v>
      </c>
      <c r="AM468" s="15">
        <v>57424.519529999998</v>
      </c>
      <c r="AN468">
        <v>28</v>
      </c>
      <c r="AO468" t="s">
        <v>374</v>
      </c>
      <c r="AP468">
        <v>0.95469181400000003</v>
      </c>
      <c r="AR468">
        <v>57424.519529999998</v>
      </c>
      <c r="AS468" t="s">
        <v>7000</v>
      </c>
      <c r="AT468">
        <v>0.79733032599999998</v>
      </c>
      <c r="AV468">
        <v>6.9471730000000001E-3</v>
      </c>
      <c r="AW468">
        <v>0.12562649200000001</v>
      </c>
      <c r="AY468">
        <f t="shared" si="21"/>
        <v>0.97606888116274859</v>
      </c>
      <c r="AZ468">
        <f t="shared" si="22"/>
        <v>0.12535640682587168</v>
      </c>
      <c r="BA468">
        <f t="shared" si="23"/>
        <v>0.87308254500995863</v>
      </c>
    </row>
    <row r="469" spans="1:53">
      <c r="A469">
        <v>227.0904385</v>
      </c>
      <c r="B469">
        <v>8.2511944239999995</v>
      </c>
      <c r="C469" t="s">
        <v>603</v>
      </c>
      <c r="D469">
        <v>1</v>
      </c>
      <c r="E469" t="s">
        <v>604</v>
      </c>
      <c r="F469">
        <v>6</v>
      </c>
      <c r="G469" t="s">
        <v>5</v>
      </c>
      <c r="H469" t="s">
        <v>605</v>
      </c>
      <c r="I469">
        <v>-0.75515169000000004</v>
      </c>
      <c r="J469">
        <v>10.18763463</v>
      </c>
      <c r="L469" t="s">
        <v>6150</v>
      </c>
      <c r="M469" t="s">
        <v>702</v>
      </c>
      <c r="N469">
        <v>62.01149822</v>
      </c>
      <c r="O469" t="s">
        <v>4656</v>
      </c>
      <c r="P469" t="s">
        <v>4657</v>
      </c>
      <c r="S469">
        <v>0.33</v>
      </c>
      <c r="T469">
        <v>0.33</v>
      </c>
      <c r="U469">
        <v>224885</v>
      </c>
      <c r="V469" t="s">
        <v>106</v>
      </c>
      <c r="W469">
        <v>1.0781945610000001</v>
      </c>
      <c r="X469">
        <v>0.71781814099999997</v>
      </c>
      <c r="Y469" t="s">
        <v>41</v>
      </c>
      <c r="Z469" t="s">
        <v>92</v>
      </c>
      <c r="AA469">
        <v>12</v>
      </c>
      <c r="AB469" s="13">
        <v>90289.515629999994</v>
      </c>
      <c r="AC469" s="13">
        <v>179748.4063</v>
      </c>
      <c r="AD469" s="13">
        <v>129032.5313</v>
      </c>
      <c r="AE469" s="13">
        <v>178960.0938</v>
      </c>
      <c r="AF469" s="14">
        <v>146900.82810000001</v>
      </c>
      <c r="AG469" s="14">
        <v>168515.48439999999</v>
      </c>
      <c r="AH469" s="14">
        <v>150877.5625</v>
      </c>
      <c r="AI469" s="14">
        <v>223649.3125</v>
      </c>
      <c r="AJ469" s="15">
        <v>95810.898440000004</v>
      </c>
      <c r="AK469" s="15">
        <v>203031.51560000001</v>
      </c>
      <c r="AL469" s="15">
        <v>220165.5938</v>
      </c>
      <c r="AM469" s="15">
        <v>224884.98439999999</v>
      </c>
      <c r="AN469">
        <v>9</v>
      </c>
      <c r="AO469" t="s">
        <v>4656</v>
      </c>
      <c r="AP469">
        <v>0.95386587199999995</v>
      </c>
      <c r="AR469">
        <v>224884.98439999999</v>
      </c>
      <c r="AS469" t="s">
        <v>6783</v>
      </c>
      <c r="AT469">
        <v>0.94542930000000003</v>
      </c>
      <c r="AV469">
        <v>3.6728868999999997E-2</v>
      </c>
      <c r="AW469">
        <v>1</v>
      </c>
      <c r="AY469">
        <f t="shared" si="21"/>
        <v>1.0781945611137729</v>
      </c>
      <c r="AZ469">
        <f t="shared" si="22"/>
        <v>0.65189286297920124</v>
      </c>
      <c r="BA469">
        <f t="shared" si="23"/>
        <v>0.71471353695314455</v>
      </c>
    </row>
    <row r="470" spans="1:53">
      <c r="A470">
        <v>240.12201709999999</v>
      </c>
      <c r="B470">
        <v>10.83640608</v>
      </c>
      <c r="C470" t="s">
        <v>6567</v>
      </c>
      <c r="D470">
        <v>4</v>
      </c>
      <c r="E470" t="s">
        <v>6568</v>
      </c>
      <c r="F470">
        <v>6</v>
      </c>
      <c r="G470" t="s">
        <v>5</v>
      </c>
      <c r="H470" t="s">
        <v>6569</v>
      </c>
      <c r="I470">
        <v>-0.92821257199999996</v>
      </c>
      <c r="J470">
        <v>15.427903629999999</v>
      </c>
      <c r="L470" t="s">
        <v>6157</v>
      </c>
      <c r="M470" t="s">
        <v>6031</v>
      </c>
      <c r="N470">
        <v>85.052535000000006</v>
      </c>
      <c r="O470" t="s">
        <v>374</v>
      </c>
      <c r="P470" t="s">
        <v>6570</v>
      </c>
      <c r="S470">
        <v>0.33</v>
      </c>
      <c r="T470">
        <v>0.8</v>
      </c>
      <c r="U470">
        <v>29305</v>
      </c>
      <c r="V470" t="s">
        <v>1365</v>
      </c>
      <c r="W470">
        <v>1.223950576</v>
      </c>
      <c r="X470">
        <v>0.39144308500000002</v>
      </c>
      <c r="Y470" t="s">
        <v>41</v>
      </c>
      <c r="Z470" t="s">
        <v>42</v>
      </c>
      <c r="AA470">
        <v>11</v>
      </c>
      <c r="AB470" s="13">
        <v>10953.333979999999</v>
      </c>
      <c r="AC470" s="13">
        <v>21688.654299999998</v>
      </c>
      <c r="AD470" s="13">
        <v>0</v>
      </c>
      <c r="AE470" s="13">
        <v>11847.60449</v>
      </c>
      <c r="AF470" s="14">
        <v>11436.42578</v>
      </c>
      <c r="AG470" s="14">
        <v>19437.5</v>
      </c>
      <c r="AH470" s="14">
        <v>18230.367190000001</v>
      </c>
      <c r="AI470" s="14">
        <v>22978.466799999998</v>
      </c>
      <c r="AJ470" s="15">
        <v>12689.30566</v>
      </c>
      <c r="AK470" s="15">
        <v>29305.427729999999</v>
      </c>
      <c r="AL470" s="15">
        <v>20688.046880000002</v>
      </c>
      <c r="AM470" s="15">
        <v>25542.95508</v>
      </c>
      <c r="AN470">
        <v>148</v>
      </c>
      <c r="AO470" t="s">
        <v>374</v>
      </c>
      <c r="AP470">
        <v>0.88625057600000001</v>
      </c>
      <c r="AR470">
        <v>29305.427729999999</v>
      </c>
      <c r="AS470" t="s">
        <v>1251</v>
      </c>
      <c r="AT470">
        <v>0.902056792</v>
      </c>
      <c r="AV470">
        <v>0.21783813899999999</v>
      </c>
      <c r="AW470">
        <v>1</v>
      </c>
      <c r="AY470">
        <f t="shared" si="21"/>
        <v>1.2239505761364944</v>
      </c>
      <c r="AZ470">
        <f t="shared" si="22"/>
        <v>5.8383304307926008E-2</v>
      </c>
      <c r="BA470">
        <f t="shared" si="23"/>
        <v>0.38660573704061507</v>
      </c>
    </row>
    <row r="471" spans="1:53">
      <c r="A471">
        <v>150.01634440000001</v>
      </c>
      <c r="B471">
        <v>10.922348530000001</v>
      </c>
      <c r="C471" t="s">
        <v>445</v>
      </c>
      <c r="D471">
        <v>3</v>
      </c>
      <c r="E471" t="s">
        <v>381</v>
      </c>
      <c r="F471">
        <v>6</v>
      </c>
      <c r="G471" t="s">
        <v>5</v>
      </c>
      <c r="H471" t="s">
        <v>446</v>
      </c>
      <c r="I471">
        <v>-0.63693493199999995</v>
      </c>
      <c r="J471">
        <v>-4.3561260869999998</v>
      </c>
      <c r="L471" t="s">
        <v>6150</v>
      </c>
      <c r="M471" t="s">
        <v>379</v>
      </c>
      <c r="N471">
        <v>-17.965960670000001</v>
      </c>
      <c r="O471" t="s">
        <v>382</v>
      </c>
      <c r="Q471">
        <v>-0.3</v>
      </c>
      <c r="R471" t="s">
        <v>447</v>
      </c>
      <c r="S471">
        <v>0.51</v>
      </c>
      <c r="T471">
        <v>0.51</v>
      </c>
      <c r="U471">
        <v>624182</v>
      </c>
      <c r="V471" t="s">
        <v>6427</v>
      </c>
      <c r="W471">
        <v>1.3637972350000001</v>
      </c>
      <c r="X471">
        <v>0.37661909700000001</v>
      </c>
      <c r="Y471" t="s">
        <v>41</v>
      </c>
      <c r="Z471" t="s">
        <v>71</v>
      </c>
      <c r="AA471">
        <v>12</v>
      </c>
      <c r="AB471" s="13">
        <v>315407.6875</v>
      </c>
      <c r="AC471" s="13">
        <v>202126.9688</v>
      </c>
      <c r="AD471" s="13">
        <v>624181.5</v>
      </c>
      <c r="AE471" s="13">
        <v>315809.21879999997</v>
      </c>
      <c r="AF471" s="14">
        <v>212493</v>
      </c>
      <c r="AG471" s="14">
        <v>187792.70310000001</v>
      </c>
      <c r="AH471" s="14">
        <v>225612.64060000001</v>
      </c>
      <c r="AI471" s="14">
        <v>198774.9375</v>
      </c>
      <c r="AJ471" s="15">
        <v>269904.46879999997</v>
      </c>
      <c r="AK471" s="15">
        <v>170657.29689999999</v>
      </c>
      <c r="AL471" s="15">
        <v>488575.5625</v>
      </c>
      <c r="AM471" s="15">
        <v>195549.8125</v>
      </c>
      <c r="AN471">
        <v>126</v>
      </c>
      <c r="AO471" t="s">
        <v>382</v>
      </c>
      <c r="AP471">
        <v>0.96022091099999995</v>
      </c>
      <c r="AQ471">
        <v>1</v>
      </c>
      <c r="AR471">
        <v>624181.5</v>
      </c>
      <c r="AS471" t="s">
        <v>6428</v>
      </c>
      <c r="AT471">
        <v>0.75752601100000005</v>
      </c>
      <c r="AV471">
        <v>0.26577985999999998</v>
      </c>
      <c r="AW471">
        <v>1</v>
      </c>
      <c r="AY471">
        <f t="shared" si="21"/>
        <v>1.3637972350255401</v>
      </c>
      <c r="AZ471">
        <f t="shared" si="22"/>
        <v>1.6253309802334073</v>
      </c>
      <c r="BA471">
        <f t="shared" si="23"/>
        <v>0.34226340623809354</v>
      </c>
    </row>
    <row r="472" spans="1:53">
      <c r="A472">
        <v>132.04221459999999</v>
      </c>
      <c r="B472">
        <v>10.5177458</v>
      </c>
      <c r="C472" t="s">
        <v>2385</v>
      </c>
      <c r="D472">
        <v>16</v>
      </c>
      <c r="E472" t="s">
        <v>2386</v>
      </c>
      <c r="F472">
        <v>6</v>
      </c>
      <c r="G472" t="s">
        <v>5</v>
      </c>
      <c r="H472" t="s">
        <v>2387</v>
      </c>
      <c r="I472">
        <v>-0.34347239299999999</v>
      </c>
      <c r="J472">
        <v>23.006664149999999</v>
      </c>
      <c r="L472" t="s">
        <v>6150</v>
      </c>
      <c r="N472">
        <v>-145.9976053</v>
      </c>
      <c r="O472" t="s">
        <v>487</v>
      </c>
      <c r="Q472">
        <v>0.3</v>
      </c>
      <c r="R472" t="s">
        <v>77</v>
      </c>
      <c r="S472">
        <v>0.44</v>
      </c>
      <c r="T472">
        <v>0.61</v>
      </c>
      <c r="U472">
        <v>863415</v>
      </c>
      <c r="V472" t="s">
        <v>3999</v>
      </c>
      <c r="W472">
        <v>1.1743742100000001</v>
      </c>
      <c r="X472">
        <v>0.56542491100000003</v>
      </c>
      <c r="Y472" t="s">
        <v>41</v>
      </c>
      <c r="Z472" t="s">
        <v>71</v>
      </c>
      <c r="AA472">
        <v>12</v>
      </c>
      <c r="AB472" s="13">
        <v>165537.42189999999</v>
      </c>
      <c r="AC472" s="13">
        <v>863415.0625</v>
      </c>
      <c r="AD472" s="13">
        <v>413735.53129999997</v>
      </c>
      <c r="AE472" s="13">
        <v>457766</v>
      </c>
      <c r="AF472" s="14">
        <v>405824.34379999997</v>
      </c>
      <c r="AG472" s="14">
        <v>578972.375</v>
      </c>
      <c r="AH472" s="14">
        <v>471143.53129999997</v>
      </c>
      <c r="AI472" s="14">
        <v>669343.75</v>
      </c>
      <c r="AJ472" s="15">
        <v>224796.5313</v>
      </c>
      <c r="AK472" s="15">
        <v>838698.625</v>
      </c>
      <c r="AL472" s="15">
        <v>733456.125</v>
      </c>
      <c r="AM472" s="15">
        <v>698927.4375</v>
      </c>
      <c r="AN472">
        <v>19</v>
      </c>
      <c r="AO472" t="s">
        <v>487</v>
      </c>
      <c r="AP472">
        <v>0.98211417899999998</v>
      </c>
      <c r="AQ472">
        <v>1</v>
      </c>
      <c r="AR472">
        <v>863415.0625</v>
      </c>
      <c r="AS472" t="s">
        <v>6640</v>
      </c>
      <c r="AT472">
        <v>0.91451112700000003</v>
      </c>
      <c r="AV472">
        <v>9.7637112999999998E-2</v>
      </c>
      <c r="AW472">
        <v>1</v>
      </c>
      <c r="AY472">
        <f t="shared" si="21"/>
        <v>1.1743742100738361</v>
      </c>
      <c r="AZ472">
        <f t="shared" si="22"/>
        <v>0.64423102929222742</v>
      </c>
      <c r="BA472">
        <f t="shared" si="23"/>
        <v>0.55501741758164003</v>
      </c>
    </row>
    <row r="473" spans="1:53">
      <c r="A473">
        <v>104.0473796</v>
      </c>
      <c r="B473">
        <v>6.8022013770000003</v>
      </c>
      <c r="C473" t="s">
        <v>2408</v>
      </c>
      <c r="D473">
        <v>13</v>
      </c>
      <c r="E473" t="s">
        <v>2409</v>
      </c>
      <c r="F473">
        <v>6</v>
      </c>
      <c r="G473" t="s">
        <v>5</v>
      </c>
      <c r="H473" t="s">
        <v>2410</v>
      </c>
      <c r="I473">
        <v>0.28440865599999998</v>
      </c>
      <c r="J473">
        <v>-16.66752151</v>
      </c>
      <c r="L473" t="s">
        <v>6150</v>
      </c>
      <c r="M473" t="s">
        <v>2270</v>
      </c>
      <c r="N473">
        <v>-11.999981869999999</v>
      </c>
      <c r="O473" t="s">
        <v>487</v>
      </c>
      <c r="S473">
        <v>0.44</v>
      </c>
      <c r="T473">
        <v>0.64</v>
      </c>
      <c r="U473">
        <v>527667</v>
      </c>
      <c r="V473" t="s">
        <v>4066</v>
      </c>
      <c r="W473">
        <v>1.627701531</v>
      </c>
      <c r="X473">
        <v>0.17830497300000001</v>
      </c>
      <c r="Y473" t="s">
        <v>41</v>
      </c>
      <c r="Z473" t="s">
        <v>71</v>
      </c>
      <c r="AA473">
        <v>12</v>
      </c>
      <c r="AB473" s="13">
        <v>124293.16409999999</v>
      </c>
      <c r="AC473" s="13">
        <v>388794.6875</v>
      </c>
      <c r="AD473" s="13">
        <v>100401.5781</v>
      </c>
      <c r="AE473" s="13">
        <v>209784.8438</v>
      </c>
      <c r="AF473" s="14">
        <v>165310.73439999999</v>
      </c>
      <c r="AG473" s="14">
        <v>295431.875</v>
      </c>
      <c r="AH473" s="14">
        <v>217058.7188</v>
      </c>
      <c r="AI473" s="14">
        <v>229790.32810000001</v>
      </c>
      <c r="AJ473" s="15">
        <v>162173.54689999999</v>
      </c>
      <c r="AK473" s="15">
        <v>527667.375</v>
      </c>
      <c r="AL473" s="15">
        <v>464773.125</v>
      </c>
      <c r="AM473" s="15">
        <v>322674.28129999997</v>
      </c>
      <c r="AN473">
        <v>172</v>
      </c>
      <c r="AO473" t="s">
        <v>487</v>
      </c>
      <c r="AP473">
        <v>0.93754750200000003</v>
      </c>
      <c r="AR473">
        <v>527667.375</v>
      </c>
      <c r="AS473" t="s">
        <v>6302</v>
      </c>
      <c r="AT473">
        <v>0.78588132899999996</v>
      </c>
      <c r="AV473">
        <v>0.69257870099999996</v>
      </c>
      <c r="AW473">
        <v>1</v>
      </c>
      <c r="AY473">
        <f t="shared" si="21"/>
        <v>1.6277015306889173</v>
      </c>
      <c r="AZ473">
        <f t="shared" si="22"/>
        <v>0.27145005821874685</v>
      </c>
      <c r="BA473">
        <f t="shared" si="23"/>
        <v>0.14708307398139134</v>
      </c>
    </row>
    <row r="474" spans="1:53">
      <c r="A474">
        <v>175.04797830000001</v>
      </c>
      <c r="B474">
        <v>9.6862223309999997</v>
      </c>
      <c r="C474" t="s">
        <v>855</v>
      </c>
      <c r="D474">
        <v>4</v>
      </c>
      <c r="E474" t="s">
        <v>856</v>
      </c>
      <c r="F474">
        <v>6</v>
      </c>
      <c r="G474" t="s">
        <v>5</v>
      </c>
      <c r="H474" t="s">
        <v>857</v>
      </c>
      <c r="I474">
        <v>-0.52412389299999995</v>
      </c>
      <c r="J474">
        <v>-4.6403207220000002</v>
      </c>
      <c r="L474" t="s">
        <v>6150</v>
      </c>
      <c r="N474">
        <v>65.103296310000005</v>
      </c>
      <c r="O474" t="s">
        <v>374</v>
      </c>
      <c r="S474">
        <v>7.0000000000000007E-2</v>
      </c>
      <c r="T474">
        <v>0.08</v>
      </c>
      <c r="U474">
        <v>61824</v>
      </c>
      <c r="V474" t="s">
        <v>7225</v>
      </c>
      <c r="W474">
        <v>0.86020112100000001</v>
      </c>
      <c r="X474">
        <v>2.2083248E-2</v>
      </c>
      <c r="Y474" t="s">
        <v>41</v>
      </c>
      <c r="Z474" t="s">
        <v>50</v>
      </c>
      <c r="AA474">
        <v>12</v>
      </c>
      <c r="AB474" s="13">
        <v>42031.910159999999</v>
      </c>
      <c r="AC474" s="13">
        <v>43584.863279999998</v>
      </c>
      <c r="AD474" s="13">
        <v>45186.226560000003</v>
      </c>
      <c r="AE474" s="13">
        <v>50473.964840000001</v>
      </c>
      <c r="AF474" s="14">
        <v>61823.640630000002</v>
      </c>
      <c r="AG474" s="14">
        <v>54145.019529999998</v>
      </c>
      <c r="AH474" s="14">
        <v>60517.945310000003</v>
      </c>
      <c r="AI474" s="14">
        <v>54953.464840000001</v>
      </c>
      <c r="AJ474" s="15">
        <v>51906.164060000003</v>
      </c>
      <c r="AK474" s="15">
        <v>48469.824220000002</v>
      </c>
      <c r="AL474" s="15">
        <v>53328.703130000002</v>
      </c>
      <c r="AM474" s="15">
        <v>45380.316409999999</v>
      </c>
      <c r="AN474">
        <v>371</v>
      </c>
      <c r="AO474" t="s">
        <v>374</v>
      </c>
      <c r="AP474">
        <v>0.94615673099999997</v>
      </c>
      <c r="AR474">
        <v>61823.640630000002</v>
      </c>
      <c r="AS474" t="s">
        <v>7226</v>
      </c>
      <c r="AT474">
        <v>-0.42657431600000001</v>
      </c>
      <c r="AV474">
        <v>2.3588617520000001</v>
      </c>
      <c r="AW474">
        <v>1</v>
      </c>
      <c r="AY474">
        <f t="shared" si="21"/>
        <v>0.86020112054640163</v>
      </c>
      <c r="AZ474">
        <f t="shared" si="22"/>
        <v>0.15915005754889608</v>
      </c>
      <c r="BA474">
        <f t="shared" si="23"/>
        <v>2.1893861366108325E-2</v>
      </c>
    </row>
    <row r="475" spans="1:53">
      <c r="A475">
        <v>161.06879090000001</v>
      </c>
      <c r="B475">
        <v>9.9581056379999993</v>
      </c>
      <c r="C475" t="s">
        <v>813</v>
      </c>
      <c r="D475">
        <v>10</v>
      </c>
      <c r="E475" t="s">
        <v>814</v>
      </c>
      <c r="F475">
        <v>6</v>
      </c>
      <c r="G475" t="s">
        <v>5</v>
      </c>
      <c r="H475" t="s">
        <v>815</v>
      </c>
      <c r="I475">
        <v>-0.11832340500000001</v>
      </c>
      <c r="J475">
        <v>14.955066889999999</v>
      </c>
      <c r="L475" t="s">
        <v>6150</v>
      </c>
      <c r="M475" t="s">
        <v>7172</v>
      </c>
      <c r="N475">
        <v>-100.9184972</v>
      </c>
      <c r="O475" t="s">
        <v>487</v>
      </c>
      <c r="S475">
        <v>0.14000000000000001</v>
      </c>
      <c r="T475">
        <v>0.32</v>
      </c>
      <c r="U475">
        <v>64513</v>
      </c>
      <c r="V475" t="s">
        <v>7314</v>
      </c>
      <c r="W475">
        <v>0.818092873</v>
      </c>
      <c r="X475">
        <v>0.102477973</v>
      </c>
      <c r="Y475" t="s">
        <v>41</v>
      </c>
      <c r="Z475" t="s">
        <v>71</v>
      </c>
      <c r="AA475">
        <v>12</v>
      </c>
      <c r="AB475" s="13">
        <v>31801.88867</v>
      </c>
      <c r="AC475" s="13">
        <v>36053.816409999999</v>
      </c>
      <c r="AD475" s="13">
        <v>64512.613279999998</v>
      </c>
      <c r="AE475" s="13">
        <v>48991.226560000003</v>
      </c>
      <c r="AF475" s="14">
        <v>41477.742189999997</v>
      </c>
      <c r="AG475" s="14">
        <v>54878.011720000002</v>
      </c>
      <c r="AH475" s="14">
        <v>45392.507810000003</v>
      </c>
      <c r="AI475" s="14">
        <v>56478.578130000002</v>
      </c>
      <c r="AJ475" s="15">
        <v>41231.613279999998</v>
      </c>
      <c r="AK475" s="15">
        <v>47878.964840000001</v>
      </c>
      <c r="AL475" s="15">
        <v>39051.109380000002</v>
      </c>
      <c r="AM475" s="15">
        <v>34006.277340000001</v>
      </c>
      <c r="AN475">
        <v>236</v>
      </c>
      <c r="AO475" t="s">
        <v>487</v>
      </c>
      <c r="AP475">
        <v>0.93895516199999995</v>
      </c>
      <c r="AR475">
        <v>64512.613279999998</v>
      </c>
      <c r="AS475" t="s">
        <v>7315</v>
      </c>
      <c r="AT475">
        <v>0.75675870000000001</v>
      </c>
      <c r="AV475">
        <v>0.94463662299999995</v>
      </c>
      <c r="AW475">
        <v>1</v>
      </c>
      <c r="AY475">
        <f t="shared" si="21"/>
        <v>0.81809287260349772</v>
      </c>
      <c r="AZ475">
        <f t="shared" si="22"/>
        <v>0.42209334866505099</v>
      </c>
      <c r="BA475">
        <f t="shared" si="23"/>
        <v>9.9907416632077237E-2</v>
      </c>
    </row>
    <row r="476" spans="1:53">
      <c r="A476">
        <v>219.0739657</v>
      </c>
      <c r="B476">
        <v>7.5041466779999997</v>
      </c>
      <c r="C476" t="s">
        <v>2180</v>
      </c>
      <c r="D476">
        <v>4</v>
      </c>
      <c r="E476" t="s">
        <v>2181</v>
      </c>
      <c r="F476">
        <v>6</v>
      </c>
      <c r="G476" t="s">
        <v>5</v>
      </c>
      <c r="H476" t="s">
        <v>2182</v>
      </c>
      <c r="I476">
        <v>-1.4802831949999999</v>
      </c>
      <c r="J476">
        <v>-26.938233749999998</v>
      </c>
      <c r="L476" t="s">
        <v>6157</v>
      </c>
      <c r="M476" t="s">
        <v>754</v>
      </c>
      <c r="N476">
        <v>-12.072862369999999</v>
      </c>
      <c r="O476" t="s">
        <v>487</v>
      </c>
      <c r="S476">
        <v>0.28000000000000003</v>
      </c>
      <c r="T476">
        <v>1.17</v>
      </c>
      <c r="U476">
        <v>56454</v>
      </c>
      <c r="V476" t="s">
        <v>6377</v>
      </c>
      <c r="W476">
        <v>1.4416117909999999</v>
      </c>
      <c r="X476">
        <v>0.20265396599999999</v>
      </c>
      <c r="Y476" t="s">
        <v>41</v>
      </c>
      <c r="Z476" t="s">
        <v>42</v>
      </c>
      <c r="AA476">
        <v>10</v>
      </c>
      <c r="AB476" s="13">
        <v>0</v>
      </c>
      <c r="AC476" s="13">
        <v>32212.601559999999</v>
      </c>
      <c r="AD476" s="13">
        <v>0</v>
      </c>
      <c r="AE476" s="13">
        <v>40458.503909999999</v>
      </c>
      <c r="AF476" s="14">
        <v>25026.671880000002</v>
      </c>
      <c r="AG476" s="14">
        <v>36751.585939999997</v>
      </c>
      <c r="AH476" s="14">
        <v>18906.447270000001</v>
      </c>
      <c r="AI476" s="14">
        <v>54629.246090000001</v>
      </c>
      <c r="AJ476" s="15">
        <v>28252.808590000001</v>
      </c>
      <c r="AK476" s="15">
        <v>55049.105470000002</v>
      </c>
      <c r="AL476" s="15">
        <v>55314.605470000002</v>
      </c>
      <c r="AM476" s="15">
        <v>56453.667970000002</v>
      </c>
      <c r="AN476">
        <v>235</v>
      </c>
      <c r="AO476" t="s">
        <v>487</v>
      </c>
      <c r="AP476">
        <v>0.91541006999999996</v>
      </c>
      <c r="AR476">
        <v>56453.667970000002</v>
      </c>
      <c r="AS476" t="s">
        <v>4367</v>
      </c>
      <c r="AT476">
        <v>0.77034167399999998</v>
      </c>
      <c r="AV476">
        <v>0.51359484899999996</v>
      </c>
      <c r="AW476">
        <v>1</v>
      </c>
      <c r="AY476">
        <f t="shared" si="21"/>
        <v>1.4416117909417183</v>
      </c>
      <c r="AZ476">
        <f t="shared" si="22"/>
        <v>0.21787771518315932</v>
      </c>
      <c r="BA476">
        <f t="shared" si="23"/>
        <v>0.20175319124683028</v>
      </c>
    </row>
    <row r="477" spans="1:53">
      <c r="A477">
        <v>162.01643129999999</v>
      </c>
      <c r="B477">
        <v>11.379616800000001</v>
      </c>
      <c r="C477" t="s">
        <v>2175</v>
      </c>
      <c r="D477">
        <v>2</v>
      </c>
      <c r="E477" t="s">
        <v>2176</v>
      </c>
      <c r="F477">
        <v>6</v>
      </c>
      <c r="G477" t="s">
        <v>5</v>
      </c>
      <c r="H477" t="s">
        <v>2177</v>
      </c>
      <c r="I477">
        <v>-5.3518876999999999E-2</v>
      </c>
      <c r="J477">
        <v>13.39528191</v>
      </c>
      <c r="L477" t="s">
        <v>6150</v>
      </c>
      <c r="M477" t="s">
        <v>2293</v>
      </c>
      <c r="N477">
        <v>64.049037690000006</v>
      </c>
      <c r="O477" t="s">
        <v>374</v>
      </c>
      <c r="S477">
        <v>0.34</v>
      </c>
      <c r="T477">
        <v>0.4</v>
      </c>
      <c r="U477">
        <v>244225</v>
      </c>
      <c r="V477" t="s">
        <v>687</v>
      </c>
      <c r="W477">
        <v>0.87722696700000002</v>
      </c>
      <c r="X477">
        <v>0.485311512</v>
      </c>
      <c r="Y477" t="s">
        <v>41</v>
      </c>
      <c r="Z477" t="s">
        <v>71</v>
      </c>
      <c r="AA477">
        <v>12</v>
      </c>
      <c r="AB477" s="13">
        <v>80193.96875</v>
      </c>
      <c r="AC477" s="13">
        <v>168107.0938</v>
      </c>
      <c r="AD477" s="13">
        <v>244225.14060000001</v>
      </c>
      <c r="AE477" s="13">
        <v>182289.625</v>
      </c>
      <c r="AF477" s="14">
        <v>142393.42189999999</v>
      </c>
      <c r="AG477" s="14">
        <v>184723.26560000001</v>
      </c>
      <c r="AH477" s="14">
        <v>175577.64060000001</v>
      </c>
      <c r="AI477" s="14">
        <v>149146.89060000001</v>
      </c>
      <c r="AJ477" s="15">
        <v>84556.179690000004</v>
      </c>
      <c r="AK477" s="15">
        <v>168135.54689999999</v>
      </c>
      <c r="AL477" s="15">
        <v>193618.42189999999</v>
      </c>
      <c r="AM477" s="15">
        <v>125502.5469</v>
      </c>
      <c r="AN477">
        <v>20</v>
      </c>
      <c r="AO477" t="s">
        <v>374</v>
      </c>
      <c r="AP477">
        <v>0.92983813900000001</v>
      </c>
      <c r="AR477">
        <v>244225.14060000001</v>
      </c>
      <c r="AS477" t="s">
        <v>7177</v>
      </c>
      <c r="AT477">
        <v>0.77431188299999998</v>
      </c>
      <c r="AV477">
        <v>0.14711893600000001</v>
      </c>
      <c r="AW477">
        <v>1</v>
      </c>
      <c r="AY477">
        <f t="shared" si="21"/>
        <v>0.87722696722124271</v>
      </c>
      <c r="AZ477">
        <f t="shared" si="22"/>
        <v>0.85728437539560853</v>
      </c>
      <c r="BA477">
        <f t="shared" si="23"/>
        <v>0.47210584676143652</v>
      </c>
    </row>
    <row r="478" spans="1:53">
      <c r="A478">
        <v>131.05823530000001</v>
      </c>
      <c r="B478">
        <v>10.23373617</v>
      </c>
      <c r="C478" t="s">
        <v>469</v>
      </c>
      <c r="D478">
        <v>14</v>
      </c>
      <c r="E478" t="s">
        <v>472</v>
      </c>
      <c r="F478">
        <v>6</v>
      </c>
      <c r="G478" t="s">
        <v>5</v>
      </c>
      <c r="H478" t="s">
        <v>2362</v>
      </c>
      <c r="I478">
        <v>-3.6094358E-2</v>
      </c>
      <c r="J478">
        <v>17.11979629</v>
      </c>
      <c r="L478" t="s">
        <v>6150</v>
      </c>
      <c r="M478" t="s">
        <v>759</v>
      </c>
      <c r="N478">
        <v>12.00001454</v>
      </c>
      <c r="O478" t="s">
        <v>374</v>
      </c>
      <c r="Q478">
        <v>1.2</v>
      </c>
      <c r="R478" t="s">
        <v>77</v>
      </c>
      <c r="S478">
        <v>0.11</v>
      </c>
      <c r="T478">
        <v>0.21</v>
      </c>
      <c r="U478">
        <v>3081043</v>
      </c>
      <c r="V478" t="s">
        <v>3683</v>
      </c>
      <c r="W478">
        <v>1.11048287</v>
      </c>
      <c r="X478">
        <v>0.40102372800000002</v>
      </c>
      <c r="Y478" t="s">
        <v>41</v>
      </c>
      <c r="Z478" t="s">
        <v>92</v>
      </c>
      <c r="AA478">
        <v>12</v>
      </c>
      <c r="AB478" s="13">
        <v>1647608.75</v>
      </c>
      <c r="AC478" s="13">
        <v>2106739</v>
      </c>
      <c r="AD478" s="13">
        <v>2608255.5</v>
      </c>
      <c r="AE478" s="13">
        <v>2386999</v>
      </c>
      <c r="AF478" s="14">
        <v>2403835.75</v>
      </c>
      <c r="AG478" s="14">
        <v>2026612.625</v>
      </c>
      <c r="AH478" s="14">
        <v>2031604.5</v>
      </c>
      <c r="AI478" s="14">
        <v>3081043</v>
      </c>
      <c r="AJ478" s="15">
        <v>2487916</v>
      </c>
      <c r="AK478" s="15">
        <v>2643272.5</v>
      </c>
      <c r="AL478" s="15">
        <v>3052911.5</v>
      </c>
      <c r="AM478" s="15">
        <v>2413344.5</v>
      </c>
      <c r="AN478">
        <v>17</v>
      </c>
      <c r="AO478" t="s">
        <v>374</v>
      </c>
      <c r="AP478">
        <v>0.96155235800000005</v>
      </c>
      <c r="AQ478">
        <v>1</v>
      </c>
      <c r="AR478">
        <v>3081043</v>
      </c>
      <c r="AS478" t="s">
        <v>3496</v>
      </c>
      <c r="AT478">
        <v>0.91102747100000003</v>
      </c>
      <c r="AV478">
        <v>0.212078826</v>
      </c>
      <c r="AW478">
        <v>1</v>
      </c>
      <c r="AY478">
        <f t="shared" si="21"/>
        <v>1.1104828704238499</v>
      </c>
      <c r="AZ478">
        <f t="shared" si="22"/>
        <v>0.85823013615325305</v>
      </c>
      <c r="BA478">
        <f t="shared" si="23"/>
        <v>0.39255645613712858</v>
      </c>
    </row>
    <row r="479" spans="1:53">
      <c r="A479">
        <v>155.03468699999999</v>
      </c>
      <c r="B479">
        <v>9.9201889889999997</v>
      </c>
      <c r="C479" t="s">
        <v>2459</v>
      </c>
      <c r="D479">
        <v>3</v>
      </c>
      <c r="E479" t="s">
        <v>2460</v>
      </c>
      <c r="F479">
        <v>6</v>
      </c>
      <c r="G479" t="s">
        <v>5</v>
      </c>
      <c r="H479" t="s">
        <v>2461</v>
      </c>
      <c r="I479">
        <v>-0.40628046899999998</v>
      </c>
      <c r="J479">
        <v>25.447795060000001</v>
      </c>
      <c r="L479" t="s">
        <v>6150</v>
      </c>
      <c r="M479" t="s">
        <v>103</v>
      </c>
      <c r="N479">
        <v>41.975754340000002</v>
      </c>
      <c r="O479" t="s">
        <v>374</v>
      </c>
      <c r="S479">
        <v>0.31</v>
      </c>
      <c r="T479">
        <v>0.31</v>
      </c>
      <c r="U479">
        <v>200293</v>
      </c>
      <c r="V479" t="s">
        <v>533</v>
      </c>
      <c r="W479">
        <v>0.98555298999999996</v>
      </c>
      <c r="X479">
        <v>0.94175072299999996</v>
      </c>
      <c r="Y479" t="s">
        <v>41</v>
      </c>
      <c r="Z479" t="s">
        <v>92</v>
      </c>
      <c r="AA479">
        <v>12</v>
      </c>
      <c r="AB479" s="13">
        <v>142514.51560000001</v>
      </c>
      <c r="AC479" s="13">
        <v>108870.5156</v>
      </c>
      <c r="AD479" s="13">
        <v>200292.92189999999</v>
      </c>
      <c r="AE479" s="13">
        <v>117989.0156</v>
      </c>
      <c r="AF479" s="14">
        <v>99901.96875</v>
      </c>
      <c r="AG479" s="14">
        <v>128520.32030000001</v>
      </c>
      <c r="AH479" s="14">
        <v>170696.5</v>
      </c>
      <c r="AI479" s="14">
        <v>129133.88280000001</v>
      </c>
      <c r="AJ479" s="15">
        <v>160913.51560000001</v>
      </c>
      <c r="AK479" s="15">
        <v>134139.54689999999</v>
      </c>
      <c r="AL479" s="15">
        <v>153714.6875</v>
      </c>
      <c r="AM479" s="15">
        <v>71853.25</v>
      </c>
      <c r="AN479">
        <v>236</v>
      </c>
      <c r="AO479" t="s">
        <v>374</v>
      </c>
      <c r="AP479">
        <v>0.959040106</v>
      </c>
      <c r="AR479">
        <v>200292.92189999999</v>
      </c>
      <c r="AS479" t="s">
        <v>6985</v>
      </c>
      <c r="AT479">
        <v>0.78484643600000004</v>
      </c>
      <c r="AV479">
        <v>1.4630590000000001E-3</v>
      </c>
      <c r="AW479">
        <v>0.48783654100000001</v>
      </c>
      <c r="AY479">
        <f t="shared" si="21"/>
        <v>0.98555298958872639</v>
      </c>
      <c r="AZ479">
        <f t="shared" si="22"/>
        <v>5.6563127177062494E-2</v>
      </c>
      <c r="BA479">
        <f t="shared" si="23"/>
        <v>0.94150851140737501</v>
      </c>
    </row>
    <row r="480" spans="1:53">
      <c r="A480">
        <v>215.05595099999999</v>
      </c>
      <c r="B480">
        <v>10.50856527</v>
      </c>
      <c r="C480" t="s">
        <v>2447</v>
      </c>
      <c r="D480">
        <v>1</v>
      </c>
      <c r="E480" t="s">
        <v>2448</v>
      </c>
      <c r="F480">
        <v>6</v>
      </c>
      <c r="G480" t="s">
        <v>5</v>
      </c>
      <c r="H480" t="s">
        <v>2449</v>
      </c>
      <c r="I480">
        <v>0.32996318899999999</v>
      </c>
      <c r="J480">
        <v>27.047175790000001</v>
      </c>
      <c r="L480" t="s">
        <v>6150</v>
      </c>
      <c r="M480" t="s">
        <v>352</v>
      </c>
      <c r="N480">
        <v>90.04134913</v>
      </c>
      <c r="O480" t="s">
        <v>374</v>
      </c>
      <c r="S480">
        <v>0.38</v>
      </c>
      <c r="T480">
        <v>0.38</v>
      </c>
      <c r="U480">
        <v>141301</v>
      </c>
      <c r="V480" t="s">
        <v>662</v>
      </c>
      <c r="W480">
        <v>0.66134018999999999</v>
      </c>
      <c r="X480">
        <v>7.4412961999999999E-2</v>
      </c>
      <c r="Y480" t="s">
        <v>41</v>
      </c>
      <c r="Z480" t="s">
        <v>71</v>
      </c>
      <c r="AA480">
        <v>12</v>
      </c>
      <c r="AB480" s="13">
        <v>125313.8438</v>
      </c>
      <c r="AC480" s="13">
        <v>104477.80469999999</v>
      </c>
      <c r="AD480" s="13">
        <v>83747.25</v>
      </c>
      <c r="AE480" s="13">
        <v>110632.9688</v>
      </c>
      <c r="AF480" s="14">
        <v>92931.484379999994</v>
      </c>
      <c r="AG480" s="14">
        <v>141301.01560000001</v>
      </c>
      <c r="AH480" s="14">
        <v>125359.28909999999</v>
      </c>
      <c r="AI480" s="14">
        <v>139371.1875</v>
      </c>
      <c r="AJ480" s="15">
        <v>109942.2969</v>
      </c>
      <c r="AK480" s="15">
        <v>92928.390629999994</v>
      </c>
      <c r="AL480" s="15">
        <v>89373.476559999996</v>
      </c>
      <c r="AM480" s="15">
        <v>37740.105470000002</v>
      </c>
      <c r="AN480">
        <v>40</v>
      </c>
      <c r="AO480" t="s">
        <v>374</v>
      </c>
      <c r="AP480">
        <v>0.93437470700000003</v>
      </c>
      <c r="AR480">
        <v>141301.01560000001</v>
      </c>
      <c r="AS480" t="s">
        <v>7552</v>
      </c>
      <c r="AT480">
        <v>0.84937446100000003</v>
      </c>
      <c r="AV480">
        <v>1.2131892989999999</v>
      </c>
      <c r="AW480">
        <v>1</v>
      </c>
      <c r="AY480">
        <f t="shared" si="21"/>
        <v>0.66134018965050956</v>
      </c>
      <c r="AZ480">
        <f t="shared" si="22"/>
        <v>0.41293361130966588</v>
      </c>
      <c r="BA480">
        <f t="shared" si="23"/>
        <v>6.982294770024268E-2</v>
      </c>
    </row>
    <row r="481" spans="1:53">
      <c r="A481">
        <v>206.0425497</v>
      </c>
      <c r="B481">
        <v>10.517733339999999</v>
      </c>
      <c r="C481" t="s">
        <v>457</v>
      </c>
      <c r="D481">
        <v>5</v>
      </c>
      <c r="E481" t="s">
        <v>458</v>
      </c>
      <c r="F481">
        <v>6</v>
      </c>
      <c r="G481" t="s">
        <v>5</v>
      </c>
      <c r="H481" t="s">
        <v>459</v>
      </c>
      <c r="I481">
        <v>-0.535257961</v>
      </c>
      <c r="J481">
        <v>-9.8025203590000007</v>
      </c>
      <c r="L481" t="s">
        <v>6150</v>
      </c>
      <c r="M481" t="s">
        <v>46</v>
      </c>
      <c r="N481">
        <v>108.0656738</v>
      </c>
      <c r="O481" t="s">
        <v>6332</v>
      </c>
      <c r="Q481">
        <v>-0.3</v>
      </c>
      <c r="R481" t="s">
        <v>6333</v>
      </c>
      <c r="S481">
        <v>0.46</v>
      </c>
      <c r="T481">
        <v>0.65</v>
      </c>
      <c r="U481">
        <v>1783314</v>
      </c>
      <c r="V481" t="s">
        <v>49</v>
      </c>
      <c r="W481">
        <v>1.540132397</v>
      </c>
      <c r="X481">
        <v>0.24161980199999999</v>
      </c>
      <c r="Y481" t="s">
        <v>41</v>
      </c>
      <c r="Z481" t="s">
        <v>71</v>
      </c>
      <c r="AA481">
        <v>12</v>
      </c>
      <c r="AB481" s="13">
        <v>515904.15629999997</v>
      </c>
      <c r="AC481" s="13">
        <v>507777.65629999997</v>
      </c>
      <c r="AD481" s="13">
        <v>1783313.5</v>
      </c>
      <c r="AE481" s="13">
        <v>862099.375</v>
      </c>
      <c r="AF481" s="14">
        <v>583481.6875</v>
      </c>
      <c r="AG481" s="14">
        <v>445654.0625</v>
      </c>
      <c r="AH481" s="14">
        <v>805321.3125</v>
      </c>
      <c r="AI481" s="14">
        <v>299383.1875</v>
      </c>
      <c r="AJ481" s="15">
        <v>1005125.625</v>
      </c>
      <c r="AK481" s="15">
        <v>266094.25</v>
      </c>
      <c r="AL481" s="15">
        <v>1071410.625</v>
      </c>
      <c r="AM481" s="15">
        <v>943766</v>
      </c>
      <c r="AN481">
        <v>1</v>
      </c>
      <c r="AO481" t="s">
        <v>6332</v>
      </c>
      <c r="AP481">
        <v>0.98289833500000001</v>
      </c>
      <c r="AQ481">
        <v>1</v>
      </c>
      <c r="AR481">
        <v>1783313.5</v>
      </c>
      <c r="AS481" t="s">
        <v>6334</v>
      </c>
      <c r="AT481">
        <v>0.886396717</v>
      </c>
      <c r="AV481">
        <v>0.445958036</v>
      </c>
      <c r="AW481">
        <v>1</v>
      </c>
      <c r="AY481">
        <f t="shared" si="21"/>
        <v>1.5401323974463412</v>
      </c>
      <c r="AZ481">
        <f t="shared" si="22"/>
        <v>1.3936076386407874</v>
      </c>
      <c r="BA481">
        <f t="shared" si="23"/>
        <v>0.23011021104347018</v>
      </c>
    </row>
    <row r="482" spans="1:53">
      <c r="A482">
        <v>72.057464710000005</v>
      </c>
      <c r="B482">
        <v>4.1404958089999999</v>
      </c>
      <c r="C482" t="s">
        <v>2080</v>
      </c>
      <c r="D482">
        <v>4</v>
      </c>
      <c r="E482" t="s">
        <v>2081</v>
      </c>
      <c r="F482">
        <v>6</v>
      </c>
      <c r="G482" t="s">
        <v>5</v>
      </c>
      <c r="H482" t="s">
        <v>2082</v>
      </c>
      <c r="I482">
        <v>-0.76730222599999998</v>
      </c>
      <c r="J482">
        <v>-46.694365240000003</v>
      </c>
      <c r="L482" t="s">
        <v>6150</v>
      </c>
      <c r="M482" t="s">
        <v>1030</v>
      </c>
      <c r="N482">
        <v>-58.041931759999997</v>
      </c>
      <c r="O482" t="s">
        <v>2083</v>
      </c>
      <c r="P482" t="s">
        <v>2084</v>
      </c>
      <c r="R482" t="s">
        <v>2068</v>
      </c>
      <c r="S482">
        <v>0.43</v>
      </c>
      <c r="T482">
        <v>0.67</v>
      </c>
      <c r="U482">
        <v>383573</v>
      </c>
      <c r="V482" t="s">
        <v>7312</v>
      </c>
      <c r="W482">
        <v>0.81863770000000002</v>
      </c>
      <c r="X482">
        <v>0.60572311000000001</v>
      </c>
      <c r="Y482" t="s">
        <v>41</v>
      </c>
      <c r="Z482" t="s">
        <v>42</v>
      </c>
      <c r="AA482">
        <v>12</v>
      </c>
      <c r="AB482" s="13">
        <v>178158.375</v>
      </c>
      <c r="AC482" s="13">
        <v>94595.953129999994</v>
      </c>
      <c r="AD482" s="13">
        <v>80071.226559999996</v>
      </c>
      <c r="AE482" s="13">
        <v>329287.5</v>
      </c>
      <c r="AF482" s="14">
        <v>158340.17189999999</v>
      </c>
      <c r="AG482" s="14">
        <v>113273.4531</v>
      </c>
      <c r="AH482" s="14">
        <v>383573.375</v>
      </c>
      <c r="AI482" s="14">
        <v>195713.5938</v>
      </c>
      <c r="AJ482" s="15">
        <v>155562.17189999999</v>
      </c>
      <c r="AK482" s="15">
        <v>278165.09379999997</v>
      </c>
      <c r="AL482" s="15">
        <v>162159.92189999999</v>
      </c>
      <c r="AM482" s="15">
        <v>100692.11719999999</v>
      </c>
      <c r="AN482">
        <v>269</v>
      </c>
      <c r="AO482" t="s">
        <v>2083</v>
      </c>
      <c r="AP482">
        <v>0.92155392199999997</v>
      </c>
      <c r="AR482">
        <v>383573.375</v>
      </c>
      <c r="AS482" t="s">
        <v>7313</v>
      </c>
      <c r="AT482">
        <v>0.98796323900000005</v>
      </c>
      <c r="AV482">
        <v>7.5643268E-2</v>
      </c>
      <c r="AW482">
        <v>1</v>
      </c>
      <c r="AY482">
        <f t="shared" si="21"/>
        <v>0.81863769972139355</v>
      </c>
      <c r="AZ482">
        <f t="shared" si="22"/>
        <v>0.22853342731812284</v>
      </c>
      <c r="BA482">
        <f t="shared" si="23"/>
        <v>0.60213363376317819</v>
      </c>
    </row>
    <row r="483" spans="1:53">
      <c r="A483">
        <v>284.27112240000002</v>
      </c>
      <c r="B483">
        <v>3.471627786</v>
      </c>
      <c r="C483" t="s">
        <v>2480</v>
      </c>
      <c r="D483">
        <v>12</v>
      </c>
      <c r="E483" t="s">
        <v>2481</v>
      </c>
      <c r="F483">
        <v>6</v>
      </c>
      <c r="G483" t="s">
        <v>5</v>
      </c>
      <c r="H483" t="s">
        <v>2482</v>
      </c>
      <c r="I483">
        <v>-1.433721523</v>
      </c>
      <c r="J483">
        <v>-11.55382895</v>
      </c>
      <c r="L483" t="s">
        <v>6156</v>
      </c>
      <c r="M483" t="s">
        <v>892</v>
      </c>
      <c r="N483">
        <v>28.030983769999999</v>
      </c>
      <c r="O483" t="s">
        <v>2483</v>
      </c>
      <c r="P483" t="s">
        <v>2484</v>
      </c>
      <c r="Q483">
        <v>-0.3</v>
      </c>
      <c r="R483" t="s">
        <v>1012</v>
      </c>
      <c r="S483">
        <v>0.84</v>
      </c>
      <c r="T483">
        <v>1.22</v>
      </c>
      <c r="U483">
        <v>93397592</v>
      </c>
      <c r="V483" t="s">
        <v>895</v>
      </c>
      <c r="W483">
        <v>10.273136969999999</v>
      </c>
      <c r="X483">
        <v>0.119358266</v>
      </c>
      <c r="Y483" t="s">
        <v>41</v>
      </c>
      <c r="Z483" t="s">
        <v>71</v>
      </c>
      <c r="AA483">
        <v>12</v>
      </c>
      <c r="AB483" s="13">
        <v>6997888</v>
      </c>
      <c r="AC483" s="13">
        <v>25945606</v>
      </c>
      <c r="AD483" s="13">
        <v>2230956.5</v>
      </c>
      <c r="AE483" s="13">
        <v>2031536</v>
      </c>
      <c r="AF483" s="14">
        <v>3711784</v>
      </c>
      <c r="AG483" s="14">
        <v>7312121</v>
      </c>
      <c r="AH483" s="14">
        <v>2239193.25</v>
      </c>
      <c r="AI483" s="14">
        <v>3032290.25</v>
      </c>
      <c r="AJ483" s="15">
        <v>32937094</v>
      </c>
      <c r="AK483" s="15">
        <v>93397592</v>
      </c>
      <c r="AL483" s="15">
        <v>24131146</v>
      </c>
      <c r="AM483" s="15">
        <v>16938926</v>
      </c>
      <c r="AN483">
        <v>0</v>
      </c>
      <c r="AO483" t="s">
        <v>2483</v>
      </c>
      <c r="AP483">
        <v>0.96141945900000003</v>
      </c>
      <c r="AQ483">
        <v>1</v>
      </c>
      <c r="AR483">
        <v>93397592</v>
      </c>
      <c r="AS483" t="s">
        <v>2485</v>
      </c>
      <c r="AT483">
        <v>0.94925659399999995</v>
      </c>
      <c r="AV483">
        <v>1.161468151</v>
      </c>
      <c r="AW483">
        <v>1</v>
      </c>
      <c r="AY483">
        <f t="shared" si="21"/>
        <v>10.273136967553734</v>
      </c>
      <c r="AZ483">
        <f t="shared" si="22"/>
        <v>2.1699148017662591</v>
      </c>
      <c r="BA483">
        <f t="shared" si="23"/>
        <v>7.454563701069844E-2</v>
      </c>
    </row>
    <row r="484" spans="1:53">
      <c r="A484">
        <v>172.14634559999999</v>
      </c>
      <c r="B484">
        <v>3.8740750209999999</v>
      </c>
      <c r="C484" t="s">
        <v>2130</v>
      </c>
      <c r="D484">
        <v>9</v>
      </c>
      <c r="E484" t="s">
        <v>2131</v>
      </c>
      <c r="F484">
        <v>6</v>
      </c>
      <c r="G484" t="s">
        <v>5</v>
      </c>
      <c r="H484" t="s">
        <v>2132</v>
      </c>
      <c r="I484">
        <v>9.0459366999999999E-2</v>
      </c>
      <c r="J484">
        <v>-31.003436860000001</v>
      </c>
      <c r="L484" t="s">
        <v>6150</v>
      </c>
      <c r="M484" t="s">
        <v>1412</v>
      </c>
      <c r="N484">
        <v>14.015738689999999</v>
      </c>
      <c r="O484" t="s">
        <v>2511</v>
      </c>
      <c r="Q484">
        <v>-0.5</v>
      </c>
      <c r="R484" t="s">
        <v>1313</v>
      </c>
      <c r="S484">
        <v>0.11</v>
      </c>
      <c r="T484">
        <v>0.21</v>
      </c>
      <c r="U484">
        <v>2631785</v>
      </c>
      <c r="V484" t="s">
        <v>5668</v>
      </c>
      <c r="W484">
        <v>0.77201308599999996</v>
      </c>
      <c r="X484">
        <v>0.111303956</v>
      </c>
      <c r="Y484" t="s">
        <v>41</v>
      </c>
      <c r="Z484" t="s">
        <v>71</v>
      </c>
      <c r="AA484">
        <v>12</v>
      </c>
      <c r="AB484" s="13">
        <v>1068926.125</v>
      </c>
      <c r="AC484" s="13">
        <v>1060313</v>
      </c>
      <c r="AD484" s="13">
        <v>1073580.25</v>
      </c>
      <c r="AE484" s="13">
        <v>1214075.875</v>
      </c>
      <c r="AF484" s="14">
        <v>1749503.375</v>
      </c>
      <c r="AG484" s="14">
        <v>1892794.875</v>
      </c>
      <c r="AH484" s="14">
        <v>2631784.75</v>
      </c>
      <c r="AI484" s="14">
        <v>2583381.5</v>
      </c>
      <c r="AJ484" s="15">
        <v>1552248.875</v>
      </c>
      <c r="AK484" s="15">
        <v>1927654.25</v>
      </c>
      <c r="AL484" s="15">
        <v>1788860.625</v>
      </c>
      <c r="AM484" s="15">
        <v>1569314.75</v>
      </c>
      <c r="AN484">
        <v>32</v>
      </c>
      <c r="AO484" t="s">
        <v>2511</v>
      </c>
      <c r="AP484">
        <v>0.98483379400000004</v>
      </c>
      <c r="AQ484">
        <v>1</v>
      </c>
      <c r="AR484">
        <v>2631784.75</v>
      </c>
      <c r="AS484" t="s">
        <v>4794</v>
      </c>
      <c r="AT484">
        <v>0.86445487300000001</v>
      </c>
      <c r="AV484">
        <v>1.0500211420000001</v>
      </c>
      <c r="AW484">
        <v>1</v>
      </c>
      <c r="AY484">
        <f t="shared" si="21"/>
        <v>0.77201308568608995</v>
      </c>
      <c r="AZ484">
        <f t="shared" si="22"/>
        <v>0.17560215733777795</v>
      </c>
      <c r="BA484">
        <f t="shared" si="23"/>
        <v>8.631240630995117E-2</v>
      </c>
    </row>
    <row r="485" spans="1:53">
      <c r="A485">
        <v>120.0422106</v>
      </c>
      <c r="B485">
        <v>10.5212694</v>
      </c>
      <c r="C485" t="s">
        <v>2332</v>
      </c>
      <c r="D485">
        <v>9</v>
      </c>
      <c r="E485" t="s">
        <v>2333</v>
      </c>
      <c r="F485">
        <v>6</v>
      </c>
      <c r="G485" t="s">
        <v>5</v>
      </c>
      <c r="H485" t="s">
        <v>2334</v>
      </c>
      <c r="I485">
        <v>-0.41160976999999999</v>
      </c>
      <c r="J485">
        <v>23.932206610000001</v>
      </c>
      <c r="L485" t="s">
        <v>6150</v>
      </c>
      <c r="N485">
        <v>-157.99760939999999</v>
      </c>
      <c r="O485" t="s">
        <v>487</v>
      </c>
      <c r="Q485">
        <v>1.2</v>
      </c>
      <c r="R485" t="s">
        <v>6538</v>
      </c>
      <c r="S485">
        <v>0.39</v>
      </c>
      <c r="T485">
        <v>0.57999999999999996</v>
      </c>
      <c r="U485">
        <v>2567567</v>
      </c>
      <c r="V485" t="s">
        <v>3999</v>
      </c>
      <c r="W485">
        <v>1.251884513</v>
      </c>
      <c r="X485">
        <v>0.40527014099999997</v>
      </c>
      <c r="Y485" t="s">
        <v>41</v>
      </c>
      <c r="Z485" t="s">
        <v>71</v>
      </c>
      <c r="AA485">
        <v>12</v>
      </c>
      <c r="AB485" s="13">
        <v>568561.8125</v>
      </c>
      <c r="AC485" s="13">
        <v>2366157</v>
      </c>
      <c r="AD485" s="13">
        <v>984971.3125</v>
      </c>
      <c r="AE485" s="13">
        <v>1334815.75</v>
      </c>
      <c r="AF485" s="14">
        <v>1135090.875</v>
      </c>
      <c r="AG485" s="14">
        <v>1734605.625</v>
      </c>
      <c r="AH485" s="14">
        <v>1488816</v>
      </c>
      <c r="AI485" s="14">
        <v>2030653.875</v>
      </c>
      <c r="AJ485" s="15">
        <v>836179.9375</v>
      </c>
      <c r="AK485" s="15">
        <v>2567566.5</v>
      </c>
      <c r="AL485" s="15">
        <v>2265279.75</v>
      </c>
      <c r="AM485" s="15">
        <v>2329472.25</v>
      </c>
      <c r="AN485">
        <v>19</v>
      </c>
      <c r="AO485" t="s">
        <v>487</v>
      </c>
      <c r="AP485">
        <v>0.98162202300000001</v>
      </c>
      <c r="AQ485">
        <v>1</v>
      </c>
      <c r="AR485">
        <v>2567566.5</v>
      </c>
      <c r="AS485" t="s">
        <v>6539</v>
      </c>
      <c r="AT485">
        <v>0.949533038</v>
      </c>
      <c r="AV485">
        <v>0.212282784</v>
      </c>
      <c r="AW485">
        <v>1</v>
      </c>
      <c r="AY485">
        <f t="shared" si="21"/>
        <v>1.2518845132593688</v>
      </c>
      <c r="AZ485">
        <f t="shared" si="22"/>
        <v>0.34463390096338253</v>
      </c>
      <c r="BA485">
        <f t="shared" si="23"/>
        <v>0.39234314709084039</v>
      </c>
    </row>
    <row r="486" spans="1:53">
      <c r="A486">
        <v>179.07937380000001</v>
      </c>
      <c r="B486">
        <v>8.7603624129999993</v>
      </c>
      <c r="C486" t="s">
        <v>2278</v>
      </c>
      <c r="D486">
        <v>10</v>
      </c>
      <c r="E486" t="s">
        <v>2279</v>
      </c>
      <c r="F486">
        <v>6</v>
      </c>
      <c r="G486" t="s">
        <v>5</v>
      </c>
      <c r="H486" t="s">
        <v>2280</v>
      </c>
      <c r="I486">
        <v>2.0952173000000001E-2</v>
      </c>
      <c r="J486">
        <v>-2.5032433080000001</v>
      </c>
      <c r="L486" t="s">
        <v>6150</v>
      </c>
      <c r="M486" t="s">
        <v>156</v>
      </c>
      <c r="N486">
        <v>47.984782850000002</v>
      </c>
      <c r="O486" t="s">
        <v>374</v>
      </c>
      <c r="S486">
        <v>0.27</v>
      </c>
      <c r="T486">
        <v>0.35</v>
      </c>
      <c r="U486">
        <v>34661</v>
      </c>
      <c r="V486" t="s">
        <v>5622</v>
      </c>
      <c r="W486">
        <v>1.0946444420000001</v>
      </c>
      <c r="X486">
        <v>0.58854592999999999</v>
      </c>
      <c r="Y486" t="s">
        <v>41</v>
      </c>
      <c r="Z486" t="s">
        <v>71</v>
      </c>
      <c r="AA486">
        <v>12</v>
      </c>
      <c r="AB486" s="13">
        <v>11128.398440000001</v>
      </c>
      <c r="AC486" s="13">
        <v>28921.523440000001</v>
      </c>
      <c r="AD486" s="13">
        <v>22744.23242</v>
      </c>
      <c r="AE486" s="13">
        <v>22553.175780000001</v>
      </c>
      <c r="AF486" s="14">
        <v>21959.949219999999</v>
      </c>
      <c r="AG486" s="14">
        <v>27310.640630000002</v>
      </c>
      <c r="AH486" s="14">
        <v>26965.45508</v>
      </c>
      <c r="AI486" s="14">
        <v>30722.412110000001</v>
      </c>
      <c r="AJ486" s="15">
        <v>17629.65625</v>
      </c>
      <c r="AK486" s="15">
        <v>33258.359380000002</v>
      </c>
      <c r="AL486" s="15">
        <v>31532.609380000002</v>
      </c>
      <c r="AM486" s="15">
        <v>34660.855470000002</v>
      </c>
      <c r="AN486">
        <v>14</v>
      </c>
      <c r="AO486" t="s">
        <v>374</v>
      </c>
      <c r="AP486">
        <v>0.93837455700000005</v>
      </c>
      <c r="AR486">
        <v>34660.855470000002</v>
      </c>
      <c r="AS486" t="s">
        <v>6760</v>
      </c>
      <c r="AT486">
        <v>0.89641140699999999</v>
      </c>
      <c r="AV486">
        <v>8.5521658E-2</v>
      </c>
      <c r="AW486">
        <v>1</v>
      </c>
      <c r="AY486">
        <f t="shared" si="21"/>
        <v>1.0946444415911329</v>
      </c>
      <c r="AZ486">
        <f t="shared" si="22"/>
        <v>1.3138191196550342E-2</v>
      </c>
      <c r="BA486">
        <f t="shared" si="23"/>
        <v>0.57994069235762913</v>
      </c>
    </row>
    <row r="487" spans="1:53">
      <c r="A487">
        <v>125.0588956</v>
      </c>
      <c r="B487">
        <v>6.9660902660000001</v>
      </c>
      <c r="C487" t="s">
        <v>653</v>
      </c>
      <c r="D487">
        <v>4</v>
      </c>
      <c r="E487" t="s">
        <v>654</v>
      </c>
      <c r="F487">
        <v>6</v>
      </c>
      <c r="G487" t="s">
        <v>5</v>
      </c>
      <c r="H487" t="s">
        <v>655</v>
      </c>
      <c r="I487">
        <v>-0.115475355</v>
      </c>
      <c r="J487">
        <v>-5.5764368869999998</v>
      </c>
      <c r="L487" t="s">
        <v>6150</v>
      </c>
      <c r="M487" t="s">
        <v>116</v>
      </c>
      <c r="N487">
        <v>-94.051614909999998</v>
      </c>
      <c r="O487" t="s">
        <v>487</v>
      </c>
      <c r="S487">
        <v>0.38</v>
      </c>
      <c r="T487">
        <v>0.39</v>
      </c>
      <c r="U487">
        <v>372279</v>
      </c>
      <c r="V487" t="s">
        <v>216</v>
      </c>
      <c r="W487">
        <v>1.3397037460000001</v>
      </c>
      <c r="X487">
        <v>0.27806857800000001</v>
      </c>
      <c r="Y487" t="s">
        <v>41</v>
      </c>
      <c r="Z487" t="s">
        <v>42</v>
      </c>
      <c r="AA487">
        <v>12</v>
      </c>
      <c r="AB487" s="13">
        <v>100087.60159999999</v>
      </c>
      <c r="AC487" s="13">
        <v>267025.9375</v>
      </c>
      <c r="AD487" s="13">
        <v>153672.6563</v>
      </c>
      <c r="AE487" s="13">
        <v>205045.8438</v>
      </c>
      <c r="AF487" s="14">
        <v>170955.82810000001</v>
      </c>
      <c r="AG487" s="14">
        <v>225875.8438</v>
      </c>
      <c r="AH487" s="14">
        <v>188585.32810000001</v>
      </c>
      <c r="AI487" s="14">
        <v>236921.8438</v>
      </c>
      <c r="AJ487" s="15">
        <v>131024.21090000001</v>
      </c>
      <c r="AK487" s="15">
        <v>325966.65629999997</v>
      </c>
      <c r="AL487" s="15">
        <v>372278.9375</v>
      </c>
      <c r="AM487" s="15">
        <v>272420.625</v>
      </c>
      <c r="AN487">
        <v>28</v>
      </c>
      <c r="AO487" t="s">
        <v>487</v>
      </c>
      <c r="AP487">
        <v>0.94528481399999997</v>
      </c>
      <c r="AR487">
        <v>372278.9375</v>
      </c>
      <c r="AS487" t="s">
        <v>6455</v>
      </c>
      <c r="AT487">
        <v>0.94746090400000005</v>
      </c>
      <c r="AV487">
        <v>0.41011665000000003</v>
      </c>
      <c r="AW487">
        <v>1</v>
      </c>
      <c r="AY487">
        <f t="shared" si="21"/>
        <v>1.3397037462186825</v>
      </c>
      <c r="AZ487">
        <f t="shared" si="22"/>
        <v>0.78105471579860819</v>
      </c>
      <c r="BA487">
        <f t="shared" si="23"/>
        <v>0.24753940595838675</v>
      </c>
    </row>
    <row r="488" spans="1:53">
      <c r="A488">
        <v>176.06835910000001</v>
      </c>
      <c r="B488">
        <v>9.4516153969999994</v>
      </c>
      <c r="C488" t="s">
        <v>2086</v>
      </c>
      <c r="D488">
        <v>7</v>
      </c>
      <c r="E488" t="s">
        <v>2087</v>
      </c>
      <c r="F488">
        <v>6</v>
      </c>
      <c r="G488" t="s">
        <v>5</v>
      </c>
      <c r="H488" t="s">
        <v>2088</v>
      </c>
      <c r="I488">
        <v>-0.68674802499999998</v>
      </c>
      <c r="J488">
        <v>7.8199305470000002</v>
      </c>
      <c r="L488" t="s">
        <v>6150</v>
      </c>
      <c r="M488" t="s">
        <v>2159</v>
      </c>
      <c r="N488">
        <v>14.01559177</v>
      </c>
      <c r="O488" t="s">
        <v>2511</v>
      </c>
      <c r="S488">
        <v>0.24</v>
      </c>
      <c r="T488">
        <v>0.24</v>
      </c>
      <c r="U488">
        <v>25463</v>
      </c>
      <c r="V488" t="s">
        <v>1797</v>
      </c>
      <c r="W488">
        <v>1.04452612</v>
      </c>
      <c r="X488">
        <v>0.77112192199999996</v>
      </c>
      <c r="Y488" t="s">
        <v>41</v>
      </c>
      <c r="Z488" t="s">
        <v>71</v>
      </c>
      <c r="AA488">
        <v>12</v>
      </c>
      <c r="AB488" s="13">
        <v>8791.2753909999992</v>
      </c>
      <c r="AC488" s="13">
        <v>12706.481449999999</v>
      </c>
      <c r="AD488" s="13">
        <v>13137.612300000001</v>
      </c>
      <c r="AE488" s="13">
        <v>15510.543949999999</v>
      </c>
      <c r="AF488" s="14">
        <v>16243.23047</v>
      </c>
      <c r="AG488" s="14">
        <v>21735.679690000001</v>
      </c>
      <c r="AH488" s="14">
        <v>17479.10742</v>
      </c>
      <c r="AI488" s="14">
        <v>16299.89746</v>
      </c>
      <c r="AJ488" s="15">
        <v>16670.390630000002</v>
      </c>
      <c r="AK488" s="15">
        <v>16044.422850000001</v>
      </c>
      <c r="AL488" s="15">
        <v>25463.154299999998</v>
      </c>
      <c r="AM488" s="15">
        <v>16775.04883</v>
      </c>
      <c r="AN488">
        <v>391</v>
      </c>
      <c r="AO488" t="s">
        <v>2511</v>
      </c>
      <c r="AP488">
        <v>0.82086761900000005</v>
      </c>
      <c r="AR488">
        <v>25463.154299999998</v>
      </c>
      <c r="AS488" t="s">
        <v>4898</v>
      </c>
      <c r="AT488">
        <v>0.79145444600000003</v>
      </c>
      <c r="AV488">
        <v>2.3689737999999998E-2</v>
      </c>
      <c r="AW488">
        <v>0.64901995800000001</v>
      </c>
      <c r="AY488">
        <f t="shared" si="21"/>
        <v>1.044526120473525</v>
      </c>
      <c r="AZ488">
        <f t="shared" si="22"/>
        <v>5.6085555165258899E-2</v>
      </c>
      <c r="BA488">
        <f t="shared" si="23"/>
        <v>0.76861811280156955</v>
      </c>
    </row>
    <row r="489" spans="1:53">
      <c r="A489">
        <v>158.05782619999999</v>
      </c>
      <c r="B489">
        <v>6.7802305010000001</v>
      </c>
      <c r="C489" t="s">
        <v>2210</v>
      </c>
      <c r="D489">
        <v>5</v>
      </c>
      <c r="E489" t="s">
        <v>2211</v>
      </c>
      <c r="F489">
        <v>6</v>
      </c>
      <c r="G489" t="s">
        <v>5</v>
      </c>
      <c r="H489" t="s">
        <v>2212</v>
      </c>
      <c r="I489">
        <v>-0.53040714600000005</v>
      </c>
      <c r="J489">
        <v>-20.620017359999999</v>
      </c>
      <c r="L489" t="s">
        <v>6150</v>
      </c>
      <c r="M489" t="s">
        <v>2288</v>
      </c>
      <c r="N489">
        <v>6.0105013679999999</v>
      </c>
      <c r="O489" t="s">
        <v>374</v>
      </c>
      <c r="R489" t="s">
        <v>1570</v>
      </c>
      <c r="S489">
        <v>0.27</v>
      </c>
      <c r="T489">
        <v>0.27</v>
      </c>
      <c r="U489">
        <v>152321</v>
      </c>
      <c r="V489" t="s">
        <v>6781</v>
      </c>
      <c r="W489">
        <v>1.0787337429999999</v>
      </c>
      <c r="X489">
        <v>0.66406767300000002</v>
      </c>
      <c r="Y489" t="s">
        <v>41</v>
      </c>
      <c r="Z489" t="s">
        <v>50</v>
      </c>
      <c r="AA489">
        <v>12</v>
      </c>
      <c r="AB489" s="13">
        <v>105342.9219</v>
      </c>
      <c r="AC489" s="13">
        <v>114240.02340000001</v>
      </c>
      <c r="AD489" s="13">
        <v>80704.671879999994</v>
      </c>
      <c r="AE489" s="13">
        <v>110974.64840000001</v>
      </c>
      <c r="AF489" s="14">
        <v>115393.5</v>
      </c>
      <c r="AG489" s="14">
        <v>134076.125</v>
      </c>
      <c r="AH489" s="14">
        <v>94539.726559999996</v>
      </c>
      <c r="AI489" s="14">
        <v>91202.320309999996</v>
      </c>
      <c r="AJ489" s="15">
        <v>132579.7813</v>
      </c>
      <c r="AK489" s="15">
        <v>152321.0313</v>
      </c>
      <c r="AL489" s="15">
        <v>103316.17969999999</v>
      </c>
      <c r="AM489" s="15">
        <v>81260.523440000004</v>
      </c>
      <c r="AN489">
        <v>296</v>
      </c>
      <c r="AO489" t="s">
        <v>374</v>
      </c>
      <c r="AP489">
        <v>0.86800555000000001</v>
      </c>
      <c r="AR489">
        <v>152321.0313</v>
      </c>
      <c r="AS489" t="s">
        <v>4072</v>
      </c>
      <c r="AT489">
        <v>0.76983225799999999</v>
      </c>
      <c r="AV489">
        <v>5.3052608000000001E-2</v>
      </c>
      <c r="AW489">
        <v>1</v>
      </c>
      <c r="AY489">
        <f t="shared" si="21"/>
        <v>1.078733742876812</v>
      </c>
      <c r="AZ489">
        <f t="shared" si="22"/>
        <v>0.81121683864047955</v>
      </c>
      <c r="BA489">
        <f t="shared" si="23"/>
        <v>0.66126465715859517</v>
      </c>
    </row>
    <row r="490" spans="1:53">
      <c r="A490">
        <v>174.079263</v>
      </c>
      <c r="B490">
        <v>9.138992988</v>
      </c>
      <c r="C490" t="s">
        <v>2416</v>
      </c>
      <c r="D490">
        <v>4</v>
      </c>
      <c r="E490" t="s">
        <v>2417</v>
      </c>
      <c r="F490">
        <v>6</v>
      </c>
      <c r="G490" t="s">
        <v>5</v>
      </c>
      <c r="H490" t="s">
        <v>2418</v>
      </c>
      <c r="I490">
        <v>-0.27017341700000003</v>
      </c>
      <c r="J490">
        <v>32.581010620000001</v>
      </c>
      <c r="L490" t="s">
        <v>6150</v>
      </c>
      <c r="M490" t="s">
        <v>192</v>
      </c>
      <c r="N490">
        <v>-30.010605040000002</v>
      </c>
      <c r="O490" t="s">
        <v>487</v>
      </c>
      <c r="P490" t="e">
        <f>-CH2O</f>
        <v>#NAME?</v>
      </c>
      <c r="S490">
        <v>0.37</v>
      </c>
      <c r="T490">
        <v>0.42</v>
      </c>
      <c r="U490">
        <v>28437</v>
      </c>
      <c r="V490" t="s">
        <v>3579</v>
      </c>
      <c r="W490">
        <v>1.0487975970000001</v>
      </c>
      <c r="X490">
        <v>0.81883544200000002</v>
      </c>
      <c r="Y490" t="s">
        <v>41</v>
      </c>
      <c r="Z490" t="s">
        <v>42</v>
      </c>
      <c r="AA490">
        <v>12</v>
      </c>
      <c r="AB490" s="13">
        <v>8902.5</v>
      </c>
      <c r="AC490" s="13">
        <v>24530.984380000002</v>
      </c>
      <c r="AD490" s="13">
        <v>13682.695309999999</v>
      </c>
      <c r="AE490" s="13">
        <v>15526.4375</v>
      </c>
      <c r="AF490" s="14">
        <v>17758.960940000001</v>
      </c>
      <c r="AG490" s="14">
        <v>21277.568360000001</v>
      </c>
      <c r="AH490" s="14">
        <v>20472.79492</v>
      </c>
      <c r="AI490" s="14">
        <v>19271.16992</v>
      </c>
      <c r="AJ490" s="15">
        <v>10227.320309999999</v>
      </c>
      <c r="AK490" s="15">
        <v>21937.128909999999</v>
      </c>
      <c r="AL490" s="15">
        <v>28436.964840000001</v>
      </c>
      <c r="AM490" s="15">
        <v>22023.378909999999</v>
      </c>
      <c r="AN490">
        <v>45</v>
      </c>
      <c r="AO490" t="s">
        <v>487</v>
      </c>
      <c r="AP490">
        <v>0.86884967199999996</v>
      </c>
      <c r="AR490">
        <v>28436.964840000001</v>
      </c>
      <c r="AS490" t="s">
        <v>6836</v>
      </c>
      <c r="AT490">
        <v>0.89125381000000004</v>
      </c>
      <c r="AV490">
        <v>1.5407321E-2</v>
      </c>
      <c r="AW490">
        <v>1</v>
      </c>
      <c r="AY490">
        <f t="shared" si="21"/>
        <v>1.0487975973236261</v>
      </c>
      <c r="AZ490">
        <f t="shared" si="22"/>
        <v>0.1218746536085946</v>
      </c>
      <c r="BA490">
        <f t="shared" si="23"/>
        <v>0.81221733825663744</v>
      </c>
    </row>
    <row r="491" spans="1:53">
      <c r="A491">
        <v>188.11600300000001</v>
      </c>
      <c r="B491">
        <v>9.3579431320000008</v>
      </c>
      <c r="C491" t="s">
        <v>2353</v>
      </c>
      <c r="D491">
        <v>7</v>
      </c>
      <c r="E491" t="s">
        <v>2354</v>
      </c>
      <c r="F491">
        <v>6</v>
      </c>
      <c r="G491" t="s">
        <v>5</v>
      </c>
      <c r="H491" t="s">
        <v>2355</v>
      </c>
      <c r="I491">
        <v>-0.46263210700000001</v>
      </c>
      <c r="J491">
        <v>14.50094022</v>
      </c>
      <c r="L491" t="s">
        <v>6150</v>
      </c>
      <c r="M491" t="s">
        <v>142</v>
      </c>
      <c r="N491">
        <v>71.037132209999996</v>
      </c>
      <c r="O491" t="s">
        <v>374</v>
      </c>
      <c r="P491" t="s">
        <v>2356</v>
      </c>
      <c r="S491">
        <v>0.22</v>
      </c>
      <c r="T491">
        <v>0.22</v>
      </c>
      <c r="U491">
        <v>82260</v>
      </c>
      <c r="V491" t="s">
        <v>5227</v>
      </c>
      <c r="W491">
        <v>0.97999814200000002</v>
      </c>
      <c r="X491">
        <v>0.87970541400000002</v>
      </c>
      <c r="Y491" t="s">
        <v>41</v>
      </c>
      <c r="Z491" t="s">
        <v>42</v>
      </c>
      <c r="AA491">
        <v>12</v>
      </c>
      <c r="AB491" s="13">
        <v>38705.929689999997</v>
      </c>
      <c r="AC491" s="13">
        <v>50951.710939999997</v>
      </c>
      <c r="AD491" s="13">
        <v>42089.648439999997</v>
      </c>
      <c r="AE491" s="13">
        <v>54105.308590000001</v>
      </c>
      <c r="AF491" s="14">
        <v>61705.070310000003</v>
      </c>
      <c r="AG491" s="14">
        <v>82259.601559999996</v>
      </c>
      <c r="AH491" s="14">
        <v>63268.464840000001</v>
      </c>
      <c r="AI491" s="14">
        <v>68198.695309999996</v>
      </c>
      <c r="AJ491" s="15">
        <v>49926.117189999997</v>
      </c>
      <c r="AK491" s="15">
        <v>80512.640629999994</v>
      </c>
      <c r="AL491" s="15">
        <v>78371.015629999994</v>
      </c>
      <c r="AM491" s="15">
        <v>61112.910159999999</v>
      </c>
      <c r="AN491">
        <v>12</v>
      </c>
      <c r="AO491" t="s">
        <v>374</v>
      </c>
      <c r="AP491">
        <v>0.947066666</v>
      </c>
      <c r="AR491">
        <v>82259.601559999996</v>
      </c>
      <c r="AS491" t="s">
        <v>6996</v>
      </c>
      <c r="AT491">
        <v>0.820879515</v>
      </c>
      <c r="AV491">
        <v>6.3259650000000002E-3</v>
      </c>
      <c r="AW491">
        <v>1</v>
      </c>
      <c r="AY491">
        <f t="shared" si="21"/>
        <v>0.9799981419373488</v>
      </c>
      <c r="AZ491">
        <f t="shared" si="22"/>
        <v>0.52469263188782767</v>
      </c>
      <c r="BA491">
        <f t="shared" si="23"/>
        <v>0.87883167129180706</v>
      </c>
    </row>
    <row r="492" spans="1:53">
      <c r="A492">
        <v>159.08952239999999</v>
      </c>
      <c r="B492">
        <v>9.398419359</v>
      </c>
      <c r="C492" t="s">
        <v>591</v>
      </c>
      <c r="D492">
        <v>10</v>
      </c>
      <c r="E492" t="s">
        <v>592</v>
      </c>
      <c r="F492">
        <v>6</v>
      </c>
      <c r="G492" t="s">
        <v>5</v>
      </c>
      <c r="H492" t="s">
        <v>593</v>
      </c>
      <c r="I492">
        <v>-0.110828148</v>
      </c>
      <c r="J492">
        <v>23.53501984</v>
      </c>
      <c r="L492" t="s">
        <v>6150</v>
      </c>
      <c r="M492" t="s">
        <v>7178</v>
      </c>
      <c r="N492">
        <v>-167.0614678</v>
      </c>
      <c r="O492" t="s">
        <v>487</v>
      </c>
      <c r="S492">
        <v>0.28999999999999998</v>
      </c>
      <c r="T492">
        <v>0.42</v>
      </c>
      <c r="U492">
        <v>24189</v>
      </c>
      <c r="V492" t="s">
        <v>7181</v>
      </c>
      <c r="W492">
        <v>0.72194069900000002</v>
      </c>
      <c r="X492">
        <v>8.3515927000000004E-2</v>
      </c>
      <c r="Y492" t="s">
        <v>41</v>
      </c>
      <c r="Z492" t="s">
        <v>42</v>
      </c>
      <c r="AA492">
        <v>12</v>
      </c>
      <c r="AB492" s="13">
        <v>12414.570309999999</v>
      </c>
      <c r="AC492" s="13">
        <v>9215.9375</v>
      </c>
      <c r="AD492" s="13">
        <v>21793.1875</v>
      </c>
      <c r="AE492" s="13">
        <v>24013.691409999999</v>
      </c>
      <c r="AF492" s="14">
        <v>17433.078130000002</v>
      </c>
      <c r="AG492" s="14">
        <v>24188.556639999999</v>
      </c>
      <c r="AH492" s="14">
        <v>23131.636719999999</v>
      </c>
      <c r="AI492" s="14">
        <v>18818.320309999999</v>
      </c>
      <c r="AJ492" s="15">
        <v>20960.003909999999</v>
      </c>
      <c r="AK492" s="15">
        <v>15125.34375</v>
      </c>
      <c r="AL492" s="15">
        <v>13979.42871</v>
      </c>
      <c r="AM492" s="15">
        <v>10268.95703</v>
      </c>
      <c r="AN492">
        <v>1035</v>
      </c>
      <c r="AO492" t="s">
        <v>487</v>
      </c>
      <c r="AP492">
        <v>0.82995680299999997</v>
      </c>
      <c r="AR492">
        <v>24188.556639999999</v>
      </c>
      <c r="AS492" t="s">
        <v>7465</v>
      </c>
      <c r="AT492">
        <v>0.80005801899999995</v>
      </c>
      <c r="AV492">
        <v>1.1116391320000001</v>
      </c>
      <c r="AW492">
        <v>9.6183133000000004E-2</v>
      </c>
      <c r="AY492">
        <f t="shared" si="21"/>
        <v>0.72194069899240576</v>
      </c>
      <c r="AZ492">
        <f t="shared" si="22"/>
        <v>0.1878460823644186</v>
      </c>
      <c r="BA492">
        <f t="shared" si="23"/>
        <v>7.9517105196134433E-2</v>
      </c>
    </row>
    <row r="493" spans="1:53">
      <c r="A493">
        <v>123.9923812</v>
      </c>
      <c r="B493">
        <v>9.934963904</v>
      </c>
      <c r="C493" t="s">
        <v>2486</v>
      </c>
      <c r="D493">
        <v>1</v>
      </c>
      <c r="E493" t="s">
        <v>2487</v>
      </c>
      <c r="F493">
        <v>6</v>
      </c>
      <c r="G493" t="s">
        <v>5</v>
      </c>
      <c r="H493" t="s">
        <v>2488</v>
      </c>
      <c r="I493">
        <v>-1.361163538</v>
      </c>
      <c r="J493">
        <v>14.79025141</v>
      </c>
      <c r="L493" t="s">
        <v>6150</v>
      </c>
      <c r="M493" t="s">
        <v>909</v>
      </c>
      <c r="N493">
        <v>-59.073612160000003</v>
      </c>
      <c r="O493" t="s">
        <v>487</v>
      </c>
      <c r="P493" t="s">
        <v>7197</v>
      </c>
      <c r="S493">
        <v>0.5</v>
      </c>
      <c r="T493">
        <v>0.5</v>
      </c>
      <c r="U493">
        <v>68063</v>
      </c>
      <c r="V493" t="s">
        <v>119</v>
      </c>
      <c r="W493">
        <v>0.67251242099999997</v>
      </c>
      <c r="X493">
        <v>0.15670941099999999</v>
      </c>
      <c r="Y493" t="s">
        <v>41</v>
      </c>
      <c r="Z493" t="s">
        <v>42</v>
      </c>
      <c r="AA493">
        <v>12</v>
      </c>
      <c r="AB493" s="13">
        <v>41771.828130000002</v>
      </c>
      <c r="AC493" s="13">
        <v>31170.925780000001</v>
      </c>
      <c r="AD493" s="13">
        <v>48028.769529999998</v>
      </c>
      <c r="AE493" s="13">
        <v>48340.871090000001</v>
      </c>
      <c r="AF493" s="14">
        <v>45930.367189999997</v>
      </c>
      <c r="AG493" s="14">
        <v>67878.734379999994</v>
      </c>
      <c r="AH493" s="14">
        <v>68062.960940000004</v>
      </c>
      <c r="AI493" s="14">
        <v>52102.269529999998</v>
      </c>
      <c r="AJ493" s="15">
        <v>59676.152340000001</v>
      </c>
      <c r="AK493" s="15">
        <v>41963.652340000001</v>
      </c>
      <c r="AL493" s="15">
        <v>43595.324220000002</v>
      </c>
      <c r="AM493" s="15">
        <v>12115.51563</v>
      </c>
      <c r="AN493">
        <v>22</v>
      </c>
      <c r="AO493" t="s">
        <v>487</v>
      </c>
      <c r="AP493">
        <v>0.90250839800000004</v>
      </c>
      <c r="AR493">
        <v>68062.960940000004</v>
      </c>
      <c r="AS493" t="s">
        <v>7537</v>
      </c>
      <c r="AT493">
        <v>0.91595827200000002</v>
      </c>
      <c r="AV493">
        <v>0.706550338</v>
      </c>
      <c r="AW493">
        <v>1</v>
      </c>
      <c r="AY493">
        <f t="shared" si="21"/>
        <v>0.67251242116207655</v>
      </c>
      <c r="AZ493">
        <f t="shared" si="22"/>
        <v>0.53319026263209235</v>
      </c>
      <c r="BA493">
        <f t="shared" si="23"/>
        <v>0.14373399847725593</v>
      </c>
    </row>
    <row r="494" spans="1:53">
      <c r="A494">
        <v>145.07396510000001</v>
      </c>
      <c r="B494">
        <v>10.39808053</v>
      </c>
      <c r="C494" t="s">
        <v>579</v>
      </c>
      <c r="D494">
        <v>9</v>
      </c>
      <c r="E494" t="s">
        <v>2275</v>
      </c>
      <c r="F494">
        <v>6</v>
      </c>
      <c r="G494" t="s">
        <v>5</v>
      </c>
      <c r="H494" t="s">
        <v>2276</v>
      </c>
      <c r="I494">
        <v>0.51781504599999995</v>
      </c>
      <c r="J494">
        <v>19.95437707</v>
      </c>
      <c r="L494" t="s">
        <v>6163</v>
      </c>
      <c r="M494" t="s">
        <v>220</v>
      </c>
      <c r="N494">
        <v>-0.99507037300000001</v>
      </c>
      <c r="O494" t="s">
        <v>487</v>
      </c>
      <c r="R494" t="s">
        <v>411</v>
      </c>
      <c r="S494">
        <v>0.86</v>
      </c>
      <c r="T494">
        <v>0.86</v>
      </c>
      <c r="U494">
        <v>828566</v>
      </c>
      <c r="V494" t="s">
        <v>159</v>
      </c>
      <c r="W494">
        <v>1.1952588879999999</v>
      </c>
      <c r="X494">
        <v>0.74137505800000003</v>
      </c>
      <c r="Y494" t="s">
        <v>41</v>
      </c>
      <c r="Z494" t="s">
        <v>42</v>
      </c>
      <c r="AA494">
        <v>12</v>
      </c>
      <c r="AB494" s="13">
        <v>99766.625</v>
      </c>
      <c r="AC494" s="13">
        <v>392800.65629999997</v>
      </c>
      <c r="AD494" s="13">
        <v>117433.2656</v>
      </c>
      <c r="AE494" s="13">
        <v>291403.5625</v>
      </c>
      <c r="AF494" s="14">
        <v>213879.32810000001</v>
      </c>
      <c r="AG494" s="14">
        <v>308234.125</v>
      </c>
      <c r="AH494" s="14">
        <v>231571.39060000001</v>
      </c>
      <c r="AI494" s="14">
        <v>486391.75</v>
      </c>
      <c r="AJ494" s="15">
        <v>91802.257809999996</v>
      </c>
      <c r="AK494" s="15">
        <v>828565.75</v>
      </c>
      <c r="AL494" s="15">
        <v>285550.09379999997</v>
      </c>
      <c r="AM494" s="15">
        <v>276294.46879999997</v>
      </c>
      <c r="AN494">
        <v>4</v>
      </c>
      <c r="AO494" t="s">
        <v>487</v>
      </c>
      <c r="AP494">
        <v>0.944843251</v>
      </c>
      <c r="AR494">
        <v>828565.75</v>
      </c>
      <c r="AS494" t="s">
        <v>6605</v>
      </c>
      <c r="AT494">
        <v>0.76543604700000001</v>
      </c>
      <c r="AV494">
        <v>3.1400296000000001E-2</v>
      </c>
      <c r="AW494">
        <v>0.84460763299999997</v>
      </c>
      <c r="AY494">
        <f t="shared" si="21"/>
        <v>1.1952588879913795</v>
      </c>
      <c r="AZ494">
        <f t="shared" si="22"/>
        <v>0.61151490335890457</v>
      </c>
      <c r="BA494">
        <f t="shared" si="23"/>
        <v>0.73516020214935229</v>
      </c>
    </row>
    <row r="495" spans="1:53">
      <c r="A495">
        <v>195.0894031</v>
      </c>
      <c r="B495">
        <v>4.104236094</v>
      </c>
      <c r="C495" t="s">
        <v>4687</v>
      </c>
      <c r="D495">
        <v>6</v>
      </c>
      <c r="E495" t="s">
        <v>4688</v>
      </c>
      <c r="F495">
        <v>6</v>
      </c>
      <c r="G495" t="s">
        <v>5</v>
      </c>
      <c r="H495" t="s">
        <v>4689</v>
      </c>
      <c r="I495">
        <v>-0.70196738400000003</v>
      </c>
      <c r="J495">
        <v>-38.705785970000001</v>
      </c>
      <c r="L495" t="s">
        <v>6150</v>
      </c>
      <c r="M495" t="s">
        <v>2935</v>
      </c>
      <c r="N495">
        <v>6.9481520870000004</v>
      </c>
      <c r="O495" t="s">
        <v>374</v>
      </c>
      <c r="S495">
        <v>0.1</v>
      </c>
      <c r="T495">
        <v>0.14000000000000001</v>
      </c>
      <c r="U495">
        <v>31150</v>
      </c>
      <c r="V495" t="s">
        <v>4472</v>
      </c>
      <c r="W495">
        <v>0.87455652800000006</v>
      </c>
      <c r="X495">
        <v>5.4293979999999999E-2</v>
      </c>
      <c r="Y495" t="s">
        <v>41</v>
      </c>
      <c r="Z495" t="s">
        <v>71</v>
      </c>
      <c r="AA495">
        <v>12</v>
      </c>
      <c r="AB495" s="13">
        <v>23032.708979999999</v>
      </c>
      <c r="AC495" s="13">
        <v>31149.75</v>
      </c>
      <c r="AD495" s="13">
        <v>27524.449219999999</v>
      </c>
      <c r="AE495" s="13">
        <v>24264.115229999999</v>
      </c>
      <c r="AF495" s="14">
        <v>21770.800780000001</v>
      </c>
      <c r="AG495" s="14">
        <v>22299.292969999999</v>
      </c>
      <c r="AH495" s="14">
        <v>21843.38867</v>
      </c>
      <c r="AI495" s="14">
        <v>22954.375</v>
      </c>
      <c r="AJ495" s="15">
        <v>21693.595700000002</v>
      </c>
      <c r="AK495" s="15">
        <v>18548.248049999998</v>
      </c>
      <c r="AL495" s="15">
        <v>20105.132809999999</v>
      </c>
      <c r="AM495" s="15">
        <v>17372.988280000001</v>
      </c>
      <c r="AN495">
        <v>411</v>
      </c>
      <c r="AO495" t="s">
        <v>374</v>
      </c>
      <c r="AP495">
        <v>0.815374241</v>
      </c>
      <c r="AR495">
        <v>31149.75</v>
      </c>
      <c r="AS495" t="s">
        <v>4406</v>
      </c>
      <c r="AT495">
        <v>0.13190355500000001</v>
      </c>
      <c r="AV495">
        <v>2.0301808449999998</v>
      </c>
      <c r="AW495">
        <v>1</v>
      </c>
      <c r="AY495">
        <f t="shared" si="21"/>
        <v>0.87455652804462536</v>
      </c>
      <c r="AZ495">
        <f t="shared" si="22"/>
        <v>7.9740747132576034E-2</v>
      </c>
      <c r="BA495">
        <f t="shared" si="23"/>
        <v>2.9193548171194957E-2</v>
      </c>
    </row>
    <row r="496" spans="1:53">
      <c r="A496">
        <v>117.04255860000001</v>
      </c>
      <c r="B496">
        <v>7.7071306020000003</v>
      </c>
      <c r="C496" t="s">
        <v>4795</v>
      </c>
      <c r="D496">
        <v>5</v>
      </c>
      <c r="E496" t="s">
        <v>4796</v>
      </c>
      <c r="F496">
        <v>6</v>
      </c>
      <c r="G496" t="s">
        <v>5</v>
      </c>
      <c r="H496" t="s">
        <v>4797</v>
      </c>
      <c r="I496">
        <v>-0.26801905199999998</v>
      </c>
      <c r="J496">
        <v>-9.7240701640000005</v>
      </c>
      <c r="L496" t="s">
        <v>6150</v>
      </c>
      <c r="N496">
        <v>-176.10462630000001</v>
      </c>
      <c r="O496" t="s">
        <v>487</v>
      </c>
      <c r="P496" t="s">
        <v>6390</v>
      </c>
      <c r="S496">
        <v>0.27</v>
      </c>
      <c r="T496">
        <v>0.38</v>
      </c>
      <c r="U496">
        <v>48590</v>
      </c>
      <c r="V496" t="s">
        <v>6391</v>
      </c>
      <c r="W496">
        <v>1.4166387840000001</v>
      </c>
      <c r="X496">
        <v>0.17501593300000001</v>
      </c>
      <c r="Y496" t="s">
        <v>41</v>
      </c>
      <c r="Z496" t="s">
        <v>42</v>
      </c>
      <c r="AA496">
        <v>12</v>
      </c>
      <c r="AB496" s="13">
        <v>28634.552729999999</v>
      </c>
      <c r="AC496" s="13">
        <v>33714.859380000002</v>
      </c>
      <c r="AD496" s="13">
        <v>17396.507809999999</v>
      </c>
      <c r="AE496" s="13">
        <v>36223.757810000003</v>
      </c>
      <c r="AF496" s="14">
        <v>23645.123049999998</v>
      </c>
      <c r="AG496" s="14">
        <v>32734.691409999999</v>
      </c>
      <c r="AH496" s="14">
        <v>13203.443359999999</v>
      </c>
      <c r="AI496" s="14">
        <v>35046.90625</v>
      </c>
      <c r="AJ496" s="15">
        <v>24031.878909999999</v>
      </c>
      <c r="AK496" s="15">
        <v>36686.65625</v>
      </c>
      <c r="AL496" s="15">
        <v>48590.070310000003</v>
      </c>
      <c r="AM496" s="15">
        <v>38914.542970000002</v>
      </c>
      <c r="AN496">
        <v>511</v>
      </c>
      <c r="AO496" t="s">
        <v>487</v>
      </c>
      <c r="AP496">
        <v>0.944174662</v>
      </c>
      <c r="AR496">
        <v>48590.070310000003</v>
      </c>
      <c r="AS496" t="s">
        <v>6392</v>
      </c>
      <c r="AT496">
        <v>0.78695700899999999</v>
      </c>
      <c r="AV496">
        <v>0.59124385000000002</v>
      </c>
      <c r="AW496">
        <v>1</v>
      </c>
      <c r="AY496">
        <f t="shared" si="21"/>
        <v>1.4166387844028927</v>
      </c>
      <c r="AZ496">
        <f t="shared" si="22"/>
        <v>0.59933262798758558</v>
      </c>
      <c r="BA496">
        <f t="shared" si="23"/>
        <v>0.17500286644236565</v>
      </c>
    </row>
    <row r="497" spans="1:53">
      <c r="A497">
        <v>182.05793850000001</v>
      </c>
      <c r="B497">
        <v>7.3014958280000002</v>
      </c>
      <c r="C497" t="s">
        <v>2266</v>
      </c>
      <c r="D497">
        <v>13</v>
      </c>
      <c r="E497" t="s">
        <v>2267</v>
      </c>
      <c r="F497">
        <v>6</v>
      </c>
      <c r="G497" t="s">
        <v>5</v>
      </c>
      <c r="H497" t="s">
        <v>2268</v>
      </c>
      <c r="I497">
        <v>0.15655272000000001</v>
      </c>
      <c r="J497">
        <v>2.971638741</v>
      </c>
      <c r="L497" t="s">
        <v>6150</v>
      </c>
      <c r="M497" t="s">
        <v>1796</v>
      </c>
      <c r="N497">
        <v>15.032749689999999</v>
      </c>
      <c r="O497" t="s">
        <v>374</v>
      </c>
      <c r="S497">
        <v>0.33</v>
      </c>
      <c r="T497">
        <v>0.39</v>
      </c>
      <c r="U497">
        <v>90131</v>
      </c>
      <c r="V497" t="s">
        <v>6464</v>
      </c>
      <c r="W497">
        <v>1.0494515870000001</v>
      </c>
      <c r="X497">
        <v>0.81071817099999999</v>
      </c>
      <c r="Y497" t="s">
        <v>41</v>
      </c>
      <c r="Z497" t="s">
        <v>71</v>
      </c>
      <c r="AA497">
        <v>12</v>
      </c>
      <c r="AB497" s="13">
        <v>25683.595700000002</v>
      </c>
      <c r="AC497" s="13">
        <v>74990.960940000004</v>
      </c>
      <c r="AD497" s="13">
        <v>50523.363279999998</v>
      </c>
      <c r="AE497" s="13">
        <v>62052.929689999997</v>
      </c>
      <c r="AF497" s="14">
        <v>49903.066409999999</v>
      </c>
      <c r="AG497" s="14">
        <v>67703.351559999996</v>
      </c>
      <c r="AH497" s="14">
        <v>77881.03125</v>
      </c>
      <c r="AI497" s="14">
        <v>73671.554690000004</v>
      </c>
      <c r="AJ497" s="15">
        <v>38364.398439999997</v>
      </c>
      <c r="AK497" s="15">
        <v>84283.828129999994</v>
      </c>
      <c r="AL497" s="15">
        <v>90131.195309999996</v>
      </c>
      <c r="AM497" s="15">
        <v>69689.921879999994</v>
      </c>
      <c r="AN497">
        <v>388</v>
      </c>
      <c r="AO497" t="s">
        <v>374</v>
      </c>
      <c r="AP497">
        <v>0.97499632999999997</v>
      </c>
      <c r="AR497">
        <v>90131.195309999996</v>
      </c>
      <c r="AS497" t="s">
        <v>3730</v>
      </c>
      <c r="AT497">
        <v>0.882963151</v>
      </c>
      <c r="AV497">
        <v>1.6093857E-2</v>
      </c>
      <c r="AW497">
        <v>1</v>
      </c>
      <c r="AY497">
        <f t="shared" si="21"/>
        <v>1.0494515868191077</v>
      </c>
      <c r="AZ497">
        <f t="shared" si="22"/>
        <v>0.5705110470761694</v>
      </c>
      <c r="BA497">
        <f t="shared" si="23"/>
        <v>0.80818005344545674</v>
      </c>
    </row>
    <row r="498" spans="1:53">
      <c r="A498">
        <v>156.05356140000001</v>
      </c>
      <c r="B498">
        <v>8.3639402179999998</v>
      </c>
      <c r="C498" t="s">
        <v>2377</v>
      </c>
      <c r="D498">
        <v>4</v>
      </c>
      <c r="E498" t="s">
        <v>2378</v>
      </c>
      <c r="F498">
        <v>6</v>
      </c>
      <c r="G498" t="s">
        <v>5</v>
      </c>
      <c r="H498" t="s">
        <v>2379</v>
      </c>
      <c r="I498">
        <v>0.45722913300000001</v>
      </c>
      <c r="J498">
        <v>2.3541391030000001</v>
      </c>
      <c r="L498" t="s">
        <v>6150</v>
      </c>
      <c r="N498">
        <v>15.947413129999999</v>
      </c>
      <c r="O498" t="s">
        <v>374</v>
      </c>
      <c r="S498">
        <v>0.23</v>
      </c>
      <c r="T498">
        <v>0.26</v>
      </c>
      <c r="U498">
        <v>31571</v>
      </c>
      <c r="V498" t="s">
        <v>1031</v>
      </c>
      <c r="W498">
        <v>0.91752878900000001</v>
      </c>
      <c r="X498">
        <v>0.50750942899999996</v>
      </c>
      <c r="Y498" t="s">
        <v>41</v>
      </c>
      <c r="Z498" t="s">
        <v>42</v>
      </c>
      <c r="AA498">
        <v>12</v>
      </c>
      <c r="AB498" s="13">
        <v>19744.238280000001</v>
      </c>
      <c r="AC498" s="13">
        <v>31571.490229999999</v>
      </c>
      <c r="AD498" s="13">
        <v>18982.748049999998</v>
      </c>
      <c r="AE498" s="13">
        <v>20662.214840000001</v>
      </c>
      <c r="AF498" s="14">
        <v>20087.412110000001</v>
      </c>
      <c r="AG498" s="14">
        <v>22756.679690000001</v>
      </c>
      <c r="AH498" s="14">
        <v>23905.375</v>
      </c>
      <c r="AI498" s="14">
        <v>21752.83008</v>
      </c>
      <c r="AJ498" s="15">
        <v>13361.952149999999</v>
      </c>
      <c r="AK498" s="15">
        <v>22564.378909999999</v>
      </c>
      <c r="AL498" s="15">
        <v>23730.429690000001</v>
      </c>
      <c r="AM498" s="15">
        <v>21546.644530000001</v>
      </c>
      <c r="AN498">
        <v>97</v>
      </c>
      <c r="AO498" t="s">
        <v>374</v>
      </c>
      <c r="AP498">
        <v>0.80925700199999995</v>
      </c>
      <c r="AR498">
        <v>31571.490229999999</v>
      </c>
      <c r="AS498" t="s">
        <v>7121</v>
      </c>
      <c r="AT498">
        <v>-0.465910561</v>
      </c>
      <c r="AV498">
        <v>0.134177612</v>
      </c>
      <c r="AW498">
        <v>1</v>
      </c>
      <c r="AY498">
        <f t="shared" si="21"/>
        <v>0.91752878899971901</v>
      </c>
      <c r="AZ498">
        <f t="shared" si="22"/>
        <v>0.25432075317929725</v>
      </c>
      <c r="BA498">
        <f t="shared" si="23"/>
        <v>0.49141579211669362</v>
      </c>
    </row>
    <row r="499" spans="1:53">
      <c r="A499">
        <v>113.04770000000001</v>
      </c>
      <c r="B499">
        <v>7.5713652290000004</v>
      </c>
      <c r="C499" t="s">
        <v>2381</v>
      </c>
      <c r="D499">
        <v>6</v>
      </c>
      <c r="E499" t="s">
        <v>2382</v>
      </c>
      <c r="F499">
        <v>6</v>
      </c>
      <c r="G499" t="s">
        <v>5</v>
      </c>
      <c r="H499" t="s">
        <v>2383</v>
      </c>
      <c r="I499">
        <v>0.17686047999999999</v>
      </c>
      <c r="J499">
        <v>-10.11006074</v>
      </c>
      <c r="L499" t="s">
        <v>6150</v>
      </c>
      <c r="M499" t="s">
        <v>754</v>
      </c>
      <c r="N499">
        <v>-118.0991281</v>
      </c>
      <c r="O499" t="s">
        <v>487</v>
      </c>
      <c r="Q499">
        <v>0.9</v>
      </c>
      <c r="R499" t="s">
        <v>77</v>
      </c>
      <c r="S499">
        <v>0.35</v>
      </c>
      <c r="T499">
        <v>0.35</v>
      </c>
      <c r="U499">
        <v>569198</v>
      </c>
      <c r="V499" t="s">
        <v>6377</v>
      </c>
      <c r="W499">
        <v>1.147927363</v>
      </c>
      <c r="X499">
        <v>0.55613430900000005</v>
      </c>
      <c r="Y499" t="s">
        <v>41</v>
      </c>
      <c r="Z499" t="s">
        <v>42</v>
      </c>
      <c r="AA499">
        <v>12</v>
      </c>
      <c r="AB499" s="13">
        <v>220086.9063</v>
      </c>
      <c r="AC499" s="13">
        <v>373787.375</v>
      </c>
      <c r="AD499" s="13">
        <v>274072.46879999997</v>
      </c>
      <c r="AE499" s="13">
        <v>333828.5</v>
      </c>
      <c r="AF499" s="14">
        <v>246309.6563</v>
      </c>
      <c r="AG499" s="14">
        <v>407963.21879999997</v>
      </c>
      <c r="AH499" s="14">
        <v>324926.875</v>
      </c>
      <c r="AI499" s="14">
        <v>420910.34379999997</v>
      </c>
      <c r="AJ499" s="15">
        <v>332670.5625</v>
      </c>
      <c r="AK499" s="15">
        <v>459966.09379999997</v>
      </c>
      <c r="AL499" s="15">
        <v>569197.5</v>
      </c>
      <c r="AM499" s="15">
        <v>245390.5313</v>
      </c>
      <c r="AN499">
        <v>235</v>
      </c>
      <c r="AO499" t="s">
        <v>487</v>
      </c>
      <c r="AP499">
        <v>0.97123990900000001</v>
      </c>
      <c r="AQ499">
        <v>1</v>
      </c>
      <c r="AR499">
        <v>569197.5</v>
      </c>
      <c r="AS499" t="s">
        <v>1885</v>
      </c>
      <c r="AT499">
        <v>0.94580465199999997</v>
      </c>
      <c r="AV499">
        <v>0.10001800299999999</v>
      </c>
      <c r="AW499">
        <v>1</v>
      </c>
      <c r="AY499">
        <f t="shared" si="21"/>
        <v>1.1479273627140871</v>
      </c>
      <c r="AZ499">
        <f t="shared" si="22"/>
        <v>0.80731240552841055</v>
      </c>
      <c r="BA499">
        <f t="shared" si="23"/>
        <v>0.55038027472243778</v>
      </c>
    </row>
    <row r="500" spans="1:53">
      <c r="A500">
        <v>188.03205750000001</v>
      </c>
      <c r="B500">
        <v>9.9024027510000003</v>
      </c>
      <c r="C500" t="s">
        <v>2283</v>
      </c>
      <c r="D500">
        <v>6</v>
      </c>
      <c r="E500" t="s">
        <v>2284</v>
      </c>
      <c r="F500">
        <v>6</v>
      </c>
      <c r="G500" t="s">
        <v>5</v>
      </c>
      <c r="H500" t="s">
        <v>2285</v>
      </c>
      <c r="I500">
        <v>-0.172733106</v>
      </c>
      <c r="J500">
        <v>-19.21768586</v>
      </c>
      <c r="L500" t="s">
        <v>6150</v>
      </c>
      <c r="M500" t="s">
        <v>597</v>
      </c>
      <c r="N500">
        <v>58.989452999999997</v>
      </c>
      <c r="O500" t="s">
        <v>374</v>
      </c>
      <c r="S500">
        <v>0.17</v>
      </c>
      <c r="T500">
        <v>0.17</v>
      </c>
      <c r="U500">
        <v>70855</v>
      </c>
      <c r="V500" t="s">
        <v>7351</v>
      </c>
      <c r="W500">
        <v>0.79513108099999996</v>
      </c>
      <c r="X500">
        <v>8.5241101999999999E-2</v>
      </c>
      <c r="Y500" t="s">
        <v>41</v>
      </c>
      <c r="Z500" t="s">
        <v>71</v>
      </c>
      <c r="AA500">
        <v>12</v>
      </c>
      <c r="AB500" s="13">
        <v>50432.558590000001</v>
      </c>
      <c r="AC500" s="13">
        <v>51803.414060000003</v>
      </c>
      <c r="AD500" s="13">
        <v>64783.480470000002</v>
      </c>
      <c r="AE500" s="13">
        <v>46906.828130000002</v>
      </c>
      <c r="AF500" s="14">
        <v>50637.9375</v>
      </c>
      <c r="AG500" s="14">
        <v>69547.851559999996</v>
      </c>
      <c r="AH500" s="14">
        <v>70854.984379999994</v>
      </c>
      <c r="AI500" s="14">
        <v>69242.0625</v>
      </c>
      <c r="AJ500" s="15">
        <v>56718.226560000003</v>
      </c>
      <c r="AK500" s="15">
        <v>60839.382810000003</v>
      </c>
      <c r="AL500" s="15">
        <v>47424.230470000002</v>
      </c>
      <c r="AM500" s="15">
        <v>41977.132810000003</v>
      </c>
      <c r="AN500">
        <v>108</v>
      </c>
      <c r="AO500" t="s">
        <v>374</v>
      </c>
      <c r="AP500">
        <v>0.96002800499999996</v>
      </c>
      <c r="AR500">
        <v>70854.984379999994</v>
      </c>
      <c r="AS500" t="s">
        <v>7352</v>
      </c>
      <c r="AT500">
        <v>0.79045489999999996</v>
      </c>
      <c r="AV500">
        <v>1.0647361950000001</v>
      </c>
      <c r="AW500">
        <v>1</v>
      </c>
      <c r="AY500">
        <f t="shared" si="21"/>
        <v>0.79513108078209149</v>
      </c>
      <c r="AZ500">
        <f t="shared" si="22"/>
        <v>0.12884075654948407</v>
      </c>
      <c r="BA500">
        <f t="shared" si="23"/>
        <v>8.4619526486424457E-2</v>
      </c>
    </row>
    <row r="501" spans="1:53">
      <c r="A501">
        <v>174.05272009999999</v>
      </c>
      <c r="B501">
        <v>9.3940959510000006</v>
      </c>
      <c r="C501" t="s">
        <v>2115</v>
      </c>
      <c r="D501">
        <v>6</v>
      </c>
      <c r="E501" t="s">
        <v>2116</v>
      </c>
      <c r="F501">
        <v>6</v>
      </c>
      <c r="G501" t="s">
        <v>5</v>
      </c>
      <c r="H501" t="s">
        <v>2117</v>
      </c>
      <c r="I501">
        <v>-0.57417518999999995</v>
      </c>
      <c r="J501">
        <v>14.44085172</v>
      </c>
      <c r="L501" t="s">
        <v>6150</v>
      </c>
      <c r="M501" t="s">
        <v>274</v>
      </c>
      <c r="N501">
        <v>-15.010919039999999</v>
      </c>
      <c r="O501" t="s">
        <v>487</v>
      </c>
      <c r="S501">
        <v>0.17</v>
      </c>
      <c r="T501">
        <v>0.23</v>
      </c>
      <c r="U501">
        <v>40194</v>
      </c>
      <c r="V501" t="s">
        <v>7184</v>
      </c>
      <c r="W501">
        <v>0.85603696299999998</v>
      </c>
      <c r="X501">
        <v>0.209040115</v>
      </c>
      <c r="Y501" t="s">
        <v>41</v>
      </c>
      <c r="Z501" t="s">
        <v>71</v>
      </c>
      <c r="AA501">
        <v>12</v>
      </c>
      <c r="AB501" s="13">
        <v>33058.871090000001</v>
      </c>
      <c r="AC501" s="13">
        <v>28715.019530000001</v>
      </c>
      <c r="AD501" s="13">
        <v>40193.597659999999</v>
      </c>
      <c r="AE501" s="13">
        <v>23459.855469999999</v>
      </c>
      <c r="AF501" s="14">
        <v>35181.519529999998</v>
      </c>
      <c r="AG501" s="14">
        <v>31908.869139999999</v>
      </c>
      <c r="AH501" s="14">
        <v>36152.050779999998</v>
      </c>
      <c r="AI501" s="14">
        <v>25828.76367</v>
      </c>
      <c r="AJ501" s="15">
        <v>33329.15625</v>
      </c>
      <c r="AK501" s="15">
        <v>26294.48633</v>
      </c>
      <c r="AL501" s="15">
        <v>28727.859380000002</v>
      </c>
      <c r="AM501" s="15">
        <v>22138.21875</v>
      </c>
      <c r="AN501">
        <v>321</v>
      </c>
      <c r="AO501" t="s">
        <v>487</v>
      </c>
      <c r="AP501">
        <v>0.92730507699999998</v>
      </c>
      <c r="AR501">
        <v>40193.597659999999</v>
      </c>
      <c r="AS501" t="s">
        <v>7235</v>
      </c>
      <c r="AT501">
        <v>0.78181919600000005</v>
      </c>
      <c r="AV501">
        <v>0.49495747400000001</v>
      </c>
      <c r="AW501">
        <v>0.294584552</v>
      </c>
      <c r="AY501">
        <f t="shared" si="21"/>
        <v>0.85603696284813857</v>
      </c>
      <c r="AZ501">
        <f t="shared" si="22"/>
        <v>0.3221421410005495</v>
      </c>
      <c r="BA501">
        <f t="shared" si="23"/>
        <v>0.2090395255010245</v>
      </c>
    </row>
    <row r="502" spans="1:53">
      <c r="A502">
        <v>151.063311</v>
      </c>
      <c r="B502">
        <v>10.61726786</v>
      </c>
      <c r="C502" t="s">
        <v>6981</v>
      </c>
      <c r="D502">
        <v>17</v>
      </c>
      <c r="E502" t="s">
        <v>6982</v>
      </c>
      <c r="F502">
        <v>6</v>
      </c>
      <c r="G502" t="s">
        <v>5</v>
      </c>
      <c r="H502" t="s">
        <v>6983</v>
      </c>
      <c r="I502">
        <v>-0.12601601600000001</v>
      </c>
      <c r="J502">
        <v>43.794326920000003</v>
      </c>
      <c r="L502" t="s">
        <v>6150</v>
      </c>
      <c r="M502" t="s">
        <v>886</v>
      </c>
      <c r="N502">
        <v>-275.02437350000002</v>
      </c>
      <c r="O502" t="s">
        <v>487</v>
      </c>
      <c r="S502">
        <v>0.37</v>
      </c>
      <c r="T502">
        <v>0.44</v>
      </c>
      <c r="U502">
        <v>93585</v>
      </c>
      <c r="V502" t="s">
        <v>6442</v>
      </c>
      <c r="W502">
        <v>0.98614232199999996</v>
      </c>
      <c r="X502">
        <v>0.94670036099999999</v>
      </c>
      <c r="Y502" t="s">
        <v>41</v>
      </c>
      <c r="Z502" t="s">
        <v>92</v>
      </c>
      <c r="AA502">
        <v>12</v>
      </c>
      <c r="AB502" s="13">
        <v>33999.082029999998</v>
      </c>
      <c r="AC502" s="13">
        <v>76018.320309999996</v>
      </c>
      <c r="AD502" s="13">
        <v>34122.25</v>
      </c>
      <c r="AE502" s="13">
        <v>75272.234379999994</v>
      </c>
      <c r="AF502" s="14">
        <v>58271.011720000002</v>
      </c>
      <c r="AG502" s="14">
        <v>78677.65625</v>
      </c>
      <c r="AH502" s="14">
        <v>78034.539059999996</v>
      </c>
      <c r="AI502" s="14">
        <v>76306.414059999996</v>
      </c>
      <c r="AJ502" s="15">
        <v>33132.039060000003</v>
      </c>
      <c r="AK502" s="15">
        <v>93584.835940000004</v>
      </c>
      <c r="AL502" s="15">
        <v>80640.835940000004</v>
      </c>
      <c r="AM502" s="15">
        <v>79895.3125</v>
      </c>
      <c r="AN502">
        <v>266</v>
      </c>
      <c r="AO502" t="s">
        <v>487</v>
      </c>
      <c r="AP502">
        <v>0.83663147199999999</v>
      </c>
      <c r="AR502">
        <v>93584.835940000004</v>
      </c>
      <c r="AS502" t="s">
        <v>6984</v>
      </c>
      <c r="AT502">
        <v>0.82627734399999997</v>
      </c>
      <c r="AV502">
        <v>1.273607E-3</v>
      </c>
      <c r="AW502">
        <v>3.5247127000000003E-2</v>
      </c>
      <c r="AY502">
        <f t="shared" si="21"/>
        <v>0.98614232242503153</v>
      </c>
      <c r="AZ502">
        <f t="shared" si="22"/>
        <v>0.5219608347955571</v>
      </c>
      <c r="BA502">
        <f t="shared" si="23"/>
        <v>0.9454187630088331</v>
      </c>
    </row>
    <row r="503" spans="1:53">
      <c r="A503">
        <v>190.0841839</v>
      </c>
      <c r="B503">
        <v>8.1648666809999995</v>
      </c>
      <c r="C503" t="s">
        <v>2153</v>
      </c>
      <c r="D503">
        <v>2</v>
      </c>
      <c r="E503" t="s">
        <v>2154</v>
      </c>
      <c r="F503">
        <v>6</v>
      </c>
      <c r="G503" t="s">
        <v>5</v>
      </c>
      <c r="H503" t="s">
        <v>2155</v>
      </c>
      <c r="I503">
        <v>0.28342413999999999</v>
      </c>
      <c r="J503">
        <v>16.706814900000001</v>
      </c>
      <c r="L503" t="s">
        <v>6150</v>
      </c>
      <c r="M503" t="s">
        <v>702</v>
      </c>
      <c r="N503">
        <v>25.005193890000001</v>
      </c>
      <c r="O503" t="s">
        <v>374</v>
      </c>
      <c r="S503">
        <v>0.36</v>
      </c>
      <c r="T503">
        <v>0.36</v>
      </c>
      <c r="U503">
        <v>33733</v>
      </c>
      <c r="V503" t="s">
        <v>3322</v>
      </c>
      <c r="W503">
        <v>0.96542843899999997</v>
      </c>
      <c r="X503">
        <v>0.86804252299999995</v>
      </c>
      <c r="Y503" t="s">
        <v>41</v>
      </c>
      <c r="Z503" t="s">
        <v>71</v>
      </c>
      <c r="AA503">
        <v>12</v>
      </c>
      <c r="AB503" s="13">
        <v>10089.721680000001</v>
      </c>
      <c r="AC503" s="13">
        <v>23564.21875</v>
      </c>
      <c r="AD503" s="13">
        <v>14863.82324</v>
      </c>
      <c r="AE503" s="13">
        <v>20126.308590000001</v>
      </c>
      <c r="AF503" s="14">
        <v>18608.16992</v>
      </c>
      <c r="AG503" s="14">
        <v>22918.144530000001</v>
      </c>
      <c r="AH503" s="14">
        <v>29694.802729999999</v>
      </c>
      <c r="AI503" s="14">
        <v>24171.990229999999</v>
      </c>
      <c r="AJ503" s="15">
        <v>14242.552729999999</v>
      </c>
      <c r="AK503" s="15">
        <v>24148.994139999999</v>
      </c>
      <c r="AL503" s="15">
        <v>33732.964840000001</v>
      </c>
      <c r="AM503" s="15">
        <v>19970.707030000001</v>
      </c>
      <c r="AN503">
        <v>29</v>
      </c>
      <c r="AO503" t="s">
        <v>374</v>
      </c>
      <c r="AP503">
        <v>0.93702457699999997</v>
      </c>
      <c r="AR503">
        <v>33732.964840000001</v>
      </c>
      <c r="AS503" t="s">
        <v>3198</v>
      </c>
      <c r="AT503">
        <v>0.84640050200000005</v>
      </c>
      <c r="AV503">
        <v>7.6954930000000003E-3</v>
      </c>
      <c r="AW503">
        <v>0.89959464499999997</v>
      </c>
      <c r="AY503">
        <f t="shared" si="21"/>
        <v>0.96542843859959759</v>
      </c>
      <c r="AZ503">
        <f t="shared" si="22"/>
        <v>0.17752039902656269</v>
      </c>
      <c r="BA503">
        <f t="shared" si="23"/>
        <v>0.86649896882465038</v>
      </c>
    </row>
    <row r="504" spans="1:53">
      <c r="A504">
        <v>110.04799439999999</v>
      </c>
      <c r="B504">
        <v>10.297882080000001</v>
      </c>
      <c r="C504" t="s">
        <v>3794</v>
      </c>
      <c r="D504">
        <v>2</v>
      </c>
      <c r="E504" t="s">
        <v>3795</v>
      </c>
      <c r="F504">
        <v>6</v>
      </c>
      <c r="G504" t="s">
        <v>5</v>
      </c>
      <c r="H504" t="s">
        <v>3796</v>
      </c>
      <c r="I504">
        <v>-0.14164735000000001</v>
      </c>
      <c r="J504">
        <v>34.068968660000003</v>
      </c>
      <c r="L504" t="s">
        <v>6150</v>
      </c>
      <c r="N504">
        <v>-91.997237850000005</v>
      </c>
      <c r="O504" t="s">
        <v>487</v>
      </c>
      <c r="S504">
        <v>0.3</v>
      </c>
      <c r="T504">
        <v>0.52</v>
      </c>
      <c r="U504">
        <v>399820</v>
      </c>
      <c r="V504" t="s">
        <v>355</v>
      </c>
      <c r="W504">
        <v>1.1738178560000001</v>
      </c>
      <c r="X504">
        <v>0.41304048500000001</v>
      </c>
      <c r="Y504" t="s">
        <v>41</v>
      </c>
      <c r="Z504" t="s">
        <v>42</v>
      </c>
      <c r="AA504">
        <v>12</v>
      </c>
      <c r="AB504" s="13">
        <v>154945.07810000001</v>
      </c>
      <c r="AC504" s="13">
        <v>399819.65629999997</v>
      </c>
      <c r="AD504" s="13">
        <v>128373.57030000001</v>
      </c>
      <c r="AE504" s="13">
        <v>306291.96879999997</v>
      </c>
      <c r="AF504" s="14">
        <v>240267.73439999999</v>
      </c>
      <c r="AG504" s="14">
        <v>307249.3125</v>
      </c>
      <c r="AH504" s="14">
        <v>335423.59379999997</v>
      </c>
      <c r="AI504" s="14">
        <v>276536.84379999997</v>
      </c>
      <c r="AJ504" s="15">
        <v>187169</v>
      </c>
      <c r="AK504" s="15">
        <v>398465.34379999997</v>
      </c>
      <c r="AL504" s="15">
        <v>394505.625</v>
      </c>
      <c r="AM504" s="15">
        <v>380875.40629999997</v>
      </c>
      <c r="AN504">
        <v>46</v>
      </c>
      <c r="AO504" t="s">
        <v>487</v>
      </c>
      <c r="AP504">
        <v>0.95927613099999998</v>
      </c>
      <c r="AR504">
        <v>399819.65629999997</v>
      </c>
      <c r="AS504" t="s">
        <v>6641</v>
      </c>
      <c r="AT504">
        <v>0.80064229200000003</v>
      </c>
      <c r="AV504">
        <v>0.20903969999999999</v>
      </c>
      <c r="AW504">
        <v>1</v>
      </c>
      <c r="AY504">
        <f t="shared" si="21"/>
        <v>1.1738178561413886</v>
      </c>
      <c r="AZ504">
        <f t="shared" si="22"/>
        <v>0.78847195868541198</v>
      </c>
      <c r="BA504">
        <f t="shared" si="23"/>
        <v>0.39575777101868365</v>
      </c>
    </row>
    <row r="505" spans="1:53">
      <c r="A505">
        <v>180.0423117</v>
      </c>
      <c r="B505">
        <v>6.798302756</v>
      </c>
      <c r="C505" t="s">
        <v>2171</v>
      </c>
      <c r="D505">
        <v>11</v>
      </c>
      <c r="E505" t="s">
        <v>2390</v>
      </c>
      <c r="F505">
        <v>6</v>
      </c>
      <c r="G505" t="s">
        <v>5</v>
      </c>
      <c r="H505" t="s">
        <v>2391</v>
      </c>
      <c r="I505">
        <v>0.28735702899999999</v>
      </c>
      <c r="J505">
        <v>-4.7890845620000002</v>
      </c>
      <c r="L505" t="s">
        <v>6150</v>
      </c>
      <c r="M505" t="s">
        <v>2270</v>
      </c>
      <c r="N505">
        <v>63.994950269999997</v>
      </c>
      <c r="O505" t="s">
        <v>374</v>
      </c>
      <c r="S505">
        <v>0.42</v>
      </c>
      <c r="T505">
        <v>0.42</v>
      </c>
      <c r="U505">
        <v>64834</v>
      </c>
      <c r="V505" t="s">
        <v>4066</v>
      </c>
      <c r="W505">
        <v>1.455210911</v>
      </c>
      <c r="X505">
        <v>0.23703466200000001</v>
      </c>
      <c r="Y505" t="s">
        <v>41</v>
      </c>
      <c r="Z505" t="s">
        <v>71</v>
      </c>
      <c r="AA505">
        <v>12</v>
      </c>
      <c r="AB505" s="13">
        <v>31056.412110000001</v>
      </c>
      <c r="AC505" s="13">
        <v>17258.945309999999</v>
      </c>
      <c r="AD505" s="13">
        <v>30735.726559999999</v>
      </c>
      <c r="AE505" s="13">
        <v>29413.035159999999</v>
      </c>
      <c r="AF505" s="14">
        <v>26269.26367</v>
      </c>
      <c r="AG505" s="14">
        <v>28268.988280000001</v>
      </c>
      <c r="AH505" s="14">
        <v>29782.650389999999</v>
      </c>
      <c r="AI505" s="14">
        <v>27005.626950000002</v>
      </c>
      <c r="AJ505" s="15">
        <v>39826.039060000003</v>
      </c>
      <c r="AK505" s="15">
        <v>64833.878909999999</v>
      </c>
      <c r="AL505" s="15">
        <v>31346.23242</v>
      </c>
      <c r="AM505" s="15">
        <v>25997.429690000001</v>
      </c>
      <c r="AN505">
        <v>172</v>
      </c>
      <c r="AO505" t="s">
        <v>374</v>
      </c>
      <c r="AP505">
        <v>0.87406062900000003</v>
      </c>
      <c r="AR505">
        <v>64833.878909999999</v>
      </c>
      <c r="AS505" t="s">
        <v>6374</v>
      </c>
      <c r="AT505">
        <v>0.78816022200000002</v>
      </c>
      <c r="AV505">
        <v>0.53872798300000002</v>
      </c>
      <c r="AW505">
        <v>1</v>
      </c>
      <c r="AY505">
        <f t="shared" si="21"/>
        <v>1.4552109107613409</v>
      </c>
      <c r="AZ505">
        <f t="shared" si="22"/>
        <v>8.5350784198832158E-2</v>
      </c>
      <c r="BA505">
        <f t="shared" si="23"/>
        <v>0.19249160415533009</v>
      </c>
    </row>
    <row r="506" spans="1:53">
      <c r="A506">
        <v>190.01130449999999</v>
      </c>
      <c r="B506">
        <v>11.26172774</v>
      </c>
      <c r="C506" t="s">
        <v>2184</v>
      </c>
      <c r="D506">
        <v>1</v>
      </c>
      <c r="E506" t="s">
        <v>2185</v>
      </c>
      <c r="F506">
        <v>6</v>
      </c>
      <c r="G506" t="s">
        <v>5</v>
      </c>
      <c r="H506" t="s">
        <v>2186</v>
      </c>
      <c r="I506">
        <v>-0.29202497700000002</v>
      </c>
      <c r="J506">
        <v>-0.69906240100000006</v>
      </c>
      <c r="L506" t="s">
        <v>6150</v>
      </c>
      <c r="M506" t="s">
        <v>547</v>
      </c>
      <c r="N506">
        <v>100.0159675</v>
      </c>
      <c r="O506" t="s">
        <v>374</v>
      </c>
      <c r="S506">
        <v>0.35</v>
      </c>
      <c r="T506">
        <v>0.71</v>
      </c>
      <c r="U506">
        <v>43079</v>
      </c>
      <c r="V506" t="s">
        <v>4096</v>
      </c>
      <c r="W506">
        <v>0.77075875299999996</v>
      </c>
      <c r="X506">
        <v>0.21147633199999999</v>
      </c>
      <c r="Y506" t="s">
        <v>41</v>
      </c>
      <c r="Z506" t="s">
        <v>71</v>
      </c>
      <c r="AA506">
        <v>12</v>
      </c>
      <c r="AB506" s="13">
        <v>7930.5732420000004</v>
      </c>
      <c r="AC506" s="13">
        <v>16376.035159999999</v>
      </c>
      <c r="AD506" s="13">
        <v>43079.386720000002</v>
      </c>
      <c r="AE506" s="13">
        <v>18230.166020000001</v>
      </c>
      <c r="AF506" s="14">
        <v>18667.810549999998</v>
      </c>
      <c r="AG506" s="14">
        <v>20299.601559999999</v>
      </c>
      <c r="AH506" s="14">
        <v>20651.947270000001</v>
      </c>
      <c r="AI506" s="14">
        <v>13872.641600000001</v>
      </c>
      <c r="AJ506" s="15">
        <v>7975.6918949999999</v>
      </c>
      <c r="AK506" s="15">
        <v>15288.54297</v>
      </c>
      <c r="AL506" s="15">
        <v>20037.48242</v>
      </c>
      <c r="AM506" s="15">
        <v>13342.88574</v>
      </c>
      <c r="AN506">
        <v>168</v>
      </c>
      <c r="AO506" t="s">
        <v>374</v>
      </c>
      <c r="AP506">
        <v>0.86941435600000005</v>
      </c>
      <c r="AR506">
        <v>43079.386720000002</v>
      </c>
      <c r="AS506" t="s">
        <v>7407</v>
      </c>
      <c r="AT506">
        <v>0.85328484100000002</v>
      </c>
      <c r="AV506">
        <v>0.51183324600000002</v>
      </c>
      <c r="AW506">
        <v>1</v>
      </c>
      <c r="AY506">
        <f t="shared" si="21"/>
        <v>0.77075875292081342</v>
      </c>
      <c r="AZ506">
        <f t="shared" si="22"/>
        <v>0.46324446481055759</v>
      </c>
      <c r="BA506">
        <f t="shared" si="23"/>
        <v>0.20242613488011035</v>
      </c>
    </row>
    <row r="507" spans="1:53">
      <c r="A507">
        <v>449.31383319999998</v>
      </c>
      <c r="B507">
        <v>4.2146819219999996</v>
      </c>
      <c r="C507" t="s">
        <v>2326</v>
      </c>
      <c r="D507">
        <v>6</v>
      </c>
      <c r="E507" t="s">
        <v>2327</v>
      </c>
      <c r="F507">
        <v>6</v>
      </c>
      <c r="G507" t="s">
        <v>5</v>
      </c>
      <c r="H507" t="s">
        <v>2328</v>
      </c>
      <c r="I507">
        <v>-0.638312459</v>
      </c>
      <c r="J507">
        <v>5.0936684200000002</v>
      </c>
      <c r="L507" t="s">
        <v>6150</v>
      </c>
      <c r="M507" t="s">
        <v>713</v>
      </c>
      <c r="N507">
        <v>57.021418629999999</v>
      </c>
      <c r="O507" t="s">
        <v>2329</v>
      </c>
      <c r="P507" t="s">
        <v>2330</v>
      </c>
      <c r="S507">
        <v>0.23</v>
      </c>
      <c r="T507">
        <v>0.28999999999999998</v>
      </c>
      <c r="U507">
        <v>58450</v>
      </c>
      <c r="V507" t="s">
        <v>6630</v>
      </c>
      <c r="W507">
        <v>1.041479166</v>
      </c>
      <c r="X507">
        <v>0.79557955400000002</v>
      </c>
      <c r="Y507" t="s">
        <v>41</v>
      </c>
      <c r="Z507" t="s">
        <v>71</v>
      </c>
      <c r="AA507">
        <v>12</v>
      </c>
      <c r="AB507" s="13">
        <v>28841.679690000001</v>
      </c>
      <c r="AC507" s="13">
        <v>55323.15625</v>
      </c>
      <c r="AD507" s="13">
        <v>38654.070310000003</v>
      </c>
      <c r="AE507" s="13">
        <v>55036.277340000001</v>
      </c>
      <c r="AF507" s="14">
        <v>36449.597659999999</v>
      </c>
      <c r="AG507" s="14">
        <v>48309.472659999999</v>
      </c>
      <c r="AH507" s="14">
        <v>52233.066409999999</v>
      </c>
      <c r="AI507" s="14">
        <v>58113.527340000001</v>
      </c>
      <c r="AJ507" s="15">
        <v>33290.847659999999</v>
      </c>
      <c r="AK507" s="15">
        <v>58449.777340000001</v>
      </c>
      <c r="AL507" s="15">
        <v>56443.222659999999</v>
      </c>
      <c r="AM507" s="15">
        <v>55014.636720000002</v>
      </c>
      <c r="AN507">
        <v>611</v>
      </c>
      <c r="AO507" t="s">
        <v>2329</v>
      </c>
      <c r="AP507">
        <v>0.93618822700000004</v>
      </c>
      <c r="AR507">
        <v>58449.777340000001</v>
      </c>
      <c r="AS507" t="s">
        <v>4212</v>
      </c>
      <c r="AT507">
        <v>0.94106147699999998</v>
      </c>
      <c r="AV507">
        <v>1.8438631E-2</v>
      </c>
      <c r="AW507">
        <v>1</v>
      </c>
      <c r="AY507">
        <f t="shared" si="21"/>
        <v>1.0414791664228491</v>
      </c>
      <c r="AZ507">
        <f t="shared" si="22"/>
        <v>0.66216206144938705</v>
      </c>
      <c r="BA507">
        <f t="shared" si="23"/>
        <v>0.79504912184257703</v>
      </c>
    </row>
    <row r="508" spans="1:53">
      <c r="A508">
        <v>499.29666420000001</v>
      </c>
      <c r="B508">
        <v>3.8708930970000002</v>
      </c>
      <c r="C508" t="s">
        <v>2304</v>
      </c>
      <c r="D508">
        <v>3</v>
      </c>
      <c r="E508" t="s">
        <v>2305</v>
      </c>
      <c r="F508">
        <v>6</v>
      </c>
      <c r="G508" t="s">
        <v>5</v>
      </c>
      <c r="H508" t="s">
        <v>2306</v>
      </c>
      <c r="I508">
        <v>-0.19180372600000001</v>
      </c>
      <c r="J508">
        <v>-3.3353259789999998</v>
      </c>
      <c r="L508" t="s">
        <v>6150</v>
      </c>
      <c r="M508" t="s">
        <v>2202</v>
      </c>
      <c r="N508">
        <v>165.19832959999999</v>
      </c>
      <c r="O508" t="s">
        <v>374</v>
      </c>
      <c r="P508" t="s">
        <v>6544</v>
      </c>
      <c r="S508">
        <v>0.25</v>
      </c>
      <c r="T508">
        <v>0.39</v>
      </c>
      <c r="U508">
        <v>98607</v>
      </c>
      <c r="V508" t="s">
        <v>3912</v>
      </c>
      <c r="W508">
        <v>1.2436992010000001</v>
      </c>
      <c r="X508">
        <v>0.21020723999999999</v>
      </c>
      <c r="Y508" t="s">
        <v>41</v>
      </c>
      <c r="Z508" t="s">
        <v>71</v>
      </c>
      <c r="AA508">
        <v>12</v>
      </c>
      <c r="AB508" s="13">
        <v>34418.167970000002</v>
      </c>
      <c r="AC508" s="13">
        <v>82185.867190000004</v>
      </c>
      <c r="AD508" s="13">
        <v>47436.109380000002</v>
      </c>
      <c r="AE508" s="13">
        <v>78852.5</v>
      </c>
      <c r="AF508" s="14">
        <v>56757.375</v>
      </c>
      <c r="AG508" s="14">
        <v>68272.304690000004</v>
      </c>
      <c r="AH508" s="14">
        <v>72123.039059999996</v>
      </c>
      <c r="AI508" s="14">
        <v>64227.21875</v>
      </c>
      <c r="AJ508" s="15">
        <v>52558.730470000002</v>
      </c>
      <c r="AK508" s="15">
        <v>87400.414059999996</v>
      </c>
      <c r="AL508" s="15">
        <v>98606.992190000004</v>
      </c>
      <c r="AM508" s="15">
        <v>86511.882809999996</v>
      </c>
      <c r="AN508">
        <v>9</v>
      </c>
      <c r="AO508" t="s">
        <v>374</v>
      </c>
      <c r="AP508">
        <v>0.93481224900000004</v>
      </c>
      <c r="AR508">
        <v>98606.992190000004</v>
      </c>
      <c r="AS508" t="s">
        <v>766</v>
      </c>
      <c r="AT508">
        <v>0.92071955900000002</v>
      </c>
      <c r="AV508">
        <v>0.57657091199999999</v>
      </c>
      <c r="AW508">
        <v>1</v>
      </c>
      <c r="AY508">
        <f t="shared" si="21"/>
        <v>1.2436992013971997</v>
      </c>
      <c r="AZ508">
        <f t="shared" si="22"/>
        <v>0.53209267434638574</v>
      </c>
      <c r="BA508">
        <f t="shared" si="23"/>
        <v>0.17965390173771054</v>
      </c>
    </row>
    <row r="509" spans="1:53">
      <c r="A509">
        <v>151.97788600000001</v>
      </c>
      <c r="B509">
        <v>11.39259449</v>
      </c>
      <c r="C509" t="s">
        <v>2318</v>
      </c>
      <c r="D509">
        <v>1</v>
      </c>
      <c r="E509" t="s">
        <v>2319</v>
      </c>
      <c r="F509">
        <v>6</v>
      </c>
      <c r="G509" t="s">
        <v>5</v>
      </c>
      <c r="H509" t="s">
        <v>2320</v>
      </c>
      <c r="I509">
        <v>-0.42139460400000001</v>
      </c>
      <c r="J509">
        <v>22.002690739999998</v>
      </c>
      <c r="L509" t="s">
        <v>6150</v>
      </c>
      <c r="M509" t="s">
        <v>2168</v>
      </c>
      <c r="N509">
        <v>11.99996318</v>
      </c>
      <c r="O509" t="s">
        <v>374</v>
      </c>
      <c r="S509">
        <v>0.43</v>
      </c>
      <c r="T509">
        <v>0.63</v>
      </c>
      <c r="U509">
        <v>70044</v>
      </c>
      <c r="V509" t="s">
        <v>7154</v>
      </c>
      <c r="W509">
        <v>0.86210306699999995</v>
      </c>
      <c r="X509">
        <v>0.55099567599999999</v>
      </c>
      <c r="Y509" t="s">
        <v>41</v>
      </c>
      <c r="Z509" t="s">
        <v>71</v>
      </c>
      <c r="AA509">
        <v>12</v>
      </c>
      <c r="AB509" s="13">
        <v>16871.011719999999</v>
      </c>
      <c r="AC509" s="13">
        <v>24373.251950000002</v>
      </c>
      <c r="AD509" s="13">
        <v>70044.421879999994</v>
      </c>
      <c r="AE509" s="13">
        <v>38565.28125</v>
      </c>
      <c r="AF509" s="14">
        <v>31894.248049999998</v>
      </c>
      <c r="AG509" s="14">
        <v>34550.273439999997</v>
      </c>
      <c r="AH509" s="14">
        <v>49990.40625</v>
      </c>
      <c r="AI509" s="14">
        <v>47095.523439999997</v>
      </c>
      <c r="AJ509" s="15">
        <v>16239.07422</v>
      </c>
      <c r="AK509" s="15">
        <v>29957.814450000002</v>
      </c>
      <c r="AL509" s="15">
        <v>45914.371090000001</v>
      </c>
      <c r="AM509" s="15">
        <v>48868.84375</v>
      </c>
      <c r="AN509">
        <v>284</v>
      </c>
      <c r="AO509" t="s">
        <v>374</v>
      </c>
      <c r="AP509">
        <v>0.92396827000000004</v>
      </c>
      <c r="AR509">
        <v>70044.421879999994</v>
      </c>
      <c r="AS509" t="s">
        <v>7218</v>
      </c>
      <c r="AT509">
        <v>0.89091882700000002</v>
      </c>
      <c r="AV509">
        <v>0.102406497</v>
      </c>
      <c r="AW509">
        <v>1</v>
      </c>
      <c r="AY509">
        <f t="shared" si="21"/>
        <v>0.86210306699894956</v>
      </c>
      <c r="AZ509">
        <f t="shared" si="22"/>
        <v>0.35267192987567786</v>
      </c>
      <c r="BA509">
        <f t="shared" si="23"/>
        <v>0.54580737235175092</v>
      </c>
    </row>
    <row r="510" spans="1:53">
      <c r="A510">
        <v>204.02710450000001</v>
      </c>
      <c r="B510">
        <v>11.286701369999999</v>
      </c>
      <c r="C510" t="s">
        <v>2109</v>
      </c>
      <c r="D510">
        <v>1</v>
      </c>
      <c r="E510" t="s">
        <v>2110</v>
      </c>
      <c r="F510">
        <v>6</v>
      </c>
      <c r="G510" t="s">
        <v>5</v>
      </c>
      <c r="H510" t="s">
        <v>2111</v>
      </c>
      <c r="I510">
        <v>0.46336394400000003</v>
      </c>
      <c r="J510">
        <v>7.6408041019999997</v>
      </c>
      <c r="L510" t="s">
        <v>6150</v>
      </c>
      <c r="M510" t="s">
        <v>547</v>
      </c>
      <c r="N510">
        <v>114.0317675</v>
      </c>
      <c r="O510" t="s">
        <v>374</v>
      </c>
      <c r="P510" t="s">
        <v>2337</v>
      </c>
      <c r="S510">
        <v>0.21</v>
      </c>
      <c r="T510">
        <v>0.39</v>
      </c>
      <c r="U510">
        <v>17409</v>
      </c>
      <c r="V510" t="s">
        <v>4096</v>
      </c>
      <c r="W510">
        <v>0.773537374</v>
      </c>
      <c r="X510">
        <v>7.1606924000000002E-2</v>
      </c>
      <c r="Y510" t="s">
        <v>41</v>
      </c>
      <c r="Z510" t="s">
        <v>71</v>
      </c>
      <c r="AA510">
        <v>12</v>
      </c>
      <c r="AB510" s="13">
        <v>7221.1923829999996</v>
      </c>
      <c r="AC510" s="13">
        <v>10351.00488</v>
      </c>
      <c r="AD510" s="13">
        <v>17213.484380000002</v>
      </c>
      <c r="AE510" s="13">
        <v>17293.324219999999</v>
      </c>
      <c r="AF510" s="14">
        <v>13060.70703</v>
      </c>
      <c r="AG510" s="14">
        <v>14359.44629</v>
      </c>
      <c r="AH510" s="14">
        <v>14891.07813</v>
      </c>
      <c r="AI510" s="14">
        <v>17408.546880000002</v>
      </c>
      <c r="AJ510" s="15">
        <v>9094.1689449999994</v>
      </c>
      <c r="AK510" s="15">
        <v>10739.293949999999</v>
      </c>
      <c r="AL510" s="15">
        <v>14886.887699999999</v>
      </c>
      <c r="AM510" s="15">
        <v>11475.12988</v>
      </c>
      <c r="AN510">
        <v>168</v>
      </c>
      <c r="AO510" t="s">
        <v>374</v>
      </c>
      <c r="AP510">
        <v>0.91377899600000001</v>
      </c>
      <c r="AR510">
        <v>17408.546880000002</v>
      </c>
      <c r="AS510" t="s">
        <v>7399</v>
      </c>
      <c r="AT510">
        <v>0.87448962900000005</v>
      </c>
      <c r="AV510">
        <v>1.2339316849999999</v>
      </c>
      <c r="AW510">
        <v>1</v>
      </c>
      <c r="AY510">
        <f t="shared" si="21"/>
        <v>0.77353737349346241</v>
      </c>
      <c r="AZ510">
        <f t="shared" si="22"/>
        <v>0.23327638218919383</v>
      </c>
      <c r="BA510">
        <f t="shared" si="23"/>
        <v>6.804327542901209E-2</v>
      </c>
    </row>
    <row r="511" spans="1:53">
      <c r="A511">
        <v>170.05785460000001</v>
      </c>
      <c r="B511">
        <v>4.5254972670000004</v>
      </c>
      <c r="C511" t="s">
        <v>433</v>
      </c>
      <c r="D511">
        <v>6</v>
      </c>
      <c r="E511" t="s">
        <v>434</v>
      </c>
      <c r="F511">
        <v>6</v>
      </c>
      <c r="G511" t="s">
        <v>5</v>
      </c>
      <c r="H511" t="s">
        <v>435</v>
      </c>
      <c r="I511">
        <v>-0.32573528600000001</v>
      </c>
      <c r="J511">
        <v>-43.918382559999998</v>
      </c>
      <c r="L511" t="s">
        <v>6150</v>
      </c>
      <c r="M511" t="s">
        <v>1491</v>
      </c>
      <c r="N511">
        <v>1.9792345769999999</v>
      </c>
      <c r="O511" t="s">
        <v>374</v>
      </c>
      <c r="S511">
        <v>0.13</v>
      </c>
      <c r="T511">
        <v>0.38</v>
      </c>
      <c r="U511">
        <v>126020</v>
      </c>
      <c r="V511" t="s">
        <v>7064</v>
      </c>
      <c r="W511">
        <v>0.953978828</v>
      </c>
      <c r="X511">
        <v>0.61125041499999999</v>
      </c>
      <c r="Y511" t="s">
        <v>41</v>
      </c>
      <c r="Z511" t="s">
        <v>42</v>
      </c>
      <c r="AA511">
        <v>12</v>
      </c>
      <c r="AB511" s="13">
        <v>117675.28909999999</v>
      </c>
      <c r="AC511" s="13">
        <v>92671.992190000004</v>
      </c>
      <c r="AD511" s="13">
        <v>41826.105470000002</v>
      </c>
      <c r="AE511" s="13">
        <v>78508.851559999996</v>
      </c>
      <c r="AF511" s="14">
        <v>100097.7656</v>
      </c>
      <c r="AG511" s="14">
        <v>126019.9688</v>
      </c>
      <c r="AH511" s="14">
        <v>101971.6719</v>
      </c>
      <c r="AI511" s="14">
        <v>98404.007809999996</v>
      </c>
      <c r="AJ511" s="15">
        <v>112883.30469999999</v>
      </c>
      <c r="AK511" s="15">
        <v>97586.023440000004</v>
      </c>
      <c r="AL511" s="15">
        <v>85328.578129999994</v>
      </c>
      <c r="AM511" s="15">
        <v>111067.7813</v>
      </c>
      <c r="AN511">
        <v>354</v>
      </c>
      <c r="AO511" t="s">
        <v>374</v>
      </c>
      <c r="AP511">
        <v>0.85690420499999997</v>
      </c>
      <c r="AR511">
        <v>126019.9688</v>
      </c>
      <c r="AS511" t="s">
        <v>907</v>
      </c>
      <c r="AT511">
        <v>0.80965365</v>
      </c>
      <c r="AV511">
        <v>7.1819066000000001E-2</v>
      </c>
      <c r="AW511">
        <v>1</v>
      </c>
      <c r="AY511">
        <f t="shared" si="21"/>
        <v>0.95397882853370919</v>
      </c>
      <c r="AZ511">
        <f t="shared" si="22"/>
        <v>0.68011778261406819</v>
      </c>
      <c r="BA511">
        <f t="shared" si="23"/>
        <v>0.61124848525971065</v>
      </c>
    </row>
    <row r="512" spans="1:53">
      <c r="A512">
        <v>138.03164290000001</v>
      </c>
      <c r="B512">
        <v>4.4571861269999999</v>
      </c>
      <c r="C512" t="s">
        <v>2342</v>
      </c>
      <c r="D512">
        <v>7</v>
      </c>
      <c r="E512" t="s">
        <v>2343</v>
      </c>
      <c r="F512">
        <v>6</v>
      </c>
      <c r="G512" t="s">
        <v>5</v>
      </c>
      <c r="H512" t="s">
        <v>2344</v>
      </c>
      <c r="I512">
        <v>-0.41391502099999999</v>
      </c>
      <c r="J512">
        <v>-33.704596889999998</v>
      </c>
      <c r="L512" t="s">
        <v>6150</v>
      </c>
      <c r="M512" t="s">
        <v>2164</v>
      </c>
      <c r="N512">
        <v>-12.03634735</v>
      </c>
      <c r="O512" t="s">
        <v>487</v>
      </c>
      <c r="S512">
        <v>0.16</v>
      </c>
      <c r="T512">
        <v>0.17</v>
      </c>
      <c r="U512">
        <v>270548</v>
      </c>
      <c r="V512" t="s">
        <v>6386</v>
      </c>
      <c r="W512">
        <v>1.431751097</v>
      </c>
      <c r="X512">
        <v>2.6049995999999999E-2</v>
      </c>
      <c r="Y512" t="s">
        <v>41</v>
      </c>
      <c r="Z512" t="s">
        <v>71</v>
      </c>
      <c r="AA512">
        <v>12</v>
      </c>
      <c r="AB512" s="13">
        <v>141832.5938</v>
      </c>
      <c r="AC512" s="13">
        <v>213762.82810000001</v>
      </c>
      <c r="AD512" s="13">
        <v>187181.625</v>
      </c>
      <c r="AE512" s="13">
        <v>171130.82810000001</v>
      </c>
      <c r="AF512" s="14">
        <v>143200.0313</v>
      </c>
      <c r="AG512" s="14">
        <v>154048.54689999999</v>
      </c>
      <c r="AH512" s="14">
        <v>177074.45310000001</v>
      </c>
      <c r="AI512" s="14">
        <v>145780.3438</v>
      </c>
      <c r="AJ512" s="15">
        <v>192439.23439999999</v>
      </c>
      <c r="AK512" s="15">
        <v>270548.28129999997</v>
      </c>
      <c r="AL512" s="15">
        <v>227658.57810000001</v>
      </c>
      <c r="AM512" s="15">
        <v>197187.5938</v>
      </c>
      <c r="AN512">
        <v>121</v>
      </c>
      <c r="AO512" t="s">
        <v>487</v>
      </c>
      <c r="AP512">
        <v>0.96090511499999998</v>
      </c>
      <c r="AR512">
        <v>270548.28129999997</v>
      </c>
      <c r="AS512" t="s">
        <v>5650</v>
      </c>
      <c r="AT512">
        <v>0.39187438499999999</v>
      </c>
      <c r="AV512">
        <v>2.9275313810000001</v>
      </c>
      <c r="AW512">
        <v>1</v>
      </c>
      <c r="AY512">
        <f t="shared" si="21"/>
        <v>1.4317510970760721</v>
      </c>
      <c r="AZ512">
        <f t="shared" si="22"/>
        <v>0.68212312741650705</v>
      </c>
      <c r="BA512">
        <f t="shared" si="23"/>
        <v>1.4108932672859967E-2</v>
      </c>
    </row>
    <row r="513" spans="1:53">
      <c r="A513">
        <v>184.073543</v>
      </c>
      <c r="B513">
        <v>4.5237472529999998</v>
      </c>
      <c r="C513" t="s">
        <v>4762</v>
      </c>
      <c r="D513">
        <v>6</v>
      </c>
      <c r="E513" t="s">
        <v>4763</v>
      </c>
      <c r="F513">
        <v>6</v>
      </c>
      <c r="G513" t="s">
        <v>5</v>
      </c>
      <c r="H513" t="s">
        <v>4764</v>
      </c>
      <c r="I513">
        <v>-9.2458868E-2</v>
      </c>
      <c r="J513">
        <v>-37.285746590000002</v>
      </c>
      <c r="L513" t="s">
        <v>6150</v>
      </c>
      <c r="M513" t="s">
        <v>3102</v>
      </c>
      <c r="N513">
        <v>-2.0157419050000001</v>
      </c>
      <c r="O513" t="s">
        <v>2187</v>
      </c>
      <c r="P513" t="e">
        <f>-H185</f>
        <v>#VALUE!</v>
      </c>
      <c r="R513" t="s">
        <v>1078</v>
      </c>
      <c r="S513">
        <v>0.19</v>
      </c>
      <c r="T513">
        <v>0.19</v>
      </c>
      <c r="U513">
        <v>131389</v>
      </c>
      <c r="V513" t="s">
        <v>6787</v>
      </c>
      <c r="W513">
        <v>1.07681436</v>
      </c>
      <c r="X513">
        <v>0.56443383499999999</v>
      </c>
      <c r="Y513" t="s">
        <v>41</v>
      </c>
      <c r="Z513" t="s">
        <v>42</v>
      </c>
      <c r="AA513">
        <v>12</v>
      </c>
      <c r="AB513" s="13">
        <v>91673.046879999994</v>
      </c>
      <c r="AC513" s="13">
        <v>88454.945309999996</v>
      </c>
      <c r="AD513" s="13">
        <v>73069.328129999994</v>
      </c>
      <c r="AE513" s="13">
        <v>101580.8281</v>
      </c>
      <c r="AF513" s="14">
        <v>92886.617190000004</v>
      </c>
      <c r="AG513" s="14">
        <v>113367.0938</v>
      </c>
      <c r="AH513" s="14">
        <v>119105.28909999999</v>
      </c>
      <c r="AI513" s="14">
        <v>91446.304690000004</v>
      </c>
      <c r="AJ513" s="15">
        <v>131389.4375</v>
      </c>
      <c r="AK513" s="15">
        <v>85802.085940000004</v>
      </c>
      <c r="AL513" s="15">
        <v>128864.30469999999</v>
      </c>
      <c r="AM513" s="15">
        <v>102766.1094</v>
      </c>
      <c r="AN513">
        <v>329</v>
      </c>
      <c r="AO513" t="s">
        <v>2187</v>
      </c>
      <c r="AP513">
        <v>0.84379138799999998</v>
      </c>
      <c r="AR513">
        <v>131389.4375</v>
      </c>
      <c r="AS513" t="s">
        <v>6788</v>
      </c>
      <c r="AT513">
        <v>0.77372475699999999</v>
      </c>
      <c r="AV513">
        <v>9.4743372000000006E-2</v>
      </c>
      <c r="AW513">
        <v>1</v>
      </c>
      <c r="AY513">
        <f t="shared" si="21"/>
        <v>1.0768143600689035</v>
      </c>
      <c r="AZ513">
        <f t="shared" si="22"/>
        <v>0.34214984916613672</v>
      </c>
      <c r="BA513">
        <f t="shared" si="23"/>
        <v>0.56076333848925086</v>
      </c>
    </row>
    <row r="514" spans="1:53">
      <c r="A514">
        <v>190.04770210000001</v>
      </c>
      <c r="B514">
        <v>8.2123362219999994</v>
      </c>
      <c r="C514" t="s">
        <v>2095</v>
      </c>
      <c r="D514">
        <v>4</v>
      </c>
      <c r="E514" t="s">
        <v>2230</v>
      </c>
      <c r="F514">
        <v>6</v>
      </c>
      <c r="G514" t="s">
        <v>5</v>
      </c>
      <c r="H514" t="s">
        <v>2231</v>
      </c>
      <c r="I514">
        <v>-0.19965844399999999</v>
      </c>
      <c r="J514">
        <v>-5.691655388</v>
      </c>
      <c r="L514" t="s">
        <v>6150</v>
      </c>
      <c r="M514" t="s">
        <v>702</v>
      </c>
      <c r="N514">
        <v>24.968712069999999</v>
      </c>
      <c r="O514" t="s">
        <v>374</v>
      </c>
      <c r="Q514">
        <v>1</v>
      </c>
      <c r="R514" t="s">
        <v>77</v>
      </c>
      <c r="S514">
        <v>0.44</v>
      </c>
      <c r="T514">
        <v>0.52</v>
      </c>
      <c r="U514">
        <v>378679</v>
      </c>
      <c r="V514" t="s">
        <v>3322</v>
      </c>
      <c r="W514">
        <v>1.1384686449999999</v>
      </c>
      <c r="X514">
        <v>0.63578398599999997</v>
      </c>
      <c r="Y514" t="s">
        <v>41</v>
      </c>
      <c r="Z514" t="s">
        <v>50</v>
      </c>
      <c r="AA514">
        <v>12</v>
      </c>
      <c r="AB514" s="13">
        <v>68478.414059999996</v>
      </c>
      <c r="AC514" s="13">
        <v>263113.375</v>
      </c>
      <c r="AD514" s="13">
        <v>129899.4531</v>
      </c>
      <c r="AE514" s="13">
        <v>224609.35939999999</v>
      </c>
      <c r="AF514" s="14">
        <v>160451.14060000001</v>
      </c>
      <c r="AG514" s="14">
        <v>258876.79689999999</v>
      </c>
      <c r="AH514" s="14">
        <v>253988.4375</v>
      </c>
      <c r="AI514" s="14">
        <v>275540.8125</v>
      </c>
      <c r="AJ514" s="15">
        <v>103497.4063</v>
      </c>
      <c r="AK514" s="15">
        <v>312154.4375</v>
      </c>
      <c r="AL514" s="15">
        <v>378678.75</v>
      </c>
      <c r="AM514" s="15">
        <v>285913.5625</v>
      </c>
      <c r="AN514">
        <v>29</v>
      </c>
      <c r="AO514" t="s">
        <v>374</v>
      </c>
      <c r="AP514">
        <v>0.97942441199999997</v>
      </c>
      <c r="AQ514">
        <v>1</v>
      </c>
      <c r="AR514">
        <v>378678.75</v>
      </c>
      <c r="AS514" t="s">
        <v>6686</v>
      </c>
      <c r="AT514">
        <v>0.97748725999999997</v>
      </c>
      <c r="AV514">
        <v>6.5156006000000002E-2</v>
      </c>
      <c r="AW514">
        <v>1</v>
      </c>
      <c r="AY514">
        <f t="shared" ref="AY514:AY577" si="24">(SUM(AJ514:AM514))/(SUM(AF514:AI514))</f>
        <v>1.1384686447348009</v>
      </c>
      <c r="AZ514">
        <f t="shared" ref="AZ514:AZ577" si="25">(SUM(AB514:AE514))/(SUM(AF513:AI514))</f>
        <v>0.50239397028071098</v>
      </c>
      <c r="BA514">
        <f t="shared" ref="BA514:BA577" si="26">TTEST(AF514:AI514,AJ514:AM514,2,2)</f>
        <v>0.62792437980015625</v>
      </c>
    </row>
    <row r="515" spans="1:53">
      <c r="A515">
        <v>166.06291060000001</v>
      </c>
      <c r="B515">
        <v>6.7765374500000002</v>
      </c>
      <c r="C515" t="s">
        <v>2309</v>
      </c>
      <c r="D515">
        <v>17</v>
      </c>
      <c r="E515" t="s">
        <v>6607</v>
      </c>
      <c r="F515">
        <v>6</v>
      </c>
      <c r="G515" t="s">
        <v>5</v>
      </c>
      <c r="H515" t="s">
        <v>6608</v>
      </c>
      <c r="I515">
        <v>-0.53842106899999997</v>
      </c>
      <c r="J515">
        <v>-2.2991253880000002</v>
      </c>
      <c r="L515" t="s">
        <v>6150</v>
      </c>
      <c r="M515" t="s">
        <v>2270</v>
      </c>
      <c r="N515">
        <v>50.015549120000003</v>
      </c>
      <c r="O515" t="s">
        <v>374</v>
      </c>
      <c r="S515">
        <v>0.15</v>
      </c>
      <c r="T515">
        <v>0.24</v>
      </c>
      <c r="U515">
        <v>97380</v>
      </c>
      <c r="V515" t="s">
        <v>4066</v>
      </c>
      <c r="W515">
        <v>1.192678771</v>
      </c>
      <c r="X515">
        <v>0.12587073600000001</v>
      </c>
      <c r="Y515" t="s">
        <v>41</v>
      </c>
      <c r="Z515" t="s">
        <v>71</v>
      </c>
      <c r="AA515">
        <v>12</v>
      </c>
      <c r="AB515" s="13">
        <v>51902.335939999997</v>
      </c>
      <c r="AC515" s="13">
        <v>62287.417970000002</v>
      </c>
      <c r="AD515" s="13">
        <v>40433.476560000003</v>
      </c>
      <c r="AE515" s="13">
        <v>37626.179689999997</v>
      </c>
      <c r="AF515" s="14">
        <v>74715.90625</v>
      </c>
      <c r="AG515" s="14">
        <v>64284.003909999999</v>
      </c>
      <c r="AH515" s="14">
        <v>70874.875</v>
      </c>
      <c r="AI515" s="14">
        <v>60804.886720000002</v>
      </c>
      <c r="AJ515" s="15">
        <v>82477.9375</v>
      </c>
      <c r="AK515" s="15">
        <v>97380.054690000004</v>
      </c>
      <c r="AL515" s="15">
        <v>73385.164059999996</v>
      </c>
      <c r="AM515" s="15">
        <v>69590.742190000004</v>
      </c>
      <c r="AN515">
        <v>172</v>
      </c>
      <c r="AO515" t="s">
        <v>374</v>
      </c>
      <c r="AP515">
        <v>0.83007424200000002</v>
      </c>
      <c r="AR515">
        <v>97380.054690000004</v>
      </c>
      <c r="AS515" t="s">
        <v>6609</v>
      </c>
      <c r="AT515">
        <v>0.81307099500000002</v>
      </c>
      <c r="AV515">
        <v>0.88418131899999997</v>
      </c>
      <c r="AW515">
        <v>0.86466232200000004</v>
      </c>
      <c r="AY515">
        <f t="shared" si="24"/>
        <v>1.1926787711754043</v>
      </c>
      <c r="AZ515">
        <f t="shared" si="25"/>
        <v>0.15764132808395609</v>
      </c>
      <c r="BA515">
        <f t="shared" si="26"/>
        <v>0.1090614868097935</v>
      </c>
    </row>
    <row r="516" spans="1:53">
      <c r="A516">
        <v>122.0037741</v>
      </c>
      <c r="B516">
        <v>7.9059424199999997</v>
      </c>
      <c r="C516" t="s">
        <v>4665</v>
      </c>
      <c r="D516">
        <v>1</v>
      </c>
      <c r="E516" t="s">
        <v>4666</v>
      </c>
      <c r="F516">
        <v>6</v>
      </c>
      <c r="G516" t="s">
        <v>5</v>
      </c>
      <c r="H516" t="s">
        <v>4667</v>
      </c>
      <c r="I516">
        <v>0.11590033800000001</v>
      </c>
      <c r="J516">
        <v>-4.5004372320000003</v>
      </c>
      <c r="L516" t="s">
        <v>6177</v>
      </c>
      <c r="M516" t="s">
        <v>597</v>
      </c>
      <c r="N516">
        <v>-7.0388249109999999</v>
      </c>
      <c r="O516" t="s">
        <v>487</v>
      </c>
      <c r="S516">
        <v>0.32</v>
      </c>
      <c r="T516">
        <v>0.74</v>
      </c>
      <c r="U516">
        <v>32326</v>
      </c>
      <c r="V516" t="s">
        <v>251</v>
      </c>
      <c r="W516">
        <v>1.695273772</v>
      </c>
      <c r="X516">
        <v>0.18540369800000001</v>
      </c>
      <c r="Y516" t="s">
        <v>41</v>
      </c>
      <c r="Z516" t="s">
        <v>42</v>
      </c>
      <c r="AA516">
        <v>11</v>
      </c>
      <c r="AB516" s="13">
        <v>17311.126950000002</v>
      </c>
      <c r="AC516" s="13">
        <v>23008.583979999999</v>
      </c>
      <c r="AD516" s="13">
        <v>4511.3217770000001</v>
      </c>
      <c r="AE516" s="13">
        <v>24443.753909999999</v>
      </c>
      <c r="AF516" s="14">
        <v>14213.19238</v>
      </c>
      <c r="AG516" s="14">
        <v>26550.277340000001</v>
      </c>
      <c r="AH516" s="14">
        <v>0</v>
      </c>
      <c r="AI516" s="14">
        <v>20377.03125</v>
      </c>
      <c r="AJ516" s="15">
        <v>14093.60254</v>
      </c>
      <c r="AK516" s="15">
        <v>32325.546880000002</v>
      </c>
      <c r="AL516" s="15">
        <v>26631.398440000001</v>
      </c>
      <c r="AM516" s="15">
        <v>30599.339840000001</v>
      </c>
      <c r="AN516">
        <v>19</v>
      </c>
      <c r="AO516" t="s">
        <v>487</v>
      </c>
      <c r="AP516">
        <v>0.81891526599999998</v>
      </c>
      <c r="AR516">
        <v>32325.546880000002</v>
      </c>
      <c r="AS516" t="s">
        <v>6292</v>
      </c>
      <c r="AT516">
        <v>0.81325457099999998</v>
      </c>
      <c r="AV516">
        <v>0.57338735399999996</v>
      </c>
      <c r="AW516">
        <v>1</v>
      </c>
      <c r="AY516">
        <f t="shared" si="24"/>
        <v>1.6952737719774036</v>
      </c>
      <c r="AZ516">
        <f t="shared" si="25"/>
        <v>0.20877207682100696</v>
      </c>
      <c r="BA516">
        <f t="shared" si="26"/>
        <v>0.18068615263395923</v>
      </c>
    </row>
    <row r="517" spans="1:53">
      <c r="A517">
        <v>140.05853980000001</v>
      </c>
      <c r="B517">
        <v>7.5131735910000002</v>
      </c>
      <c r="C517" t="s">
        <v>2257</v>
      </c>
      <c r="D517">
        <v>7</v>
      </c>
      <c r="E517" t="s">
        <v>2258</v>
      </c>
      <c r="F517">
        <v>6</v>
      </c>
      <c r="G517" t="s">
        <v>5</v>
      </c>
      <c r="H517" t="s">
        <v>2259</v>
      </c>
      <c r="I517">
        <v>-0.286811804</v>
      </c>
      <c r="J517">
        <v>-2.8653521070000001</v>
      </c>
      <c r="L517" t="s">
        <v>6150</v>
      </c>
      <c r="M517" t="s">
        <v>754</v>
      </c>
      <c r="N517">
        <v>-91.088288250000005</v>
      </c>
      <c r="O517" t="s">
        <v>487</v>
      </c>
      <c r="S517">
        <v>0.38</v>
      </c>
      <c r="T517">
        <v>0.39</v>
      </c>
      <c r="U517">
        <v>592028</v>
      </c>
      <c r="V517" t="s">
        <v>6377</v>
      </c>
      <c r="W517">
        <v>1.3111130209999999</v>
      </c>
      <c r="X517">
        <v>0.31552241399999997</v>
      </c>
      <c r="Y517" t="s">
        <v>41</v>
      </c>
      <c r="Z517" t="s">
        <v>42</v>
      </c>
      <c r="AA517">
        <v>12</v>
      </c>
      <c r="AB517" s="13">
        <v>138184.9375</v>
      </c>
      <c r="AC517" s="13">
        <v>380745.78129999997</v>
      </c>
      <c r="AD517" s="13">
        <v>256580.3125</v>
      </c>
      <c r="AE517" s="13">
        <v>354161.75</v>
      </c>
      <c r="AF517" s="14">
        <v>260085.8438</v>
      </c>
      <c r="AG517" s="14">
        <v>350391.53129999997</v>
      </c>
      <c r="AH517" s="14">
        <v>292537.8125</v>
      </c>
      <c r="AI517" s="14">
        <v>446067.84379999997</v>
      </c>
      <c r="AJ517" s="15">
        <v>205020.45310000001</v>
      </c>
      <c r="AK517" s="15">
        <v>471520.53129999997</v>
      </c>
      <c r="AL517" s="15">
        <v>592028.1875</v>
      </c>
      <c r="AM517" s="15">
        <v>500231.15629999997</v>
      </c>
      <c r="AN517">
        <v>235</v>
      </c>
      <c r="AO517" t="s">
        <v>487</v>
      </c>
      <c r="AP517">
        <v>0.98852085899999997</v>
      </c>
      <c r="AR517">
        <v>592028.1875</v>
      </c>
      <c r="AS517" t="s">
        <v>4740</v>
      </c>
      <c r="AT517">
        <v>0.87921019600000005</v>
      </c>
      <c r="AV517">
        <v>0.32100399499999999</v>
      </c>
      <c r="AW517">
        <v>1</v>
      </c>
      <c r="AY517">
        <f t="shared" si="24"/>
        <v>1.3111130204969235</v>
      </c>
      <c r="AZ517">
        <f t="shared" si="25"/>
        <v>0.80105937489320522</v>
      </c>
      <c r="BA517">
        <f t="shared" si="26"/>
        <v>0.30039298271872783</v>
      </c>
    </row>
    <row r="518" spans="1:53">
      <c r="A518">
        <v>162.01641119999999</v>
      </c>
      <c r="B518">
        <v>9.9297570119999996</v>
      </c>
      <c r="C518" t="s">
        <v>2175</v>
      </c>
      <c r="D518">
        <v>2</v>
      </c>
      <c r="E518" t="s">
        <v>7383</v>
      </c>
      <c r="F518">
        <v>6</v>
      </c>
      <c r="G518" t="s">
        <v>5</v>
      </c>
      <c r="H518" t="s">
        <v>7384</v>
      </c>
      <c r="I518">
        <v>-0.17790729799999999</v>
      </c>
      <c r="J518">
        <v>0.74998775900000003</v>
      </c>
      <c r="L518" t="s">
        <v>6150</v>
      </c>
      <c r="N518">
        <v>-64.977209639999998</v>
      </c>
      <c r="O518" t="s">
        <v>487</v>
      </c>
      <c r="S518">
        <v>7.0000000000000007E-2</v>
      </c>
      <c r="T518">
        <v>0.19</v>
      </c>
      <c r="U518">
        <v>58150</v>
      </c>
      <c r="V518" t="s">
        <v>4309</v>
      </c>
      <c r="W518">
        <v>0.78454794400000005</v>
      </c>
      <c r="X518">
        <v>0.10500572900000001</v>
      </c>
      <c r="Y518" t="s">
        <v>41</v>
      </c>
      <c r="Z518" t="s">
        <v>71</v>
      </c>
      <c r="AA518">
        <v>12</v>
      </c>
      <c r="AB518" s="13">
        <v>33523.40625</v>
      </c>
      <c r="AC518" s="13">
        <v>41377.300779999998</v>
      </c>
      <c r="AD518" s="13">
        <v>38752.902340000001</v>
      </c>
      <c r="AE518" s="13">
        <v>45085.59375</v>
      </c>
      <c r="AF518" s="14">
        <v>40172.746090000001</v>
      </c>
      <c r="AG518" s="14">
        <v>58150.203130000002</v>
      </c>
      <c r="AH518" s="14">
        <v>44624.5625</v>
      </c>
      <c r="AI518" s="14">
        <v>39432.644529999998</v>
      </c>
      <c r="AJ518" s="15">
        <v>37698.246090000001</v>
      </c>
      <c r="AK518" s="15">
        <v>37483.796880000002</v>
      </c>
      <c r="AL518" s="15">
        <v>35732.515630000002</v>
      </c>
      <c r="AM518" s="15">
        <v>32171.417969999999</v>
      </c>
      <c r="AN518">
        <v>603</v>
      </c>
      <c r="AO518" t="s">
        <v>487</v>
      </c>
      <c r="AP518">
        <v>0.95938018300000005</v>
      </c>
      <c r="AR518">
        <v>58150.203130000002</v>
      </c>
      <c r="AS518" t="s">
        <v>7385</v>
      </c>
      <c r="AT518">
        <v>0.33133029899999999</v>
      </c>
      <c r="AV518">
        <v>1.178978361</v>
      </c>
      <c r="AW518">
        <v>0.238100113</v>
      </c>
      <c r="AY518">
        <f t="shared" si="24"/>
        <v>0.78454794376786829</v>
      </c>
      <c r="AZ518">
        <f t="shared" si="25"/>
        <v>0.10365198745885768</v>
      </c>
      <c r="BA518">
        <f t="shared" si="26"/>
        <v>7.2899344442645841E-2</v>
      </c>
    </row>
    <row r="519" spans="1:53">
      <c r="A519">
        <v>163.0480814</v>
      </c>
      <c r="B519">
        <v>8.9341999479999998</v>
      </c>
      <c r="C519" t="s">
        <v>7507</v>
      </c>
      <c r="D519">
        <v>4</v>
      </c>
      <c r="E519" t="s">
        <v>7508</v>
      </c>
      <c r="F519">
        <v>6</v>
      </c>
      <c r="G519" t="s">
        <v>5</v>
      </c>
      <c r="H519" t="s">
        <v>7509</v>
      </c>
      <c r="I519">
        <v>7.0134034999999997E-2</v>
      </c>
      <c r="J519">
        <v>-34.058339259999997</v>
      </c>
      <c r="L519" t="s">
        <v>6150</v>
      </c>
      <c r="N519">
        <v>-1.5131105540000001</v>
      </c>
      <c r="O519" t="s">
        <v>487</v>
      </c>
      <c r="S519">
        <v>0.5</v>
      </c>
      <c r="T519">
        <v>0.5</v>
      </c>
      <c r="U519">
        <v>12283</v>
      </c>
      <c r="V519" t="s">
        <v>7510</v>
      </c>
      <c r="W519">
        <v>0.69943360099999996</v>
      </c>
      <c r="X519">
        <v>0.190514883</v>
      </c>
      <c r="Y519" t="s">
        <v>41</v>
      </c>
      <c r="Z519" t="s">
        <v>71</v>
      </c>
      <c r="AA519">
        <v>12</v>
      </c>
      <c r="AB519" s="13">
        <v>7775.8032229999999</v>
      </c>
      <c r="AC519" s="13">
        <v>9157.9658199999994</v>
      </c>
      <c r="AD519" s="13">
        <v>7690.0522460000002</v>
      </c>
      <c r="AE519" s="13">
        <v>3029.8447270000001</v>
      </c>
      <c r="AF519" s="14">
        <v>8782.8486329999996</v>
      </c>
      <c r="AG519" s="14">
        <v>11224.4668</v>
      </c>
      <c r="AH519" s="14">
        <v>12156.063480000001</v>
      </c>
      <c r="AI519" s="14">
        <v>12283.01563</v>
      </c>
      <c r="AJ519" s="15">
        <v>9750.7226559999999</v>
      </c>
      <c r="AK519" s="15">
        <v>11150.87988</v>
      </c>
      <c r="AL519" s="15">
        <v>7957.0239259999998</v>
      </c>
      <c r="AM519" s="15">
        <v>2228.6752929999998</v>
      </c>
      <c r="AN519">
        <v>1062</v>
      </c>
      <c r="AO519" t="s">
        <v>487</v>
      </c>
      <c r="AP519">
        <v>0.80403742899999997</v>
      </c>
      <c r="AR519">
        <v>12283.01563</v>
      </c>
      <c r="AS519" t="s">
        <v>7511</v>
      </c>
      <c r="AT519">
        <v>0.87742612900000005</v>
      </c>
      <c r="AV519">
        <v>0.61974259499999995</v>
      </c>
      <c r="AW519">
        <v>1</v>
      </c>
      <c r="AY519">
        <f t="shared" si="24"/>
        <v>0.6994336002872934</v>
      </c>
      <c r="AZ519">
        <f t="shared" si="25"/>
        <v>0.12191547206145413</v>
      </c>
      <c r="BA519">
        <f t="shared" si="26"/>
        <v>0.16644431358485906</v>
      </c>
    </row>
    <row r="520" spans="1:53">
      <c r="A520">
        <v>138.06803629999999</v>
      </c>
      <c r="B520">
        <v>5.2785250770000003</v>
      </c>
      <c r="C520" t="s">
        <v>3946</v>
      </c>
      <c r="D520">
        <v>6</v>
      </c>
      <c r="E520" t="s">
        <v>3947</v>
      </c>
      <c r="F520">
        <v>6</v>
      </c>
      <c r="G520" t="s">
        <v>5</v>
      </c>
      <c r="H520" t="s">
        <v>3948</v>
      </c>
      <c r="I520">
        <v>-0.31619551000000001</v>
      </c>
      <c r="J520">
        <v>-13.4307979</v>
      </c>
      <c r="L520" t="s">
        <v>6150</v>
      </c>
      <c r="N520">
        <v>-68.771539070000003</v>
      </c>
      <c r="O520" t="s">
        <v>487</v>
      </c>
      <c r="S520">
        <v>0.09</v>
      </c>
      <c r="T520">
        <v>0.18</v>
      </c>
      <c r="U520">
        <v>102745</v>
      </c>
      <c r="V520" t="s">
        <v>3723</v>
      </c>
      <c r="W520">
        <v>1.1557265000000001</v>
      </c>
      <c r="X520">
        <v>0.12488917200000001</v>
      </c>
      <c r="Y520" t="s">
        <v>41</v>
      </c>
      <c r="Z520" t="s">
        <v>71</v>
      </c>
      <c r="AA520">
        <v>12</v>
      </c>
      <c r="AB520" s="13">
        <v>66801.601559999996</v>
      </c>
      <c r="AC520" s="13">
        <v>64223.015630000002</v>
      </c>
      <c r="AD520" s="13">
        <v>89062.859379999994</v>
      </c>
      <c r="AE520" s="13">
        <v>61211.117189999997</v>
      </c>
      <c r="AF520" s="14">
        <v>69304.882809999996</v>
      </c>
      <c r="AG520" s="14">
        <v>76388.46875</v>
      </c>
      <c r="AH520" s="14">
        <v>82415.898440000004</v>
      </c>
      <c r="AI520" s="14">
        <v>95673.351559999996</v>
      </c>
      <c r="AJ520" s="15">
        <v>82518.984379999994</v>
      </c>
      <c r="AK520" s="15">
        <v>102745.42969999999</v>
      </c>
      <c r="AL520" s="15">
        <v>95248.25</v>
      </c>
      <c r="AM520" s="15">
        <v>93691.46875</v>
      </c>
      <c r="AN520">
        <v>195</v>
      </c>
      <c r="AO520" t="s">
        <v>487</v>
      </c>
      <c r="AP520">
        <v>0.93681571299999999</v>
      </c>
      <c r="AR520">
        <v>102745.42969999999</v>
      </c>
      <c r="AS520" t="s">
        <v>2053</v>
      </c>
      <c r="AT520">
        <v>0.32085912</v>
      </c>
      <c r="AV520">
        <v>0.81556692799999997</v>
      </c>
      <c r="AW520">
        <v>1</v>
      </c>
      <c r="AY520">
        <f t="shared" si="24"/>
        <v>1.1557264999016832</v>
      </c>
      <c r="AZ520">
        <f t="shared" si="25"/>
        <v>0.7639229847106227</v>
      </c>
      <c r="BA520">
        <f t="shared" si="26"/>
        <v>0.12091392698355727</v>
      </c>
    </row>
    <row r="521" spans="1:53">
      <c r="A521">
        <v>142.07421170000001</v>
      </c>
      <c r="B521">
        <v>9.3290569730000001</v>
      </c>
      <c r="C521" t="s">
        <v>2237</v>
      </c>
      <c r="D521">
        <v>1</v>
      </c>
      <c r="E521" t="s">
        <v>2238</v>
      </c>
      <c r="F521">
        <v>6</v>
      </c>
      <c r="G521" t="s">
        <v>5</v>
      </c>
      <c r="H521" t="s">
        <v>2239</v>
      </c>
      <c r="I521">
        <v>-0.12845706100000001</v>
      </c>
      <c r="J521">
        <v>-6.5593014680000001</v>
      </c>
      <c r="L521" t="s">
        <v>6150</v>
      </c>
      <c r="M521" t="s">
        <v>3271</v>
      </c>
      <c r="N521">
        <v>-60.057544790000001</v>
      </c>
      <c r="O521" t="s">
        <v>6263</v>
      </c>
      <c r="P521" t="s">
        <v>6264</v>
      </c>
      <c r="S521">
        <v>0.26</v>
      </c>
      <c r="T521">
        <v>0.27</v>
      </c>
      <c r="U521">
        <v>47676</v>
      </c>
      <c r="V521" t="s">
        <v>5830</v>
      </c>
      <c r="W521">
        <v>0.99197618899999995</v>
      </c>
      <c r="X521">
        <v>0.96722108200000001</v>
      </c>
      <c r="Y521" t="s">
        <v>41</v>
      </c>
      <c r="Z521" t="s">
        <v>42</v>
      </c>
      <c r="AA521">
        <v>12</v>
      </c>
      <c r="AB521" s="13">
        <v>20421.181639999999</v>
      </c>
      <c r="AC521" s="13">
        <v>33698.53125</v>
      </c>
      <c r="AD521" s="13">
        <v>23826.789059999999</v>
      </c>
      <c r="AE521" s="13">
        <v>26707.240229999999</v>
      </c>
      <c r="AF521" s="14">
        <v>23642.117190000001</v>
      </c>
      <c r="AG521" s="14">
        <v>36516.144529999998</v>
      </c>
      <c r="AH521" s="14">
        <v>47676.207029999998</v>
      </c>
      <c r="AI521" s="14">
        <v>40597.269529999998</v>
      </c>
      <c r="AJ521" s="15">
        <v>24714.921880000002</v>
      </c>
      <c r="AK521" s="15">
        <v>34627.421880000002</v>
      </c>
      <c r="AL521" s="15">
        <v>47194.144529999998</v>
      </c>
      <c r="AM521" s="15">
        <v>40704.261720000002</v>
      </c>
      <c r="AN521">
        <v>866</v>
      </c>
      <c r="AO521" t="s">
        <v>6263</v>
      </c>
      <c r="AP521">
        <v>0.92009743300000002</v>
      </c>
      <c r="AR521">
        <v>47676.207029999998</v>
      </c>
      <c r="AS521" t="s">
        <v>6973</v>
      </c>
      <c r="AT521">
        <v>0.82383180499999997</v>
      </c>
      <c r="AV521">
        <v>4.5887400000000001E-4</v>
      </c>
      <c r="AW521">
        <v>1</v>
      </c>
      <c r="AY521">
        <f t="shared" si="24"/>
        <v>0.99197618862514902</v>
      </c>
      <c r="AZ521">
        <f t="shared" si="25"/>
        <v>0.22162338868290135</v>
      </c>
      <c r="BA521">
        <f t="shared" si="26"/>
        <v>0.96721709864115923</v>
      </c>
    </row>
    <row r="522" spans="1:53">
      <c r="A522">
        <v>228.20896529999999</v>
      </c>
      <c r="B522">
        <v>3.5594069589999999</v>
      </c>
      <c r="C522" t="s">
        <v>822</v>
      </c>
      <c r="D522">
        <v>15</v>
      </c>
      <c r="E522" t="s">
        <v>823</v>
      </c>
      <c r="F522">
        <v>6</v>
      </c>
      <c r="G522" t="s">
        <v>5</v>
      </c>
      <c r="H522" t="s">
        <v>824</v>
      </c>
      <c r="I522">
        <v>0.15468443800000001</v>
      </c>
      <c r="J522">
        <v>-21.39100998</v>
      </c>
      <c r="L522" t="s">
        <v>6150</v>
      </c>
      <c r="M522" t="s">
        <v>892</v>
      </c>
      <c r="N522">
        <v>-28.031173370000001</v>
      </c>
      <c r="O522" t="s">
        <v>3339</v>
      </c>
      <c r="P522" t="s">
        <v>5611</v>
      </c>
      <c r="Q522">
        <v>2.6</v>
      </c>
      <c r="R522" t="s">
        <v>77</v>
      </c>
      <c r="S522">
        <v>0.09</v>
      </c>
      <c r="T522">
        <v>0.55000000000000004</v>
      </c>
      <c r="U522">
        <v>5363969</v>
      </c>
      <c r="V522" t="s">
        <v>895</v>
      </c>
      <c r="W522">
        <v>3.16020111</v>
      </c>
      <c r="X522" s="1">
        <v>5.2138500000000002E-5</v>
      </c>
      <c r="Y522" t="s">
        <v>41</v>
      </c>
      <c r="Z522" t="s">
        <v>71</v>
      </c>
      <c r="AA522">
        <v>12</v>
      </c>
      <c r="AB522" s="13">
        <v>2121722.5</v>
      </c>
      <c r="AC522" s="13">
        <v>3028519.25</v>
      </c>
      <c r="AD522" s="13">
        <v>1161450.5</v>
      </c>
      <c r="AE522" s="13">
        <v>870508.1875</v>
      </c>
      <c r="AF522" s="14">
        <v>1745551.125</v>
      </c>
      <c r="AG522" s="14">
        <v>1758825.5</v>
      </c>
      <c r="AH522" s="14">
        <v>1191644.875</v>
      </c>
      <c r="AI522" s="14">
        <v>1487073.125</v>
      </c>
      <c r="AJ522" s="15">
        <v>4417886.5</v>
      </c>
      <c r="AK522" s="15">
        <v>5363969</v>
      </c>
      <c r="AL522" s="15">
        <v>5136987.5</v>
      </c>
      <c r="AM522" s="15">
        <v>4620979.5</v>
      </c>
      <c r="AN522">
        <v>0</v>
      </c>
      <c r="AO522" t="s">
        <v>3339</v>
      </c>
      <c r="AP522">
        <v>0.96958904700000004</v>
      </c>
      <c r="AQ522">
        <v>1</v>
      </c>
      <c r="AR522">
        <v>5363969</v>
      </c>
      <c r="AS522" t="s">
        <v>6200</v>
      </c>
      <c r="AT522">
        <v>0.92050365300000003</v>
      </c>
      <c r="AV522">
        <v>42.07778991</v>
      </c>
      <c r="AW522">
        <v>1</v>
      </c>
      <c r="AY522">
        <f t="shared" si="24"/>
        <v>3.1602011104593113</v>
      </c>
      <c r="AZ522">
        <f t="shared" si="25"/>
        <v>1.1343552921383264</v>
      </c>
      <c r="BA522">
        <f t="shared" si="26"/>
        <v>1.2912646641553554E-5</v>
      </c>
    </row>
    <row r="523" spans="1:53">
      <c r="A523">
        <v>136.05245410000001</v>
      </c>
      <c r="B523">
        <v>6.7728277419999996</v>
      </c>
      <c r="C523" t="s">
        <v>2226</v>
      </c>
      <c r="D523">
        <v>16</v>
      </c>
      <c r="E523" t="s">
        <v>2227</v>
      </c>
      <c r="F523">
        <v>6</v>
      </c>
      <c r="G523" t="s">
        <v>5</v>
      </c>
      <c r="H523" t="s">
        <v>2228</v>
      </c>
      <c r="I523">
        <v>0.176810624</v>
      </c>
      <c r="J523">
        <v>-2.1637316499999999</v>
      </c>
      <c r="L523" t="s">
        <v>6150</v>
      </c>
      <c r="M523" t="s">
        <v>2690</v>
      </c>
      <c r="N523">
        <v>-218.00340700000001</v>
      </c>
      <c r="O523" t="s">
        <v>487</v>
      </c>
      <c r="S523">
        <v>0.15</v>
      </c>
      <c r="T523">
        <v>0.27</v>
      </c>
      <c r="U523">
        <v>345984</v>
      </c>
      <c r="V523" t="s">
        <v>825</v>
      </c>
      <c r="W523">
        <v>1.603170451</v>
      </c>
      <c r="X523">
        <v>1.5956647000000001E-2</v>
      </c>
      <c r="Y523" t="s">
        <v>41</v>
      </c>
      <c r="Z523" t="s">
        <v>71</v>
      </c>
      <c r="AA523">
        <v>12</v>
      </c>
      <c r="AB523" s="13">
        <v>148880.1563</v>
      </c>
      <c r="AC523" s="13">
        <v>197858.9063</v>
      </c>
      <c r="AD523" s="13">
        <v>153289.3438</v>
      </c>
      <c r="AE523" s="13">
        <v>121592.3281</v>
      </c>
      <c r="AF523" s="14">
        <v>166369.0313</v>
      </c>
      <c r="AG523" s="14">
        <v>246615.6875</v>
      </c>
      <c r="AH523" s="14">
        <v>172261.7813</v>
      </c>
      <c r="AI523" s="14">
        <v>132535.7813</v>
      </c>
      <c r="AJ523" s="15">
        <v>246810.6563</v>
      </c>
      <c r="AK523" s="15">
        <v>345984.21879999997</v>
      </c>
      <c r="AL523" s="15">
        <v>263242.15629999997</v>
      </c>
      <c r="AM523" s="15">
        <v>294690.3125</v>
      </c>
      <c r="AN523">
        <v>30</v>
      </c>
      <c r="AO523" t="s">
        <v>487</v>
      </c>
      <c r="AP523">
        <v>0.84139348300000005</v>
      </c>
      <c r="AR523">
        <v>345984.21879999997</v>
      </c>
      <c r="AS523" t="s">
        <v>6308</v>
      </c>
      <c r="AT523">
        <v>0.86607934799999997</v>
      </c>
      <c r="AV523">
        <v>2.778063838</v>
      </c>
      <c r="AW523">
        <v>0.20173323700000001</v>
      </c>
      <c r="AY523">
        <f t="shared" si="24"/>
        <v>1.6031704511506766</v>
      </c>
      <c r="AZ523">
        <f t="shared" si="25"/>
        <v>9.0078513634042304E-2</v>
      </c>
      <c r="BA523">
        <f t="shared" si="26"/>
        <v>1.5738056669692881E-2</v>
      </c>
    </row>
    <row r="524" spans="1:53">
      <c r="A524">
        <v>254.22467850000001</v>
      </c>
      <c r="B524">
        <v>3.5142027960000002</v>
      </c>
      <c r="C524" t="s">
        <v>2434</v>
      </c>
      <c r="D524">
        <v>19</v>
      </c>
      <c r="E524" t="s">
        <v>2435</v>
      </c>
      <c r="F524">
        <v>6</v>
      </c>
      <c r="G524" t="s">
        <v>5</v>
      </c>
      <c r="H524" t="s">
        <v>2436</v>
      </c>
      <c r="I524">
        <v>0.38752972299999999</v>
      </c>
      <c r="J524">
        <v>-18.791167810000001</v>
      </c>
      <c r="L524" t="s">
        <v>6150</v>
      </c>
      <c r="M524" t="s">
        <v>892</v>
      </c>
      <c r="N524">
        <v>-2.0154601470000002</v>
      </c>
      <c r="O524" t="s">
        <v>6220</v>
      </c>
      <c r="P524" t="e">
        <f>-H494</f>
        <v>#VALUE!</v>
      </c>
      <c r="Q524">
        <v>-0.5</v>
      </c>
      <c r="R524" t="s">
        <v>479</v>
      </c>
      <c r="S524">
        <v>0.05</v>
      </c>
      <c r="T524">
        <v>0.34</v>
      </c>
      <c r="U524">
        <v>1331921</v>
      </c>
      <c r="V524" t="s">
        <v>895</v>
      </c>
      <c r="W524">
        <v>2.3468684529999999</v>
      </c>
      <c r="X524" s="1">
        <v>3.9154699999999996E-6</v>
      </c>
      <c r="Y524" t="s">
        <v>41</v>
      </c>
      <c r="Z524" t="s">
        <v>50</v>
      </c>
      <c r="AA524">
        <v>12</v>
      </c>
      <c r="AB524" s="13">
        <v>728605.25</v>
      </c>
      <c r="AC524" s="13">
        <v>920353.1875</v>
      </c>
      <c r="AD524" s="13">
        <v>457436.84379999997</v>
      </c>
      <c r="AE524" s="13">
        <v>484571.5</v>
      </c>
      <c r="AF524" s="14">
        <v>527264.75</v>
      </c>
      <c r="AG524" s="14">
        <v>610324.875</v>
      </c>
      <c r="AH524" s="14">
        <v>461936.6875</v>
      </c>
      <c r="AI524" s="14">
        <v>549144.875</v>
      </c>
      <c r="AJ524" s="15">
        <v>1228269.75</v>
      </c>
      <c r="AK524" s="15">
        <v>1331920.5</v>
      </c>
      <c r="AL524" s="15">
        <v>1185342.625</v>
      </c>
      <c r="AM524" s="15">
        <v>1297115.75</v>
      </c>
      <c r="AN524">
        <v>0</v>
      </c>
      <c r="AO524" t="s">
        <v>6220</v>
      </c>
      <c r="AP524">
        <v>0.96368464300000001</v>
      </c>
      <c r="AQ524">
        <v>1</v>
      </c>
      <c r="AR524">
        <v>1331920.5</v>
      </c>
      <c r="AS524" t="s">
        <v>5405</v>
      </c>
      <c r="AT524">
        <v>0.90581225099999996</v>
      </c>
      <c r="AV524">
        <v>64.405089509999996</v>
      </c>
      <c r="AW524">
        <v>1</v>
      </c>
      <c r="AY524">
        <f t="shared" si="24"/>
        <v>2.3468684526212553</v>
      </c>
      <c r="AZ524">
        <f t="shared" si="25"/>
        <v>0.90389284508228274</v>
      </c>
      <c r="BA524">
        <f t="shared" si="26"/>
        <v>3.7162840848841658E-6</v>
      </c>
    </row>
    <row r="525" spans="1:53">
      <c r="A525">
        <v>166.06288939999999</v>
      </c>
      <c r="B525">
        <v>4.5220444569999998</v>
      </c>
      <c r="C525" t="s">
        <v>2309</v>
      </c>
      <c r="D525">
        <v>17</v>
      </c>
      <c r="E525" t="s">
        <v>2310</v>
      </c>
      <c r="F525">
        <v>6</v>
      </c>
      <c r="G525" t="s">
        <v>5</v>
      </c>
      <c r="H525" t="s">
        <v>2311</v>
      </c>
      <c r="I525">
        <v>-0.666142711</v>
      </c>
      <c r="J525">
        <v>-46.517851329999999</v>
      </c>
      <c r="L525" t="s">
        <v>6150</v>
      </c>
      <c r="M525" t="s">
        <v>2690</v>
      </c>
      <c r="N525">
        <v>-187.9928735</v>
      </c>
      <c r="O525" t="s">
        <v>487</v>
      </c>
      <c r="S525">
        <v>0.15</v>
      </c>
      <c r="T525">
        <v>0.25</v>
      </c>
      <c r="U525">
        <v>112622</v>
      </c>
      <c r="V525" t="s">
        <v>1262</v>
      </c>
      <c r="W525">
        <v>1.4186400109999999</v>
      </c>
      <c r="X525">
        <v>3.9338291999999997E-2</v>
      </c>
      <c r="Y525" t="s">
        <v>41</v>
      </c>
      <c r="Z525" t="s">
        <v>71</v>
      </c>
      <c r="AA525">
        <v>12</v>
      </c>
      <c r="AB525" s="13">
        <v>40027.378909999999</v>
      </c>
      <c r="AC525" s="13">
        <v>75925.078129999994</v>
      </c>
      <c r="AD525" s="13">
        <v>62482.636720000002</v>
      </c>
      <c r="AE525" s="13">
        <v>66544.078129999994</v>
      </c>
      <c r="AF525" s="14">
        <v>52367.472659999999</v>
      </c>
      <c r="AG525" s="14">
        <v>59977.679689999997</v>
      </c>
      <c r="AH525" s="14">
        <v>88508.90625</v>
      </c>
      <c r="AI525" s="14">
        <v>71048.226559999996</v>
      </c>
      <c r="AJ525" s="15">
        <v>76466.6875</v>
      </c>
      <c r="AK525" s="15">
        <v>112622.11719999999</v>
      </c>
      <c r="AL525" s="15">
        <v>99405.195309999996</v>
      </c>
      <c r="AM525" s="15">
        <v>97237.460940000004</v>
      </c>
      <c r="AN525">
        <v>22</v>
      </c>
      <c r="AO525" t="s">
        <v>487</v>
      </c>
      <c r="AP525">
        <v>0.83677524700000006</v>
      </c>
      <c r="AR525">
        <v>112622.11719999999</v>
      </c>
      <c r="AS525" t="s">
        <v>6389</v>
      </c>
      <c r="AT525">
        <v>0.79491672199999996</v>
      </c>
      <c r="AV525">
        <v>1.7244099369999999</v>
      </c>
      <c r="AW525">
        <v>1</v>
      </c>
      <c r="AY525">
        <f t="shared" si="24"/>
        <v>1.4186400115137598</v>
      </c>
      <c r="AZ525">
        <f t="shared" si="25"/>
        <v>0.101207079502854</v>
      </c>
      <c r="BA525">
        <f t="shared" si="26"/>
        <v>3.9251705933153719E-2</v>
      </c>
    </row>
    <row r="526" spans="1:53">
      <c r="A526">
        <v>306.25527890000001</v>
      </c>
      <c r="B526">
        <v>3.4524361080000001</v>
      </c>
      <c r="C526" t="s">
        <v>4647</v>
      </c>
      <c r="D526">
        <v>21</v>
      </c>
      <c r="E526" t="s">
        <v>4648</v>
      </c>
      <c r="F526">
        <v>6</v>
      </c>
      <c r="G526" t="s">
        <v>5</v>
      </c>
      <c r="H526" t="s">
        <v>4649</v>
      </c>
      <c r="I526">
        <v>-1.962894498</v>
      </c>
      <c r="J526">
        <v>-14.05982103</v>
      </c>
      <c r="L526" t="s">
        <v>6150</v>
      </c>
      <c r="M526" t="s">
        <v>4642</v>
      </c>
      <c r="N526">
        <v>2.0153781990000001</v>
      </c>
      <c r="O526" t="s">
        <v>2187</v>
      </c>
      <c r="P526" t="s">
        <v>3539</v>
      </c>
      <c r="Q526">
        <v>8.3000000000000007</v>
      </c>
      <c r="R526" t="s">
        <v>77</v>
      </c>
      <c r="S526">
        <v>0.57999999999999996</v>
      </c>
      <c r="T526">
        <v>0.57999999999999996</v>
      </c>
      <c r="U526">
        <v>196651</v>
      </c>
      <c r="V526" t="s">
        <v>7199</v>
      </c>
      <c r="W526">
        <v>0.87043764199999996</v>
      </c>
      <c r="X526">
        <v>0.64968479599999995</v>
      </c>
      <c r="Y526" t="s">
        <v>41</v>
      </c>
      <c r="Z526" t="s">
        <v>71</v>
      </c>
      <c r="AA526">
        <v>12</v>
      </c>
      <c r="AB526" s="13">
        <v>90529.984379999994</v>
      </c>
      <c r="AC526" s="13">
        <v>196650.51560000001</v>
      </c>
      <c r="AD526" s="13">
        <v>82231.398440000004</v>
      </c>
      <c r="AE526" s="13">
        <v>97571.078129999994</v>
      </c>
      <c r="AF526" s="14">
        <v>104153.97659999999</v>
      </c>
      <c r="AG526" s="14">
        <v>127309.03909999999</v>
      </c>
      <c r="AH526" s="14">
        <v>104499.9375</v>
      </c>
      <c r="AI526" s="14">
        <v>137815.9375</v>
      </c>
      <c r="AJ526" s="15">
        <v>42257.425779999998</v>
      </c>
      <c r="AK526" s="15">
        <v>184110.60939999999</v>
      </c>
      <c r="AL526" s="15">
        <v>83680.078129999994</v>
      </c>
      <c r="AM526" s="15">
        <v>102346.86719999999</v>
      </c>
      <c r="AN526">
        <v>165</v>
      </c>
      <c r="AO526" t="s">
        <v>2187</v>
      </c>
      <c r="AP526">
        <v>0.93304425999999996</v>
      </c>
      <c r="AQ526">
        <v>1</v>
      </c>
      <c r="AR526">
        <v>196650.51560000001</v>
      </c>
      <c r="AS526" t="s">
        <v>7200</v>
      </c>
      <c r="AT526">
        <v>0.8323258</v>
      </c>
      <c r="AV526">
        <v>6.1462637000000001E-2</v>
      </c>
      <c r="AW526">
        <v>1</v>
      </c>
      <c r="AY526">
        <f t="shared" si="24"/>
        <v>0.87043764212604247</v>
      </c>
      <c r="AZ526">
        <f t="shared" si="25"/>
        <v>0.62625018797266119</v>
      </c>
      <c r="BA526">
        <f t="shared" si="26"/>
        <v>0.63764811772740615</v>
      </c>
    </row>
    <row r="527" spans="1:53">
      <c r="A527">
        <v>427.36588119999999</v>
      </c>
      <c r="B527">
        <v>4.2169666709999998</v>
      </c>
      <c r="C527" t="s">
        <v>3545</v>
      </c>
      <c r="D527">
        <v>1</v>
      </c>
      <c r="E527" t="s">
        <v>3546</v>
      </c>
      <c r="F527">
        <v>5</v>
      </c>
      <c r="G527">
        <v>0</v>
      </c>
      <c r="H527">
        <v>0</v>
      </c>
      <c r="I527">
        <v>-0.62906610399999996</v>
      </c>
      <c r="J527">
        <v>5.1450885990000002</v>
      </c>
      <c r="L527" t="s">
        <v>6181</v>
      </c>
      <c r="M527" t="s">
        <v>1820</v>
      </c>
      <c r="N527">
        <v>142.06294170000001</v>
      </c>
      <c r="O527" t="s">
        <v>374</v>
      </c>
      <c r="P527" t="s">
        <v>6182</v>
      </c>
      <c r="S527">
        <v>0.55000000000000004</v>
      </c>
      <c r="T527">
        <v>1.49</v>
      </c>
      <c r="U527">
        <v>180759</v>
      </c>
      <c r="V527" t="s">
        <v>6183</v>
      </c>
      <c r="W527">
        <v>3.769346305</v>
      </c>
      <c r="X527">
        <v>7.0092725999999994E-2</v>
      </c>
      <c r="Y527" t="s">
        <v>41</v>
      </c>
      <c r="Z527" t="s">
        <v>42</v>
      </c>
      <c r="AA527">
        <v>9</v>
      </c>
      <c r="AB527" s="13">
        <v>47868.519529999998</v>
      </c>
      <c r="AC527" s="13">
        <v>180758.7188</v>
      </c>
      <c r="AD527" s="13">
        <v>0</v>
      </c>
      <c r="AE527" s="13">
        <v>0</v>
      </c>
      <c r="AF527" s="14">
        <v>19649.88867</v>
      </c>
      <c r="AG527" s="14">
        <v>41017.078130000002</v>
      </c>
      <c r="AH527" s="14">
        <v>21148.535159999999</v>
      </c>
      <c r="AI527" s="14">
        <v>0</v>
      </c>
      <c r="AJ527" s="15">
        <v>86832.773440000004</v>
      </c>
      <c r="AK527" s="15">
        <v>115239.6094</v>
      </c>
      <c r="AL527" s="15">
        <v>90230.40625</v>
      </c>
      <c r="AM527" s="15">
        <v>16088.170899999999</v>
      </c>
      <c r="AN527">
        <v>263</v>
      </c>
      <c r="AO527" t="s">
        <v>374</v>
      </c>
      <c r="AP527">
        <v>0.85446167299999998</v>
      </c>
      <c r="AR527">
        <v>180758.7188</v>
      </c>
      <c r="AS527" t="s">
        <v>6184</v>
      </c>
      <c r="AT527">
        <v>0.85616912999999994</v>
      </c>
      <c r="AV527">
        <v>1.5311408</v>
      </c>
      <c r="AW527">
        <v>1</v>
      </c>
      <c r="AY527">
        <f t="shared" si="24"/>
        <v>3.7693463048209845</v>
      </c>
      <c r="AZ527">
        <f t="shared" si="25"/>
        <v>0.41150026233239917</v>
      </c>
      <c r="BA527">
        <f t="shared" si="26"/>
        <v>4.8144357800479855E-2</v>
      </c>
    </row>
    <row r="528" spans="1:53">
      <c r="A528">
        <v>270.2557094</v>
      </c>
      <c r="B528">
        <v>3.5013166849999999</v>
      </c>
      <c r="C528" t="s">
        <v>3509</v>
      </c>
      <c r="D528">
        <v>18</v>
      </c>
      <c r="E528" t="s">
        <v>3510</v>
      </c>
      <c r="F528">
        <v>5</v>
      </c>
      <c r="G528">
        <v>0</v>
      </c>
      <c r="H528">
        <v>0</v>
      </c>
      <c r="I528">
        <v>-0.63124019399999998</v>
      </c>
      <c r="J528">
        <v>-13.22169426</v>
      </c>
      <c r="L528" t="s">
        <v>6157</v>
      </c>
      <c r="M528" t="s">
        <v>892</v>
      </c>
      <c r="N528">
        <v>14.015570739999999</v>
      </c>
      <c r="O528" t="s">
        <v>3511</v>
      </c>
      <c r="Q528">
        <v>2.4</v>
      </c>
      <c r="R528" t="s">
        <v>479</v>
      </c>
      <c r="S528">
        <v>0.52</v>
      </c>
      <c r="T528">
        <v>0.89</v>
      </c>
      <c r="U528">
        <v>1105912</v>
      </c>
      <c r="V528" t="s">
        <v>895</v>
      </c>
      <c r="W528">
        <v>3.5428214929999999</v>
      </c>
      <c r="X528">
        <v>6.7799100000000001E-2</v>
      </c>
      <c r="Y528" t="s">
        <v>41</v>
      </c>
      <c r="Z528" t="s">
        <v>71</v>
      </c>
      <c r="AA528">
        <v>12</v>
      </c>
      <c r="AB528" s="13">
        <v>222982.5313</v>
      </c>
      <c r="AC528" s="13">
        <v>627550</v>
      </c>
      <c r="AD528" s="13">
        <v>121808.14840000001</v>
      </c>
      <c r="AE528" s="13">
        <v>113216.75</v>
      </c>
      <c r="AF528" s="14">
        <v>183301.01560000001</v>
      </c>
      <c r="AG528" s="14">
        <v>232980.3125</v>
      </c>
      <c r="AH528" s="14">
        <v>145501.3438</v>
      </c>
      <c r="AI528" s="14">
        <v>149332</v>
      </c>
      <c r="AJ528" s="15">
        <v>551713.1875</v>
      </c>
      <c r="AK528" s="15">
        <v>1105912</v>
      </c>
      <c r="AL528" s="15">
        <v>481516.5625</v>
      </c>
      <c r="AM528" s="15">
        <v>380210.59379999997</v>
      </c>
      <c r="AN528">
        <v>0</v>
      </c>
      <c r="AO528" t="s">
        <v>3511</v>
      </c>
      <c r="AP528">
        <v>0.96483562899999997</v>
      </c>
      <c r="AQ528">
        <v>1</v>
      </c>
      <c r="AR528">
        <v>1105912</v>
      </c>
      <c r="AS528" t="s">
        <v>6188</v>
      </c>
      <c r="AT528">
        <v>0.97109055700000002</v>
      </c>
      <c r="AV528">
        <v>1.9040024520000001</v>
      </c>
      <c r="AW528">
        <v>1</v>
      </c>
      <c r="AY528">
        <f t="shared" si="24"/>
        <v>3.5428214932883311</v>
      </c>
      <c r="AZ528">
        <f t="shared" si="25"/>
        <v>1.3690454285722091</v>
      </c>
      <c r="BA528">
        <f t="shared" si="26"/>
        <v>3.2866543929983491E-2</v>
      </c>
    </row>
    <row r="529" spans="1:53">
      <c r="A529">
        <v>523.364058</v>
      </c>
      <c r="B529">
        <v>4.277658314</v>
      </c>
      <c r="C529" t="s">
        <v>1288</v>
      </c>
      <c r="D529">
        <v>9</v>
      </c>
      <c r="E529" t="s">
        <v>1289</v>
      </c>
      <c r="F529">
        <v>5</v>
      </c>
      <c r="G529">
        <v>0</v>
      </c>
      <c r="H529">
        <v>0</v>
      </c>
      <c r="I529">
        <v>0.51201611400000002</v>
      </c>
      <c r="J529">
        <v>6.490895106</v>
      </c>
      <c r="L529" t="s">
        <v>6157</v>
      </c>
      <c r="N529">
        <v>266.09238529999999</v>
      </c>
      <c r="O529" t="s">
        <v>374</v>
      </c>
      <c r="Q529">
        <v>-2.2000000000000002</v>
      </c>
      <c r="R529" t="s">
        <v>77</v>
      </c>
      <c r="S529">
        <v>0.45</v>
      </c>
      <c r="T529">
        <v>0.97</v>
      </c>
      <c r="U529">
        <v>1351216</v>
      </c>
      <c r="V529" t="s">
        <v>3665</v>
      </c>
      <c r="W529">
        <v>3.1904781770000001</v>
      </c>
      <c r="X529">
        <v>4.9429743999999998E-2</v>
      </c>
      <c r="Y529" t="s">
        <v>41</v>
      </c>
      <c r="Z529" t="s">
        <v>42</v>
      </c>
      <c r="AA529">
        <v>12</v>
      </c>
      <c r="AB529" s="13">
        <v>356174.1875</v>
      </c>
      <c r="AC529" s="13">
        <v>1116205.875</v>
      </c>
      <c r="AD529" s="13">
        <v>93663.96875</v>
      </c>
      <c r="AE529" s="13">
        <v>283294.6875</v>
      </c>
      <c r="AF529" s="14">
        <v>348085.34379999997</v>
      </c>
      <c r="AG529" s="14">
        <v>398504.5</v>
      </c>
      <c r="AH529" s="14">
        <v>224688.85939999999</v>
      </c>
      <c r="AI529" s="14">
        <v>159989.75</v>
      </c>
      <c r="AJ529" s="15">
        <v>547957.4375</v>
      </c>
      <c r="AK529" s="15">
        <v>1351216.375</v>
      </c>
      <c r="AL529" s="15">
        <v>578742.875</v>
      </c>
      <c r="AM529" s="15">
        <v>1131370.625</v>
      </c>
      <c r="AN529">
        <v>49</v>
      </c>
      <c r="AO529" t="s">
        <v>374</v>
      </c>
      <c r="AP529">
        <v>0.97024486099999996</v>
      </c>
      <c r="AQ529">
        <v>1</v>
      </c>
      <c r="AR529">
        <v>1351216.375</v>
      </c>
      <c r="AS529" t="s">
        <v>6199</v>
      </c>
      <c r="AT529">
        <v>0.89016256199999999</v>
      </c>
      <c r="AV529">
        <v>2.2126353239999998</v>
      </c>
      <c r="AW529">
        <v>1</v>
      </c>
      <c r="AY529">
        <f t="shared" si="24"/>
        <v>3.1904781772093709</v>
      </c>
      <c r="AZ529">
        <f t="shared" si="25"/>
        <v>1.0037753242282994</v>
      </c>
      <c r="BA529">
        <f t="shared" si="26"/>
        <v>2.4796967506719874E-2</v>
      </c>
    </row>
    <row r="530" spans="1:53">
      <c r="A530">
        <v>141.1153831</v>
      </c>
      <c r="B530">
        <v>4.2724180010000001</v>
      </c>
      <c r="C530" t="s">
        <v>2501</v>
      </c>
      <c r="D530">
        <v>9</v>
      </c>
      <c r="E530" t="s">
        <v>2502</v>
      </c>
      <c r="F530">
        <v>5</v>
      </c>
      <c r="G530">
        <v>0</v>
      </c>
      <c r="H530">
        <v>0</v>
      </c>
      <c r="I530">
        <v>0.16335055900000001</v>
      </c>
      <c r="J530">
        <v>-46.930931190000003</v>
      </c>
      <c r="L530" t="s">
        <v>6150</v>
      </c>
      <c r="N530">
        <v>-21.010161369999999</v>
      </c>
      <c r="O530" t="s">
        <v>487</v>
      </c>
      <c r="S530">
        <v>0.36</v>
      </c>
      <c r="T530">
        <v>0.37</v>
      </c>
      <c r="U530">
        <v>336618</v>
      </c>
      <c r="V530" t="s">
        <v>3261</v>
      </c>
      <c r="W530">
        <v>2.9100269070000002</v>
      </c>
      <c r="X530">
        <v>2.8886087000000001E-2</v>
      </c>
      <c r="Y530" t="s">
        <v>41</v>
      </c>
      <c r="Z530" t="s">
        <v>42</v>
      </c>
      <c r="AA530">
        <v>12</v>
      </c>
      <c r="AB530" s="13">
        <v>127792.5625</v>
      </c>
      <c r="AC530" s="13">
        <v>133471.125</v>
      </c>
      <c r="AD530" s="13">
        <v>148814.2188</v>
      </c>
      <c r="AE530" s="13">
        <v>184079.1563</v>
      </c>
      <c r="AF530" s="14">
        <v>79425.992190000004</v>
      </c>
      <c r="AG530" s="14">
        <v>51190.058590000001</v>
      </c>
      <c r="AH530" s="14">
        <v>128680.10159999999</v>
      </c>
      <c r="AI530" s="14">
        <v>83433.265629999994</v>
      </c>
      <c r="AJ530" s="15">
        <v>316228.28129999997</v>
      </c>
      <c r="AK530" s="15">
        <v>336618.28129999997</v>
      </c>
      <c r="AL530" s="15">
        <v>175309.0938</v>
      </c>
      <c r="AM530" s="15">
        <v>169196.17189999999</v>
      </c>
      <c r="AN530">
        <v>29</v>
      </c>
      <c r="AO530" t="s">
        <v>487</v>
      </c>
      <c r="AP530">
        <v>0.95137655799999998</v>
      </c>
      <c r="AR530">
        <v>336618.28129999997</v>
      </c>
      <c r="AS530" t="s">
        <v>6203</v>
      </c>
      <c r="AT530">
        <v>0.89156887799999995</v>
      </c>
      <c r="AV530">
        <v>2.9673477589999999</v>
      </c>
      <c r="AW530">
        <v>1</v>
      </c>
      <c r="AY530">
        <f t="shared" si="24"/>
        <v>2.9100269072055549</v>
      </c>
      <c r="AZ530">
        <f t="shared" si="25"/>
        <v>0.40309221214292429</v>
      </c>
      <c r="BA530">
        <f t="shared" si="26"/>
        <v>1.3713354681821043E-2</v>
      </c>
    </row>
    <row r="531" spans="1:53">
      <c r="A531">
        <v>268.20394219999997</v>
      </c>
      <c r="B531">
        <v>3.5745083279999998</v>
      </c>
      <c r="C531" t="s">
        <v>5572</v>
      </c>
      <c r="D531">
        <v>2</v>
      </c>
      <c r="E531" t="s">
        <v>3208</v>
      </c>
      <c r="F531">
        <v>5</v>
      </c>
      <c r="G531">
        <v>0</v>
      </c>
      <c r="H531">
        <v>0</v>
      </c>
      <c r="I531">
        <v>0.38091176100000002</v>
      </c>
      <c r="J531">
        <v>-29.908277049999999</v>
      </c>
      <c r="L531" t="s">
        <v>6150</v>
      </c>
      <c r="M531" t="s">
        <v>1942</v>
      </c>
      <c r="N531">
        <v>-4.0310939289999999</v>
      </c>
      <c r="O531" t="s">
        <v>487</v>
      </c>
      <c r="S531">
        <v>0.17</v>
      </c>
      <c r="T531">
        <v>0.17</v>
      </c>
      <c r="U531">
        <v>94796</v>
      </c>
      <c r="V531" t="s">
        <v>3531</v>
      </c>
      <c r="W531">
        <v>2.131707853</v>
      </c>
      <c r="X531">
        <v>6.3301099999999999E-3</v>
      </c>
      <c r="Y531" t="s">
        <v>41</v>
      </c>
      <c r="Z531" t="s">
        <v>71</v>
      </c>
      <c r="AA531">
        <v>12</v>
      </c>
      <c r="AB531" s="13">
        <v>39970.023439999997</v>
      </c>
      <c r="AC531" s="13">
        <v>29294.5625</v>
      </c>
      <c r="AD531" s="13">
        <v>30050.185549999998</v>
      </c>
      <c r="AE531" s="13">
        <v>27913.710940000001</v>
      </c>
      <c r="AF531" s="14">
        <v>38565.5</v>
      </c>
      <c r="AG531" s="14">
        <v>35269.398439999997</v>
      </c>
      <c r="AH531" s="14">
        <v>31547.583979999999</v>
      </c>
      <c r="AI531" s="14">
        <v>38607.78125</v>
      </c>
      <c r="AJ531" s="15">
        <v>76276.851559999996</v>
      </c>
      <c r="AK531" s="15">
        <v>94795.84375</v>
      </c>
      <c r="AL531" s="15">
        <v>64004.957029999998</v>
      </c>
      <c r="AM531" s="15">
        <v>71867.523440000004</v>
      </c>
      <c r="AN531">
        <v>82</v>
      </c>
      <c r="AO531" t="s">
        <v>487</v>
      </c>
      <c r="AP531">
        <v>0.94796909900000004</v>
      </c>
      <c r="AR531">
        <v>94795.84375</v>
      </c>
      <c r="AS531" t="s">
        <v>6240</v>
      </c>
      <c r="AT531">
        <v>0.94424170699999999</v>
      </c>
      <c r="AV531">
        <v>9.1207542159999999</v>
      </c>
      <c r="AW531">
        <v>1</v>
      </c>
      <c r="AY531">
        <f t="shared" si="24"/>
        <v>2.1317078527160946</v>
      </c>
      <c r="AZ531">
        <f t="shared" si="25"/>
        <v>0.261399912966018</v>
      </c>
      <c r="BA531">
        <f t="shared" si="26"/>
        <v>9.3136518846872248E-4</v>
      </c>
    </row>
    <row r="532" spans="1:53">
      <c r="A532">
        <v>95.037093240000004</v>
      </c>
      <c r="B532">
        <v>6.8614416760000001</v>
      </c>
      <c r="C532" t="s">
        <v>1824</v>
      </c>
      <c r="D532">
        <v>3</v>
      </c>
      <c r="E532" t="s">
        <v>1825</v>
      </c>
      <c r="F532">
        <v>5</v>
      </c>
      <c r="G532">
        <v>0</v>
      </c>
      <c r="H532">
        <v>0</v>
      </c>
      <c r="I532">
        <v>-0.17632914799999999</v>
      </c>
      <c r="J532">
        <v>-23.068808059999999</v>
      </c>
      <c r="L532" t="s">
        <v>6150</v>
      </c>
      <c r="M532" t="s">
        <v>61</v>
      </c>
      <c r="N532">
        <v>-27.01087536</v>
      </c>
      <c r="O532" t="s">
        <v>6252</v>
      </c>
      <c r="P532" t="e">
        <f>-CHN</f>
        <v>#NAME?</v>
      </c>
      <c r="S532">
        <v>0.21</v>
      </c>
      <c r="T532">
        <v>0.45</v>
      </c>
      <c r="U532">
        <v>66927</v>
      </c>
      <c r="V532" t="s">
        <v>91</v>
      </c>
      <c r="W532">
        <v>1.903547791</v>
      </c>
      <c r="X532">
        <v>2.4481356999999999E-2</v>
      </c>
      <c r="Y532" t="s">
        <v>41</v>
      </c>
      <c r="Z532" t="s">
        <v>42</v>
      </c>
      <c r="AA532">
        <v>12</v>
      </c>
      <c r="AB532" s="13">
        <v>30449.95508</v>
      </c>
      <c r="AC532" s="13">
        <v>23347.478520000001</v>
      </c>
      <c r="AD532" s="13">
        <v>55037.429689999997</v>
      </c>
      <c r="AE532" s="13">
        <v>49070.902340000001</v>
      </c>
      <c r="AF532" s="14">
        <v>19849.751950000002</v>
      </c>
      <c r="AG532" s="14">
        <v>25711.369139999999</v>
      </c>
      <c r="AH532" s="14">
        <v>20918.849610000001</v>
      </c>
      <c r="AI532" s="14">
        <v>47244.136720000002</v>
      </c>
      <c r="AJ532" s="15">
        <v>44108.761720000002</v>
      </c>
      <c r="AK532" s="15">
        <v>44914.332029999998</v>
      </c>
      <c r="AL532" s="15">
        <v>66927.078129999994</v>
      </c>
      <c r="AM532" s="15">
        <v>60529.101560000003</v>
      </c>
      <c r="AN532">
        <v>7</v>
      </c>
      <c r="AO532" t="s">
        <v>6252</v>
      </c>
      <c r="AP532">
        <v>0.87141189299999999</v>
      </c>
      <c r="AR532">
        <v>66927.078129999994</v>
      </c>
      <c r="AS532" t="s">
        <v>6253</v>
      </c>
      <c r="AT532">
        <v>0.75542155</v>
      </c>
      <c r="AV532">
        <v>2.2459607539999999</v>
      </c>
      <c r="AW532">
        <v>0.69160896999999999</v>
      </c>
      <c r="AY532">
        <f t="shared" si="24"/>
        <v>1.9035477907996226</v>
      </c>
      <c r="AZ532">
        <f t="shared" si="25"/>
        <v>0.61271618250134585</v>
      </c>
      <c r="BA532">
        <f t="shared" si="26"/>
        <v>2.4091826169270209E-2</v>
      </c>
    </row>
    <row r="533" spans="1:53">
      <c r="A533">
        <v>402.31330109999999</v>
      </c>
      <c r="B533">
        <v>3.4258513979999998</v>
      </c>
      <c r="C533" t="s">
        <v>3337</v>
      </c>
      <c r="D533">
        <v>6</v>
      </c>
      <c r="E533" t="s">
        <v>3338</v>
      </c>
      <c r="F533">
        <v>5</v>
      </c>
      <c r="G533">
        <v>0</v>
      </c>
      <c r="H533">
        <v>0</v>
      </c>
      <c r="I533">
        <v>-0.24575076100000001</v>
      </c>
      <c r="J533">
        <v>-16.759296750000001</v>
      </c>
      <c r="L533" t="s">
        <v>6150</v>
      </c>
      <c r="M533" t="s">
        <v>6211</v>
      </c>
      <c r="N533">
        <v>-60.057321049999999</v>
      </c>
      <c r="O533" t="s">
        <v>6263</v>
      </c>
      <c r="P533" t="s">
        <v>6264</v>
      </c>
      <c r="S533">
        <v>0.25</v>
      </c>
      <c r="T533">
        <v>0.56999999999999995</v>
      </c>
      <c r="U533">
        <v>54050</v>
      </c>
      <c r="V533" t="s">
        <v>6212</v>
      </c>
      <c r="W533">
        <v>1.8269442570000001</v>
      </c>
      <c r="X533">
        <v>2.8051910999999999E-2</v>
      </c>
      <c r="Y533" t="s">
        <v>41</v>
      </c>
      <c r="Z533" t="s">
        <v>42</v>
      </c>
      <c r="AA533">
        <v>12</v>
      </c>
      <c r="AB533" s="13">
        <v>29383.371090000001</v>
      </c>
      <c r="AC533" s="13">
        <v>47098.210939999997</v>
      </c>
      <c r="AD533" s="13">
        <v>12089.20508</v>
      </c>
      <c r="AE533" s="13">
        <v>18680.753909999999</v>
      </c>
      <c r="AF533" s="14">
        <v>25034.154299999998</v>
      </c>
      <c r="AG533" s="14">
        <v>30989.212889999999</v>
      </c>
      <c r="AH533" s="14">
        <v>22596.130860000001</v>
      </c>
      <c r="AI533" s="14">
        <v>15351.98438</v>
      </c>
      <c r="AJ533" s="15">
        <v>33512.410159999999</v>
      </c>
      <c r="AK533" s="15">
        <v>54049.632810000003</v>
      </c>
      <c r="AL533" s="15">
        <v>50328.828130000002</v>
      </c>
      <c r="AM533" s="15">
        <v>33789.789060000003</v>
      </c>
      <c r="AN533">
        <v>769</v>
      </c>
      <c r="AO533" t="s">
        <v>6263</v>
      </c>
      <c r="AP533">
        <v>0.89939323299999996</v>
      </c>
      <c r="AR533">
        <v>54049.632810000003</v>
      </c>
      <c r="AS533" t="s">
        <v>1869</v>
      </c>
      <c r="AT533">
        <v>0.81186149500000004</v>
      </c>
      <c r="AV533">
        <v>2.3773383789999998</v>
      </c>
      <c r="AW533">
        <v>1</v>
      </c>
      <c r="AY533">
        <f t="shared" si="24"/>
        <v>1.8269442571355214</v>
      </c>
      <c r="AZ533">
        <f t="shared" si="25"/>
        <v>0.51638814814247236</v>
      </c>
      <c r="BA533">
        <f t="shared" si="26"/>
        <v>2.1560100414818942E-2</v>
      </c>
    </row>
    <row r="534" spans="1:53">
      <c r="A534">
        <v>368.3442043</v>
      </c>
      <c r="B534">
        <v>3.6738402469999998</v>
      </c>
      <c r="C534" t="s">
        <v>1709</v>
      </c>
      <c r="D534">
        <v>1</v>
      </c>
      <c r="E534" t="s">
        <v>1710</v>
      </c>
      <c r="F534">
        <v>5</v>
      </c>
      <c r="G534">
        <v>0</v>
      </c>
      <c r="H534">
        <v>0</v>
      </c>
      <c r="I534">
        <v>-0.25981139399999997</v>
      </c>
      <c r="J534">
        <v>-8.87789699</v>
      </c>
      <c r="L534" t="s">
        <v>6150</v>
      </c>
      <c r="N534">
        <v>-163.0880909</v>
      </c>
      <c r="O534" t="s">
        <v>487</v>
      </c>
      <c r="Q534">
        <v>-3.7</v>
      </c>
      <c r="R534" t="s">
        <v>77</v>
      </c>
      <c r="S534">
        <v>0.32</v>
      </c>
      <c r="T534">
        <v>0.76</v>
      </c>
      <c r="U534">
        <v>481625</v>
      </c>
      <c r="V534" t="s">
        <v>6285</v>
      </c>
      <c r="W534">
        <v>1.7223526440000001</v>
      </c>
      <c r="X534">
        <v>7.4330795000000005E-2</v>
      </c>
      <c r="Y534" t="s">
        <v>41</v>
      </c>
      <c r="Z534" t="s">
        <v>42</v>
      </c>
      <c r="AA534">
        <v>12</v>
      </c>
      <c r="AB534" s="13">
        <v>135913.48439999999</v>
      </c>
      <c r="AC534" s="13">
        <v>481624.875</v>
      </c>
      <c r="AD534" s="13">
        <v>93049.203129999994</v>
      </c>
      <c r="AE534" s="13">
        <v>205107.5938</v>
      </c>
      <c r="AF534" s="14">
        <v>157378.29689999999</v>
      </c>
      <c r="AG534" s="14">
        <v>201463.125</v>
      </c>
      <c r="AH534" s="14">
        <v>92617.0625</v>
      </c>
      <c r="AI534" s="14">
        <v>136871.67189999999</v>
      </c>
      <c r="AJ534" s="15">
        <v>147667.1875</v>
      </c>
      <c r="AK534" s="15">
        <v>324103.40629999997</v>
      </c>
      <c r="AL534" s="15">
        <v>309434.53129999997</v>
      </c>
      <c r="AM534" s="15">
        <v>232106.875</v>
      </c>
      <c r="AN534">
        <v>212</v>
      </c>
      <c r="AO534" t="s">
        <v>487</v>
      </c>
      <c r="AP534">
        <v>0.94531992799999998</v>
      </c>
      <c r="AQ534">
        <v>1</v>
      </c>
      <c r="AR534">
        <v>481624.875</v>
      </c>
      <c r="AS534" t="s">
        <v>6286</v>
      </c>
      <c r="AT534">
        <v>0.80047691300000001</v>
      </c>
      <c r="AV534">
        <v>1.307216776</v>
      </c>
      <c r="AW534">
        <v>1</v>
      </c>
      <c r="AY534">
        <f t="shared" si="24"/>
        <v>1.7223526437480356</v>
      </c>
      <c r="AZ534">
        <f t="shared" si="25"/>
        <v>1.342067942317164</v>
      </c>
      <c r="BA534">
        <f t="shared" si="26"/>
        <v>6.2227499681453059E-2</v>
      </c>
    </row>
    <row r="535" spans="1:53">
      <c r="A535">
        <v>128.0837397</v>
      </c>
      <c r="B535">
        <v>4.3498222560000004</v>
      </c>
      <c r="C535" t="s">
        <v>2490</v>
      </c>
      <c r="D535">
        <v>23</v>
      </c>
      <c r="E535" t="s">
        <v>6287</v>
      </c>
      <c r="F535">
        <v>5</v>
      </c>
      <c r="G535">
        <v>0</v>
      </c>
      <c r="H535">
        <v>0</v>
      </c>
      <c r="I535">
        <v>7.5442048999999997E-2</v>
      </c>
      <c r="J535">
        <v>-46.365216750000002</v>
      </c>
      <c r="L535" t="s">
        <v>6150</v>
      </c>
      <c r="M535" t="s">
        <v>3237</v>
      </c>
      <c r="N535">
        <v>-100.0312935</v>
      </c>
      <c r="O535" t="s">
        <v>487</v>
      </c>
      <c r="R535" t="s">
        <v>803</v>
      </c>
      <c r="S535">
        <v>0.17</v>
      </c>
      <c r="T535">
        <v>0.25</v>
      </c>
      <c r="U535">
        <v>157115</v>
      </c>
      <c r="V535" t="s">
        <v>6160</v>
      </c>
      <c r="W535">
        <v>1.7043698810000001</v>
      </c>
      <c r="X535">
        <v>1.2316769E-2</v>
      </c>
      <c r="Y535" t="s">
        <v>41</v>
      </c>
      <c r="Z535" t="s">
        <v>71</v>
      </c>
      <c r="AA535">
        <v>12</v>
      </c>
      <c r="AB535" s="13">
        <v>66619.570309999996</v>
      </c>
      <c r="AC535" s="13">
        <v>83955.9375</v>
      </c>
      <c r="AD535" s="13">
        <v>76130.570309999996</v>
      </c>
      <c r="AE535" s="13">
        <v>116623.1094</v>
      </c>
      <c r="AF535" s="14">
        <v>74009.242190000004</v>
      </c>
      <c r="AG535" s="14">
        <v>81868.984379999994</v>
      </c>
      <c r="AH535" s="14">
        <v>71008.054690000004</v>
      </c>
      <c r="AI535" s="14">
        <v>90340.625</v>
      </c>
      <c r="AJ535" s="15">
        <v>157115.0313</v>
      </c>
      <c r="AK535" s="15">
        <v>105387.49219999999</v>
      </c>
      <c r="AL535" s="15">
        <v>150115.17189999999</v>
      </c>
      <c r="AM535" s="15">
        <v>128054.28909999999</v>
      </c>
      <c r="AN535">
        <v>417</v>
      </c>
      <c r="AO535" t="s">
        <v>487</v>
      </c>
      <c r="AP535">
        <v>0.945134264</v>
      </c>
      <c r="AR535">
        <v>157115.0313</v>
      </c>
      <c r="AS535" t="s">
        <v>6288</v>
      </c>
      <c r="AT535">
        <v>0.803384353</v>
      </c>
      <c r="AV535">
        <v>5.0119707340000001</v>
      </c>
      <c r="AW535">
        <v>1</v>
      </c>
      <c r="AY535">
        <f t="shared" si="24"/>
        <v>1.7043698810871479</v>
      </c>
      <c r="AZ535">
        <f t="shared" si="25"/>
        <v>0.37913589514658758</v>
      </c>
      <c r="BA535">
        <f t="shared" si="26"/>
        <v>4.2036660104740071E-3</v>
      </c>
    </row>
    <row r="536" spans="1:53">
      <c r="A536">
        <v>175.0633259</v>
      </c>
      <c r="B536">
        <v>3.8946875250000002</v>
      </c>
      <c r="C536" t="s">
        <v>2199</v>
      </c>
      <c r="D536">
        <v>12</v>
      </c>
      <c r="E536" t="s">
        <v>6303</v>
      </c>
      <c r="F536">
        <v>5</v>
      </c>
      <c r="G536">
        <v>0</v>
      </c>
      <c r="H536">
        <v>0</v>
      </c>
      <c r="I536">
        <v>-2.3544839000000001E-2</v>
      </c>
      <c r="J536">
        <v>-44.895885870000001</v>
      </c>
      <c r="L536" t="s">
        <v>6150</v>
      </c>
      <c r="M536" t="s">
        <v>2202</v>
      </c>
      <c r="N536">
        <v>-159.03524239999999</v>
      </c>
      <c r="O536" t="s">
        <v>487</v>
      </c>
      <c r="Q536">
        <v>1.2</v>
      </c>
      <c r="R536" t="s">
        <v>77</v>
      </c>
      <c r="S536">
        <v>0.45</v>
      </c>
      <c r="T536">
        <v>0.45</v>
      </c>
      <c r="U536">
        <v>1971008</v>
      </c>
      <c r="V536" t="s">
        <v>1085</v>
      </c>
      <c r="W536">
        <v>1.6275793460000001</v>
      </c>
      <c r="X536">
        <v>0.18721900999999999</v>
      </c>
      <c r="Y536" t="s">
        <v>41</v>
      </c>
      <c r="Z536" t="s">
        <v>42</v>
      </c>
      <c r="AA536">
        <v>12</v>
      </c>
      <c r="AB536" s="13">
        <v>401310.03129999997</v>
      </c>
      <c r="AC536" s="13">
        <v>914677.3125</v>
      </c>
      <c r="AD536" s="13">
        <v>660689.8125</v>
      </c>
      <c r="AE536" s="13">
        <v>817642.5</v>
      </c>
      <c r="AF536" s="14">
        <v>675381.375</v>
      </c>
      <c r="AG536" s="14">
        <v>844971.9375</v>
      </c>
      <c r="AH536" s="14">
        <v>822692.0625</v>
      </c>
      <c r="AI536" s="14">
        <v>784064.1875</v>
      </c>
      <c r="AJ536" s="15">
        <v>560271.1875</v>
      </c>
      <c r="AK536" s="15">
        <v>1317629.5</v>
      </c>
      <c r="AL536" s="15">
        <v>1971007.5</v>
      </c>
      <c r="AM536" s="15">
        <v>1240710.75</v>
      </c>
      <c r="AN536">
        <v>26</v>
      </c>
      <c r="AO536" t="s">
        <v>487</v>
      </c>
      <c r="AP536">
        <v>0.94695981399999996</v>
      </c>
      <c r="AQ536">
        <v>1</v>
      </c>
      <c r="AR536">
        <v>1971007.5</v>
      </c>
      <c r="AS536" t="s">
        <v>5584</v>
      </c>
      <c r="AT536">
        <v>0.96581457100000001</v>
      </c>
      <c r="AV536">
        <v>0.71131739699999996</v>
      </c>
      <c r="AW536">
        <v>1</v>
      </c>
      <c r="AY536">
        <f t="shared" si="24"/>
        <v>1.6275793462864958</v>
      </c>
      <c r="AZ536">
        <f t="shared" si="25"/>
        <v>0.81127952557607896</v>
      </c>
      <c r="BA536">
        <f t="shared" si="26"/>
        <v>0.14261570427163361</v>
      </c>
    </row>
    <row r="537" spans="1:53">
      <c r="A537">
        <v>302.20876440000001</v>
      </c>
      <c r="B537">
        <v>3.6720097219999999</v>
      </c>
      <c r="C537" t="s">
        <v>3324</v>
      </c>
      <c r="D537">
        <v>2</v>
      </c>
      <c r="E537" t="s">
        <v>3325</v>
      </c>
      <c r="F537">
        <v>5</v>
      </c>
      <c r="G537">
        <v>0</v>
      </c>
      <c r="H537">
        <v>0</v>
      </c>
      <c r="I537">
        <v>-1.8384432449999999</v>
      </c>
      <c r="J537">
        <v>-33.185423270000001</v>
      </c>
      <c r="L537" t="s">
        <v>6150</v>
      </c>
      <c r="M537" t="s">
        <v>1942</v>
      </c>
      <c r="N537">
        <v>29.973728309999998</v>
      </c>
      <c r="O537" t="s">
        <v>374</v>
      </c>
      <c r="R537" t="s">
        <v>1570</v>
      </c>
      <c r="S537">
        <v>0.2</v>
      </c>
      <c r="T537">
        <v>0.2</v>
      </c>
      <c r="U537">
        <v>81152</v>
      </c>
      <c r="V537" t="s">
        <v>3531</v>
      </c>
      <c r="W537">
        <v>1.6226808180000001</v>
      </c>
      <c r="X537">
        <v>2.4466044999999999E-2</v>
      </c>
      <c r="Y537" t="s">
        <v>41</v>
      </c>
      <c r="Z537" t="s">
        <v>71</v>
      </c>
      <c r="AA537">
        <v>12</v>
      </c>
      <c r="AB537" s="13">
        <v>34835.21875</v>
      </c>
      <c r="AC537" s="13">
        <v>40813.230470000002</v>
      </c>
      <c r="AD537" s="13">
        <v>28606.529299999998</v>
      </c>
      <c r="AE537" s="13">
        <v>36989.285159999999</v>
      </c>
      <c r="AF537" s="14">
        <v>33700.382810000003</v>
      </c>
      <c r="AG537" s="14">
        <v>36179.007810000003</v>
      </c>
      <c r="AH537" s="14">
        <v>47085.558590000001</v>
      </c>
      <c r="AI537" s="14">
        <v>43469.875</v>
      </c>
      <c r="AJ537" s="15">
        <v>66961.4375</v>
      </c>
      <c r="AK537" s="15">
        <v>81151.796879999994</v>
      </c>
      <c r="AL537" s="15">
        <v>63343.429689999997</v>
      </c>
      <c r="AM537" s="15">
        <v>48877.847659999999</v>
      </c>
      <c r="AN537">
        <v>82</v>
      </c>
      <c r="AO537" t="s">
        <v>374</v>
      </c>
      <c r="AP537">
        <v>0.90690742099999999</v>
      </c>
      <c r="AR537">
        <v>81151.796879999994</v>
      </c>
      <c r="AS537" t="s">
        <v>6307</v>
      </c>
      <c r="AT537">
        <v>0.92229592800000004</v>
      </c>
      <c r="AV537">
        <v>2.9063253599999999</v>
      </c>
      <c r="AW537">
        <v>1</v>
      </c>
      <c r="AY537">
        <f t="shared" si="24"/>
        <v>1.6226808176586214</v>
      </c>
      <c r="AZ537">
        <f t="shared" si="25"/>
        <v>4.2963454501476643E-2</v>
      </c>
      <c r="BA537">
        <f t="shared" si="26"/>
        <v>1.4325867666991229E-2</v>
      </c>
    </row>
    <row r="538" spans="1:53">
      <c r="A538">
        <v>210.10453039999999</v>
      </c>
      <c r="B538">
        <v>3.9227722169999999</v>
      </c>
      <c r="C538" t="s">
        <v>3411</v>
      </c>
      <c r="D538">
        <v>3</v>
      </c>
      <c r="E538" t="s">
        <v>3412</v>
      </c>
      <c r="F538">
        <v>5</v>
      </c>
      <c r="G538">
        <v>0</v>
      </c>
      <c r="H538">
        <v>0</v>
      </c>
      <c r="I538">
        <v>0.287610959</v>
      </c>
      <c r="J538">
        <v>-24.144552709999999</v>
      </c>
      <c r="L538" t="s">
        <v>6150</v>
      </c>
      <c r="M538" t="s">
        <v>1962</v>
      </c>
      <c r="N538">
        <v>7.9476288359999998</v>
      </c>
      <c r="O538" t="s">
        <v>374</v>
      </c>
      <c r="Q538">
        <v>3.7</v>
      </c>
      <c r="R538" t="s">
        <v>479</v>
      </c>
      <c r="S538">
        <v>0.13</v>
      </c>
      <c r="T538">
        <v>0.22</v>
      </c>
      <c r="U538">
        <v>500067</v>
      </c>
      <c r="V538" t="s">
        <v>284</v>
      </c>
      <c r="W538">
        <v>1.606074145</v>
      </c>
      <c r="X538">
        <v>7.0497499999999996E-3</v>
      </c>
      <c r="Y538" t="s">
        <v>41</v>
      </c>
      <c r="Z538" t="s">
        <v>50</v>
      </c>
      <c r="AA538">
        <v>12</v>
      </c>
      <c r="AB538" s="13">
        <v>232716.5938</v>
      </c>
      <c r="AC538" s="13">
        <v>250845.1875</v>
      </c>
      <c r="AD538" s="13">
        <v>216700.3438</v>
      </c>
      <c r="AE538" s="13">
        <v>247780.35939999999</v>
      </c>
      <c r="AF538" s="14">
        <v>214822.48439999999</v>
      </c>
      <c r="AG538" s="14">
        <v>241845</v>
      </c>
      <c r="AH538" s="14">
        <v>310800.34379999997</v>
      </c>
      <c r="AI538" s="14">
        <v>344934.5625</v>
      </c>
      <c r="AJ538" s="15">
        <v>493301.5</v>
      </c>
      <c r="AK538" s="15">
        <v>409136.84379999997</v>
      </c>
      <c r="AL538" s="15">
        <v>500067.21879999997</v>
      </c>
      <c r="AM538" s="15">
        <v>384095.15629999997</v>
      </c>
      <c r="AN538">
        <v>12</v>
      </c>
      <c r="AO538" t="s">
        <v>374</v>
      </c>
      <c r="AP538">
        <v>0.95363436099999999</v>
      </c>
      <c r="AQ538">
        <v>1</v>
      </c>
      <c r="AR538">
        <v>500067.21879999997</v>
      </c>
      <c r="AS538" t="s">
        <v>5762</v>
      </c>
      <c r="AT538">
        <v>0.85481348999999995</v>
      </c>
      <c r="AV538">
        <v>4.0192360489999999</v>
      </c>
      <c r="AW538">
        <v>1</v>
      </c>
      <c r="AY538">
        <f t="shared" si="24"/>
        <v>1.6060741453241107</v>
      </c>
      <c r="AZ538">
        <f t="shared" si="25"/>
        <v>0.74482618310860316</v>
      </c>
      <c r="BA538">
        <f t="shared" si="26"/>
        <v>7.0415515585485677E-3</v>
      </c>
    </row>
    <row r="539" spans="1:53">
      <c r="A539">
        <v>374.28183059999998</v>
      </c>
      <c r="B539">
        <v>3.4446958329999999</v>
      </c>
      <c r="C539" t="s">
        <v>1852</v>
      </c>
      <c r="D539">
        <v>36</v>
      </c>
      <c r="E539" t="s">
        <v>6309</v>
      </c>
      <c r="F539">
        <v>5</v>
      </c>
      <c r="G539">
        <v>0</v>
      </c>
      <c r="H539">
        <v>0</v>
      </c>
      <c r="I539">
        <v>-0.71969807799999996</v>
      </c>
      <c r="J539">
        <v>-42.780152000000001</v>
      </c>
      <c r="L539" t="s">
        <v>6150</v>
      </c>
      <c r="M539" t="s">
        <v>6211</v>
      </c>
      <c r="N539">
        <v>-88.088791560000004</v>
      </c>
      <c r="O539" t="s">
        <v>487</v>
      </c>
      <c r="P539" t="s">
        <v>6310</v>
      </c>
      <c r="S539">
        <v>7.0000000000000007E-2</v>
      </c>
      <c r="T539">
        <v>0.35</v>
      </c>
      <c r="U539">
        <v>90825</v>
      </c>
      <c r="V539" t="s">
        <v>6212</v>
      </c>
      <c r="W539">
        <v>1.6004940030000001</v>
      </c>
      <c r="X539">
        <v>7.0772839999999997E-3</v>
      </c>
      <c r="Y539" t="s">
        <v>41</v>
      </c>
      <c r="Z539" t="s">
        <v>42</v>
      </c>
      <c r="AA539">
        <v>12</v>
      </c>
      <c r="AB539" s="13">
        <v>67707.101559999996</v>
      </c>
      <c r="AC539" s="13">
        <v>87598.984379999994</v>
      </c>
      <c r="AD539" s="13">
        <v>40899.21875</v>
      </c>
      <c r="AE539" s="13">
        <v>47474.179689999997</v>
      </c>
      <c r="AF539" s="14">
        <v>60166.203130000002</v>
      </c>
      <c r="AG539" s="14">
        <v>66349.078129999994</v>
      </c>
      <c r="AH539" s="14">
        <v>46374.277340000001</v>
      </c>
      <c r="AI539" s="14">
        <v>40406.207029999998</v>
      </c>
      <c r="AJ539" s="15">
        <v>88860.25</v>
      </c>
      <c r="AK539" s="15">
        <v>83745.242190000004</v>
      </c>
      <c r="AL539" s="15">
        <v>90825.203129999994</v>
      </c>
      <c r="AM539" s="15">
        <v>77947.898440000004</v>
      </c>
      <c r="AN539">
        <v>769</v>
      </c>
      <c r="AO539" t="s">
        <v>487</v>
      </c>
      <c r="AP539">
        <v>0.94301072600000002</v>
      </c>
      <c r="AR539">
        <v>90825.203129999994</v>
      </c>
      <c r="AS539" t="s">
        <v>6311</v>
      </c>
      <c r="AT539">
        <v>0.77489873799999998</v>
      </c>
      <c r="AV539">
        <v>5.7895037110000001</v>
      </c>
      <c r="AW539">
        <v>1</v>
      </c>
      <c r="AY539">
        <f t="shared" si="24"/>
        <v>1.6004940030182448</v>
      </c>
      <c r="AZ539">
        <f t="shared" si="25"/>
        <v>0.18381219225241344</v>
      </c>
      <c r="BA539">
        <f t="shared" si="26"/>
        <v>2.9633350262840575E-3</v>
      </c>
    </row>
    <row r="540" spans="1:53">
      <c r="A540">
        <v>242.18812869999999</v>
      </c>
      <c r="B540">
        <v>3.6544069289999999</v>
      </c>
      <c r="C540" t="s">
        <v>3114</v>
      </c>
      <c r="D540">
        <v>11</v>
      </c>
      <c r="E540" t="s">
        <v>3115</v>
      </c>
      <c r="F540">
        <v>5</v>
      </c>
      <c r="G540">
        <v>0</v>
      </c>
      <c r="H540">
        <v>0</v>
      </c>
      <c r="I540">
        <v>-0.25294348999999999</v>
      </c>
      <c r="J540">
        <v>-21.42824568</v>
      </c>
      <c r="L540" t="s">
        <v>6150</v>
      </c>
      <c r="M540" t="s">
        <v>2435</v>
      </c>
      <c r="N540">
        <v>-12.03623477</v>
      </c>
      <c r="O540" t="s">
        <v>487</v>
      </c>
      <c r="P540" t="s">
        <v>6313</v>
      </c>
      <c r="S540">
        <v>0.22</v>
      </c>
      <c r="T540">
        <v>0.22</v>
      </c>
      <c r="U540">
        <v>239213</v>
      </c>
      <c r="V540" t="s">
        <v>3652</v>
      </c>
      <c r="W540">
        <v>1.5970626349999999</v>
      </c>
      <c r="X540">
        <v>3.3108424999999997E-2</v>
      </c>
      <c r="Y540" t="s">
        <v>41</v>
      </c>
      <c r="Z540" t="s">
        <v>92</v>
      </c>
      <c r="AA540">
        <v>12</v>
      </c>
      <c r="AB540" s="13">
        <v>140176.60939999999</v>
      </c>
      <c r="AC540" s="13">
        <v>116832.89840000001</v>
      </c>
      <c r="AD540" s="13">
        <v>113038.99219999999</v>
      </c>
      <c r="AE540" s="13">
        <v>137183.32810000001</v>
      </c>
      <c r="AF540" s="14">
        <v>107068.11719999999</v>
      </c>
      <c r="AG540" s="14">
        <v>123471.39840000001</v>
      </c>
      <c r="AH540" s="14">
        <v>154970.70310000001</v>
      </c>
      <c r="AI540" s="14">
        <v>113296.7188</v>
      </c>
      <c r="AJ540" s="15">
        <v>225801</v>
      </c>
      <c r="AK540" s="15">
        <v>141965.92189999999</v>
      </c>
      <c r="AL540" s="15">
        <v>239212.7188</v>
      </c>
      <c r="AM540" s="15">
        <v>189646.2813</v>
      </c>
      <c r="AN540">
        <v>192</v>
      </c>
      <c r="AO540" t="s">
        <v>487</v>
      </c>
      <c r="AP540">
        <v>0.95234560599999996</v>
      </c>
      <c r="AR540">
        <v>239212.7188</v>
      </c>
      <c r="AS540" t="s">
        <v>6314</v>
      </c>
      <c r="AT540">
        <v>0.93293020900000001</v>
      </c>
      <c r="AV540">
        <v>2.3641783200000002</v>
      </c>
      <c r="AW540">
        <v>1</v>
      </c>
      <c r="AY540">
        <f t="shared" si="24"/>
        <v>1.5970626350801307</v>
      </c>
      <c r="AZ540">
        <f t="shared" si="25"/>
        <v>0.71230150632836575</v>
      </c>
      <c r="BA540">
        <f t="shared" si="26"/>
        <v>2.1797116518187085E-2</v>
      </c>
    </row>
    <row r="541" spans="1:53">
      <c r="A541">
        <v>156.1150375</v>
      </c>
      <c r="B541">
        <v>3.8980833480000001</v>
      </c>
      <c r="C541" t="s">
        <v>2946</v>
      </c>
      <c r="D541">
        <v>13</v>
      </c>
      <c r="E541" t="s">
        <v>2947</v>
      </c>
      <c r="F541">
        <v>5</v>
      </c>
      <c r="G541">
        <v>0</v>
      </c>
      <c r="H541">
        <v>0</v>
      </c>
      <c r="I541">
        <v>4.7974682999999997E-2</v>
      </c>
      <c r="J541">
        <v>-31.869324970000001</v>
      </c>
      <c r="L541" t="s">
        <v>6150</v>
      </c>
      <c r="M541" t="s">
        <v>1962</v>
      </c>
      <c r="N541">
        <v>-46.041864099999998</v>
      </c>
      <c r="O541" t="s">
        <v>487</v>
      </c>
      <c r="P541" t="s">
        <v>2948</v>
      </c>
      <c r="S541">
        <v>0.25</v>
      </c>
      <c r="T541">
        <v>0.25</v>
      </c>
      <c r="U541">
        <v>218235</v>
      </c>
      <c r="V541" t="s">
        <v>284</v>
      </c>
      <c r="W541">
        <v>1.5731605660000001</v>
      </c>
      <c r="X541">
        <v>5.7591357000000003E-2</v>
      </c>
      <c r="Y541" t="s">
        <v>41</v>
      </c>
      <c r="Z541" t="s">
        <v>71</v>
      </c>
      <c r="AA541">
        <v>12</v>
      </c>
      <c r="AB541" s="13">
        <v>95751.328129999994</v>
      </c>
      <c r="AC541" s="13">
        <v>145559.2813</v>
      </c>
      <c r="AD541" s="13">
        <v>87350.445309999996</v>
      </c>
      <c r="AE541" s="13">
        <v>120885.47659999999</v>
      </c>
      <c r="AF541" s="14">
        <v>91502.0625</v>
      </c>
      <c r="AG541" s="14">
        <v>101260.0156</v>
      </c>
      <c r="AH541" s="14">
        <v>113344.00780000001</v>
      </c>
      <c r="AI541" s="14">
        <v>111571.4844</v>
      </c>
      <c r="AJ541" s="15">
        <v>161484.35939999999</v>
      </c>
      <c r="AK541" s="15">
        <v>218235</v>
      </c>
      <c r="AL541" s="15">
        <v>118583.02340000001</v>
      </c>
      <c r="AM541" s="15">
        <v>158771.5</v>
      </c>
      <c r="AN541">
        <v>12</v>
      </c>
      <c r="AO541" t="s">
        <v>487</v>
      </c>
      <c r="AP541">
        <v>0.94979188699999995</v>
      </c>
      <c r="AR541">
        <v>218235</v>
      </c>
      <c r="AS541" t="s">
        <v>6317</v>
      </c>
      <c r="AT541">
        <v>0.85714719299999997</v>
      </c>
      <c r="AV541">
        <v>2.01036963</v>
      </c>
      <c r="AW541">
        <v>1</v>
      </c>
      <c r="AY541">
        <f t="shared" si="24"/>
        <v>1.5731605657638064</v>
      </c>
      <c r="AZ541">
        <f t="shared" si="25"/>
        <v>0.4905118717381553</v>
      </c>
      <c r="BA541">
        <f t="shared" si="26"/>
        <v>2.9732371842378525E-2</v>
      </c>
    </row>
    <row r="542" spans="1:53">
      <c r="A542">
        <v>142.09940109999999</v>
      </c>
      <c r="B542">
        <v>4.013691648</v>
      </c>
      <c r="C542" t="s">
        <v>1485</v>
      </c>
      <c r="D542">
        <v>16</v>
      </c>
      <c r="E542" t="s">
        <v>1486</v>
      </c>
      <c r="F542">
        <v>5</v>
      </c>
      <c r="G542">
        <v>0</v>
      </c>
      <c r="H542">
        <v>0</v>
      </c>
      <c r="I542">
        <v>0.14817751500000001</v>
      </c>
      <c r="J542">
        <v>-43.678692239999997</v>
      </c>
      <c r="L542" t="s">
        <v>6150</v>
      </c>
      <c r="M542" t="s">
        <v>2373</v>
      </c>
      <c r="N542">
        <v>6.0469614219999999</v>
      </c>
      <c r="O542" t="s">
        <v>374</v>
      </c>
      <c r="S542">
        <v>0.16</v>
      </c>
      <c r="T542">
        <v>0.18</v>
      </c>
      <c r="U542">
        <v>192954</v>
      </c>
      <c r="V542" t="s">
        <v>6351</v>
      </c>
      <c r="W542">
        <v>1.520617457</v>
      </c>
      <c r="X542">
        <v>1.5043938E-2</v>
      </c>
      <c r="Y542" t="s">
        <v>41</v>
      </c>
      <c r="Z542" t="s">
        <v>50</v>
      </c>
      <c r="AA542">
        <v>12</v>
      </c>
      <c r="AB542" s="13">
        <v>82514.617190000004</v>
      </c>
      <c r="AC542" s="13">
        <v>103211.1875</v>
      </c>
      <c r="AD542" s="13">
        <v>80207.78125</v>
      </c>
      <c r="AE542" s="13">
        <v>112554.27340000001</v>
      </c>
      <c r="AF542" s="14">
        <v>122967.96090000001</v>
      </c>
      <c r="AG542" s="14">
        <v>102730.1719</v>
      </c>
      <c r="AH542" s="14">
        <v>84087.546879999994</v>
      </c>
      <c r="AI542" s="14">
        <v>124732.32030000001</v>
      </c>
      <c r="AJ542" s="15">
        <v>192953.57810000001</v>
      </c>
      <c r="AK542" s="15">
        <v>181792.54689999999</v>
      </c>
      <c r="AL542" s="15">
        <v>146563.76560000001</v>
      </c>
      <c r="AM542" s="15">
        <v>139425.76560000001</v>
      </c>
      <c r="AN542">
        <v>351</v>
      </c>
      <c r="AO542" t="s">
        <v>374</v>
      </c>
      <c r="AP542">
        <v>0.97079962500000005</v>
      </c>
      <c r="AR542">
        <v>192953.57810000001</v>
      </c>
      <c r="AS542" t="s">
        <v>6352</v>
      </c>
      <c r="AT542">
        <v>0.77617137300000005</v>
      </c>
      <c r="AV542">
        <v>3.0372311939999999</v>
      </c>
      <c r="AW542">
        <v>1</v>
      </c>
      <c r="AY542">
        <f t="shared" si="24"/>
        <v>1.5206174571143483</v>
      </c>
      <c r="AZ542">
        <f t="shared" si="25"/>
        <v>0.44413262933958086</v>
      </c>
      <c r="BA542">
        <f t="shared" si="26"/>
        <v>1.3054218792527088E-2</v>
      </c>
    </row>
    <row r="543" spans="1:53">
      <c r="A543">
        <v>128.0949191</v>
      </c>
      <c r="B543">
        <v>15.73255556</v>
      </c>
      <c r="C543" t="s">
        <v>495</v>
      </c>
      <c r="D543">
        <v>3</v>
      </c>
      <c r="E543" t="s">
        <v>6353</v>
      </c>
      <c r="F543">
        <v>5</v>
      </c>
      <c r="G543">
        <v>0</v>
      </c>
      <c r="H543">
        <v>0</v>
      </c>
      <c r="I543">
        <v>-0.31893368799999999</v>
      </c>
      <c r="J543">
        <v>42.047498789999999</v>
      </c>
      <c r="L543" t="s">
        <v>6150</v>
      </c>
      <c r="M543" t="s">
        <v>514</v>
      </c>
      <c r="N543">
        <v>1.0316192129999999</v>
      </c>
      <c r="O543" t="s">
        <v>374</v>
      </c>
      <c r="S543">
        <v>0.75</v>
      </c>
      <c r="T543">
        <v>0.75</v>
      </c>
      <c r="U543">
        <v>374254</v>
      </c>
      <c r="V543" t="s">
        <v>2682</v>
      </c>
      <c r="W543">
        <v>1.489840002</v>
      </c>
      <c r="X543">
        <v>0.44975998299999997</v>
      </c>
      <c r="Y543" t="s">
        <v>41</v>
      </c>
      <c r="Z543" t="s">
        <v>42</v>
      </c>
      <c r="AA543">
        <v>12</v>
      </c>
      <c r="AB543" s="13">
        <v>44608.355470000002</v>
      </c>
      <c r="AC543" s="13">
        <v>144716.51560000001</v>
      </c>
      <c r="AD543" s="13">
        <v>58624.933590000001</v>
      </c>
      <c r="AE543" s="13">
        <v>99725.039059999996</v>
      </c>
      <c r="AF543" s="14">
        <v>84223.84375</v>
      </c>
      <c r="AG543" s="14">
        <v>129813.88280000001</v>
      </c>
      <c r="AH543" s="14">
        <v>122006.66409999999</v>
      </c>
      <c r="AI543" s="14">
        <v>150565.64060000001</v>
      </c>
      <c r="AJ543" s="15">
        <v>62766.449220000002</v>
      </c>
      <c r="AK543" s="15">
        <v>171992</v>
      </c>
      <c r="AL543" s="15">
        <v>374253.84379999997</v>
      </c>
      <c r="AM543" s="15">
        <v>115958.7969</v>
      </c>
      <c r="AN543">
        <v>131</v>
      </c>
      <c r="AO543" t="s">
        <v>374</v>
      </c>
      <c r="AP543">
        <v>0.98670398000000004</v>
      </c>
      <c r="AR543">
        <v>374253.84379999997</v>
      </c>
      <c r="AS543" t="s">
        <v>6354</v>
      </c>
      <c r="AT543">
        <v>0.91438648700000003</v>
      </c>
      <c r="AV543">
        <v>0.18385912400000001</v>
      </c>
      <c r="AW543">
        <v>1</v>
      </c>
      <c r="AY543">
        <f t="shared" si="24"/>
        <v>1.4898400019779698</v>
      </c>
      <c r="AZ543">
        <f t="shared" si="25"/>
        <v>0.37744464605614386</v>
      </c>
      <c r="BA543">
        <f t="shared" si="26"/>
        <v>0.42405206730500433</v>
      </c>
    </row>
    <row r="544" spans="1:53">
      <c r="A544">
        <v>191.0251164</v>
      </c>
      <c r="B544">
        <v>10.12321676</v>
      </c>
      <c r="C544" t="s">
        <v>3494</v>
      </c>
      <c r="D544">
        <v>1</v>
      </c>
      <c r="E544" t="s">
        <v>3495</v>
      </c>
      <c r="F544">
        <v>5</v>
      </c>
      <c r="G544">
        <v>0</v>
      </c>
      <c r="H544">
        <v>0</v>
      </c>
      <c r="I544">
        <v>-0.59445328799999997</v>
      </c>
      <c r="J544">
        <v>0</v>
      </c>
      <c r="L544" t="s">
        <v>6150</v>
      </c>
      <c r="M544" t="s">
        <v>759</v>
      </c>
      <c r="N544">
        <v>71.966895719999997</v>
      </c>
      <c r="O544" t="s">
        <v>374</v>
      </c>
      <c r="Q544">
        <v>1.1000000000000001</v>
      </c>
      <c r="R544" t="s">
        <v>1459</v>
      </c>
      <c r="S544">
        <v>0.31</v>
      </c>
      <c r="T544">
        <v>0.31</v>
      </c>
      <c r="U544">
        <v>680352</v>
      </c>
      <c r="V544" t="s">
        <v>3683</v>
      </c>
      <c r="W544">
        <v>1.466284895</v>
      </c>
      <c r="X544">
        <v>0.14008236299999999</v>
      </c>
      <c r="Y544" t="s">
        <v>41</v>
      </c>
      <c r="Z544" t="s">
        <v>92</v>
      </c>
      <c r="AA544">
        <v>12</v>
      </c>
      <c r="AB544" s="13">
        <v>211980.07810000001</v>
      </c>
      <c r="AC544" s="13">
        <v>424704.96879999997</v>
      </c>
      <c r="AD544" s="13">
        <v>396200.09379999997</v>
      </c>
      <c r="AE544" s="13">
        <v>421602.75</v>
      </c>
      <c r="AF544" s="14">
        <v>389346.9375</v>
      </c>
      <c r="AG544" s="14">
        <v>300279.1875</v>
      </c>
      <c r="AH544" s="14">
        <v>296596.78129999997</v>
      </c>
      <c r="AI544" s="14">
        <v>511024.6875</v>
      </c>
      <c r="AJ544" s="15">
        <v>320198.21879999997</v>
      </c>
      <c r="AK544" s="15">
        <v>678274.375</v>
      </c>
      <c r="AL544" s="15">
        <v>680352.4375</v>
      </c>
      <c r="AM544" s="15">
        <v>516566.5</v>
      </c>
      <c r="AN544">
        <v>17</v>
      </c>
      <c r="AO544" t="s">
        <v>374</v>
      </c>
      <c r="AP544">
        <v>0.97079585099999999</v>
      </c>
      <c r="AQ544">
        <v>1</v>
      </c>
      <c r="AR544">
        <v>680352.4375</v>
      </c>
      <c r="AS544" t="s">
        <v>6366</v>
      </c>
      <c r="AT544">
        <v>0.92893024300000004</v>
      </c>
      <c r="AV544">
        <v>0.77576452500000004</v>
      </c>
      <c r="AW544">
        <v>1</v>
      </c>
      <c r="AY544">
        <f t="shared" si="24"/>
        <v>1.4662848952911771</v>
      </c>
      <c r="AZ544">
        <f t="shared" si="25"/>
        <v>0.73316142869039902</v>
      </c>
      <c r="BA544">
        <f t="shared" si="26"/>
        <v>0.12861911664236625</v>
      </c>
    </row>
    <row r="545" spans="1:53">
      <c r="A545">
        <v>228.1725802</v>
      </c>
      <c r="B545">
        <v>3.7335208259999999</v>
      </c>
      <c r="C545" t="s">
        <v>3457</v>
      </c>
      <c r="D545">
        <v>4</v>
      </c>
      <c r="E545" t="s">
        <v>3458</v>
      </c>
      <c r="F545">
        <v>5</v>
      </c>
      <c r="G545">
        <v>0</v>
      </c>
      <c r="H545">
        <v>0</v>
      </c>
      <c r="I545">
        <v>0.17613900900000001</v>
      </c>
      <c r="J545">
        <v>-21.039600750000002</v>
      </c>
      <c r="L545" t="s">
        <v>6150</v>
      </c>
      <c r="M545" t="s">
        <v>3405</v>
      </c>
      <c r="N545">
        <v>-58.041596089999999</v>
      </c>
      <c r="O545" t="s">
        <v>2083</v>
      </c>
      <c r="P545" t="s">
        <v>2084</v>
      </c>
      <c r="R545" t="s">
        <v>3637</v>
      </c>
      <c r="S545">
        <v>0.05</v>
      </c>
      <c r="T545">
        <v>0.09</v>
      </c>
      <c r="U545">
        <v>106737</v>
      </c>
      <c r="V545" t="s">
        <v>6218</v>
      </c>
      <c r="W545">
        <v>1.426698698</v>
      </c>
      <c r="X545">
        <v>2.77323E-4</v>
      </c>
      <c r="Y545" t="s">
        <v>41</v>
      </c>
      <c r="Z545" t="s">
        <v>71</v>
      </c>
      <c r="AA545">
        <v>12</v>
      </c>
      <c r="AB545" s="13">
        <v>67243.867190000004</v>
      </c>
      <c r="AC545" s="13">
        <v>71215.289059999996</v>
      </c>
      <c r="AD545" s="13">
        <v>58216.054689999997</v>
      </c>
      <c r="AE545" s="13">
        <v>61477.410159999999</v>
      </c>
      <c r="AF545" s="14">
        <v>72604.125</v>
      </c>
      <c r="AG545" s="14">
        <v>66033.265629999994</v>
      </c>
      <c r="AH545" s="14">
        <v>80160.75</v>
      </c>
      <c r="AI545" s="14">
        <v>69114.601559999996</v>
      </c>
      <c r="AJ545" s="15">
        <v>102698.875</v>
      </c>
      <c r="AK545" s="15">
        <v>105265.8594</v>
      </c>
      <c r="AL545" s="15">
        <v>96062.851559999996</v>
      </c>
      <c r="AM545" s="15">
        <v>106737.14840000001</v>
      </c>
      <c r="AN545">
        <v>340</v>
      </c>
      <c r="AO545" t="s">
        <v>2083</v>
      </c>
      <c r="AP545">
        <v>0.94954792600000004</v>
      </c>
      <c r="AR545">
        <v>106737.14840000001</v>
      </c>
      <c r="AS545" t="s">
        <v>3785</v>
      </c>
      <c r="AT545">
        <v>0.80310186299999997</v>
      </c>
      <c r="AV545">
        <v>15.91403247</v>
      </c>
      <c r="AW545">
        <v>1</v>
      </c>
      <c r="AY545">
        <f t="shared" si="24"/>
        <v>1.4266986977913165</v>
      </c>
      <c r="AZ545">
        <f t="shared" si="25"/>
        <v>0.14461032765263393</v>
      </c>
      <c r="BA545">
        <f t="shared" si="26"/>
        <v>2.0652799939545685E-4</v>
      </c>
    </row>
    <row r="546" spans="1:53">
      <c r="A546">
        <v>256.20355719999998</v>
      </c>
      <c r="B546">
        <v>3.5941277820000002</v>
      </c>
      <c r="C546" t="s">
        <v>3141</v>
      </c>
      <c r="D546">
        <v>5</v>
      </c>
      <c r="E546" t="s">
        <v>3142</v>
      </c>
      <c r="F546">
        <v>5</v>
      </c>
      <c r="G546">
        <v>0</v>
      </c>
      <c r="H546">
        <v>0</v>
      </c>
      <c r="I546">
        <v>-1.1038249659999999</v>
      </c>
      <c r="J546">
        <v>-21.439405260000001</v>
      </c>
      <c r="L546" t="s">
        <v>6150</v>
      </c>
      <c r="M546" t="s">
        <v>1872</v>
      </c>
      <c r="N546">
        <v>-14.01566293</v>
      </c>
      <c r="O546" t="s">
        <v>2511</v>
      </c>
      <c r="R546" t="s">
        <v>1345</v>
      </c>
      <c r="S546">
        <v>0.14000000000000001</v>
      </c>
      <c r="T546">
        <v>0.22</v>
      </c>
      <c r="U546">
        <v>131121</v>
      </c>
      <c r="V546" t="s">
        <v>2224</v>
      </c>
      <c r="W546">
        <v>1.423722932</v>
      </c>
      <c r="X546">
        <v>1.7158748000000001E-2</v>
      </c>
      <c r="Y546" t="s">
        <v>41</v>
      </c>
      <c r="Z546" t="s">
        <v>42</v>
      </c>
      <c r="AA546">
        <v>12</v>
      </c>
      <c r="AB546" s="13">
        <v>80054.515629999994</v>
      </c>
      <c r="AC546" s="13">
        <v>80513.585940000004</v>
      </c>
      <c r="AD546" s="13">
        <v>48302.75</v>
      </c>
      <c r="AE546" s="13">
        <v>78057.148440000004</v>
      </c>
      <c r="AF546" s="14">
        <v>72243.648440000004</v>
      </c>
      <c r="AG546" s="14">
        <v>82285.851559999996</v>
      </c>
      <c r="AH546" s="14">
        <v>87178.03125</v>
      </c>
      <c r="AI546" s="14">
        <v>76603.34375</v>
      </c>
      <c r="AJ546" s="15">
        <v>121661.2656</v>
      </c>
      <c r="AK546" s="15">
        <v>103639.875</v>
      </c>
      <c r="AL546" s="15">
        <v>131120.89060000001</v>
      </c>
      <c r="AM546" s="15">
        <v>96764.460940000004</v>
      </c>
      <c r="AN546">
        <v>51</v>
      </c>
      <c r="AO546" t="s">
        <v>2511</v>
      </c>
      <c r="AP546">
        <v>0.94519680100000003</v>
      </c>
      <c r="AR546">
        <v>131120.89060000001</v>
      </c>
      <c r="AS546" t="s">
        <v>777</v>
      </c>
      <c r="AT546">
        <v>0.92611807599999996</v>
      </c>
      <c r="AV546">
        <v>3.8673526950000001</v>
      </c>
      <c r="AW546">
        <v>1</v>
      </c>
      <c r="AY546">
        <f t="shared" si="24"/>
        <v>1.4237229316780333</v>
      </c>
      <c r="AZ546">
        <f t="shared" si="25"/>
        <v>0.47330389624208968</v>
      </c>
      <c r="BA546">
        <f t="shared" si="26"/>
        <v>7.6851565159773549E-3</v>
      </c>
    </row>
    <row r="547" spans="1:53">
      <c r="A547">
        <v>437.29019440000002</v>
      </c>
      <c r="B547">
        <v>4.2945791460000002</v>
      </c>
      <c r="C547" t="s">
        <v>6407</v>
      </c>
      <c r="D547">
        <v>1</v>
      </c>
      <c r="E547" t="s">
        <v>6408</v>
      </c>
      <c r="F547">
        <v>5</v>
      </c>
      <c r="G547">
        <v>0</v>
      </c>
      <c r="H547">
        <v>0</v>
      </c>
      <c r="I547">
        <v>-0.97329094999999999</v>
      </c>
      <c r="J547">
        <v>6.8593251090000003</v>
      </c>
      <c r="L547" t="s">
        <v>6157</v>
      </c>
      <c r="N547">
        <v>-148.0735631</v>
      </c>
      <c r="O547" t="s">
        <v>487</v>
      </c>
      <c r="P547" t="s">
        <v>6409</v>
      </c>
      <c r="S547">
        <v>0.37</v>
      </c>
      <c r="T547">
        <v>0.81</v>
      </c>
      <c r="U547">
        <v>48660</v>
      </c>
      <c r="V547" t="s">
        <v>6410</v>
      </c>
      <c r="W547">
        <v>1.3895146679999999</v>
      </c>
      <c r="X547">
        <v>0.227520372</v>
      </c>
      <c r="Y547" t="s">
        <v>41</v>
      </c>
      <c r="Z547" t="s">
        <v>71</v>
      </c>
      <c r="AA547">
        <v>12</v>
      </c>
      <c r="AB547" s="13">
        <v>26306.39258</v>
      </c>
      <c r="AC547" s="13">
        <v>48660.425779999998</v>
      </c>
      <c r="AD547" s="13">
        <v>4773.6508789999998</v>
      </c>
      <c r="AE547" s="13">
        <v>14039.55762</v>
      </c>
      <c r="AF547" s="14">
        <v>17951.566409999999</v>
      </c>
      <c r="AG547" s="14">
        <v>23303.578130000002</v>
      </c>
      <c r="AH547" s="14">
        <v>19507.939450000002</v>
      </c>
      <c r="AI547" s="14">
        <v>19283.183590000001</v>
      </c>
      <c r="AJ547" s="15">
        <v>22549.20117</v>
      </c>
      <c r="AK547" s="15">
        <v>43229.429689999997</v>
      </c>
      <c r="AL547" s="15">
        <v>22763.181639999999</v>
      </c>
      <c r="AM547" s="15">
        <v>22683.650389999999</v>
      </c>
      <c r="AN547">
        <v>339</v>
      </c>
      <c r="AO547" t="s">
        <v>487</v>
      </c>
      <c r="AP547">
        <v>0.84009119799999998</v>
      </c>
      <c r="AR547">
        <v>48660.425779999998</v>
      </c>
      <c r="AS547" t="s">
        <v>6411</v>
      </c>
      <c r="AT547">
        <v>0.78640674200000005</v>
      </c>
      <c r="AV547">
        <v>0.54729565700000005</v>
      </c>
      <c r="AW547">
        <v>1</v>
      </c>
      <c r="AY547">
        <f t="shared" si="24"/>
        <v>1.3895146676119385</v>
      </c>
      <c r="AZ547">
        <f t="shared" si="25"/>
        <v>0.23541695838971094</v>
      </c>
      <c r="BA547">
        <f t="shared" si="26"/>
        <v>0.18947326640327977</v>
      </c>
    </row>
    <row r="548" spans="1:53">
      <c r="A548">
        <v>404.16218720000001</v>
      </c>
      <c r="B548">
        <v>3.7832791430000001</v>
      </c>
      <c r="C548" t="s">
        <v>1664</v>
      </c>
      <c r="D548">
        <v>5</v>
      </c>
      <c r="E548" t="s">
        <v>1665</v>
      </c>
      <c r="F548">
        <v>5</v>
      </c>
      <c r="G548">
        <v>0</v>
      </c>
      <c r="H548">
        <v>0</v>
      </c>
      <c r="I548">
        <v>-0.45227306099999998</v>
      </c>
      <c r="J548">
        <v>-5.728386628</v>
      </c>
      <c r="L548" t="s">
        <v>6150</v>
      </c>
      <c r="N548">
        <v>210.04676850000001</v>
      </c>
      <c r="O548" t="s">
        <v>374</v>
      </c>
      <c r="S548">
        <v>0.19</v>
      </c>
      <c r="T548">
        <v>0.19</v>
      </c>
      <c r="U548">
        <v>130755</v>
      </c>
      <c r="V548" t="s">
        <v>6412</v>
      </c>
      <c r="W548">
        <v>1.385328318</v>
      </c>
      <c r="X548">
        <v>5.4441547999999999E-2</v>
      </c>
      <c r="Y548" t="s">
        <v>41</v>
      </c>
      <c r="Z548" t="s">
        <v>42</v>
      </c>
      <c r="AA548">
        <v>12</v>
      </c>
      <c r="AB548" s="13">
        <v>68249.8125</v>
      </c>
      <c r="AC548" s="13">
        <v>78481.6875</v>
      </c>
      <c r="AD548" s="13">
        <v>95355.1875</v>
      </c>
      <c r="AE548" s="13">
        <v>83428.78125</v>
      </c>
      <c r="AF548" s="14">
        <v>72906.328129999994</v>
      </c>
      <c r="AG548" s="14">
        <v>87024.765629999994</v>
      </c>
      <c r="AH548" s="14">
        <v>74546.101559999996</v>
      </c>
      <c r="AI548" s="14">
        <v>62583.15625</v>
      </c>
      <c r="AJ548" s="15">
        <v>85991.859379999994</v>
      </c>
      <c r="AK548" s="15">
        <v>101816.8906</v>
      </c>
      <c r="AL548" s="15">
        <v>130754.8906</v>
      </c>
      <c r="AM548" s="15">
        <v>92962.476559999996</v>
      </c>
      <c r="AN548">
        <v>573</v>
      </c>
      <c r="AO548" t="s">
        <v>374</v>
      </c>
      <c r="AP548">
        <v>0.86827482300000003</v>
      </c>
      <c r="AR548">
        <v>130754.8906</v>
      </c>
      <c r="AS548" t="s">
        <v>1656</v>
      </c>
      <c r="AT548">
        <v>-0.253210514</v>
      </c>
      <c r="AV548">
        <v>1.679327416</v>
      </c>
      <c r="AW548">
        <v>1</v>
      </c>
      <c r="AY548">
        <f t="shared" si="24"/>
        <v>1.3853283178486611</v>
      </c>
      <c r="AZ548">
        <f t="shared" si="25"/>
        <v>0.86319213776653758</v>
      </c>
      <c r="BA548">
        <f t="shared" si="26"/>
        <v>4.111365402500447E-2</v>
      </c>
    </row>
    <row r="549" spans="1:53">
      <c r="A549">
        <v>218.13052540000001</v>
      </c>
      <c r="B549">
        <v>3.6758791820000001</v>
      </c>
      <c r="C549" t="s">
        <v>3087</v>
      </c>
      <c r="D549">
        <v>1</v>
      </c>
      <c r="E549" t="s">
        <v>3088</v>
      </c>
      <c r="F549">
        <v>5</v>
      </c>
      <c r="G549">
        <v>0</v>
      </c>
      <c r="H549">
        <v>0</v>
      </c>
      <c r="I549">
        <v>-0.708531876</v>
      </c>
      <c r="J549">
        <v>-37.918779440000002</v>
      </c>
      <c r="L549" t="s">
        <v>6150</v>
      </c>
      <c r="N549">
        <v>-36.000139019999999</v>
      </c>
      <c r="O549" t="s">
        <v>487</v>
      </c>
      <c r="S549">
        <v>0.23</v>
      </c>
      <c r="T549">
        <v>0.23</v>
      </c>
      <c r="U549">
        <v>189056</v>
      </c>
      <c r="V549" t="s">
        <v>6417</v>
      </c>
      <c r="W549">
        <v>1.383529518</v>
      </c>
      <c r="X549">
        <v>9.0520418000000005E-2</v>
      </c>
      <c r="Y549" t="s">
        <v>41</v>
      </c>
      <c r="Z549" t="s">
        <v>50</v>
      </c>
      <c r="AA549">
        <v>12</v>
      </c>
      <c r="AB549" s="13">
        <v>98169.0625</v>
      </c>
      <c r="AC549" s="13">
        <v>107319.7188</v>
      </c>
      <c r="AD549" s="13">
        <v>90468.585940000004</v>
      </c>
      <c r="AE549" s="13">
        <v>96663.679690000004</v>
      </c>
      <c r="AF549" s="14">
        <v>94168.257809999996</v>
      </c>
      <c r="AG549" s="14">
        <v>109501.3438</v>
      </c>
      <c r="AH549" s="14">
        <v>105217.41409999999</v>
      </c>
      <c r="AI549" s="14">
        <v>108439.0156</v>
      </c>
      <c r="AJ549" s="15">
        <v>145324.35939999999</v>
      </c>
      <c r="AK549" s="15">
        <v>131605.1875</v>
      </c>
      <c r="AL549" s="15">
        <v>189056.4688</v>
      </c>
      <c r="AM549" s="15">
        <v>111396.86719999999</v>
      </c>
      <c r="AN549">
        <v>68</v>
      </c>
      <c r="AO549" t="s">
        <v>487</v>
      </c>
      <c r="AP549">
        <v>0.93736211199999997</v>
      </c>
      <c r="AR549">
        <v>189056.4688</v>
      </c>
      <c r="AS549" t="s">
        <v>6418</v>
      </c>
      <c r="AT549">
        <v>-0.111442151</v>
      </c>
      <c r="AV549">
        <v>1.414585405</v>
      </c>
      <c r="AW549">
        <v>1</v>
      </c>
      <c r="AY549">
        <f t="shared" si="24"/>
        <v>1.3835295178869536</v>
      </c>
      <c r="AZ549">
        <f t="shared" si="25"/>
        <v>0.54959200838511935</v>
      </c>
      <c r="BA549">
        <f t="shared" si="26"/>
        <v>5.4863345805725626E-2</v>
      </c>
    </row>
    <row r="550" spans="1:53">
      <c r="A550">
        <v>189.07482189999999</v>
      </c>
      <c r="B550">
        <v>7.8603291410000002</v>
      </c>
      <c r="C550" t="s">
        <v>2816</v>
      </c>
      <c r="D550">
        <v>3</v>
      </c>
      <c r="E550" t="s">
        <v>2817</v>
      </c>
      <c r="F550">
        <v>5</v>
      </c>
      <c r="G550">
        <v>0</v>
      </c>
      <c r="H550">
        <v>0</v>
      </c>
      <c r="I550">
        <v>-0.73049112900000002</v>
      </c>
      <c r="J550">
        <v>-15.96689722</v>
      </c>
      <c r="L550" t="s">
        <v>6150</v>
      </c>
      <c r="M550" t="s">
        <v>597</v>
      </c>
      <c r="N550">
        <v>60.032222830000002</v>
      </c>
      <c r="O550" t="s">
        <v>374</v>
      </c>
      <c r="P550" t="s">
        <v>2818</v>
      </c>
      <c r="S550">
        <v>0.28000000000000003</v>
      </c>
      <c r="T550">
        <v>0.51</v>
      </c>
      <c r="U550">
        <v>90890</v>
      </c>
      <c r="V550" t="s">
        <v>251</v>
      </c>
      <c r="W550">
        <v>1.360886679</v>
      </c>
      <c r="X550">
        <v>0.26302732600000001</v>
      </c>
      <c r="Y550" t="s">
        <v>41</v>
      </c>
      <c r="Z550" t="s">
        <v>42</v>
      </c>
      <c r="AA550">
        <v>12</v>
      </c>
      <c r="AB550" s="13">
        <v>29550.771479999999</v>
      </c>
      <c r="AC550" s="13">
        <v>65661.992190000004</v>
      </c>
      <c r="AD550" s="13">
        <v>26786.042969999999</v>
      </c>
      <c r="AE550" s="13">
        <v>77220.164059999996</v>
      </c>
      <c r="AF550" s="14">
        <v>51905.304689999997</v>
      </c>
      <c r="AG550" s="14">
        <v>60934.816409999999</v>
      </c>
      <c r="AH550" s="14">
        <v>17938.804690000001</v>
      </c>
      <c r="AI550" s="14">
        <v>65547.289059999996</v>
      </c>
      <c r="AJ550" s="15">
        <v>47648.480470000002</v>
      </c>
      <c r="AK550" s="15">
        <v>56854.796880000002</v>
      </c>
      <c r="AL550" s="15">
        <v>90889.992190000004</v>
      </c>
      <c r="AM550" s="15">
        <v>71784.460940000004</v>
      </c>
      <c r="AN550">
        <v>19</v>
      </c>
      <c r="AO550" t="s">
        <v>374</v>
      </c>
      <c r="AP550">
        <v>0.93970337500000001</v>
      </c>
      <c r="AR550">
        <v>90889.992190000004</v>
      </c>
      <c r="AS550" t="s">
        <v>6429</v>
      </c>
      <c r="AT550">
        <v>0.85615684400000003</v>
      </c>
      <c r="AV550">
        <v>0.38256664600000001</v>
      </c>
      <c r="AW550">
        <v>1</v>
      </c>
      <c r="AY550">
        <f t="shared" si="24"/>
        <v>1.3608866787562377</v>
      </c>
      <c r="AZ550">
        <f t="shared" si="25"/>
        <v>0.32464473477712463</v>
      </c>
      <c r="BA550">
        <f t="shared" si="26"/>
        <v>0.2622901371598389</v>
      </c>
    </row>
    <row r="551" spans="1:53">
      <c r="A551">
        <v>480.20414840000001</v>
      </c>
      <c r="B551">
        <v>7.0204197280000002</v>
      </c>
      <c r="C551" t="s">
        <v>6456</v>
      </c>
      <c r="D551">
        <v>3</v>
      </c>
      <c r="E551" t="s">
        <v>6457</v>
      </c>
      <c r="F551">
        <v>5</v>
      </c>
      <c r="G551">
        <v>0</v>
      </c>
      <c r="H551">
        <v>0</v>
      </c>
      <c r="I551">
        <v>-0.232479354</v>
      </c>
      <c r="J551">
        <v>-42.44162583</v>
      </c>
      <c r="L551" t="s">
        <v>6157</v>
      </c>
      <c r="M551" t="s">
        <v>116</v>
      </c>
      <c r="N551">
        <v>261.09350389999997</v>
      </c>
      <c r="O551" t="s">
        <v>374</v>
      </c>
      <c r="S551">
        <v>0.41</v>
      </c>
      <c r="T551">
        <v>0.74</v>
      </c>
      <c r="U551">
        <v>17413</v>
      </c>
      <c r="V551" t="s">
        <v>2123</v>
      </c>
      <c r="W551">
        <v>1.3384783769999999</v>
      </c>
      <c r="X551">
        <v>0.31151936699999999</v>
      </c>
      <c r="Y551" t="s">
        <v>41</v>
      </c>
      <c r="Z551" t="s">
        <v>71</v>
      </c>
      <c r="AA551">
        <v>11</v>
      </c>
      <c r="AB551" s="13">
        <v>0</v>
      </c>
      <c r="AC551" s="13">
        <v>12267.23242</v>
      </c>
      <c r="AD551" s="13">
        <v>7001.7001950000003</v>
      </c>
      <c r="AE551" s="13">
        <v>12070.853520000001</v>
      </c>
      <c r="AF551" s="14">
        <v>8756.5732420000004</v>
      </c>
      <c r="AG551" s="14">
        <v>10084.08203</v>
      </c>
      <c r="AH551" s="14">
        <v>8608.3769530000009</v>
      </c>
      <c r="AI551" s="14">
        <v>13178.757809999999</v>
      </c>
      <c r="AJ551" s="15">
        <v>5663.8696289999998</v>
      </c>
      <c r="AK551" s="15">
        <v>14004.64258</v>
      </c>
      <c r="AL551" s="15">
        <v>17298.320309999999</v>
      </c>
      <c r="AM551" s="15">
        <v>17412.585940000001</v>
      </c>
      <c r="AN551">
        <v>62</v>
      </c>
      <c r="AO551" t="s">
        <v>374</v>
      </c>
      <c r="AP551">
        <v>0.83392696099999997</v>
      </c>
      <c r="AR551">
        <v>17412.585940000001</v>
      </c>
      <c r="AS551" t="s">
        <v>3306</v>
      </c>
      <c r="AT551">
        <v>0.87862483499999999</v>
      </c>
      <c r="AV551">
        <v>0.33815873600000002</v>
      </c>
      <c r="AW551">
        <v>1</v>
      </c>
      <c r="AY551">
        <f t="shared" si="24"/>
        <v>1.3384783767995567</v>
      </c>
      <c r="AZ551">
        <f t="shared" si="25"/>
        <v>0.13226105273135191</v>
      </c>
      <c r="BA551">
        <f t="shared" si="26"/>
        <v>0.2889770970802128</v>
      </c>
    </row>
    <row r="552" spans="1:53">
      <c r="A552">
        <v>186.16192240000001</v>
      </c>
      <c r="B552">
        <v>3.7060222409999999</v>
      </c>
      <c r="C552" t="s">
        <v>3091</v>
      </c>
      <c r="D552">
        <v>12</v>
      </c>
      <c r="E552" t="s">
        <v>3092</v>
      </c>
      <c r="F552">
        <v>5</v>
      </c>
      <c r="G552">
        <v>0</v>
      </c>
      <c r="H552">
        <v>0</v>
      </c>
      <c r="I552">
        <v>-0.309184077</v>
      </c>
      <c r="J552">
        <v>-30.791336999999999</v>
      </c>
      <c r="L552" t="s">
        <v>6150</v>
      </c>
      <c r="N552">
        <v>-179.962625</v>
      </c>
      <c r="O552" t="s">
        <v>487</v>
      </c>
      <c r="Q552">
        <v>1.2</v>
      </c>
      <c r="R552" t="s">
        <v>77</v>
      </c>
      <c r="S552">
        <v>0.08</v>
      </c>
      <c r="T552">
        <v>0.25</v>
      </c>
      <c r="U552">
        <v>591479</v>
      </c>
      <c r="V552" t="s">
        <v>5716</v>
      </c>
      <c r="W552">
        <v>1.3355640660000001</v>
      </c>
      <c r="X552">
        <v>2.5694928999999998E-2</v>
      </c>
      <c r="Y552" t="s">
        <v>41</v>
      </c>
      <c r="Z552" t="s">
        <v>71</v>
      </c>
      <c r="AA552">
        <v>12</v>
      </c>
      <c r="AB552" s="13">
        <v>322088.21879999997</v>
      </c>
      <c r="AC552" s="13">
        <v>488885.125</v>
      </c>
      <c r="AD552" s="13">
        <v>303206.3125</v>
      </c>
      <c r="AE552" s="13">
        <v>304207.90629999997</v>
      </c>
      <c r="AF552" s="14">
        <v>343945.9375</v>
      </c>
      <c r="AG552" s="14">
        <v>330031.96879999997</v>
      </c>
      <c r="AH552" s="14">
        <v>468538.09379999997</v>
      </c>
      <c r="AI552" s="14">
        <v>456188.125</v>
      </c>
      <c r="AJ552" s="15">
        <v>486392.65629999997</v>
      </c>
      <c r="AK552" s="15">
        <v>591479.3125</v>
      </c>
      <c r="AL552" s="15">
        <v>532393</v>
      </c>
      <c r="AM552" s="15">
        <v>524906.8125</v>
      </c>
      <c r="AN552">
        <v>120</v>
      </c>
      <c r="AO552" t="s">
        <v>487</v>
      </c>
      <c r="AP552">
        <v>0.96829318399999997</v>
      </c>
      <c r="AQ552">
        <v>1</v>
      </c>
      <c r="AR552">
        <v>591479.3125</v>
      </c>
      <c r="AS552" t="s">
        <v>6458</v>
      </c>
      <c r="AT552">
        <v>0.77095384300000003</v>
      </c>
      <c r="AV552">
        <v>2.5043682330000001</v>
      </c>
      <c r="AW552">
        <v>1</v>
      </c>
      <c r="AY552">
        <f t="shared" si="24"/>
        <v>1.3355640657813677</v>
      </c>
      <c r="AZ552">
        <f t="shared" si="25"/>
        <v>0.86522292984407301</v>
      </c>
      <c r="BA552">
        <f t="shared" si="26"/>
        <v>1.9440503507302608E-2</v>
      </c>
    </row>
    <row r="553" spans="1:53">
      <c r="A553">
        <v>270.12529840000002</v>
      </c>
      <c r="B553">
        <v>3.6797264099999998</v>
      </c>
      <c r="C553" t="s">
        <v>6471</v>
      </c>
      <c r="D553">
        <v>1</v>
      </c>
      <c r="E553" t="s">
        <v>6472</v>
      </c>
      <c r="F553">
        <v>5</v>
      </c>
      <c r="G553">
        <v>0</v>
      </c>
      <c r="H553">
        <v>0</v>
      </c>
      <c r="I553">
        <v>-1.079590915</v>
      </c>
      <c r="J553">
        <v>-28.777864439999998</v>
      </c>
      <c r="L553" t="s">
        <v>6150</v>
      </c>
      <c r="M553" t="s">
        <v>1942</v>
      </c>
      <c r="N553">
        <v>-2.1097377169999998</v>
      </c>
      <c r="O553" t="s">
        <v>487</v>
      </c>
      <c r="S553">
        <v>0.15</v>
      </c>
      <c r="T553">
        <v>0.16</v>
      </c>
      <c r="U553">
        <v>63187</v>
      </c>
      <c r="V553" t="s">
        <v>3531</v>
      </c>
      <c r="W553">
        <v>1.322148608</v>
      </c>
      <c r="X553">
        <v>4.2977676999999999E-2</v>
      </c>
      <c r="Y553" t="s">
        <v>41</v>
      </c>
      <c r="Z553" t="s">
        <v>71</v>
      </c>
      <c r="AA553">
        <v>12</v>
      </c>
      <c r="AB553" s="13">
        <v>37067.066409999999</v>
      </c>
      <c r="AC553" s="13">
        <v>50483.808590000001</v>
      </c>
      <c r="AD553" s="13">
        <v>40353.921880000002</v>
      </c>
      <c r="AE553" s="13">
        <v>36405.484380000002</v>
      </c>
      <c r="AF553" s="14">
        <v>37064.714840000001</v>
      </c>
      <c r="AG553" s="14">
        <v>37533.8125</v>
      </c>
      <c r="AH553" s="14">
        <v>48180.84375</v>
      </c>
      <c r="AI553" s="14">
        <v>48809.746090000001</v>
      </c>
      <c r="AJ553" s="15">
        <v>56792.449220000002</v>
      </c>
      <c r="AK553" s="15">
        <v>62083.761720000002</v>
      </c>
      <c r="AL553" s="15">
        <v>44803.457029999998</v>
      </c>
      <c r="AM553" s="15">
        <v>63186.644529999998</v>
      </c>
      <c r="AN553">
        <v>82</v>
      </c>
      <c r="AO553" t="s">
        <v>487</v>
      </c>
      <c r="AP553">
        <v>0.88770993600000003</v>
      </c>
      <c r="AR553">
        <v>63186.644529999998</v>
      </c>
      <c r="AS553" t="s">
        <v>6473</v>
      </c>
      <c r="AT553">
        <v>0.82564089200000002</v>
      </c>
      <c r="AV553">
        <v>1.6937463189999999</v>
      </c>
      <c r="AW553">
        <v>1</v>
      </c>
      <c r="AY553">
        <f t="shared" si="24"/>
        <v>1.3221486084226033</v>
      </c>
      <c r="AZ553">
        <f t="shared" si="25"/>
        <v>9.2815290334826772E-2</v>
      </c>
      <c r="BA553">
        <f t="shared" si="26"/>
        <v>4.0505417716316064E-2</v>
      </c>
    </row>
    <row r="554" spans="1:53">
      <c r="A554">
        <v>200.1412717</v>
      </c>
      <c r="B554">
        <v>3.9247722409999999</v>
      </c>
      <c r="C554" t="s">
        <v>3199</v>
      </c>
      <c r="D554">
        <v>9</v>
      </c>
      <c r="E554" t="s">
        <v>3200</v>
      </c>
      <c r="F554">
        <v>5</v>
      </c>
      <c r="G554">
        <v>0</v>
      </c>
      <c r="H554">
        <v>0</v>
      </c>
      <c r="I554">
        <v>0.15845456399999999</v>
      </c>
      <c r="J554">
        <v>-31.701880630000002</v>
      </c>
      <c r="L554" t="s">
        <v>6150</v>
      </c>
      <c r="M554" t="s">
        <v>1962</v>
      </c>
      <c r="N554">
        <v>-2.015629879</v>
      </c>
      <c r="O554" t="s">
        <v>2187</v>
      </c>
      <c r="P554" t="e">
        <f>-#REF!</f>
        <v>#REF!</v>
      </c>
      <c r="S554">
        <v>0.1</v>
      </c>
      <c r="T554">
        <v>0.12</v>
      </c>
      <c r="U554">
        <v>184711</v>
      </c>
      <c r="V554" t="s">
        <v>284</v>
      </c>
      <c r="W554">
        <v>1.3019108189999999</v>
      </c>
      <c r="X554">
        <v>1.5569688E-2</v>
      </c>
      <c r="Y554" t="s">
        <v>41</v>
      </c>
      <c r="Z554" t="s">
        <v>50</v>
      </c>
      <c r="AA554">
        <v>12</v>
      </c>
      <c r="AB554" s="13">
        <v>103873.0469</v>
      </c>
      <c r="AC554" s="13">
        <v>121020.5781</v>
      </c>
      <c r="AD554" s="13">
        <v>98434.304690000004</v>
      </c>
      <c r="AE554" s="13">
        <v>104438.4688</v>
      </c>
      <c r="AF554" s="14">
        <v>114961.1406</v>
      </c>
      <c r="AG554" s="14">
        <v>117436.2969</v>
      </c>
      <c r="AH554" s="14">
        <v>125269.7188</v>
      </c>
      <c r="AI554" s="14">
        <v>148721.51560000001</v>
      </c>
      <c r="AJ554" s="15">
        <v>171490.35939999999</v>
      </c>
      <c r="AK554" s="15">
        <v>184710.73439999999</v>
      </c>
      <c r="AL554" s="15">
        <v>156861.5</v>
      </c>
      <c r="AM554" s="15">
        <v>146210.29689999999</v>
      </c>
      <c r="AN554">
        <v>12</v>
      </c>
      <c r="AO554" t="s">
        <v>2187</v>
      </c>
      <c r="AP554">
        <v>0.95941246099999999</v>
      </c>
      <c r="AR554">
        <v>184710.73439999999</v>
      </c>
      <c r="AS554" t="s">
        <v>5741</v>
      </c>
      <c r="AT554">
        <v>0.94119669500000003</v>
      </c>
      <c r="AV554">
        <v>2.8086744719999999</v>
      </c>
      <c r="AW554">
        <v>1</v>
      </c>
      <c r="AY554">
        <f t="shared" si="24"/>
        <v>1.3019108192653073</v>
      </c>
      <c r="AZ554">
        <f t="shared" si="25"/>
        <v>0.63094456098697427</v>
      </c>
      <c r="BA554">
        <f t="shared" si="26"/>
        <v>1.5384645326518648E-2</v>
      </c>
    </row>
    <row r="555" spans="1:53">
      <c r="A555">
        <v>252.17236009999999</v>
      </c>
      <c r="B555">
        <v>3.9394097650000002</v>
      </c>
      <c r="C555" t="s">
        <v>2696</v>
      </c>
      <c r="D555">
        <v>7</v>
      </c>
      <c r="E555" t="s">
        <v>2697</v>
      </c>
      <c r="F555">
        <v>5</v>
      </c>
      <c r="G555">
        <v>0</v>
      </c>
      <c r="H555">
        <v>0</v>
      </c>
      <c r="I555">
        <v>-0.71348710299999996</v>
      </c>
      <c r="J555">
        <v>-1.538053643</v>
      </c>
      <c r="L555" t="s">
        <v>6150</v>
      </c>
      <c r="M555" t="s">
        <v>1925</v>
      </c>
      <c r="N555">
        <v>138.1042453</v>
      </c>
      <c r="O555" t="s">
        <v>374</v>
      </c>
      <c r="P555" t="s">
        <v>6505</v>
      </c>
      <c r="S555">
        <v>0.18</v>
      </c>
      <c r="T555">
        <v>0.18</v>
      </c>
      <c r="U555">
        <v>91810</v>
      </c>
      <c r="V555" t="s">
        <v>2128</v>
      </c>
      <c r="W555">
        <v>1.280036747</v>
      </c>
      <c r="X555">
        <v>8.7281367999999998E-2</v>
      </c>
      <c r="Y555" t="s">
        <v>41</v>
      </c>
      <c r="Z555" t="s">
        <v>42</v>
      </c>
      <c r="AA555">
        <v>12</v>
      </c>
      <c r="AB555" s="13">
        <v>61225.332029999998</v>
      </c>
      <c r="AC555" s="13">
        <v>54416.078130000002</v>
      </c>
      <c r="AD555" s="13">
        <v>59417.007810000003</v>
      </c>
      <c r="AE555" s="13">
        <v>69283.265629999994</v>
      </c>
      <c r="AF555" s="14">
        <v>70360.140629999994</v>
      </c>
      <c r="AG555" s="14">
        <v>63332.796880000002</v>
      </c>
      <c r="AH555" s="14">
        <v>51745.953130000002</v>
      </c>
      <c r="AI555" s="14">
        <v>61332.796880000002</v>
      </c>
      <c r="AJ555" s="15">
        <v>91809.75</v>
      </c>
      <c r="AK555" s="15">
        <v>62111.054689999997</v>
      </c>
      <c r="AL555" s="15">
        <v>89144.1875</v>
      </c>
      <c r="AM555" s="15">
        <v>72811.835940000004</v>
      </c>
      <c r="AN555">
        <v>47</v>
      </c>
      <c r="AO555" t="s">
        <v>374</v>
      </c>
      <c r="AP555">
        <v>0.81675528600000002</v>
      </c>
      <c r="AR555">
        <v>91809.75</v>
      </c>
      <c r="AS555" t="s">
        <v>4370</v>
      </c>
      <c r="AT555">
        <v>0.79895531799999997</v>
      </c>
      <c r="AV555">
        <v>1.1668070210000001</v>
      </c>
      <c r="AW555">
        <v>1</v>
      </c>
      <c r="AY555">
        <f t="shared" si="24"/>
        <v>1.2800367469400202</v>
      </c>
      <c r="AZ555">
        <f t="shared" si="25"/>
        <v>0.32442185856430972</v>
      </c>
      <c r="BA555">
        <f t="shared" si="26"/>
        <v>7.4038359141980065E-2</v>
      </c>
    </row>
    <row r="556" spans="1:53">
      <c r="A556">
        <v>116.04733589999999</v>
      </c>
      <c r="B556">
        <v>4.527427758</v>
      </c>
      <c r="C556" t="s">
        <v>2037</v>
      </c>
      <c r="D556">
        <v>9</v>
      </c>
      <c r="E556" t="s">
        <v>6532</v>
      </c>
      <c r="F556">
        <v>5</v>
      </c>
      <c r="G556">
        <v>0</v>
      </c>
      <c r="H556">
        <v>0</v>
      </c>
      <c r="I556">
        <v>-0.12159861499999999</v>
      </c>
      <c r="J556">
        <v>-29.655658720000002</v>
      </c>
      <c r="L556" t="s">
        <v>6150</v>
      </c>
      <c r="M556" t="s">
        <v>2690</v>
      </c>
      <c r="N556">
        <v>-238.00842700000001</v>
      </c>
      <c r="O556" t="s">
        <v>487</v>
      </c>
      <c r="Q556">
        <v>-0.1</v>
      </c>
      <c r="R556" t="s">
        <v>447</v>
      </c>
      <c r="S556">
        <v>0.45</v>
      </c>
      <c r="T556">
        <v>0.59</v>
      </c>
      <c r="U556">
        <v>1380929</v>
      </c>
      <c r="V556" t="s">
        <v>1262</v>
      </c>
      <c r="W556">
        <v>1.253013334</v>
      </c>
      <c r="X556">
        <v>0.46599328200000001</v>
      </c>
      <c r="Y556" t="s">
        <v>41</v>
      </c>
      <c r="Z556" t="s">
        <v>71</v>
      </c>
      <c r="AA556">
        <v>12</v>
      </c>
      <c r="AB556" s="13">
        <v>177619.42189999999</v>
      </c>
      <c r="AC556" s="13">
        <v>972355.0625</v>
      </c>
      <c r="AD556" s="13">
        <v>467666.375</v>
      </c>
      <c r="AE556" s="13">
        <v>670797.8125</v>
      </c>
      <c r="AF556" s="14">
        <v>577567.5625</v>
      </c>
      <c r="AG556" s="14">
        <v>642913.3125</v>
      </c>
      <c r="AH556" s="14">
        <v>810131.4375</v>
      </c>
      <c r="AI556" s="14">
        <v>1090416.375</v>
      </c>
      <c r="AJ556" s="15">
        <v>436475</v>
      </c>
      <c r="AK556" s="15">
        <v>1380928.75</v>
      </c>
      <c r="AL556" s="15">
        <v>1288072.875</v>
      </c>
      <c r="AM556" s="15">
        <v>805213.9375</v>
      </c>
      <c r="AN556">
        <v>22</v>
      </c>
      <c r="AO556" t="s">
        <v>487</v>
      </c>
      <c r="AP556">
        <v>0.86327784600000002</v>
      </c>
      <c r="AQ556">
        <v>1</v>
      </c>
      <c r="AR556">
        <v>1380928.75</v>
      </c>
      <c r="AS556" t="s">
        <v>6533</v>
      </c>
      <c r="AT556">
        <v>0.87795472200000002</v>
      </c>
      <c r="AV556">
        <v>0.15828938400000001</v>
      </c>
      <c r="AW556">
        <v>1</v>
      </c>
      <c r="AY556">
        <f t="shared" si="24"/>
        <v>1.2530133344056293</v>
      </c>
      <c r="AZ556">
        <f t="shared" si="25"/>
        <v>0.67950543888350556</v>
      </c>
      <c r="BA556">
        <f t="shared" si="26"/>
        <v>0.45651662912694058</v>
      </c>
    </row>
    <row r="557" spans="1:53">
      <c r="A557">
        <v>158.09421560000001</v>
      </c>
      <c r="B557">
        <v>4.5112028329999996</v>
      </c>
      <c r="C557" t="s">
        <v>3196</v>
      </c>
      <c r="D557">
        <v>9</v>
      </c>
      <c r="E557" t="s">
        <v>3197</v>
      </c>
      <c r="F557">
        <v>5</v>
      </c>
      <c r="G557">
        <v>0</v>
      </c>
      <c r="H557">
        <v>0</v>
      </c>
      <c r="I557">
        <v>-0.47035095300000002</v>
      </c>
      <c r="J557">
        <v>-30.07025355</v>
      </c>
      <c r="L557" t="s">
        <v>6150</v>
      </c>
      <c r="M557" t="s">
        <v>6294</v>
      </c>
      <c r="N557">
        <v>44.026095480000002</v>
      </c>
      <c r="O557" t="s">
        <v>374</v>
      </c>
      <c r="P557" t="s">
        <v>3464</v>
      </c>
      <c r="Q557">
        <v>0</v>
      </c>
      <c r="R557" t="s">
        <v>2340</v>
      </c>
      <c r="S557">
        <v>0.35</v>
      </c>
      <c r="T557">
        <v>0.35</v>
      </c>
      <c r="U557">
        <v>487895</v>
      </c>
      <c r="V557" t="s">
        <v>6295</v>
      </c>
      <c r="W557">
        <v>1.2505505400000001</v>
      </c>
      <c r="X557">
        <v>0.34008382700000001</v>
      </c>
      <c r="Y557" t="s">
        <v>41</v>
      </c>
      <c r="Z557" t="s">
        <v>50</v>
      </c>
      <c r="AA557">
        <v>12</v>
      </c>
      <c r="AB557" s="13">
        <v>199788.29689999999</v>
      </c>
      <c r="AC557" s="13">
        <v>212379.7813</v>
      </c>
      <c r="AD557" s="13">
        <v>155144.60939999999</v>
      </c>
      <c r="AE557" s="13">
        <v>150963.07810000001</v>
      </c>
      <c r="AF557" s="14">
        <v>225812.70310000001</v>
      </c>
      <c r="AG557" s="14">
        <v>276673.65629999997</v>
      </c>
      <c r="AH557" s="14">
        <v>249782.9375</v>
      </c>
      <c r="AI557" s="14">
        <v>277962.71879999997</v>
      </c>
      <c r="AJ557" s="15">
        <v>250639.79689999999</v>
      </c>
      <c r="AK557" s="15">
        <v>487895.34379999997</v>
      </c>
      <c r="AL557" s="15">
        <v>248629</v>
      </c>
      <c r="AM557" s="15">
        <v>301193.0625</v>
      </c>
      <c r="AN557">
        <v>80</v>
      </c>
      <c r="AO557" t="s">
        <v>374</v>
      </c>
      <c r="AP557">
        <v>0.95726117700000002</v>
      </c>
      <c r="AQ557">
        <v>1</v>
      </c>
      <c r="AR557">
        <v>487895.34379999997</v>
      </c>
      <c r="AS557" t="s">
        <v>6540</v>
      </c>
      <c r="AT557">
        <v>0.76879578100000001</v>
      </c>
      <c r="AV557">
        <v>0.31015271999999999</v>
      </c>
      <c r="AW557">
        <v>1</v>
      </c>
      <c r="AY557">
        <f t="shared" si="24"/>
        <v>1.250550539651609</v>
      </c>
      <c r="AZ557">
        <f t="shared" si="25"/>
        <v>0.1730259352649948</v>
      </c>
      <c r="BA557">
        <f t="shared" si="26"/>
        <v>0.3079728041791876</v>
      </c>
    </row>
    <row r="558" spans="1:53">
      <c r="A558">
        <v>301.22524770000001</v>
      </c>
      <c r="B558">
        <v>3.6413374790000002</v>
      </c>
      <c r="C558" t="s">
        <v>3212</v>
      </c>
      <c r="D558">
        <v>2</v>
      </c>
      <c r="E558" t="s">
        <v>3213</v>
      </c>
      <c r="F558">
        <v>5</v>
      </c>
      <c r="G558">
        <v>0</v>
      </c>
      <c r="H558">
        <v>0</v>
      </c>
      <c r="I558">
        <v>-0.20669439100000001</v>
      </c>
      <c r="J558">
        <v>-49.6312547</v>
      </c>
      <c r="L558" t="s">
        <v>6150</v>
      </c>
      <c r="M558" t="s">
        <v>2435</v>
      </c>
      <c r="N558">
        <v>47.000884229999997</v>
      </c>
      <c r="O558" t="s">
        <v>374</v>
      </c>
      <c r="P558" t="s">
        <v>2665</v>
      </c>
      <c r="Q558">
        <v>-1.7</v>
      </c>
      <c r="R558" t="s">
        <v>77</v>
      </c>
      <c r="S558">
        <v>0.17</v>
      </c>
      <c r="T558">
        <v>0.17</v>
      </c>
      <c r="U558">
        <v>491422</v>
      </c>
      <c r="V558" t="s">
        <v>3652</v>
      </c>
      <c r="W558">
        <v>1.237943456</v>
      </c>
      <c r="X558">
        <v>0.110087502</v>
      </c>
      <c r="Y558" t="s">
        <v>41</v>
      </c>
      <c r="Z558" t="s">
        <v>42</v>
      </c>
      <c r="AA558">
        <v>12</v>
      </c>
      <c r="AB558" s="13">
        <v>314562.34379999997</v>
      </c>
      <c r="AC558" s="13">
        <v>251073.8125</v>
      </c>
      <c r="AD558" s="13">
        <v>295515.625</v>
      </c>
      <c r="AE558" s="13">
        <v>333230.78129999997</v>
      </c>
      <c r="AF558" s="14">
        <v>330810.9375</v>
      </c>
      <c r="AG558" s="14">
        <v>320983.40629999997</v>
      </c>
      <c r="AH558" s="14">
        <v>342307.6875</v>
      </c>
      <c r="AI558" s="14">
        <v>346871.625</v>
      </c>
      <c r="AJ558" s="15">
        <v>491421.6875</v>
      </c>
      <c r="AK558" s="15">
        <v>339502.53129999997</v>
      </c>
      <c r="AL558" s="15">
        <v>457888.75</v>
      </c>
      <c r="AM558" s="15">
        <v>371236.59379999997</v>
      </c>
      <c r="AN558">
        <v>192</v>
      </c>
      <c r="AO558" t="s">
        <v>374</v>
      </c>
      <c r="AP558">
        <v>0.96816145300000001</v>
      </c>
      <c r="AQ558">
        <v>1</v>
      </c>
      <c r="AR558">
        <v>491421.6875</v>
      </c>
      <c r="AS558" t="s">
        <v>6552</v>
      </c>
      <c r="AT558">
        <v>0.920232728</v>
      </c>
      <c r="AV558">
        <v>1.2156496619999999</v>
      </c>
      <c r="AW558">
        <v>1</v>
      </c>
      <c r="AY558">
        <f t="shared" si="24"/>
        <v>1.2379434560857747</v>
      </c>
      <c r="AZ558">
        <f t="shared" si="25"/>
        <v>0.50370264237458351</v>
      </c>
      <c r="BA558">
        <f t="shared" si="26"/>
        <v>6.9608564215310142E-2</v>
      </c>
    </row>
    <row r="559" spans="1:53">
      <c r="A559">
        <v>100.0160741</v>
      </c>
      <c r="B559">
        <v>6.7858888840000002</v>
      </c>
      <c r="C559" t="s">
        <v>2943</v>
      </c>
      <c r="D559">
        <v>1</v>
      </c>
      <c r="E559" t="s">
        <v>2944</v>
      </c>
      <c r="F559">
        <v>5</v>
      </c>
      <c r="G559">
        <v>0</v>
      </c>
      <c r="H559">
        <v>0</v>
      </c>
      <c r="I559">
        <v>0.34081399299999998</v>
      </c>
      <c r="J559">
        <v>-8.8164444569999993</v>
      </c>
      <c r="L559" t="s">
        <v>6150</v>
      </c>
      <c r="N559">
        <v>-24.893229829999999</v>
      </c>
      <c r="O559" t="s">
        <v>487</v>
      </c>
      <c r="S559">
        <v>0.22</v>
      </c>
      <c r="T559">
        <v>0.22</v>
      </c>
      <c r="U559">
        <v>141006</v>
      </c>
      <c r="V559" t="s">
        <v>5865</v>
      </c>
      <c r="W559">
        <v>1.2353862149999999</v>
      </c>
      <c r="X559">
        <v>0.18671780800000001</v>
      </c>
      <c r="Y559" t="s">
        <v>41</v>
      </c>
      <c r="Z559" t="s">
        <v>71</v>
      </c>
      <c r="AA559">
        <v>12</v>
      </c>
      <c r="AB559" s="13">
        <v>74940.015629999994</v>
      </c>
      <c r="AC559" s="13">
        <v>86993.320309999996</v>
      </c>
      <c r="AD559" s="13">
        <v>94184.382809999996</v>
      </c>
      <c r="AE559" s="13">
        <v>98611.34375</v>
      </c>
      <c r="AF559" s="14">
        <v>80572.648440000004</v>
      </c>
      <c r="AG559" s="14">
        <v>83095.421879999994</v>
      </c>
      <c r="AH559" s="14">
        <v>100735.80469999999</v>
      </c>
      <c r="AI559" s="14">
        <v>107828.9531</v>
      </c>
      <c r="AJ559" s="15">
        <v>92178.984379999994</v>
      </c>
      <c r="AK559" s="15">
        <v>95198.304690000004</v>
      </c>
      <c r="AL559" s="15">
        <v>131467.82810000001</v>
      </c>
      <c r="AM559" s="15">
        <v>141006.1875</v>
      </c>
      <c r="AN559">
        <v>89</v>
      </c>
      <c r="AO559" t="s">
        <v>487</v>
      </c>
      <c r="AP559">
        <v>0.81041966300000001</v>
      </c>
      <c r="AR559">
        <v>141006.1875</v>
      </c>
      <c r="AS559" t="s">
        <v>6555</v>
      </c>
      <c r="AT559">
        <v>-0.75094499100000001</v>
      </c>
      <c r="AV559">
        <v>0.60160075199999996</v>
      </c>
      <c r="AW559">
        <v>0.62463896500000005</v>
      </c>
      <c r="AY559">
        <f t="shared" si="24"/>
        <v>1.2353862151076951</v>
      </c>
      <c r="AZ559">
        <f t="shared" si="25"/>
        <v>0.20705563849187292</v>
      </c>
      <c r="BA559">
        <f t="shared" si="26"/>
        <v>0.17182204871315027</v>
      </c>
    </row>
    <row r="560" spans="1:53">
      <c r="A560">
        <v>250.0564943</v>
      </c>
      <c r="B560">
        <v>8.1477834070000004</v>
      </c>
      <c r="C560" t="s">
        <v>3180</v>
      </c>
      <c r="D560">
        <v>3</v>
      </c>
      <c r="E560" t="s">
        <v>3181</v>
      </c>
      <c r="F560">
        <v>5</v>
      </c>
      <c r="G560">
        <v>0</v>
      </c>
      <c r="H560">
        <v>0</v>
      </c>
      <c r="I560">
        <v>-1.3826089100000001</v>
      </c>
      <c r="J560">
        <v>39.613859290000001</v>
      </c>
      <c r="L560" t="s">
        <v>6150</v>
      </c>
      <c r="M560" t="s">
        <v>4295</v>
      </c>
      <c r="N560">
        <v>44.985136869999998</v>
      </c>
      <c r="O560" t="s">
        <v>374</v>
      </c>
      <c r="S560">
        <v>0.22</v>
      </c>
      <c r="T560">
        <v>0.22</v>
      </c>
      <c r="U560">
        <v>41832</v>
      </c>
      <c r="V560" t="s">
        <v>6556</v>
      </c>
      <c r="W560">
        <v>1.234792474</v>
      </c>
      <c r="X560">
        <v>0.21031040600000001</v>
      </c>
      <c r="Y560" t="s">
        <v>41</v>
      </c>
      <c r="Z560" t="s">
        <v>71</v>
      </c>
      <c r="AA560">
        <v>12</v>
      </c>
      <c r="AB560" s="13">
        <v>23865.26758</v>
      </c>
      <c r="AC560" s="13">
        <v>37236.089840000001</v>
      </c>
      <c r="AD560" s="13">
        <v>33468.847659999999</v>
      </c>
      <c r="AE560" s="13">
        <v>32803.378909999999</v>
      </c>
      <c r="AF560" s="14">
        <v>27425.751950000002</v>
      </c>
      <c r="AG560" s="14">
        <v>25731.427729999999</v>
      </c>
      <c r="AH560" s="14">
        <v>21490.519530000001</v>
      </c>
      <c r="AI560" s="14">
        <v>33619.203130000002</v>
      </c>
      <c r="AJ560" s="15">
        <v>27753.505860000001</v>
      </c>
      <c r="AK560" s="15">
        <v>26753.677729999999</v>
      </c>
      <c r="AL560" s="15">
        <v>41832.351560000003</v>
      </c>
      <c r="AM560" s="15">
        <v>37347.621090000001</v>
      </c>
      <c r="AN560">
        <v>746</v>
      </c>
      <c r="AO560" t="s">
        <v>374</v>
      </c>
      <c r="AP560">
        <v>0.94543602400000004</v>
      </c>
      <c r="AR560">
        <v>41832.351560000003</v>
      </c>
      <c r="AS560" t="s">
        <v>6557</v>
      </c>
      <c r="AT560">
        <v>0.23571466099999999</v>
      </c>
      <c r="AV560">
        <v>0.50761922800000003</v>
      </c>
      <c r="AW560">
        <v>1</v>
      </c>
      <c r="AY560">
        <f t="shared" si="24"/>
        <v>1.2347924744366525</v>
      </c>
      <c r="AZ560">
        <f t="shared" si="25"/>
        <v>0.26508565128238598</v>
      </c>
      <c r="BA560">
        <f t="shared" si="26"/>
        <v>0.20404905503684731</v>
      </c>
    </row>
    <row r="561" spans="1:53">
      <c r="A561">
        <v>280.10977380000003</v>
      </c>
      <c r="B561">
        <v>3.9604041630000002</v>
      </c>
      <c r="C561" t="s">
        <v>3354</v>
      </c>
      <c r="D561">
        <v>5</v>
      </c>
      <c r="E561" t="s">
        <v>3355</v>
      </c>
      <c r="F561">
        <v>5</v>
      </c>
      <c r="G561">
        <v>0</v>
      </c>
      <c r="H561">
        <v>0</v>
      </c>
      <c r="I561">
        <v>-0.59339148100000005</v>
      </c>
      <c r="J561">
        <v>-25.534748749999999</v>
      </c>
      <c r="L561" t="s">
        <v>6150</v>
      </c>
      <c r="M561" t="s">
        <v>1925</v>
      </c>
      <c r="N561">
        <v>166.04165900000001</v>
      </c>
      <c r="O561" t="s">
        <v>374</v>
      </c>
      <c r="P561" t="s">
        <v>6565</v>
      </c>
      <c r="Q561">
        <v>-0.3</v>
      </c>
      <c r="R561" t="s">
        <v>290</v>
      </c>
      <c r="S561">
        <v>0.15</v>
      </c>
      <c r="T561">
        <v>0.15</v>
      </c>
      <c r="U561">
        <v>658982</v>
      </c>
      <c r="V561" t="s">
        <v>2128</v>
      </c>
      <c r="W561">
        <v>1.224090205</v>
      </c>
      <c r="X561">
        <v>0.116831818</v>
      </c>
      <c r="Y561" t="s">
        <v>41</v>
      </c>
      <c r="Z561" t="s">
        <v>42</v>
      </c>
      <c r="AA561">
        <v>12</v>
      </c>
      <c r="AB561" s="13">
        <v>435050</v>
      </c>
      <c r="AC561" s="13">
        <v>476039.90629999997</v>
      </c>
      <c r="AD561" s="13">
        <v>353231.28129999997</v>
      </c>
      <c r="AE561" s="13">
        <v>445552.4375</v>
      </c>
      <c r="AF561" s="14">
        <v>458365.15629999997</v>
      </c>
      <c r="AG561" s="14">
        <v>402346.65629999997</v>
      </c>
      <c r="AH561" s="14">
        <v>537709.0625</v>
      </c>
      <c r="AI561" s="14">
        <v>386397.90629999997</v>
      </c>
      <c r="AJ561" s="15">
        <v>658981.75</v>
      </c>
      <c r="AK561" s="15">
        <v>455182.25</v>
      </c>
      <c r="AL561" s="15">
        <v>538981.9375</v>
      </c>
      <c r="AM561" s="15">
        <v>531633.25</v>
      </c>
      <c r="AN561">
        <v>47</v>
      </c>
      <c r="AO561" t="s">
        <v>374</v>
      </c>
      <c r="AP561">
        <v>0.966714093</v>
      </c>
      <c r="AQ561">
        <v>1</v>
      </c>
      <c r="AR561">
        <v>658981.75</v>
      </c>
      <c r="AS561" t="s">
        <v>6566</v>
      </c>
      <c r="AT561">
        <v>0.80165593199999996</v>
      </c>
      <c r="AV561">
        <v>0.84994172899999998</v>
      </c>
      <c r="AW561">
        <v>1</v>
      </c>
      <c r="AY561">
        <f t="shared" si="24"/>
        <v>1.2240902047132618</v>
      </c>
      <c r="AZ561">
        <f t="shared" si="25"/>
        <v>0.90322040876774035</v>
      </c>
      <c r="BA561">
        <f t="shared" si="26"/>
        <v>0.11476486568110254</v>
      </c>
    </row>
    <row r="562" spans="1:53">
      <c r="A562">
        <v>329.25647220000002</v>
      </c>
      <c r="B562">
        <v>3.549001418</v>
      </c>
      <c r="C562" t="s">
        <v>3275</v>
      </c>
      <c r="D562">
        <v>2</v>
      </c>
      <c r="E562" t="s">
        <v>3276</v>
      </c>
      <c r="F562">
        <v>5</v>
      </c>
      <c r="G562">
        <v>0</v>
      </c>
      <c r="H562">
        <v>0</v>
      </c>
      <c r="I562">
        <v>-0.44889001499999998</v>
      </c>
      <c r="J562">
        <v>-40.949653910000002</v>
      </c>
      <c r="L562" t="s">
        <v>6150</v>
      </c>
      <c r="M562" t="s">
        <v>1872</v>
      </c>
      <c r="N562">
        <v>59.037252070000001</v>
      </c>
      <c r="O562" t="s">
        <v>374</v>
      </c>
      <c r="P562" t="s">
        <v>3277</v>
      </c>
      <c r="Q562">
        <v>0.6</v>
      </c>
      <c r="R562" t="s">
        <v>77</v>
      </c>
      <c r="S562">
        <v>0.14000000000000001</v>
      </c>
      <c r="T562">
        <v>0.14000000000000001</v>
      </c>
      <c r="U562">
        <v>382477</v>
      </c>
      <c r="V562" t="s">
        <v>2224</v>
      </c>
      <c r="W562">
        <v>1.221533961</v>
      </c>
      <c r="X562">
        <v>7.8135864999999999E-2</v>
      </c>
      <c r="Y562" t="s">
        <v>41</v>
      </c>
      <c r="Z562" t="s">
        <v>42</v>
      </c>
      <c r="AA562">
        <v>12</v>
      </c>
      <c r="AB562" s="13">
        <v>250064.48439999999</v>
      </c>
      <c r="AC562" s="13">
        <v>232959.2188</v>
      </c>
      <c r="AD562" s="13">
        <v>222280.67189999999</v>
      </c>
      <c r="AE562" s="13">
        <v>240335.51560000001</v>
      </c>
      <c r="AF562" s="14">
        <v>263561.03129999997</v>
      </c>
      <c r="AG562" s="14">
        <v>261180.6875</v>
      </c>
      <c r="AH562" s="14">
        <v>299054.5625</v>
      </c>
      <c r="AI562" s="14">
        <v>265800.90629999997</v>
      </c>
      <c r="AJ562" s="15">
        <v>382477</v>
      </c>
      <c r="AK562" s="15">
        <v>275328.96879999997</v>
      </c>
      <c r="AL562" s="15">
        <v>357960.6875</v>
      </c>
      <c r="AM562" s="15">
        <v>315213.3125</v>
      </c>
      <c r="AN562">
        <v>51</v>
      </c>
      <c r="AO562" t="s">
        <v>374</v>
      </c>
      <c r="AP562">
        <v>0.95658185600000001</v>
      </c>
      <c r="AQ562">
        <v>1</v>
      </c>
      <c r="AR562">
        <v>382477</v>
      </c>
      <c r="AS562" t="s">
        <v>6576</v>
      </c>
      <c r="AT562">
        <v>0.91485335099999998</v>
      </c>
      <c r="AV562">
        <v>1.4241557090000001</v>
      </c>
      <c r="AW562">
        <v>1</v>
      </c>
      <c r="AY562">
        <f t="shared" si="24"/>
        <v>1.2215339613088407</v>
      </c>
      <c r="AZ562">
        <f t="shared" si="25"/>
        <v>0.32898505327640004</v>
      </c>
      <c r="BA562">
        <f t="shared" si="26"/>
        <v>5.4265463434410355E-2</v>
      </c>
    </row>
    <row r="563" spans="1:53">
      <c r="A563">
        <v>244.05227980000001</v>
      </c>
      <c r="B563">
        <v>8.1895416680000004</v>
      </c>
      <c r="C563" t="s">
        <v>4015</v>
      </c>
      <c r="D563">
        <v>1</v>
      </c>
      <c r="E563" t="s">
        <v>4016</v>
      </c>
      <c r="F563">
        <v>5</v>
      </c>
      <c r="G563">
        <v>0</v>
      </c>
      <c r="H563">
        <v>0</v>
      </c>
      <c r="I563">
        <v>2.0479560280000002</v>
      </c>
      <c r="J563">
        <v>-11.01067825</v>
      </c>
      <c r="L563" t="s">
        <v>6150</v>
      </c>
      <c r="M563" t="s">
        <v>702</v>
      </c>
      <c r="N563">
        <v>78.973339519999996</v>
      </c>
      <c r="O563" t="s">
        <v>374</v>
      </c>
      <c r="P563" t="s">
        <v>6606</v>
      </c>
      <c r="S563">
        <v>0.27</v>
      </c>
      <c r="T563">
        <v>0.3</v>
      </c>
      <c r="U563">
        <v>79552</v>
      </c>
      <c r="V563" t="s">
        <v>106</v>
      </c>
      <c r="W563">
        <v>1.1936018779999999</v>
      </c>
      <c r="X563">
        <v>0.35099564500000002</v>
      </c>
      <c r="Y563" t="s">
        <v>41</v>
      </c>
      <c r="Z563" t="s">
        <v>42</v>
      </c>
      <c r="AA563">
        <v>12</v>
      </c>
      <c r="AB563" s="13">
        <v>28779.841799999998</v>
      </c>
      <c r="AC563" s="13">
        <v>60185.363279999998</v>
      </c>
      <c r="AD563" s="13">
        <v>43822.390630000002</v>
      </c>
      <c r="AE563" s="13">
        <v>55611.894529999998</v>
      </c>
      <c r="AF563" s="14">
        <v>42310.910159999999</v>
      </c>
      <c r="AG563" s="14">
        <v>55894.0625</v>
      </c>
      <c r="AH563" s="14">
        <v>40490.703130000002</v>
      </c>
      <c r="AI563" s="14">
        <v>60289.109380000002</v>
      </c>
      <c r="AJ563" s="15">
        <v>40602.273439999997</v>
      </c>
      <c r="AK563" s="15">
        <v>59710.410159999999</v>
      </c>
      <c r="AL563" s="15">
        <v>79551.515629999994</v>
      </c>
      <c r="AM563" s="15">
        <v>57644.414060000003</v>
      </c>
      <c r="AN563">
        <v>9</v>
      </c>
      <c r="AO563" t="s">
        <v>374</v>
      </c>
      <c r="AP563">
        <v>0.90196085999999998</v>
      </c>
      <c r="AR563">
        <v>79551.515629999994</v>
      </c>
      <c r="AS563" t="s">
        <v>4967</v>
      </c>
      <c r="AT563">
        <v>0.86996352300000002</v>
      </c>
      <c r="AV563">
        <v>0.26438289399999998</v>
      </c>
      <c r="AW563">
        <v>1</v>
      </c>
      <c r="AY563">
        <f t="shared" si="24"/>
        <v>1.1936018780887576</v>
      </c>
      <c r="AZ563">
        <f t="shared" si="25"/>
        <v>0.14620683372979917</v>
      </c>
      <c r="BA563">
        <f t="shared" si="26"/>
        <v>0.34343848132120852</v>
      </c>
    </row>
    <row r="564" spans="1:53">
      <c r="A564">
        <v>166.08431730000001</v>
      </c>
      <c r="B564">
        <v>8.8257290309999998</v>
      </c>
      <c r="C564" t="s">
        <v>3148</v>
      </c>
      <c r="D564">
        <v>2</v>
      </c>
      <c r="E564" t="s">
        <v>3149</v>
      </c>
      <c r="F564">
        <v>5</v>
      </c>
      <c r="G564">
        <v>0</v>
      </c>
      <c r="H564">
        <v>0</v>
      </c>
      <c r="I564">
        <v>1.18791914</v>
      </c>
      <c r="J564">
        <v>15.85205603</v>
      </c>
      <c r="L564" t="s">
        <v>6150</v>
      </c>
      <c r="M564" t="s">
        <v>156</v>
      </c>
      <c r="N564">
        <v>34.989726390000001</v>
      </c>
      <c r="O564" t="s">
        <v>374</v>
      </c>
      <c r="S564">
        <v>0.36</v>
      </c>
      <c r="T564">
        <v>0.36</v>
      </c>
      <c r="U564">
        <v>84884</v>
      </c>
      <c r="V564" t="s">
        <v>5622</v>
      </c>
      <c r="W564">
        <v>1.19201337</v>
      </c>
      <c r="X564">
        <v>0.46336323800000001</v>
      </c>
      <c r="Y564" t="s">
        <v>41</v>
      </c>
      <c r="Z564" t="s">
        <v>71</v>
      </c>
      <c r="AA564">
        <v>12</v>
      </c>
      <c r="AB564" s="13">
        <v>22790.904299999998</v>
      </c>
      <c r="AC564" s="13">
        <v>51244.398439999997</v>
      </c>
      <c r="AD564" s="13">
        <v>36200.4375</v>
      </c>
      <c r="AE564" s="13">
        <v>47756.28125</v>
      </c>
      <c r="AF564" s="14">
        <v>44812.867189999997</v>
      </c>
      <c r="AG564" s="14">
        <v>48183.722659999999</v>
      </c>
      <c r="AH564" s="14">
        <v>53245.347659999999</v>
      </c>
      <c r="AI564" s="14">
        <v>69364.101559999996</v>
      </c>
      <c r="AJ564" s="15">
        <v>33336.429689999997</v>
      </c>
      <c r="AK564" s="15">
        <v>84884.304690000004</v>
      </c>
      <c r="AL564" s="15">
        <v>79229.078129999994</v>
      </c>
      <c r="AM564" s="15">
        <v>59555.46875</v>
      </c>
      <c r="AN564">
        <v>14</v>
      </c>
      <c r="AO564" t="s">
        <v>374</v>
      </c>
      <c r="AP564">
        <v>0.96077219300000005</v>
      </c>
      <c r="AR564">
        <v>84884.304690000004</v>
      </c>
      <c r="AS564" t="s">
        <v>6610</v>
      </c>
      <c r="AT564">
        <v>0.96682391999999995</v>
      </c>
      <c r="AV564">
        <v>0.16208365399999999</v>
      </c>
      <c r="AW564">
        <v>1</v>
      </c>
      <c r="AY564">
        <f t="shared" si="24"/>
        <v>1.1920133701661255</v>
      </c>
      <c r="AZ564">
        <f t="shared" si="25"/>
        <v>0.38107939745077657</v>
      </c>
      <c r="BA564">
        <f t="shared" si="26"/>
        <v>0.45142890235214772</v>
      </c>
    </row>
    <row r="565" spans="1:53">
      <c r="A565">
        <v>348.25078309999998</v>
      </c>
      <c r="B565">
        <v>4.2394847450000004</v>
      </c>
      <c r="C565" t="s">
        <v>3293</v>
      </c>
      <c r="D565">
        <v>1</v>
      </c>
      <c r="E565" t="s">
        <v>3294</v>
      </c>
      <c r="F565">
        <v>5</v>
      </c>
      <c r="G565">
        <v>0</v>
      </c>
      <c r="H565">
        <v>0</v>
      </c>
      <c r="I565">
        <v>-1.1684204869999999</v>
      </c>
      <c r="J565">
        <v>-7.2683046290000002</v>
      </c>
      <c r="L565" t="s">
        <v>6150</v>
      </c>
      <c r="M565" t="s">
        <v>713</v>
      </c>
      <c r="N565">
        <v>-44.041631479999999</v>
      </c>
      <c r="O565" t="s">
        <v>487</v>
      </c>
      <c r="P565" t="s">
        <v>6629</v>
      </c>
      <c r="S565">
        <v>0.45</v>
      </c>
      <c r="T565">
        <v>0.57999999999999996</v>
      </c>
      <c r="U565">
        <v>31424</v>
      </c>
      <c r="V565" t="s">
        <v>6630</v>
      </c>
      <c r="W565">
        <v>1.180674096</v>
      </c>
      <c r="X565">
        <v>0.56256488699999996</v>
      </c>
      <c r="Y565" t="s">
        <v>41</v>
      </c>
      <c r="Z565" t="s">
        <v>71</v>
      </c>
      <c r="AA565">
        <v>12</v>
      </c>
      <c r="AB565" s="13">
        <v>5166.9033200000003</v>
      </c>
      <c r="AC565" s="13">
        <v>29387.16992</v>
      </c>
      <c r="AD565" s="13">
        <v>15236.697270000001</v>
      </c>
      <c r="AE565" s="13">
        <v>25824.929690000001</v>
      </c>
      <c r="AF565" s="14">
        <v>13840.365229999999</v>
      </c>
      <c r="AG565" s="14">
        <v>20874.738280000001</v>
      </c>
      <c r="AH565" s="14">
        <v>21601.972659999999</v>
      </c>
      <c r="AI565" s="14">
        <v>24988.175780000001</v>
      </c>
      <c r="AJ565" s="15">
        <v>8252.9501949999994</v>
      </c>
      <c r="AK565" s="15">
        <v>29818.445309999999</v>
      </c>
      <c r="AL565" s="15">
        <v>31423.996090000001</v>
      </c>
      <c r="AM565" s="15">
        <v>26499.613280000001</v>
      </c>
      <c r="AN565">
        <v>611</v>
      </c>
      <c r="AO565" t="s">
        <v>487</v>
      </c>
      <c r="AP565">
        <v>0.86807670999999997</v>
      </c>
      <c r="AR565">
        <v>31423.996090000001</v>
      </c>
      <c r="AS565" t="s">
        <v>4143</v>
      </c>
      <c r="AT565">
        <v>0.93192414000000001</v>
      </c>
      <c r="AV565">
        <v>9.8945469999999994E-2</v>
      </c>
      <c r="AW565">
        <v>1</v>
      </c>
      <c r="AY565">
        <f t="shared" si="24"/>
        <v>1.1806740963552231</v>
      </c>
      <c r="AZ565">
        <f t="shared" si="25"/>
        <v>0.25467438419142685</v>
      </c>
      <c r="BA565">
        <f t="shared" si="26"/>
        <v>0.55245929494468693</v>
      </c>
    </row>
    <row r="566" spans="1:53">
      <c r="A566">
        <v>175.13210290000001</v>
      </c>
      <c r="B566">
        <v>8.778899977</v>
      </c>
      <c r="C566" t="s">
        <v>3188</v>
      </c>
      <c r="D566">
        <v>1</v>
      </c>
      <c r="E566" t="s">
        <v>3189</v>
      </c>
      <c r="F566">
        <v>5</v>
      </c>
      <c r="G566">
        <v>0</v>
      </c>
      <c r="H566">
        <v>0</v>
      </c>
      <c r="I566">
        <v>0.13061225000000001</v>
      </c>
      <c r="J566">
        <v>-24.112720209999999</v>
      </c>
      <c r="L566" t="s">
        <v>6150</v>
      </c>
      <c r="M566" t="s">
        <v>156</v>
      </c>
      <c r="N566">
        <v>44.037535040000002</v>
      </c>
      <c r="O566" t="s">
        <v>374</v>
      </c>
      <c r="S566">
        <v>0.27</v>
      </c>
      <c r="T566">
        <v>0.27</v>
      </c>
      <c r="U566">
        <v>180943</v>
      </c>
      <c r="V566" t="s">
        <v>3381</v>
      </c>
      <c r="W566">
        <v>1.1523758900000001</v>
      </c>
      <c r="X566">
        <v>0.41365242000000002</v>
      </c>
      <c r="Y566" t="s">
        <v>41</v>
      </c>
      <c r="Z566" t="s">
        <v>42</v>
      </c>
      <c r="AA566">
        <v>12</v>
      </c>
      <c r="AB566" s="13">
        <v>90269.382809999996</v>
      </c>
      <c r="AC566" s="13">
        <v>129625.82030000001</v>
      </c>
      <c r="AD566" s="13">
        <v>114674.375</v>
      </c>
      <c r="AE566" s="13">
        <v>137197.5</v>
      </c>
      <c r="AF566" s="14">
        <v>113147.9688</v>
      </c>
      <c r="AG566" s="14">
        <v>137070.54689999999</v>
      </c>
      <c r="AH566" s="14">
        <v>117537.88280000001</v>
      </c>
      <c r="AI566" s="14">
        <v>126182.16409999999</v>
      </c>
      <c r="AJ566" s="15">
        <v>95729.671879999994</v>
      </c>
      <c r="AK566" s="15">
        <v>125053.9688</v>
      </c>
      <c r="AL566" s="15">
        <v>180942.64060000001</v>
      </c>
      <c r="AM566" s="15">
        <v>167476.60939999999</v>
      </c>
      <c r="AN566">
        <v>6</v>
      </c>
      <c r="AO566" t="s">
        <v>374</v>
      </c>
      <c r="AP566">
        <v>0.94438681300000005</v>
      </c>
      <c r="AR566">
        <v>180942.64060000001</v>
      </c>
      <c r="AS566" t="s">
        <v>93</v>
      </c>
      <c r="AT566">
        <v>0.85814857</v>
      </c>
      <c r="AV566">
        <v>0.21555682600000001</v>
      </c>
      <c r="AW566">
        <v>1</v>
      </c>
      <c r="AY566">
        <f t="shared" si="24"/>
        <v>1.1523758899969718</v>
      </c>
      <c r="AZ566">
        <f t="shared" si="25"/>
        <v>0.82011673342207514</v>
      </c>
      <c r="BA566">
        <f t="shared" si="26"/>
        <v>0.3889449924865041</v>
      </c>
    </row>
    <row r="567" spans="1:53">
      <c r="A567">
        <v>231.1330682</v>
      </c>
      <c r="B567">
        <v>11.190058390000001</v>
      </c>
      <c r="C567" t="s">
        <v>1903</v>
      </c>
      <c r="D567">
        <v>1</v>
      </c>
      <c r="E567" t="s">
        <v>1904</v>
      </c>
      <c r="F567">
        <v>5</v>
      </c>
      <c r="G567">
        <v>0</v>
      </c>
      <c r="H567">
        <v>0</v>
      </c>
      <c r="I567">
        <v>-0.310528572</v>
      </c>
      <c r="J567">
        <v>15.123566930000001</v>
      </c>
      <c r="L567" t="s">
        <v>6150</v>
      </c>
      <c r="N567">
        <v>-7.7915974129999999</v>
      </c>
      <c r="O567" t="s">
        <v>487</v>
      </c>
      <c r="S567">
        <v>0.24</v>
      </c>
      <c r="T567">
        <v>0.24</v>
      </c>
      <c r="U567">
        <v>21233</v>
      </c>
      <c r="V567" t="s">
        <v>6667</v>
      </c>
      <c r="W567">
        <v>1.1463647699999999</v>
      </c>
      <c r="X567">
        <v>0.39789416</v>
      </c>
      <c r="Y567" t="s">
        <v>41</v>
      </c>
      <c r="Z567" t="s">
        <v>42</v>
      </c>
      <c r="AA567">
        <v>12</v>
      </c>
      <c r="AB567" s="13">
        <v>12787.023440000001</v>
      </c>
      <c r="AC567" s="13">
        <v>15351.566409999999</v>
      </c>
      <c r="AD567" s="13">
        <v>12753.11328</v>
      </c>
      <c r="AE567" s="13">
        <v>13093.02051</v>
      </c>
      <c r="AF567" s="14">
        <v>12458.79883</v>
      </c>
      <c r="AG567" s="14">
        <v>13155.86426</v>
      </c>
      <c r="AH567" s="14">
        <v>15419.719730000001</v>
      </c>
      <c r="AI567" s="14">
        <v>17712.51758</v>
      </c>
      <c r="AJ567" s="15">
        <v>12572.73926</v>
      </c>
      <c r="AK567" s="15">
        <v>21233.408200000002</v>
      </c>
      <c r="AL567" s="15">
        <v>19025.525389999999</v>
      </c>
      <c r="AM567" s="15">
        <v>14513.704100000001</v>
      </c>
      <c r="AN567">
        <v>1160</v>
      </c>
      <c r="AO567" t="s">
        <v>487</v>
      </c>
      <c r="AP567">
        <v>0.88595360599999995</v>
      </c>
      <c r="AR567">
        <v>21233.408200000002</v>
      </c>
      <c r="AS567" t="s">
        <v>6668</v>
      </c>
      <c r="AT567">
        <v>-0.334811003</v>
      </c>
      <c r="AV567">
        <v>0.214260915</v>
      </c>
      <c r="AW567">
        <v>1</v>
      </c>
      <c r="AY567">
        <f t="shared" si="24"/>
        <v>1.1463647697402604</v>
      </c>
      <c r="AZ567">
        <f t="shared" si="25"/>
        <v>9.7677118820836448E-2</v>
      </c>
      <c r="BA567">
        <f t="shared" si="26"/>
        <v>0.3902842074750989</v>
      </c>
    </row>
    <row r="568" spans="1:53">
      <c r="A568">
        <v>195.0564985</v>
      </c>
      <c r="B568">
        <v>9.9881902910000004</v>
      </c>
      <c r="C568" t="s">
        <v>3285</v>
      </c>
      <c r="D568">
        <v>1</v>
      </c>
      <c r="E568" t="s">
        <v>3286</v>
      </c>
      <c r="F568">
        <v>5</v>
      </c>
      <c r="G568">
        <v>0</v>
      </c>
      <c r="H568">
        <v>0</v>
      </c>
      <c r="I568">
        <v>-0.16169883199999999</v>
      </c>
      <c r="J568">
        <v>0</v>
      </c>
      <c r="L568" t="s">
        <v>6150</v>
      </c>
      <c r="N568">
        <v>-9.0044264930000004</v>
      </c>
      <c r="O568" t="s">
        <v>487</v>
      </c>
      <c r="S568">
        <v>0.45</v>
      </c>
      <c r="T568">
        <v>0.45</v>
      </c>
      <c r="U568">
        <v>107826</v>
      </c>
      <c r="V568" t="s">
        <v>6710</v>
      </c>
      <c r="W568">
        <v>1.1319109220000001</v>
      </c>
      <c r="X568">
        <v>0.67996656499999997</v>
      </c>
      <c r="Y568" t="s">
        <v>41</v>
      </c>
      <c r="Z568" t="s">
        <v>42</v>
      </c>
      <c r="AA568">
        <v>12</v>
      </c>
      <c r="AB568" s="13">
        <v>30547.40625</v>
      </c>
      <c r="AC568" s="13">
        <v>62973.988279999998</v>
      </c>
      <c r="AD568" s="13">
        <v>50751.53125</v>
      </c>
      <c r="AE568" s="13">
        <v>66830.242190000004</v>
      </c>
      <c r="AF568" s="14">
        <v>46055.464840000001</v>
      </c>
      <c r="AG568" s="14">
        <v>51058.550779999998</v>
      </c>
      <c r="AH568" s="14">
        <v>58722.460939999997</v>
      </c>
      <c r="AI568" s="14">
        <v>92006.882809999996</v>
      </c>
      <c r="AJ568" s="15">
        <v>33305.113279999998</v>
      </c>
      <c r="AK568" s="15">
        <v>78209.210940000004</v>
      </c>
      <c r="AL568" s="15">
        <v>107826.2031</v>
      </c>
      <c r="AM568" s="15">
        <v>61196.078130000002</v>
      </c>
      <c r="AN568">
        <v>71</v>
      </c>
      <c r="AO568" t="s">
        <v>487</v>
      </c>
      <c r="AP568">
        <v>0.89756054500000004</v>
      </c>
      <c r="AR568">
        <v>107826.2031</v>
      </c>
      <c r="AS568" t="s">
        <v>4640</v>
      </c>
      <c r="AT568">
        <v>0.79194901900000003</v>
      </c>
      <c r="AV568">
        <v>4.7634136000000001E-2</v>
      </c>
      <c r="AW568">
        <v>1</v>
      </c>
      <c r="AY568">
        <f t="shared" si="24"/>
        <v>1.1319109221368848</v>
      </c>
      <c r="AZ568">
        <f t="shared" si="25"/>
        <v>0.68855145016142016</v>
      </c>
      <c r="BA568">
        <f t="shared" si="26"/>
        <v>0.67774012685623908</v>
      </c>
    </row>
    <row r="569" spans="1:53">
      <c r="A569">
        <v>260.13698199999999</v>
      </c>
      <c r="B569">
        <v>8.16509997</v>
      </c>
      <c r="C569" t="s">
        <v>6711</v>
      </c>
      <c r="D569">
        <v>4</v>
      </c>
      <c r="E569" t="s">
        <v>6712</v>
      </c>
      <c r="F569">
        <v>5</v>
      </c>
      <c r="G569">
        <v>0</v>
      </c>
      <c r="H569">
        <v>0</v>
      </c>
      <c r="I569">
        <v>-0.91472195700000003</v>
      </c>
      <c r="J569">
        <v>3.3703428529999999</v>
      </c>
      <c r="L569" t="s">
        <v>6150</v>
      </c>
      <c r="M569" t="s">
        <v>702</v>
      </c>
      <c r="N569">
        <v>95.057992060000004</v>
      </c>
      <c r="O569" t="s">
        <v>374</v>
      </c>
      <c r="P569" t="s">
        <v>6713</v>
      </c>
      <c r="S569">
        <v>0.27</v>
      </c>
      <c r="T569">
        <v>0.27</v>
      </c>
      <c r="U569">
        <v>13646</v>
      </c>
      <c r="V569" t="s">
        <v>3322</v>
      </c>
      <c r="W569">
        <v>1.1308091929999999</v>
      </c>
      <c r="X569">
        <v>0.47597822499999998</v>
      </c>
      <c r="Y569" t="s">
        <v>41</v>
      </c>
      <c r="Z569" t="s">
        <v>71</v>
      </c>
      <c r="AA569">
        <v>12</v>
      </c>
      <c r="AB569" s="13">
        <v>5069.2690430000002</v>
      </c>
      <c r="AC569" s="13">
        <v>9069.953125</v>
      </c>
      <c r="AD569" s="13">
        <v>5732.0244140000004</v>
      </c>
      <c r="AE569" s="13">
        <v>7563.6435549999997</v>
      </c>
      <c r="AF569" s="14">
        <v>7569.3139650000003</v>
      </c>
      <c r="AG569" s="14">
        <v>10415.05566</v>
      </c>
      <c r="AH569" s="14">
        <v>8973.8496090000008</v>
      </c>
      <c r="AI569" s="14">
        <v>9286.3476559999999</v>
      </c>
      <c r="AJ569" s="15">
        <v>6842.2460940000001</v>
      </c>
      <c r="AK569" s="15">
        <v>10459.56445</v>
      </c>
      <c r="AL569" s="15">
        <v>13646.037109999999</v>
      </c>
      <c r="AM569" s="15">
        <v>10037.8418</v>
      </c>
      <c r="AN569">
        <v>29</v>
      </c>
      <c r="AO569" t="s">
        <v>374</v>
      </c>
      <c r="AP569">
        <v>0.80361083099999997</v>
      </c>
      <c r="AR569">
        <v>13646.037109999999</v>
      </c>
      <c r="AS569" t="s">
        <v>6714</v>
      </c>
      <c r="AT569">
        <v>0.90921123199999998</v>
      </c>
      <c r="AV569">
        <v>0.15409170899999999</v>
      </c>
      <c r="AW569">
        <v>1</v>
      </c>
      <c r="AY569">
        <f t="shared" si="24"/>
        <v>1.1308091935099958</v>
      </c>
      <c r="AZ569">
        <f t="shared" si="25"/>
        <v>9.6571827244398015E-2</v>
      </c>
      <c r="BA569">
        <f t="shared" si="26"/>
        <v>0.4622651533723795</v>
      </c>
    </row>
    <row r="570" spans="1:53">
      <c r="A570">
        <v>200.1048778</v>
      </c>
      <c r="B570">
        <v>4.4220194920000004</v>
      </c>
      <c r="C570" t="s">
        <v>1658</v>
      </c>
      <c r="D570">
        <v>7</v>
      </c>
      <c r="E570" t="s">
        <v>1659</v>
      </c>
      <c r="F570">
        <v>5</v>
      </c>
      <c r="G570">
        <v>0</v>
      </c>
      <c r="H570">
        <v>0</v>
      </c>
      <c r="I570">
        <v>8.8715515999999994E-2</v>
      </c>
      <c r="J570">
        <v>-44.192941349999998</v>
      </c>
      <c r="L570" t="s">
        <v>6150</v>
      </c>
      <c r="M570" t="s">
        <v>1552</v>
      </c>
      <c r="N570">
        <v>-29.135573260000001</v>
      </c>
      <c r="O570" t="s">
        <v>487</v>
      </c>
      <c r="R570" t="s">
        <v>6721</v>
      </c>
      <c r="S570">
        <v>0.14000000000000001</v>
      </c>
      <c r="T570">
        <v>0.14000000000000001</v>
      </c>
      <c r="U570">
        <v>372540</v>
      </c>
      <c r="V570" t="s">
        <v>181</v>
      </c>
      <c r="W570">
        <v>1.125839507</v>
      </c>
      <c r="X570">
        <v>0.25921986299999999</v>
      </c>
      <c r="Y570" t="s">
        <v>41</v>
      </c>
      <c r="Z570" t="s">
        <v>92</v>
      </c>
      <c r="AA570">
        <v>12</v>
      </c>
      <c r="AB570" s="13">
        <v>233250.6563</v>
      </c>
      <c r="AC570" s="13">
        <v>226078.6563</v>
      </c>
      <c r="AD570" s="13">
        <v>246185.8438</v>
      </c>
      <c r="AE570" s="13">
        <v>260545.5</v>
      </c>
      <c r="AF570" s="14">
        <v>303548.71879999997</v>
      </c>
      <c r="AG570" s="14">
        <v>289535.46879999997</v>
      </c>
      <c r="AH570" s="14">
        <v>321128.21879999997</v>
      </c>
      <c r="AI570" s="14">
        <v>238212.3438</v>
      </c>
      <c r="AJ570" s="15">
        <v>372539.8125</v>
      </c>
      <c r="AK570" s="15">
        <v>263193.96879999997</v>
      </c>
      <c r="AL570" s="15">
        <v>336896.96879999997</v>
      </c>
      <c r="AM570" s="15">
        <v>324814.5625</v>
      </c>
      <c r="AN570">
        <v>30</v>
      </c>
      <c r="AO570" t="s">
        <v>487</v>
      </c>
      <c r="AP570">
        <v>0.95354808099999999</v>
      </c>
      <c r="AR570">
        <v>372539.8125</v>
      </c>
      <c r="AS570" t="s">
        <v>6722</v>
      </c>
      <c r="AT570">
        <v>0.44943883299999998</v>
      </c>
      <c r="AV570">
        <v>0.39274682599999999</v>
      </c>
      <c r="AW570">
        <v>1</v>
      </c>
      <c r="AY570">
        <f t="shared" si="24"/>
        <v>1.1258395069828482</v>
      </c>
      <c r="AZ570">
        <f t="shared" si="25"/>
        <v>0.81272448317672441</v>
      </c>
      <c r="BA570">
        <f t="shared" si="26"/>
        <v>0.25669162207830537</v>
      </c>
    </row>
    <row r="571" spans="1:53">
      <c r="A571">
        <v>114.0793752</v>
      </c>
      <c r="B571">
        <v>8.8732236229999994</v>
      </c>
      <c r="C571" t="s">
        <v>3251</v>
      </c>
      <c r="D571">
        <v>2</v>
      </c>
      <c r="E571" t="s">
        <v>3252</v>
      </c>
      <c r="F571">
        <v>5</v>
      </c>
      <c r="G571">
        <v>0</v>
      </c>
      <c r="H571">
        <v>0</v>
      </c>
      <c r="I571">
        <v>0.48369310100000001</v>
      </c>
      <c r="J571">
        <v>-7.6261705040000001</v>
      </c>
      <c r="L571" t="s">
        <v>6150</v>
      </c>
      <c r="M571" t="s">
        <v>149</v>
      </c>
      <c r="N571">
        <v>-34.971641660000003</v>
      </c>
      <c r="O571" t="s">
        <v>487</v>
      </c>
      <c r="S571">
        <v>0.18</v>
      </c>
      <c r="T571">
        <v>0.22</v>
      </c>
      <c r="U571">
        <v>79689</v>
      </c>
      <c r="V571" t="s">
        <v>2063</v>
      </c>
      <c r="W571">
        <v>1.119513983</v>
      </c>
      <c r="X571">
        <v>0.45812851300000001</v>
      </c>
      <c r="Y571" t="s">
        <v>41</v>
      </c>
      <c r="Z571" t="s">
        <v>42</v>
      </c>
      <c r="AA571">
        <v>12</v>
      </c>
      <c r="AB571" s="13">
        <v>52555.582029999998</v>
      </c>
      <c r="AC571" s="13">
        <v>67944.210940000004</v>
      </c>
      <c r="AD571" s="13">
        <v>46328.910159999999</v>
      </c>
      <c r="AE571" s="13">
        <v>66375.195309999996</v>
      </c>
      <c r="AF571" s="14">
        <v>46075.558590000001</v>
      </c>
      <c r="AG571" s="14">
        <v>56954.148439999997</v>
      </c>
      <c r="AH571" s="14">
        <v>72192.148440000004</v>
      </c>
      <c r="AI571" s="14">
        <v>76973.039059999996</v>
      </c>
      <c r="AJ571" s="15">
        <v>52610.265630000002</v>
      </c>
      <c r="AK571" s="15">
        <v>79162.65625</v>
      </c>
      <c r="AL571" s="15">
        <v>79688.578129999994</v>
      </c>
      <c r="AM571" s="15">
        <v>70874.210940000004</v>
      </c>
      <c r="AN571">
        <v>13</v>
      </c>
      <c r="AO571" t="s">
        <v>487</v>
      </c>
      <c r="AP571">
        <v>0.89034196799999998</v>
      </c>
      <c r="AR571">
        <v>79688.578129999994</v>
      </c>
      <c r="AS571" t="s">
        <v>5228</v>
      </c>
      <c r="AT571">
        <v>0.78009037800000003</v>
      </c>
      <c r="AV571">
        <v>0.15737827500000001</v>
      </c>
      <c r="AW571">
        <v>0.39857852399999999</v>
      </c>
      <c r="AY571">
        <f t="shared" si="24"/>
        <v>1.119513983326949</v>
      </c>
      <c r="AZ571">
        <f t="shared" si="25"/>
        <v>0.16602636828764214</v>
      </c>
      <c r="BA571">
        <f t="shared" si="26"/>
        <v>0.45775349468475124</v>
      </c>
    </row>
    <row r="572" spans="1:53">
      <c r="A572">
        <v>260.04716439999999</v>
      </c>
      <c r="B572">
        <v>9.1305001150000002</v>
      </c>
      <c r="C572" t="s">
        <v>6741</v>
      </c>
      <c r="D572">
        <v>2</v>
      </c>
      <c r="E572" t="s">
        <v>6742</v>
      </c>
      <c r="F572">
        <v>5</v>
      </c>
      <c r="G572">
        <v>0</v>
      </c>
      <c r="H572">
        <v>0</v>
      </c>
      <c r="I572">
        <v>1.8243722499999999</v>
      </c>
      <c r="J572">
        <v>19.380708869999999</v>
      </c>
      <c r="L572" t="s">
        <v>6150</v>
      </c>
      <c r="M572" t="s">
        <v>192</v>
      </c>
      <c r="N572">
        <v>55.95724474</v>
      </c>
      <c r="O572" t="s">
        <v>374</v>
      </c>
      <c r="P572" t="s">
        <v>6743</v>
      </c>
      <c r="S572">
        <v>0.45</v>
      </c>
      <c r="T572">
        <v>0.45</v>
      </c>
      <c r="U572">
        <v>20748</v>
      </c>
      <c r="V572" t="s">
        <v>6484</v>
      </c>
      <c r="W572">
        <v>1.105510623</v>
      </c>
      <c r="X572">
        <v>0.71218392100000005</v>
      </c>
      <c r="Y572" t="s">
        <v>41</v>
      </c>
      <c r="Z572" t="s">
        <v>71</v>
      </c>
      <c r="AA572">
        <v>12</v>
      </c>
      <c r="AB572" s="13">
        <v>6879.6860349999997</v>
      </c>
      <c r="AC572" s="13">
        <v>15185.433590000001</v>
      </c>
      <c r="AD572" s="13">
        <v>11088.54492</v>
      </c>
      <c r="AE572" s="13">
        <v>9989.4033199999994</v>
      </c>
      <c r="AF572" s="14">
        <v>10264.371090000001</v>
      </c>
      <c r="AG572" s="14">
        <v>11599.174800000001</v>
      </c>
      <c r="AH572" s="14">
        <v>11557.52441</v>
      </c>
      <c r="AI572" s="14">
        <v>15282.42676</v>
      </c>
      <c r="AJ572" s="15">
        <v>5883.1953130000002</v>
      </c>
      <c r="AK572" s="15">
        <v>14038.476559999999</v>
      </c>
      <c r="AL572" s="15">
        <v>20747.931639999999</v>
      </c>
      <c r="AM572" s="15">
        <v>13172.62988</v>
      </c>
      <c r="AN572">
        <v>106</v>
      </c>
      <c r="AO572" t="s">
        <v>374</v>
      </c>
      <c r="AP572">
        <v>0.88498740300000001</v>
      </c>
      <c r="AR572">
        <v>20747.931639999999</v>
      </c>
      <c r="AS572" t="s">
        <v>2291</v>
      </c>
      <c r="AT572">
        <v>0.86881129700000004</v>
      </c>
      <c r="AV572">
        <v>3.9623045000000003E-2</v>
      </c>
      <c r="AW572">
        <v>1</v>
      </c>
      <c r="AY572">
        <f t="shared" si="24"/>
        <v>1.1055106233268908</v>
      </c>
      <c r="AZ572">
        <f t="shared" si="25"/>
        <v>0.14338085237685869</v>
      </c>
      <c r="BA572">
        <f t="shared" si="26"/>
        <v>0.70432768835150816</v>
      </c>
    </row>
    <row r="573" spans="1:53">
      <c r="A573">
        <v>266.09004320000003</v>
      </c>
      <c r="B573">
        <v>9.5981013829999995</v>
      </c>
      <c r="C573" t="s">
        <v>3393</v>
      </c>
      <c r="D573">
        <v>1</v>
      </c>
      <c r="E573" t="s">
        <v>3394</v>
      </c>
      <c r="F573">
        <v>5</v>
      </c>
      <c r="G573">
        <v>0</v>
      </c>
      <c r="H573">
        <v>0</v>
      </c>
      <c r="I573">
        <v>-0.85233091800000005</v>
      </c>
      <c r="J573">
        <v>12.42918257</v>
      </c>
      <c r="L573" t="s">
        <v>6150</v>
      </c>
      <c r="N573">
        <v>25.020413430000001</v>
      </c>
      <c r="O573" t="s">
        <v>374</v>
      </c>
      <c r="P573" t="s">
        <v>6766</v>
      </c>
      <c r="S573">
        <v>0.35</v>
      </c>
      <c r="T573">
        <v>0.41</v>
      </c>
      <c r="U573">
        <v>58688</v>
      </c>
      <c r="V573" t="s">
        <v>6767</v>
      </c>
      <c r="W573">
        <v>1.0930237570000001</v>
      </c>
      <c r="X573">
        <v>0.71455328399999996</v>
      </c>
      <c r="Y573" t="s">
        <v>41</v>
      </c>
      <c r="Z573" t="s">
        <v>92</v>
      </c>
      <c r="AA573">
        <v>12</v>
      </c>
      <c r="AB573" s="13">
        <v>17662.322270000001</v>
      </c>
      <c r="AC573" s="13">
        <v>43990.984380000002</v>
      </c>
      <c r="AD573" s="13">
        <v>28859.664059999999</v>
      </c>
      <c r="AE573" s="13">
        <v>48925.042970000002</v>
      </c>
      <c r="AF573" s="14">
        <v>27274.175780000001</v>
      </c>
      <c r="AG573" s="14">
        <v>35817.132810000003</v>
      </c>
      <c r="AH573" s="14">
        <v>45796.628909999999</v>
      </c>
      <c r="AI573" s="14">
        <v>55299.246090000001</v>
      </c>
      <c r="AJ573" s="15">
        <v>23519.046880000002</v>
      </c>
      <c r="AK573" s="15">
        <v>58688.46875</v>
      </c>
      <c r="AL573" s="15">
        <v>54308.816409999999</v>
      </c>
      <c r="AM573" s="15">
        <v>42944.160159999999</v>
      </c>
      <c r="AN573">
        <v>475</v>
      </c>
      <c r="AO573" t="s">
        <v>374</v>
      </c>
      <c r="AP573">
        <v>0.89407219900000001</v>
      </c>
      <c r="AR573">
        <v>58688.46875</v>
      </c>
      <c r="AS573" t="s">
        <v>6768</v>
      </c>
      <c r="AT573">
        <v>0.95243650800000001</v>
      </c>
      <c r="AV573">
        <v>3.6993445E-2</v>
      </c>
      <c r="AW573">
        <v>1</v>
      </c>
      <c r="AY573">
        <f t="shared" si="24"/>
        <v>1.0930237566419299</v>
      </c>
      <c r="AZ573">
        <f t="shared" si="25"/>
        <v>0.65497471873482882</v>
      </c>
      <c r="BA573">
        <f t="shared" si="26"/>
        <v>0.71374461083748897</v>
      </c>
    </row>
    <row r="574" spans="1:53">
      <c r="A574">
        <v>151.0302849</v>
      </c>
      <c r="B574">
        <v>7.398033281</v>
      </c>
      <c r="C574" t="s">
        <v>3263</v>
      </c>
      <c r="D574">
        <v>1</v>
      </c>
      <c r="E574" t="s">
        <v>3264</v>
      </c>
      <c r="F574">
        <v>5</v>
      </c>
      <c r="G574">
        <v>0</v>
      </c>
      <c r="H574">
        <v>0</v>
      </c>
      <c r="I574">
        <v>-0.16619851999999999</v>
      </c>
      <c r="J574">
        <v>-24.90326413</v>
      </c>
      <c r="L574" t="s">
        <v>6157</v>
      </c>
      <c r="M574" t="s">
        <v>754</v>
      </c>
      <c r="N574">
        <v>-80.116543179999994</v>
      </c>
      <c r="O574" t="s">
        <v>487</v>
      </c>
      <c r="S574">
        <v>0.47</v>
      </c>
      <c r="T574">
        <v>0.92</v>
      </c>
      <c r="U574">
        <v>51028</v>
      </c>
      <c r="V574" t="s">
        <v>6377</v>
      </c>
      <c r="W574">
        <v>1.0895730509999999</v>
      </c>
      <c r="X574">
        <v>0.77256834900000004</v>
      </c>
      <c r="Y574" t="s">
        <v>41</v>
      </c>
      <c r="Z574" t="s">
        <v>42</v>
      </c>
      <c r="AA574">
        <v>11</v>
      </c>
      <c r="AB574" s="13">
        <v>0</v>
      </c>
      <c r="AC574" s="13">
        <v>46188.492189999997</v>
      </c>
      <c r="AD574" s="13">
        <v>11081.71875</v>
      </c>
      <c r="AE574" s="13">
        <v>34069.027340000001</v>
      </c>
      <c r="AF574" s="14">
        <v>21110.681639999999</v>
      </c>
      <c r="AG574" s="14">
        <v>28186.828130000002</v>
      </c>
      <c r="AH574" s="14">
        <v>40384.96875</v>
      </c>
      <c r="AI574" s="14">
        <v>39280.902340000001</v>
      </c>
      <c r="AJ574" s="15">
        <v>13009.89551</v>
      </c>
      <c r="AK574" s="15">
        <v>43269.863279999998</v>
      </c>
      <c r="AL574" s="15">
        <v>51027.621090000001</v>
      </c>
      <c r="AM574" s="15">
        <v>33207.644529999998</v>
      </c>
      <c r="AN574">
        <v>235</v>
      </c>
      <c r="AO574" t="s">
        <v>487</v>
      </c>
      <c r="AP574">
        <v>0.82590918099999999</v>
      </c>
      <c r="AR574">
        <v>51027.621090000001</v>
      </c>
      <c r="AS574" t="s">
        <v>3896</v>
      </c>
      <c r="AT574">
        <v>0.81712751100000003</v>
      </c>
      <c r="AV574">
        <v>2.3422861E-2</v>
      </c>
      <c r="AW574">
        <v>1</v>
      </c>
      <c r="AY574">
        <f t="shared" si="24"/>
        <v>1.0895730514582291</v>
      </c>
      <c r="AZ574">
        <f t="shared" si="25"/>
        <v>0.31157790349599984</v>
      </c>
      <c r="BA574">
        <f t="shared" si="26"/>
        <v>0.76987848865675512</v>
      </c>
    </row>
    <row r="575" spans="1:53">
      <c r="A575">
        <v>181.04092259999999</v>
      </c>
      <c r="B575">
        <v>8.8350001020000004</v>
      </c>
      <c r="C575" t="s">
        <v>3365</v>
      </c>
      <c r="D575">
        <v>1</v>
      </c>
      <c r="E575" t="s">
        <v>3366</v>
      </c>
      <c r="F575">
        <v>5</v>
      </c>
      <c r="G575">
        <v>0</v>
      </c>
      <c r="H575">
        <v>0</v>
      </c>
      <c r="I575">
        <v>0.23532766199999999</v>
      </c>
      <c r="J575">
        <v>-0.67275949000000002</v>
      </c>
      <c r="L575" t="s">
        <v>6150</v>
      </c>
      <c r="M575" t="s">
        <v>156</v>
      </c>
      <c r="N575">
        <v>49.946331700000002</v>
      </c>
      <c r="O575" t="s">
        <v>374</v>
      </c>
      <c r="S575">
        <v>0.32</v>
      </c>
      <c r="T575">
        <v>0.38</v>
      </c>
      <c r="U575">
        <v>33166</v>
      </c>
      <c r="V575" t="s">
        <v>5622</v>
      </c>
      <c r="W575">
        <v>1.068840494</v>
      </c>
      <c r="X575">
        <v>0.74341698700000003</v>
      </c>
      <c r="Y575" t="s">
        <v>41</v>
      </c>
      <c r="Z575" t="s">
        <v>71</v>
      </c>
      <c r="AA575">
        <v>12</v>
      </c>
      <c r="AB575" s="13">
        <v>9617.4980469999991</v>
      </c>
      <c r="AC575" s="13">
        <v>27875.179690000001</v>
      </c>
      <c r="AD575" s="13">
        <v>20216.007809999999</v>
      </c>
      <c r="AE575" s="13">
        <v>21541.5</v>
      </c>
      <c r="AF575" s="14">
        <v>19585.615229999999</v>
      </c>
      <c r="AG575" s="14">
        <v>20846.33008</v>
      </c>
      <c r="AH575" s="14">
        <v>24773.45117</v>
      </c>
      <c r="AI575" s="14">
        <v>30569.021479999999</v>
      </c>
      <c r="AJ575" s="15">
        <v>14360.57422</v>
      </c>
      <c r="AK575" s="15">
        <v>29494.283200000002</v>
      </c>
      <c r="AL575" s="15">
        <v>33166.371090000001</v>
      </c>
      <c r="AM575" s="15">
        <v>25346.347659999999</v>
      </c>
      <c r="AN575">
        <v>14</v>
      </c>
      <c r="AO575" t="s">
        <v>374</v>
      </c>
      <c r="AP575">
        <v>0.93819568399999997</v>
      </c>
      <c r="AR575">
        <v>33166.371090000001</v>
      </c>
      <c r="AS575" t="s">
        <v>6797</v>
      </c>
      <c r="AT575">
        <v>0.94675579899999995</v>
      </c>
      <c r="AV575">
        <v>2.9968198000000001E-2</v>
      </c>
      <c r="AW575">
        <v>1</v>
      </c>
      <c r="AY575">
        <f t="shared" si="24"/>
        <v>1.0688404936353006</v>
      </c>
      <c r="AZ575">
        <f t="shared" si="25"/>
        <v>0.35263398486195063</v>
      </c>
      <c r="BA575">
        <f t="shared" si="26"/>
        <v>0.74099052975984114</v>
      </c>
    </row>
    <row r="576" spans="1:53">
      <c r="A576">
        <v>246.1215076</v>
      </c>
      <c r="B576">
        <v>8.8021554729999991</v>
      </c>
      <c r="C576" t="s">
        <v>5093</v>
      </c>
      <c r="D576">
        <v>6</v>
      </c>
      <c r="E576" t="s">
        <v>5094</v>
      </c>
      <c r="F576">
        <v>5</v>
      </c>
      <c r="G576">
        <v>0</v>
      </c>
      <c r="H576">
        <v>0</v>
      </c>
      <c r="I576">
        <v>-0.25356251400000002</v>
      </c>
      <c r="J576">
        <v>3.6555843330000002</v>
      </c>
      <c r="L576" t="s">
        <v>6150</v>
      </c>
      <c r="M576" t="s">
        <v>156</v>
      </c>
      <c r="N576">
        <v>115.0269167</v>
      </c>
      <c r="O576" t="s">
        <v>374</v>
      </c>
      <c r="P576" t="s">
        <v>5095</v>
      </c>
      <c r="S576">
        <v>0.37</v>
      </c>
      <c r="T576">
        <v>0.37</v>
      </c>
      <c r="U576">
        <v>17403</v>
      </c>
      <c r="V576" t="s">
        <v>5622</v>
      </c>
      <c r="W576">
        <v>1.0521562179999999</v>
      </c>
      <c r="X576">
        <v>0.81342254999999997</v>
      </c>
      <c r="Y576" t="s">
        <v>41</v>
      </c>
      <c r="Z576" t="s">
        <v>71</v>
      </c>
      <c r="AA576">
        <v>12</v>
      </c>
      <c r="AB576" s="13">
        <v>4871.1127930000002</v>
      </c>
      <c r="AC576" s="13">
        <v>10642.295899999999</v>
      </c>
      <c r="AD576" s="13">
        <v>7772.3837890000004</v>
      </c>
      <c r="AE576" s="13">
        <v>11505.967769999999</v>
      </c>
      <c r="AF576" s="14">
        <v>11856.434569999999</v>
      </c>
      <c r="AG576" s="14">
        <v>10939.57422</v>
      </c>
      <c r="AH576" s="14">
        <v>10267.31055</v>
      </c>
      <c r="AI576" s="14">
        <v>14266.492190000001</v>
      </c>
      <c r="AJ576" s="15">
        <v>6716.0566410000001</v>
      </c>
      <c r="AK576" s="15">
        <v>11302.596680000001</v>
      </c>
      <c r="AL576" s="15">
        <v>17402.509770000001</v>
      </c>
      <c r="AM576" s="15">
        <v>14377.19238</v>
      </c>
      <c r="AN576">
        <v>14</v>
      </c>
      <c r="AO576" t="s">
        <v>374</v>
      </c>
      <c r="AP576">
        <v>0.84453349799999999</v>
      </c>
      <c r="AR576">
        <v>17402.509770000001</v>
      </c>
      <c r="AS576" t="s">
        <v>6828</v>
      </c>
      <c r="AT576">
        <v>0.87196417900000001</v>
      </c>
      <c r="AV576">
        <v>1.5955885999999999E-2</v>
      </c>
      <c r="AW576">
        <v>1</v>
      </c>
      <c r="AY576">
        <f t="shared" si="24"/>
        <v>1.0521562174283181</v>
      </c>
      <c r="AZ576">
        <f t="shared" si="25"/>
        <v>0.24312181670655111</v>
      </c>
      <c r="BA576">
        <f t="shared" si="26"/>
        <v>0.80898388417769485</v>
      </c>
    </row>
    <row r="577" spans="1:53">
      <c r="A577">
        <v>149.06878470000001</v>
      </c>
      <c r="B577">
        <v>10.674619379999999</v>
      </c>
      <c r="C577" t="s">
        <v>3475</v>
      </c>
      <c r="D577">
        <v>2</v>
      </c>
      <c r="E577" t="s">
        <v>3476</v>
      </c>
      <c r="F577">
        <v>5</v>
      </c>
      <c r="G577">
        <v>0</v>
      </c>
      <c r="H577">
        <v>0</v>
      </c>
      <c r="I577">
        <v>-0.169987739</v>
      </c>
      <c r="J577">
        <v>14.231467909999999</v>
      </c>
      <c r="L577" t="s">
        <v>6150</v>
      </c>
      <c r="M577" t="s">
        <v>6549</v>
      </c>
      <c r="N577">
        <v>-106.0263229</v>
      </c>
      <c r="O577" t="s">
        <v>487</v>
      </c>
      <c r="P577" t="s">
        <v>6829</v>
      </c>
      <c r="S577">
        <v>0.25</v>
      </c>
      <c r="T577">
        <v>0.46</v>
      </c>
      <c r="U577">
        <v>54105</v>
      </c>
      <c r="V577" t="s">
        <v>6550</v>
      </c>
      <c r="W577">
        <v>1.051139823</v>
      </c>
      <c r="X577">
        <v>0.76465513299999999</v>
      </c>
      <c r="Y577" t="s">
        <v>41</v>
      </c>
      <c r="Z577" t="s">
        <v>42</v>
      </c>
      <c r="AA577">
        <v>12</v>
      </c>
      <c r="AB577" s="13">
        <v>25221.789059999999</v>
      </c>
      <c r="AC577" s="13">
        <v>45565.597659999999</v>
      </c>
      <c r="AD577" s="13">
        <v>13648.78125</v>
      </c>
      <c r="AE577" s="13">
        <v>35288.851560000003</v>
      </c>
      <c r="AF577" s="14">
        <v>33454.234380000002</v>
      </c>
      <c r="AG577" s="14">
        <v>38837.003909999999</v>
      </c>
      <c r="AH577" s="14">
        <v>39570.074220000002</v>
      </c>
      <c r="AI577" s="14">
        <v>51539.777340000001</v>
      </c>
      <c r="AJ577" s="15">
        <v>28153.521479999999</v>
      </c>
      <c r="AK577" s="15">
        <v>54104.933590000001</v>
      </c>
      <c r="AL577" s="15">
        <v>46074.46875</v>
      </c>
      <c r="AM577" s="15">
        <v>43424.46875</v>
      </c>
      <c r="AN577">
        <v>537</v>
      </c>
      <c r="AO577" t="s">
        <v>487</v>
      </c>
      <c r="AP577">
        <v>0.90704321499999996</v>
      </c>
      <c r="AR577">
        <v>54104.933590000001</v>
      </c>
      <c r="AS577" t="s">
        <v>43</v>
      </c>
      <c r="AT577">
        <v>0.88352476499999999</v>
      </c>
      <c r="AV577">
        <v>2.4796129E-2</v>
      </c>
      <c r="AW577">
        <v>1</v>
      </c>
      <c r="AY577">
        <f t="shared" si="24"/>
        <v>1.0511398224312394</v>
      </c>
      <c r="AZ577">
        <f t="shared" si="25"/>
        <v>0.5681417331106372</v>
      </c>
      <c r="BA577">
        <f t="shared" si="26"/>
        <v>0.76347528704694567</v>
      </c>
    </row>
    <row r="578" spans="1:53">
      <c r="A578">
        <v>193.91862370000001</v>
      </c>
      <c r="B578">
        <v>13.06947233</v>
      </c>
      <c r="C578" t="s">
        <v>2926</v>
      </c>
      <c r="D578">
        <v>1</v>
      </c>
      <c r="E578" t="s">
        <v>2927</v>
      </c>
      <c r="F578">
        <v>5</v>
      </c>
      <c r="G578">
        <v>0</v>
      </c>
      <c r="H578">
        <v>0</v>
      </c>
      <c r="I578">
        <v>-2.5075632670000001</v>
      </c>
      <c r="J578">
        <v>35.580395369999998</v>
      </c>
      <c r="L578" t="s">
        <v>6150</v>
      </c>
      <c r="N578">
        <v>-1.9944266580000001</v>
      </c>
      <c r="O578" t="s">
        <v>487</v>
      </c>
      <c r="S578">
        <v>0.09</v>
      </c>
      <c r="T578">
        <v>0.17</v>
      </c>
      <c r="U578">
        <v>35884</v>
      </c>
      <c r="V578" t="s">
        <v>310</v>
      </c>
      <c r="W578">
        <v>1.048734206</v>
      </c>
      <c r="X578">
        <v>0.51359526200000005</v>
      </c>
      <c r="Y578" t="s">
        <v>41</v>
      </c>
      <c r="Z578" t="s">
        <v>71</v>
      </c>
      <c r="AA578">
        <v>12</v>
      </c>
      <c r="AB578" s="13">
        <v>27209.828130000002</v>
      </c>
      <c r="AC578" s="13">
        <v>24285.185549999998</v>
      </c>
      <c r="AD578" s="13">
        <v>35883.710939999997</v>
      </c>
      <c r="AE578" s="13">
        <v>27857.796880000002</v>
      </c>
      <c r="AF578" s="14">
        <v>27226.691409999999</v>
      </c>
      <c r="AG578" s="14">
        <v>28283.703130000002</v>
      </c>
      <c r="AH578" s="14">
        <v>22791.234380000002</v>
      </c>
      <c r="AI578" s="14">
        <v>29287.595700000002</v>
      </c>
      <c r="AJ578" s="15">
        <v>29555.29492</v>
      </c>
      <c r="AK578" s="15">
        <v>30507.164059999999</v>
      </c>
      <c r="AL578" s="15">
        <v>24914.398440000001</v>
      </c>
      <c r="AM578" s="15">
        <v>27855.64258</v>
      </c>
      <c r="AN578">
        <v>166</v>
      </c>
      <c r="AO578" t="s">
        <v>487</v>
      </c>
      <c r="AP578">
        <v>0.98069896199999995</v>
      </c>
      <c r="AR578">
        <v>35883.710939999997</v>
      </c>
      <c r="AS578" t="s">
        <v>6837</v>
      </c>
      <c r="AT578">
        <v>0.88729568999999997</v>
      </c>
      <c r="AV578">
        <v>0.12078428099999999</v>
      </c>
      <c r="AW578">
        <v>1</v>
      </c>
      <c r="AY578">
        <f t="shared" ref="AY578:AY641" si="27">(SUM(AJ578:AM578))/(SUM(AF578:AI578))</f>
        <v>1.0487342054793962</v>
      </c>
      <c r="AZ578">
        <f t="shared" ref="AZ578:AZ641" si="28">(SUM(AB578:AE578))/(SUM(AF577:AI578))</f>
        <v>0.42524221474622942</v>
      </c>
      <c r="BA578">
        <f t="shared" ref="BA578:BA641" si="29">TTEST(AF578:AI578,AJ578:AM578,2,2)</f>
        <v>0.51300960801722351</v>
      </c>
    </row>
    <row r="579" spans="1:53">
      <c r="A579">
        <v>92.029367329999999</v>
      </c>
      <c r="B579">
        <v>6.756154166</v>
      </c>
      <c r="C579" t="s">
        <v>2974</v>
      </c>
      <c r="D579">
        <v>2</v>
      </c>
      <c r="E579" t="s">
        <v>2975</v>
      </c>
      <c r="F579">
        <v>5</v>
      </c>
      <c r="G579">
        <v>0</v>
      </c>
      <c r="H579">
        <v>0</v>
      </c>
      <c r="I579">
        <v>-2.4195353509999999</v>
      </c>
      <c r="J579">
        <v>6.1702195819999996</v>
      </c>
      <c r="L579" t="s">
        <v>6150</v>
      </c>
      <c r="M579" t="s">
        <v>2238</v>
      </c>
      <c r="N579">
        <v>-50.044900890000001</v>
      </c>
      <c r="O579" t="s">
        <v>487</v>
      </c>
      <c r="S579">
        <v>7.0000000000000007E-2</v>
      </c>
      <c r="T579">
        <v>0.28000000000000003</v>
      </c>
      <c r="U579">
        <v>66775</v>
      </c>
      <c r="V579" t="s">
        <v>4211</v>
      </c>
      <c r="W579">
        <v>1.0377265680000001</v>
      </c>
      <c r="X579">
        <v>0.56633338799999999</v>
      </c>
      <c r="Y579" t="s">
        <v>41</v>
      </c>
      <c r="Z579" t="s">
        <v>71</v>
      </c>
      <c r="AA579">
        <v>12</v>
      </c>
      <c r="AB579" s="13">
        <v>61340.019529999998</v>
      </c>
      <c r="AC579" s="13">
        <v>63601.3125</v>
      </c>
      <c r="AD579" s="13">
        <v>37146.550779999998</v>
      </c>
      <c r="AE579" s="13">
        <v>39414.28125</v>
      </c>
      <c r="AF579" s="14">
        <v>54650.945310000003</v>
      </c>
      <c r="AG579" s="14">
        <v>66774.609379999994</v>
      </c>
      <c r="AH579" s="14">
        <v>57556.8125</v>
      </c>
      <c r="AI579" s="14">
        <v>54118.652340000001</v>
      </c>
      <c r="AJ579" s="15">
        <v>56859.390630000002</v>
      </c>
      <c r="AK579" s="15">
        <v>66466.171879999994</v>
      </c>
      <c r="AL579" s="15">
        <v>59904.570310000003</v>
      </c>
      <c r="AM579" s="15">
        <v>58664.988279999998</v>
      </c>
      <c r="AN579">
        <v>620</v>
      </c>
      <c r="AO579" t="s">
        <v>487</v>
      </c>
      <c r="AP579">
        <v>0.88128445200000005</v>
      </c>
      <c r="AR579">
        <v>66774.609379999994</v>
      </c>
      <c r="AS579" t="s">
        <v>6859</v>
      </c>
      <c r="AT579">
        <v>0.45567179600000002</v>
      </c>
      <c r="AV579">
        <v>9.3109492000000002E-2</v>
      </c>
      <c r="AW579">
        <v>0.928346008</v>
      </c>
      <c r="AY579">
        <f t="shared" si="27"/>
        <v>1.0377265684540182</v>
      </c>
      <c r="AZ579">
        <f t="shared" si="28"/>
        <v>0.59145269792721755</v>
      </c>
      <c r="BA579">
        <f t="shared" si="29"/>
        <v>0.56406275834688346</v>
      </c>
    </row>
    <row r="580" spans="1:53">
      <c r="A580">
        <v>218.1153333</v>
      </c>
      <c r="B580">
        <v>4.5310055199999999</v>
      </c>
      <c r="C580" t="s">
        <v>1265</v>
      </c>
      <c r="D580">
        <v>2</v>
      </c>
      <c r="E580" t="s">
        <v>1266</v>
      </c>
      <c r="F580">
        <v>5</v>
      </c>
      <c r="G580">
        <v>0</v>
      </c>
      <c r="H580">
        <v>0</v>
      </c>
      <c r="I580">
        <v>-0.39732288100000002</v>
      </c>
      <c r="J580">
        <v>-49.610136930000003</v>
      </c>
      <c r="L580" t="s">
        <v>6150</v>
      </c>
      <c r="N580">
        <v>-173.8963838</v>
      </c>
      <c r="O580" t="s">
        <v>487</v>
      </c>
      <c r="P580" t="s">
        <v>6876</v>
      </c>
      <c r="S580">
        <v>0.11</v>
      </c>
      <c r="T580">
        <v>0.18</v>
      </c>
      <c r="U580">
        <v>49016</v>
      </c>
      <c r="V580" t="s">
        <v>6737</v>
      </c>
      <c r="W580">
        <v>1.0310330670000001</v>
      </c>
      <c r="X580">
        <v>0.78661996899999997</v>
      </c>
      <c r="Y580" t="s">
        <v>41</v>
      </c>
      <c r="Z580" t="s">
        <v>71</v>
      </c>
      <c r="AA580">
        <v>12</v>
      </c>
      <c r="AB580" s="13">
        <v>30603.060549999998</v>
      </c>
      <c r="AC580" s="13">
        <v>24125.470700000002</v>
      </c>
      <c r="AD580" s="13">
        <v>26298.777340000001</v>
      </c>
      <c r="AE580" s="13">
        <v>30485.585940000001</v>
      </c>
      <c r="AF580" s="14">
        <v>31934.958979999999</v>
      </c>
      <c r="AG580" s="14">
        <v>37894.953130000002</v>
      </c>
      <c r="AH580" s="14">
        <v>37508.808590000001</v>
      </c>
      <c r="AI580" s="14">
        <v>49016.234380000002</v>
      </c>
      <c r="AJ580" s="15">
        <v>38941.074220000002</v>
      </c>
      <c r="AK580" s="15">
        <v>46758.558590000001</v>
      </c>
      <c r="AL580" s="15">
        <v>39594.226560000003</v>
      </c>
      <c r="AM580" s="15">
        <v>35913.269529999998</v>
      </c>
      <c r="AN580">
        <v>303</v>
      </c>
      <c r="AO580" t="s">
        <v>487</v>
      </c>
      <c r="AP580">
        <v>0.82670988000000001</v>
      </c>
      <c r="AR580">
        <v>49016.234380000002</v>
      </c>
      <c r="AS580" t="s">
        <v>6877</v>
      </c>
      <c r="AT580">
        <v>0.75300922599999998</v>
      </c>
      <c r="AV580">
        <v>2.0347258999999999E-2</v>
      </c>
      <c r="AW580">
        <v>1</v>
      </c>
      <c r="AY580">
        <f t="shared" si="27"/>
        <v>1.0310330671485106</v>
      </c>
      <c r="AZ580">
        <f t="shared" si="28"/>
        <v>0.28632991095249899</v>
      </c>
      <c r="BA580">
        <f t="shared" si="29"/>
        <v>0.78501593415385218</v>
      </c>
    </row>
    <row r="581" spans="1:53">
      <c r="A581">
        <v>210.19827739999999</v>
      </c>
      <c r="B581">
        <v>3.97719165</v>
      </c>
      <c r="C581" t="s">
        <v>6883</v>
      </c>
      <c r="D581">
        <v>6</v>
      </c>
      <c r="E581" t="s">
        <v>6884</v>
      </c>
      <c r="F581">
        <v>5</v>
      </c>
      <c r="G581">
        <v>0</v>
      </c>
      <c r="H581">
        <v>0</v>
      </c>
      <c r="I581">
        <v>-0.44034591200000001</v>
      </c>
      <c r="J581">
        <v>-11.643370409999999</v>
      </c>
      <c r="L581" t="s">
        <v>6150</v>
      </c>
      <c r="M581" t="s">
        <v>1481</v>
      </c>
      <c r="N581">
        <v>-71.927032639999993</v>
      </c>
      <c r="O581" t="s">
        <v>487</v>
      </c>
      <c r="P581" t="s">
        <v>6885</v>
      </c>
      <c r="S581">
        <v>0.05</v>
      </c>
      <c r="T581">
        <v>0.2</v>
      </c>
      <c r="U581">
        <v>71186</v>
      </c>
      <c r="V581" t="s">
        <v>6886</v>
      </c>
      <c r="W581">
        <v>1.029505103</v>
      </c>
      <c r="X581">
        <v>0.77263457599999996</v>
      </c>
      <c r="Y581" t="s">
        <v>41</v>
      </c>
      <c r="Z581" t="s">
        <v>42</v>
      </c>
      <c r="AA581">
        <v>12</v>
      </c>
      <c r="AB581" s="13">
        <v>69165.367190000004</v>
      </c>
      <c r="AC581" s="13">
        <v>51707.269529999998</v>
      </c>
      <c r="AD581" s="13">
        <v>71186.328129999994</v>
      </c>
      <c r="AE581" s="13">
        <v>47836.011720000002</v>
      </c>
      <c r="AF581" s="14">
        <v>61857.007810000003</v>
      </c>
      <c r="AG581" s="14">
        <v>45714.371090000001</v>
      </c>
      <c r="AH581" s="14">
        <v>70570.320309999996</v>
      </c>
      <c r="AI581" s="14">
        <v>54329.605470000002</v>
      </c>
      <c r="AJ581" s="15">
        <v>62529.546880000002</v>
      </c>
      <c r="AK581" s="15">
        <v>60966.976560000003</v>
      </c>
      <c r="AL581" s="15">
        <v>59880.929689999997</v>
      </c>
      <c r="AM581" s="15">
        <v>55952.941409999999</v>
      </c>
      <c r="AN581">
        <v>447</v>
      </c>
      <c r="AO581" t="s">
        <v>487</v>
      </c>
      <c r="AP581">
        <v>0.82020947600000005</v>
      </c>
      <c r="AR581">
        <v>71186.328129999994</v>
      </c>
      <c r="AS581" t="s">
        <v>6887</v>
      </c>
      <c r="AT581">
        <v>0.31041623600000001</v>
      </c>
      <c r="AV581">
        <v>2.4445523E-2</v>
      </c>
      <c r="AW581">
        <v>1</v>
      </c>
      <c r="AY581">
        <f t="shared" si="27"/>
        <v>1.0295051033048643</v>
      </c>
      <c r="AZ581">
        <f t="shared" si="28"/>
        <v>0.61697215799692473</v>
      </c>
      <c r="BA581">
        <f t="shared" si="29"/>
        <v>0.76509094332027594</v>
      </c>
    </row>
    <row r="582" spans="1:53">
      <c r="A582">
        <v>228.1470434</v>
      </c>
      <c r="B582">
        <v>8.1078388209999996</v>
      </c>
      <c r="C582" t="s">
        <v>3154</v>
      </c>
      <c r="D582">
        <v>3</v>
      </c>
      <c r="E582" t="s">
        <v>3273</v>
      </c>
      <c r="F582">
        <v>5</v>
      </c>
      <c r="G582">
        <v>0</v>
      </c>
      <c r="H582">
        <v>0</v>
      </c>
      <c r="I582">
        <v>-1.5193065020000001</v>
      </c>
      <c r="J582">
        <v>11.36740329</v>
      </c>
      <c r="L582" t="s">
        <v>6150</v>
      </c>
      <c r="N582">
        <v>93.106147710000002</v>
      </c>
      <c r="O582" t="s">
        <v>374</v>
      </c>
      <c r="S582">
        <v>0.34</v>
      </c>
      <c r="T582">
        <v>0.35</v>
      </c>
      <c r="U582">
        <v>207056</v>
      </c>
      <c r="V582" t="s">
        <v>3507</v>
      </c>
      <c r="W582">
        <v>1.0257611550000001</v>
      </c>
      <c r="X582">
        <v>0.89706683799999998</v>
      </c>
      <c r="Y582" t="s">
        <v>41</v>
      </c>
      <c r="Z582" t="s">
        <v>42</v>
      </c>
      <c r="AA582">
        <v>12</v>
      </c>
      <c r="AB582" s="13">
        <v>82711.742190000004</v>
      </c>
      <c r="AC582" s="13">
        <v>190644.625</v>
      </c>
      <c r="AD582" s="13">
        <v>112334.7813</v>
      </c>
      <c r="AE582" s="13">
        <v>132887.25</v>
      </c>
      <c r="AF582" s="14">
        <v>132391.17189999999</v>
      </c>
      <c r="AG582" s="14">
        <v>180698.26560000001</v>
      </c>
      <c r="AH582" s="14">
        <v>182794.0938</v>
      </c>
      <c r="AI582" s="14">
        <v>161838.82810000001</v>
      </c>
      <c r="AJ582" s="15">
        <v>84829.03125</v>
      </c>
      <c r="AK582" s="15">
        <v>182303.8438</v>
      </c>
      <c r="AL582" s="15">
        <v>207056.42189999999</v>
      </c>
      <c r="AM582" s="15">
        <v>200476.75</v>
      </c>
      <c r="AN582">
        <v>389</v>
      </c>
      <c r="AO582" t="s">
        <v>374</v>
      </c>
      <c r="AP582">
        <v>0.96477939300000004</v>
      </c>
      <c r="AR582">
        <v>207056.42189999999</v>
      </c>
      <c r="AS582" t="s">
        <v>6894</v>
      </c>
      <c r="AT582">
        <v>0.87744028500000004</v>
      </c>
      <c r="AV582">
        <v>4.7487299999999996E-3</v>
      </c>
      <c r="AW582">
        <v>1</v>
      </c>
      <c r="AY582">
        <f t="shared" si="27"/>
        <v>1.025761154851808</v>
      </c>
      <c r="AZ582">
        <f t="shared" si="28"/>
        <v>0.5825455958799054</v>
      </c>
      <c r="BA582">
        <f t="shared" si="29"/>
        <v>0.89488995675781713</v>
      </c>
    </row>
    <row r="583" spans="1:53">
      <c r="A583">
        <v>257.10091369999998</v>
      </c>
      <c r="B583">
        <v>7.8011097380000001</v>
      </c>
      <c r="C583" t="s">
        <v>2907</v>
      </c>
      <c r="D583">
        <v>1</v>
      </c>
      <c r="E583" t="s">
        <v>2908</v>
      </c>
      <c r="F583">
        <v>5</v>
      </c>
      <c r="G583">
        <v>0</v>
      </c>
      <c r="H583">
        <v>0</v>
      </c>
      <c r="I583">
        <v>-0.99672978499999998</v>
      </c>
      <c r="J583">
        <v>0.88331508800000003</v>
      </c>
      <c r="L583" t="s">
        <v>6150</v>
      </c>
      <c r="M583" t="s">
        <v>597</v>
      </c>
      <c r="N583">
        <v>128.05831470000001</v>
      </c>
      <c r="O583" t="s">
        <v>374</v>
      </c>
      <c r="P583" t="s">
        <v>6960</v>
      </c>
      <c r="S583">
        <v>0.44</v>
      </c>
      <c r="T583">
        <v>0.44</v>
      </c>
      <c r="U583">
        <v>67919</v>
      </c>
      <c r="V583" t="s">
        <v>251</v>
      </c>
      <c r="W583">
        <v>0.99920861599999999</v>
      </c>
      <c r="X583">
        <v>0.99766297999999998</v>
      </c>
      <c r="Y583" t="s">
        <v>41</v>
      </c>
      <c r="Z583" t="s">
        <v>42</v>
      </c>
      <c r="AA583">
        <v>12</v>
      </c>
      <c r="AB583" s="13">
        <v>18442.554690000001</v>
      </c>
      <c r="AC583" s="13">
        <v>47230.574220000002</v>
      </c>
      <c r="AD583" s="13">
        <v>28063.394530000001</v>
      </c>
      <c r="AE583" s="13">
        <v>50129.621090000001</v>
      </c>
      <c r="AF583" s="14">
        <v>32729.636719999999</v>
      </c>
      <c r="AG583" s="14">
        <v>54868.390630000002</v>
      </c>
      <c r="AH583" s="14">
        <v>40967.238279999998</v>
      </c>
      <c r="AI583" s="14">
        <v>61403.082029999998</v>
      </c>
      <c r="AJ583" s="15">
        <v>19306.724610000001</v>
      </c>
      <c r="AK583" s="15">
        <v>46721.5625</v>
      </c>
      <c r="AL583" s="15">
        <v>55870.910159999999</v>
      </c>
      <c r="AM583" s="15">
        <v>67918.8125</v>
      </c>
      <c r="AN583">
        <v>19</v>
      </c>
      <c r="AO583" t="s">
        <v>374</v>
      </c>
      <c r="AP583">
        <v>0.93250886300000002</v>
      </c>
      <c r="AR583">
        <v>67918.8125</v>
      </c>
      <c r="AS583" t="s">
        <v>6961</v>
      </c>
      <c r="AT583">
        <v>0.87694536599999995</v>
      </c>
      <c r="AV583" s="1">
        <v>2.3663000000000001E-6</v>
      </c>
      <c r="AW583">
        <v>1</v>
      </c>
      <c r="AY583">
        <f t="shared" si="27"/>
        <v>0.99920861610972656</v>
      </c>
      <c r="AZ583">
        <f t="shared" si="28"/>
        <v>0.1697153729913628</v>
      </c>
      <c r="BA583">
        <f t="shared" si="29"/>
        <v>0.99764500630141595</v>
      </c>
    </row>
    <row r="584" spans="1:53">
      <c r="A584">
        <v>352.13074599999999</v>
      </c>
      <c r="B584">
        <v>3.6812805599999998</v>
      </c>
      <c r="C584" t="s">
        <v>1383</v>
      </c>
      <c r="D584">
        <v>10</v>
      </c>
      <c r="E584" t="s">
        <v>1384</v>
      </c>
      <c r="F584">
        <v>5</v>
      </c>
      <c r="G584">
        <v>0</v>
      </c>
      <c r="H584">
        <v>0</v>
      </c>
      <c r="I584">
        <v>-0.92004971300000005</v>
      </c>
      <c r="J584">
        <v>-30.79098428</v>
      </c>
      <c r="L584" t="s">
        <v>6150</v>
      </c>
      <c r="N584">
        <v>98.000081550000004</v>
      </c>
      <c r="O584" t="s">
        <v>374</v>
      </c>
      <c r="S584">
        <v>0.16</v>
      </c>
      <c r="T584">
        <v>0.16</v>
      </c>
      <c r="U584">
        <v>90189</v>
      </c>
      <c r="V584" t="s">
        <v>6417</v>
      </c>
      <c r="W584">
        <v>0.99868085399999995</v>
      </c>
      <c r="X584">
        <v>0.99097177299999994</v>
      </c>
      <c r="Y584" t="s">
        <v>41</v>
      </c>
      <c r="Z584" t="s">
        <v>71</v>
      </c>
      <c r="AA584">
        <v>12</v>
      </c>
      <c r="AB584" s="13">
        <v>78011.234379999994</v>
      </c>
      <c r="AC584" s="13">
        <v>56636.671880000002</v>
      </c>
      <c r="AD584" s="13">
        <v>61862.003909999999</v>
      </c>
      <c r="AE584" s="13">
        <v>59067.050779999998</v>
      </c>
      <c r="AF584" s="14">
        <v>72919.554690000004</v>
      </c>
      <c r="AG584" s="14">
        <v>76259.664059999996</v>
      </c>
      <c r="AH584" s="14">
        <v>90188.695309999996</v>
      </c>
      <c r="AI584" s="14">
        <v>61889.351560000003</v>
      </c>
      <c r="AJ584" s="15">
        <v>84694.984379999994</v>
      </c>
      <c r="AK584" s="15">
        <v>85283.703129999994</v>
      </c>
      <c r="AL584" s="15">
        <v>59923.761720000002</v>
      </c>
      <c r="AM584" s="15">
        <v>70957.414059999996</v>
      </c>
      <c r="AN584">
        <v>68</v>
      </c>
      <c r="AO584" t="s">
        <v>374</v>
      </c>
      <c r="AP584">
        <v>0.93658180899999999</v>
      </c>
      <c r="AR584">
        <v>90188.695309999996</v>
      </c>
      <c r="AS584" t="s">
        <v>6143</v>
      </c>
      <c r="AT584">
        <v>0.36439450400000001</v>
      </c>
      <c r="AV584" s="1">
        <v>3.4783899999999997E-5</v>
      </c>
      <c r="AW584">
        <v>1</v>
      </c>
      <c r="AY584">
        <f t="shared" si="27"/>
        <v>0.9986808539565607</v>
      </c>
      <c r="AZ584">
        <f t="shared" si="28"/>
        <v>0.52028427272647204</v>
      </c>
      <c r="BA584">
        <f t="shared" si="29"/>
        <v>0.99097114282384724</v>
      </c>
    </row>
    <row r="585" spans="1:53">
      <c r="A585">
        <v>173.14159549999999</v>
      </c>
      <c r="B585">
        <v>4.7597457890000001</v>
      </c>
      <c r="C585" t="s">
        <v>1625</v>
      </c>
      <c r="D585">
        <v>4</v>
      </c>
      <c r="E585" t="s">
        <v>1626</v>
      </c>
      <c r="F585">
        <v>5</v>
      </c>
      <c r="G585">
        <v>0</v>
      </c>
      <c r="H585">
        <v>0</v>
      </c>
      <c r="I585">
        <v>8.9726367000000001E-2</v>
      </c>
      <c r="J585">
        <v>-37.347631679999999</v>
      </c>
      <c r="L585" t="s">
        <v>6150</v>
      </c>
      <c r="N585">
        <v>17.007213870000001</v>
      </c>
      <c r="O585" t="s">
        <v>374</v>
      </c>
      <c r="S585">
        <v>0.23</v>
      </c>
      <c r="T585">
        <v>0.23</v>
      </c>
      <c r="U585">
        <v>40118</v>
      </c>
      <c r="V585" t="s">
        <v>6977</v>
      </c>
      <c r="W585">
        <v>0.98741589100000005</v>
      </c>
      <c r="X585">
        <v>0.92742481499999996</v>
      </c>
      <c r="Y585" t="s">
        <v>41</v>
      </c>
      <c r="Z585" t="s">
        <v>42</v>
      </c>
      <c r="AA585">
        <v>12</v>
      </c>
      <c r="AB585" s="13">
        <v>27512.003909999999</v>
      </c>
      <c r="AC585" s="13">
        <v>22258.839840000001</v>
      </c>
      <c r="AD585" s="13">
        <v>28760.279299999998</v>
      </c>
      <c r="AE585" s="13">
        <v>25240.564450000002</v>
      </c>
      <c r="AF585" s="14">
        <v>33094.921880000002</v>
      </c>
      <c r="AG585" s="14">
        <v>31017.125</v>
      </c>
      <c r="AH585" s="14">
        <v>33580.015630000002</v>
      </c>
      <c r="AI585" s="14">
        <v>25324.408200000002</v>
      </c>
      <c r="AJ585" s="15">
        <v>30548.832030000001</v>
      </c>
      <c r="AK585" s="15">
        <v>27235.800780000001</v>
      </c>
      <c r="AL585" s="15">
        <v>40118.1875</v>
      </c>
      <c r="AM585" s="15">
        <v>23565.597659999999</v>
      </c>
      <c r="AN585">
        <v>848</v>
      </c>
      <c r="AO585" t="s">
        <v>374</v>
      </c>
      <c r="AP585">
        <v>0.82794654099999998</v>
      </c>
      <c r="AR585">
        <v>40118.1875</v>
      </c>
      <c r="AS585" t="s">
        <v>6978</v>
      </c>
      <c r="AT585">
        <v>0.17124903399999999</v>
      </c>
      <c r="AV585">
        <v>2.3138099999999999E-3</v>
      </c>
      <c r="AW585">
        <v>1</v>
      </c>
      <c r="AY585">
        <f t="shared" si="27"/>
        <v>0.98741589048145118</v>
      </c>
      <c r="AZ585">
        <f t="shared" si="28"/>
        <v>0.24458663974261755</v>
      </c>
      <c r="BA585">
        <f t="shared" si="29"/>
        <v>0.92649128984066864</v>
      </c>
    </row>
    <row r="586" spans="1:53">
      <c r="A586">
        <v>246.14655379999999</v>
      </c>
      <c r="B586">
        <v>4.237651359</v>
      </c>
      <c r="C586" t="s">
        <v>1151</v>
      </c>
      <c r="D586">
        <v>1</v>
      </c>
      <c r="E586" t="s">
        <v>1152</v>
      </c>
      <c r="F586">
        <v>5</v>
      </c>
      <c r="G586">
        <v>0</v>
      </c>
      <c r="H586">
        <v>0</v>
      </c>
      <c r="I586">
        <v>-0.71574561999999997</v>
      </c>
      <c r="J586">
        <v>-40.434351380000003</v>
      </c>
      <c r="L586" t="s">
        <v>6150</v>
      </c>
      <c r="N586">
        <v>-4.0313396709999996</v>
      </c>
      <c r="O586" t="s">
        <v>487</v>
      </c>
      <c r="P586" t="s">
        <v>6993</v>
      </c>
      <c r="S586">
        <v>0.22</v>
      </c>
      <c r="T586">
        <v>0.22</v>
      </c>
      <c r="U586">
        <v>134119</v>
      </c>
      <c r="V586" t="s">
        <v>6994</v>
      </c>
      <c r="W586">
        <v>0.98060359600000002</v>
      </c>
      <c r="X586">
        <v>0.88089239900000005</v>
      </c>
      <c r="Y586" t="s">
        <v>41</v>
      </c>
      <c r="Z586" t="s">
        <v>92</v>
      </c>
      <c r="AA586">
        <v>12</v>
      </c>
      <c r="AB586" s="13">
        <v>112982.21090000001</v>
      </c>
      <c r="AC586" s="13">
        <v>129874.4688</v>
      </c>
      <c r="AD586" s="13">
        <v>94526.289059999996</v>
      </c>
      <c r="AE586" s="13">
        <v>118953.89840000001</v>
      </c>
      <c r="AF586" s="14">
        <v>132025.3438</v>
      </c>
      <c r="AG586" s="14">
        <v>108015.71090000001</v>
      </c>
      <c r="AH586" s="14">
        <v>123341.80469999999</v>
      </c>
      <c r="AI586" s="14">
        <v>99666.898440000004</v>
      </c>
      <c r="AJ586" s="15">
        <v>130044.67969999999</v>
      </c>
      <c r="AK586" s="15">
        <v>80787.429690000004</v>
      </c>
      <c r="AL586" s="15">
        <v>109116.86719999999</v>
      </c>
      <c r="AM586" s="15">
        <v>134119.2813</v>
      </c>
      <c r="AN586">
        <v>465</v>
      </c>
      <c r="AO586" t="s">
        <v>487</v>
      </c>
      <c r="AP586">
        <v>0.928218196</v>
      </c>
      <c r="AR586">
        <v>134119.2813</v>
      </c>
      <c r="AS586" t="s">
        <v>6995</v>
      </c>
      <c r="AT586">
        <v>0.178880602</v>
      </c>
      <c r="AV586">
        <v>6.2263529999999996E-3</v>
      </c>
      <c r="AW586">
        <v>1</v>
      </c>
      <c r="AY586">
        <f t="shared" si="27"/>
        <v>0.98060359648626905</v>
      </c>
      <c r="AZ586">
        <f t="shared" si="28"/>
        <v>0.77864385444804352</v>
      </c>
      <c r="BA586">
        <f t="shared" si="29"/>
        <v>0.87978019602206481</v>
      </c>
    </row>
    <row r="587" spans="1:53">
      <c r="A587">
        <v>231.1105153</v>
      </c>
      <c r="B587">
        <v>4.5237417009999996</v>
      </c>
      <c r="C587" t="s">
        <v>2663</v>
      </c>
      <c r="D587">
        <v>3</v>
      </c>
      <c r="E587" t="s">
        <v>7044</v>
      </c>
      <c r="F587">
        <v>5</v>
      </c>
      <c r="G587">
        <v>0</v>
      </c>
      <c r="H587">
        <v>0</v>
      </c>
      <c r="I587">
        <v>-0.66959128300000004</v>
      </c>
      <c r="J587">
        <v>-43.131811190000001</v>
      </c>
      <c r="L587" t="s">
        <v>6150</v>
      </c>
      <c r="M587" t="s">
        <v>1552</v>
      </c>
      <c r="N587">
        <v>1.870064239</v>
      </c>
      <c r="O587" t="s">
        <v>374</v>
      </c>
      <c r="S587">
        <v>0.17</v>
      </c>
      <c r="T587">
        <v>0.25</v>
      </c>
      <c r="U587">
        <v>135492</v>
      </c>
      <c r="V587" t="s">
        <v>181</v>
      </c>
      <c r="W587">
        <v>0.95724107199999997</v>
      </c>
      <c r="X587">
        <v>0.78505024499999998</v>
      </c>
      <c r="Y587" t="s">
        <v>41</v>
      </c>
      <c r="Z587" t="s">
        <v>42</v>
      </c>
      <c r="AA587">
        <v>12</v>
      </c>
      <c r="AB587" s="13">
        <v>113688.125</v>
      </c>
      <c r="AC587" s="13">
        <v>75057.203129999994</v>
      </c>
      <c r="AD587" s="13">
        <v>94984.875</v>
      </c>
      <c r="AE587" s="13">
        <v>92735.945309999996</v>
      </c>
      <c r="AF587" s="14">
        <v>108309.96090000001</v>
      </c>
      <c r="AG587" s="14">
        <v>135491.82810000001</v>
      </c>
      <c r="AH587" s="14">
        <v>104522.99219999999</v>
      </c>
      <c r="AI587" s="14">
        <v>71766.21875</v>
      </c>
      <c r="AJ587" s="15">
        <v>108067.47659999999</v>
      </c>
      <c r="AK587" s="15">
        <v>82073.953129999994</v>
      </c>
      <c r="AL587" s="15">
        <v>91319.40625</v>
      </c>
      <c r="AM587" s="15">
        <v>120667.52340000001</v>
      </c>
      <c r="AN587">
        <v>30</v>
      </c>
      <c r="AO587" t="s">
        <v>374</v>
      </c>
      <c r="AP587">
        <v>0.82028283400000002</v>
      </c>
      <c r="AR587">
        <v>135491.82810000001</v>
      </c>
      <c r="AS587" t="s">
        <v>3262</v>
      </c>
      <c r="AT587">
        <v>6.8812137999999995E-2</v>
      </c>
      <c r="AV587">
        <v>2.0625206E-2</v>
      </c>
      <c r="AW587">
        <v>1</v>
      </c>
      <c r="AY587">
        <f t="shared" si="27"/>
        <v>0.95724107259584712</v>
      </c>
      <c r="AZ587">
        <f t="shared" si="28"/>
        <v>0.42628102612100138</v>
      </c>
      <c r="BA587">
        <f t="shared" si="29"/>
        <v>0.78359837577327041</v>
      </c>
    </row>
    <row r="588" spans="1:53">
      <c r="A588">
        <v>230.18820270000001</v>
      </c>
      <c r="B588">
        <v>3.435994445</v>
      </c>
      <c r="C588" t="s">
        <v>2674</v>
      </c>
      <c r="D588">
        <v>6</v>
      </c>
      <c r="E588" t="s">
        <v>2675</v>
      </c>
      <c r="F588">
        <v>5</v>
      </c>
      <c r="G588">
        <v>0</v>
      </c>
      <c r="H588">
        <v>0</v>
      </c>
      <c r="I588">
        <v>5.5043302000000002E-2</v>
      </c>
      <c r="J588">
        <v>-35.698265130000003</v>
      </c>
      <c r="L588" t="s">
        <v>6150</v>
      </c>
      <c r="N588">
        <v>-51.961489530000001</v>
      </c>
      <c r="O588" t="s">
        <v>487</v>
      </c>
      <c r="R588" t="s">
        <v>1570</v>
      </c>
      <c r="S588">
        <v>0.21</v>
      </c>
      <c r="T588">
        <v>0.23</v>
      </c>
      <c r="U588">
        <v>73266</v>
      </c>
      <c r="V588" t="s">
        <v>7045</v>
      </c>
      <c r="W588">
        <v>0.95621481399999997</v>
      </c>
      <c r="X588">
        <v>0.71228160399999996</v>
      </c>
      <c r="Y588" t="s">
        <v>41</v>
      </c>
      <c r="Z588" t="s">
        <v>71</v>
      </c>
      <c r="AA588">
        <v>12</v>
      </c>
      <c r="AB588" s="13">
        <v>54974.179689999997</v>
      </c>
      <c r="AC588" s="13">
        <v>73265.765629999994</v>
      </c>
      <c r="AD588" s="13">
        <v>49023.0625</v>
      </c>
      <c r="AE588" s="13">
        <v>44413.089840000001</v>
      </c>
      <c r="AF588" s="14">
        <v>60032.296880000002</v>
      </c>
      <c r="AG588" s="14">
        <v>48150.726560000003</v>
      </c>
      <c r="AH588" s="14">
        <v>56691.386720000002</v>
      </c>
      <c r="AI588" s="14">
        <v>54880.636720000002</v>
      </c>
      <c r="AJ588" s="15">
        <v>56549.257810000003</v>
      </c>
      <c r="AK588" s="15">
        <v>35961.300779999998</v>
      </c>
      <c r="AL588" s="15">
        <v>58285.367189999997</v>
      </c>
      <c r="AM588" s="15">
        <v>59337.105470000002</v>
      </c>
      <c r="AN588">
        <v>169</v>
      </c>
      <c r="AO588" t="s">
        <v>487</v>
      </c>
      <c r="AP588">
        <v>0.88598616699999999</v>
      </c>
      <c r="AR588">
        <v>73265.765629999994</v>
      </c>
      <c r="AS588" t="s">
        <v>7046</v>
      </c>
      <c r="AT588">
        <v>0.58422795299999997</v>
      </c>
      <c r="AV588">
        <v>3.8989292000000002E-2</v>
      </c>
      <c r="AW588">
        <v>1</v>
      </c>
      <c r="AY588">
        <f t="shared" si="27"/>
        <v>0.95621481387294727</v>
      </c>
      <c r="AZ588">
        <f t="shared" si="28"/>
        <v>0.34645224231399668</v>
      </c>
      <c r="BA588">
        <f t="shared" si="29"/>
        <v>0.70656281139268184</v>
      </c>
    </row>
    <row r="589" spans="1:53">
      <c r="A589">
        <v>192.0746619</v>
      </c>
      <c r="B589">
        <v>9.2316152779999996</v>
      </c>
      <c r="C589" t="s">
        <v>3436</v>
      </c>
      <c r="D589">
        <v>1</v>
      </c>
      <c r="E589" t="s">
        <v>3437</v>
      </c>
      <c r="F589">
        <v>5</v>
      </c>
      <c r="G589">
        <v>0</v>
      </c>
      <c r="H589">
        <v>0</v>
      </c>
      <c r="I589">
        <v>0.21789059399999999</v>
      </c>
      <c r="J589">
        <v>-0.38793921399999998</v>
      </c>
      <c r="L589" t="s">
        <v>6150</v>
      </c>
      <c r="M589" t="s">
        <v>779</v>
      </c>
      <c r="N589">
        <v>-51.994724589999997</v>
      </c>
      <c r="O589" t="s">
        <v>487</v>
      </c>
      <c r="S589">
        <v>0.43</v>
      </c>
      <c r="T589">
        <v>0.43</v>
      </c>
      <c r="U589">
        <v>20382</v>
      </c>
      <c r="V589" t="s">
        <v>6008</v>
      </c>
      <c r="W589">
        <v>0.94982145900000003</v>
      </c>
      <c r="X589">
        <v>0.82840061899999995</v>
      </c>
      <c r="Y589" t="s">
        <v>41</v>
      </c>
      <c r="Z589" t="s">
        <v>71</v>
      </c>
      <c r="AA589">
        <v>12</v>
      </c>
      <c r="AB589" s="13">
        <v>6502.4072269999997</v>
      </c>
      <c r="AC589" s="13">
        <v>18121.572270000001</v>
      </c>
      <c r="AD589" s="13">
        <v>9296.5810550000006</v>
      </c>
      <c r="AE589" s="13">
        <v>13440.77637</v>
      </c>
      <c r="AF589" s="14">
        <v>13947.291020000001</v>
      </c>
      <c r="AG589" s="14">
        <v>12724.79883</v>
      </c>
      <c r="AH589" s="14">
        <v>15273.780269999999</v>
      </c>
      <c r="AI589" s="14">
        <v>18023.992190000001</v>
      </c>
      <c r="AJ589" s="15">
        <v>5851.482422</v>
      </c>
      <c r="AK589" s="15">
        <v>20381.546880000002</v>
      </c>
      <c r="AL589" s="15">
        <v>15496.552729999999</v>
      </c>
      <c r="AM589" s="15">
        <v>15231.08008</v>
      </c>
      <c r="AN589">
        <v>363</v>
      </c>
      <c r="AO589" t="s">
        <v>487</v>
      </c>
      <c r="AP589">
        <v>0.89520283300000003</v>
      </c>
      <c r="AR589">
        <v>20381.546880000002</v>
      </c>
      <c r="AS589" t="s">
        <v>7072</v>
      </c>
      <c r="AT589">
        <v>0.784906137</v>
      </c>
      <c r="AV589">
        <v>1.3459E-2</v>
      </c>
      <c r="AW589">
        <v>1</v>
      </c>
      <c r="AY589">
        <f t="shared" si="27"/>
        <v>0.94982145894475056</v>
      </c>
      <c r="AZ589">
        <f t="shared" si="28"/>
        <v>0.16931397728984637</v>
      </c>
      <c r="BA589">
        <f t="shared" si="29"/>
        <v>0.82422915686082676</v>
      </c>
    </row>
    <row r="590" spans="1:53">
      <c r="A590">
        <v>462.20022929999999</v>
      </c>
      <c r="B590">
        <v>22.894097389999999</v>
      </c>
      <c r="C590" t="s">
        <v>7081</v>
      </c>
      <c r="D590">
        <v>2</v>
      </c>
      <c r="E590" t="s">
        <v>7082</v>
      </c>
      <c r="F590">
        <v>5</v>
      </c>
      <c r="G590">
        <v>0</v>
      </c>
      <c r="H590">
        <v>0</v>
      </c>
      <c r="I590">
        <v>-1.4510872050000001</v>
      </c>
      <c r="J590">
        <v>30.112990580000002</v>
      </c>
      <c r="L590" t="s">
        <v>6150</v>
      </c>
      <c r="N590">
        <v>295.13868539999999</v>
      </c>
      <c r="O590" t="s">
        <v>374</v>
      </c>
      <c r="S590">
        <v>0.13</v>
      </c>
      <c r="T590">
        <v>0.13</v>
      </c>
      <c r="U590">
        <v>21398</v>
      </c>
      <c r="V590" t="s">
        <v>1380</v>
      </c>
      <c r="W590">
        <v>0.94417817100000001</v>
      </c>
      <c r="X590">
        <v>0.43203374500000002</v>
      </c>
      <c r="Y590" t="s">
        <v>41</v>
      </c>
      <c r="Z590" t="s">
        <v>71</v>
      </c>
      <c r="AA590">
        <v>12</v>
      </c>
      <c r="AB590" s="13">
        <v>17054.03125</v>
      </c>
      <c r="AC590" s="13">
        <v>18811.683590000001</v>
      </c>
      <c r="AD590" s="13">
        <v>16450.11133</v>
      </c>
      <c r="AE590" s="13">
        <v>21398.414059999999</v>
      </c>
      <c r="AF590" s="14">
        <v>18466.166020000001</v>
      </c>
      <c r="AG590" s="14">
        <v>19090.152340000001</v>
      </c>
      <c r="AH590" s="14">
        <v>17428.103520000001</v>
      </c>
      <c r="AI590" s="14">
        <v>17741.960940000001</v>
      </c>
      <c r="AJ590" s="15">
        <v>17436.787110000001</v>
      </c>
      <c r="AK590" s="15">
        <v>14123.09863</v>
      </c>
      <c r="AL590" s="15">
        <v>17817.130860000001</v>
      </c>
      <c r="AM590" s="15">
        <v>19289.646479999999</v>
      </c>
      <c r="AN590">
        <v>346</v>
      </c>
      <c r="AO590" t="s">
        <v>374</v>
      </c>
      <c r="AP590">
        <v>0.90431734100000005</v>
      </c>
      <c r="AR590">
        <v>21398.414059999999</v>
      </c>
      <c r="AS590" t="s">
        <v>7083</v>
      </c>
      <c r="AT590">
        <v>-0.363018285</v>
      </c>
      <c r="AV590">
        <v>0.19394170299999999</v>
      </c>
      <c r="AW590">
        <v>1</v>
      </c>
      <c r="AY590">
        <f t="shared" si="27"/>
        <v>0.94417817052653441</v>
      </c>
      <c r="AZ590">
        <f t="shared" si="28"/>
        <v>0.55551112360250698</v>
      </c>
      <c r="BA590">
        <f t="shared" si="29"/>
        <v>0.41232592466931006</v>
      </c>
    </row>
    <row r="591" spans="1:53">
      <c r="A591">
        <v>117.93583030000001</v>
      </c>
      <c r="B591">
        <v>13.08749441</v>
      </c>
      <c r="C591" t="s">
        <v>1562</v>
      </c>
      <c r="D591">
        <v>1</v>
      </c>
      <c r="E591" t="s">
        <v>1563</v>
      </c>
      <c r="F591">
        <v>5</v>
      </c>
      <c r="G591">
        <v>0</v>
      </c>
      <c r="H591">
        <v>0</v>
      </c>
      <c r="I591">
        <v>8.7129669000000007E-2</v>
      </c>
      <c r="J591">
        <v>35.104683459999997</v>
      </c>
      <c r="L591" t="s">
        <v>6150</v>
      </c>
      <c r="N591">
        <v>-77.977220119999998</v>
      </c>
      <c r="O591" t="s">
        <v>487</v>
      </c>
      <c r="S591">
        <v>0.05</v>
      </c>
      <c r="T591">
        <v>0.11</v>
      </c>
      <c r="U591">
        <v>498572</v>
      </c>
      <c r="V591" t="s">
        <v>310</v>
      </c>
      <c r="W591">
        <v>0.93319595300000002</v>
      </c>
      <c r="X591">
        <v>0.15360338100000001</v>
      </c>
      <c r="Y591" t="s">
        <v>41</v>
      </c>
      <c r="Z591" t="s">
        <v>71</v>
      </c>
      <c r="AA591">
        <v>12</v>
      </c>
      <c r="AB591" s="13">
        <v>393556.8125</v>
      </c>
      <c r="AC591" s="13">
        <v>414043.03129999997</v>
      </c>
      <c r="AD591" s="13">
        <v>498572.46879999997</v>
      </c>
      <c r="AE591" s="13">
        <v>426571.9375</v>
      </c>
      <c r="AF591" s="14">
        <v>462641.34379999997</v>
      </c>
      <c r="AG591" s="14">
        <v>426416.875</v>
      </c>
      <c r="AH591" s="14">
        <v>408201.5</v>
      </c>
      <c r="AI591" s="14">
        <v>466971.90629999997</v>
      </c>
      <c r="AJ591" s="15">
        <v>422053.34379999997</v>
      </c>
      <c r="AK591" s="15">
        <v>436670.15629999997</v>
      </c>
      <c r="AL591" s="15">
        <v>390344.09379999997</v>
      </c>
      <c r="AM591" s="15">
        <v>397306.21879999997</v>
      </c>
      <c r="AN591">
        <v>166</v>
      </c>
      <c r="AO591" t="s">
        <v>487</v>
      </c>
      <c r="AP591">
        <v>0.99317847699999995</v>
      </c>
      <c r="AR591">
        <v>498572.46879999997</v>
      </c>
      <c r="AS591" t="s">
        <v>7091</v>
      </c>
      <c r="AT591">
        <v>0.74106994199999998</v>
      </c>
      <c r="AV591">
        <v>0.68087054700000005</v>
      </c>
      <c r="AW591">
        <v>1</v>
      </c>
      <c r="AY591">
        <f t="shared" si="27"/>
        <v>0.93319595300117153</v>
      </c>
      <c r="AZ591">
        <f t="shared" si="28"/>
        <v>0.94326829607934159</v>
      </c>
      <c r="BA591">
        <f t="shared" si="29"/>
        <v>0.14997429177745125</v>
      </c>
    </row>
    <row r="592" spans="1:53">
      <c r="A592">
        <v>192.115104</v>
      </c>
      <c r="B592">
        <v>4.1803694409999999</v>
      </c>
      <c r="C592" t="s">
        <v>3073</v>
      </c>
      <c r="D592">
        <v>5</v>
      </c>
      <c r="E592" t="s">
        <v>3074</v>
      </c>
      <c r="F592">
        <v>5</v>
      </c>
      <c r="G592">
        <v>0</v>
      </c>
      <c r="H592">
        <v>0</v>
      </c>
      <c r="I592">
        <v>0.385051331</v>
      </c>
      <c r="J592">
        <v>-29.254999940000001</v>
      </c>
      <c r="L592" t="s">
        <v>6150</v>
      </c>
      <c r="M592" t="s">
        <v>1333</v>
      </c>
      <c r="N592">
        <v>-51.068374040000002</v>
      </c>
      <c r="O592" t="s">
        <v>487</v>
      </c>
      <c r="S592">
        <v>0.08</v>
      </c>
      <c r="T592">
        <v>0.13</v>
      </c>
      <c r="U592">
        <v>29381</v>
      </c>
      <c r="V592" t="s">
        <v>7142</v>
      </c>
      <c r="W592">
        <v>0.89524035099999999</v>
      </c>
      <c r="X592">
        <v>0.186474584</v>
      </c>
      <c r="Y592" t="s">
        <v>41</v>
      </c>
      <c r="Z592" t="s">
        <v>71</v>
      </c>
      <c r="AA592">
        <v>12</v>
      </c>
      <c r="AB592" s="13">
        <v>16585.957030000001</v>
      </c>
      <c r="AC592" s="13">
        <v>21164.365229999999</v>
      </c>
      <c r="AD592" s="13">
        <v>22982.0625</v>
      </c>
      <c r="AE592" s="13">
        <v>21475.666020000001</v>
      </c>
      <c r="AF592" s="14">
        <v>26654.332030000001</v>
      </c>
      <c r="AG592" s="14">
        <v>22570.48633</v>
      </c>
      <c r="AH592" s="14">
        <v>29380.886719999999</v>
      </c>
      <c r="AI592" s="14">
        <v>24006.375</v>
      </c>
      <c r="AJ592" s="15">
        <v>25035.369139999999</v>
      </c>
      <c r="AK592" s="15">
        <v>21842.121090000001</v>
      </c>
      <c r="AL592" s="15">
        <v>21142.652340000001</v>
      </c>
      <c r="AM592" s="15">
        <v>23842.332030000001</v>
      </c>
      <c r="AN592">
        <v>537</v>
      </c>
      <c r="AO592" t="s">
        <v>487</v>
      </c>
      <c r="AP592">
        <v>0.86869666800000001</v>
      </c>
      <c r="AR592">
        <v>29380.886719999999</v>
      </c>
      <c r="AS592" t="s">
        <v>7143</v>
      </c>
      <c r="AT592">
        <v>0.237564474</v>
      </c>
      <c r="AV592">
        <v>0.58954501599999998</v>
      </c>
      <c r="AW592">
        <v>1</v>
      </c>
      <c r="AY592">
        <f t="shared" si="27"/>
        <v>0.89524035112026545</v>
      </c>
      <c r="AZ592">
        <f t="shared" si="28"/>
        <v>4.4035850752740739E-2</v>
      </c>
      <c r="BA592">
        <f t="shared" si="29"/>
        <v>0.17553256193083677</v>
      </c>
    </row>
    <row r="593" spans="1:53">
      <c r="A593">
        <v>310.17756400000002</v>
      </c>
      <c r="B593">
        <v>3.581379149</v>
      </c>
      <c r="C593" t="s">
        <v>2693</v>
      </c>
      <c r="D593">
        <v>2</v>
      </c>
      <c r="E593" t="s">
        <v>2694</v>
      </c>
      <c r="F593">
        <v>5</v>
      </c>
      <c r="G593">
        <v>0</v>
      </c>
      <c r="H593">
        <v>0</v>
      </c>
      <c r="I593">
        <v>-1.47023752</v>
      </c>
      <c r="J593">
        <v>-26.034999249999998</v>
      </c>
      <c r="L593" t="s">
        <v>6150</v>
      </c>
      <c r="M593" t="s">
        <v>477</v>
      </c>
      <c r="N593">
        <v>109.999942</v>
      </c>
      <c r="O593" t="s">
        <v>374</v>
      </c>
      <c r="Q593">
        <v>1.8</v>
      </c>
      <c r="R593" t="s">
        <v>77</v>
      </c>
      <c r="S593">
        <v>0.08</v>
      </c>
      <c r="T593">
        <v>0.12</v>
      </c>
      <c r="U593">
        <v>251014</v>
      </c>
      <c r="V593" t="s">
        <v>4155</v>
      </c>
      <c r="W593">
        <v>0.88833092999999996</v>
      </c>
      <c r="X593">
        <v>4.9065616999999999E-2</v>
      </c>
      <c r="Y593" t="s">
        <v>41</v>
      </c>
      <c r="Z593" t="s">
        <v>71</v>
      </c>
      <c r="AA593">
        <v>12</v>
      </c>
      <c r="AB593" s="13">
        <v>234826.875</v>
      </c>
      <c r="AC593" s="13">
        <v>209736.76560000001</v>
      </c>
      <c r="AD593" s="13">
        <v>179297.2813</v>
      </c>
      <c r="AE593" s="13">
        <v>194727.6563</v>
      </c>
      <c r="AF593" s="14">
        <v>241405.4688</v>
      </c>
      <c r="AG593" s="14">
        <v>228221.625</v>
      </c>
      <c r="AH593" s="14">
        <v>251014.3125</v>
      </c>
      <c r="AI593" s="14">
        <v>238860.375</v>
      </c>
      <c r="AJ593" s="15">
        <v>210667.4063</v>
      </c>
      <c r="AK593" s="15">
        <v>215175.125</v>
      </c>
      <c r="AL593" s="15">
        <v>234909.23439999999</v>
      </c>
      <c r="AM593" s="15">
        <v>191603.3438</v>
      </c>
      <c r="AN593">
        <v>44</v>
      </c>
      <c r="AO593" t="s">
        <v>374</v>
      </c>
      <c r="AP593">
        <v>0.970555116</v>
      </c>
      <c r="AQ593">
        <v>1</v>
      </c>
      <c r="AR593">
        <v>251014.3125</v>
      </c>
      <c r="AS593" t="s">
        <v>7153</v>
      </c>
      <c r="AT593">
        <v>0.75342174100000003</v>
      </c>
      <c r="AV593">
        <v>1.7771834900000001</v>
      </c>
      <c r="AW593">
        <v>1</v>
      </c>
      <c r="AY593">
        <f t="shared" si="27"/>
        <v>0.88833092977187578</v>
      </c>
      <c r="AZ593">
        <f t="shared" si="28"/>
        <v>0.77071640618305404</v>
      </c>
      <c r="BA593">
        <f t="shared" si="29"/>
        <v>3.7213736715421226E-2</v>
      </c>
    </row>
    <row r="594" spans="1:53">
      <c r="A594">
        <v>298.1199704</v>
      </c>
      <c r="B594">
        <v>4.093076409</v>
      </c>
      <c r="C594" t="s">
        <v>5357</v>
      </c>
      <c r="D594">
        <v>11</v>
      </c>
      <c r="E594" t="s">
        <v>5358</v>
      </c>
      <c r="F594">
        <v>5</v>
      </c>
      <c r="G594">
        <v>0</v>
      </c>
      <c r="H594">
        <v>0</v>
      </c>
      <c r="I594">
        <v>-1.810064772</v>
      </c>
      <c r="J594">
        <v>-14.87223111</v>
      </c>
      <c r="L594" t="s">
        <v>6150</v>
      </c>
      <c r="M594" t="s">
        <v>2935</v>
      </c>
      <c r="N594">
        <v>109.9787194</v>
      </c>
      <c r="O594" t="s">
        <v>374</v>
      </c>
      <c r="P594" t="s">
        <v>7189</v>
      </c>
      <c r="S594">
        <v>0.21</v>
      </c>
      <c r="T594">
        <v>0.21</v>
      </c>
      <c r="U594">
        <v>29927</v>
      </c>
      <c r="V594" t="s">
        <v>4472</v>
      </c>
      <c r="W594">
        <v>0.87388007899999998</v>
      </c>
      <c r="X594">
        <v>0.37068550700000003</v>
      </c>
      <c r="Y594" t="s">
        <v>41</v>
      </c>
      <c r="Z594" t="s">
        <v>71</v>
      </c>
      <c r="AA594">
        <v>12</v>
      </c>
      <c r="AB594" s="13">
        <v>22722.41992</v>
      </c>
      <c r="AC594" s="13">
        <v>25043.378909999999</v>
      </c>
      <c r="AD594" s="13">
        <v>21343.634770000001</v>
      </c>
      <c r="AE594" s="13">
        <v>22169.359380000002</v>
      </c>
      <c r="AF594" s="14">
        <v>21448.23633</v>
      </c>
      <c r="AG594" s="14">
        <v>19784.457030000001</v>
      </c>
      <c r="AH594" s="14">
        <v>29927.464840000001</v>
      </c>
      <c r="AI594" s="14">
        <v>26039.710940000001</v>
      </c>
      <c r="AJ594" s="15">
        <v>26474.33008</v>
      </c>
      <c r="AK594" s="15">
        <v>23186.54883</v>
      </c>
      <c r="AL594" s="15">
        <v>17799.511719999999</v>
      </c>
      <c r="AM594" s="15">
        <v>17480.63867</v>
      </c>
      <c r="AN594">
        <v>411</v>
      </c>
      <c r="AO594" t="s">
        <v>374</v>
      </c>
      <c r="AP594">
        <v>0.81953367200000005</v>
      </c>
      <c r="AR594">
        <v>29927.464840000001</v>
      </c>
      <c r="AS594" t="s">
        <v>7190</v>
      </c>
      <c r="AT594">
        <v>0.46271895200000002</v>
      </c>
      <c r="AV594">
        <v>0.23408051599999999</v>
      </c>
      <c r="AW594">
        <v>1</v>
      </c>
      <c r="AY594">
        <f t="shared" si="27"/>
        <v>0.87388007876488782</v>
      </c>
      <c r="AZ594">
        <f t="shared" si="28"/>
        <v>8.6380855884906044E-2</v>
      </c>
      <c r="BA594">
        <f t="shared" si="29"/>
        <v>0.37059501870303074</v>
      </c>
    </row>
    <row r="595" spans="1:53">
      <c r="A595">
        <v>191.0443559</v>
      </c>
      <c r="B595">
        <v>7.3855458150000004</v>
      </c>
      <c r="C595" t="s">
        <v>2649</v>
      </c>
      <c r="D595">
        <v>1</v>
      </c>
      <c r="E595" t="s">
        <v>2650</v>
      </c>
      <c r="F595">
        <v>5</v>
      </c>
      <c r="G595">
        <v>0</v>
      </c>
      <c r="H595">
        <v>0</v>
      </c>
      <c r="I595">
        <v>0.18782363699999999</v>
      </c>
      <c r="J595">
        <v>6.073102724</v>
      </c>
      <c r="L595" t="s">
        <v>6150</v>
      </c>
      <c r="M595" t="s">
        <v>3635</v>
      </c>
      <c r="N595">
        <v>29.97560335</v>
      </c>
      <c r="O595" t="s">
        <v>374</v>
      </c>
      <c r="P595" t="s">
        <v>7195</v>
      </c>
      <c r="S595">
        <v>0.34</v>
      </c>
      <c r="T595">
        <v>0.54</v>
      </c>
      <c r="U595">
        <v>26258</v>
      </c>
      <c r="V595" t="s">
        <v>7159</v>
      </c>
      <c r="W595">
        <v>0.87207469800000004</v>
      </c>
      <c r="X595">
        <v>0.51377666499999997</v>
      </c>
      <c r="Y595" t="s">
        <v>41</v>
      </c>
      <c r="Z595" t="s">
        <v>71</v>
      </c>
      <c r="AA595">
        <v>12</v>
      </c>
      <c r="AB595" s="13">
        <v>8230.7382809999999</v>
      </c>
      <c r="AC595" s="13">
        <v>26257.751950000002</v>
      </c>
      <c r="AD595" s="13">
        <v>9745.3408199999994</v>
      </c>
      <c r="AE595" s="13">
        <v>17784.03125</v>
      </c>
      <c r="AF595" s="14">
        <v>13197.9707</v>
      </c>
      <c r="AG595" s="14">
        <v>17934.992190000001</v>
      </c>
      <c r="AH595" s="14">
        <v>17018.978520000001</v>
      </c>
      <c r="AI595" s="14">
        <v>22339.75</v>
      </c>
      <c r="AJ595" s="15">
        <v>7612.6279299999997</v>
      </c>
      <c r="AK595" s="15">
        <v>16645.900389999999</v>
      </c>
      <c r="AL595" s="15">
        <v>18713.85742</v>
      </c>
      <c r="AM595" s="15">
        <v>18501.634770000001</v>
      </c>
      <c r="AN595">
        <v>833</v>
      </c>
      <c r="AO595" t="s">
        <v>374</v>
      </c>
      <c r="AP595">
        <v>0.92227405200000001</v>
      </c>
      <c r="AR595">
        <v>26257.751950000002</v>
      </c>
      <c r="AS595" t="s">
        <v>7196</v>
      </c>
      <c r="AT595">
        <v>0.75298794099999999</v>
      </c>
      <c r="AV595">
        <v>0.121895621</v>
      </c>
      <c r="AW595">
        <v>1</v>
      </c>
      <c r="AY595">
        <f t="shared" si="27"/>
        <v>0.872074698171865</v>
      </c>
      <c r="AZ595">
        <f t="shared" si="28"/>
        <v>0.3698329367178162</v>
      </c>
      <c r="BA595">
        <f t="shared" si="29"/>
        <v>0.51114952420161019</v>
      </c>
    </row>
    <row r="596" spans="1:53">
      <c r="A596">
        <v>137.99865059999999</v>
      </c>
      <c r="B596">
        <v>6.7913305490000004</v>
      </c>
      <c r="C596" t="s">
        <v>2950</v>
      </c>
      <c r="D596">
        <v>2</v>
      </c>
      <c r="E596" t="s">
        <v>5855</v>
      </c>
      <c r="F596">
        <v>5</v>
      </c>
      <c r="G596">
        <v>0</v>
      </c>
      <c r="H596">
        <v>0</v>
      </c>
      <c r="I596">
        <v>-0.21290979800000001</v>
      </c>
      <c r="J596">
        <v>-11.41113036</v>
      </c>
      <c r="L596" t="s">
        <v>6150</v>
      </c>
      <c r="N596">
        <v>13.0893467</v>
      </c>
      <c r="O596" t="s">
        <v>374</v>
      </c>
      <c r="S596">
        <v>0.04</v>
      </c>
      <c r="T596">
        <v>0.17</v>
      </c>
      <c r="U596">
        <v>300483</v>
      </c>
      <c r="V596" t="s">
        <v>5865</v>
      </c>
      <c r="W596">
        <v>0.86403045999999994</v>
      </c>
      <c r="X596">
        <v>3.8265740000000001E-3</v>
      </c>
      <c r="Y596" t="s">
        <v>41</v>
      </c>
      <c r="Z596" t="s">
        <v>71</v>
      </c>
      <c r="AA596">
        <v>12</v>
      </c>
      <c r="AB596" s="13">
        <v>300483.40629999997</v>
      </c>
      <c r="AC596" s="13">
        <v>201574.6563</v>
      </c>
      <c r="AD596" s="13">
        <v>274628.125</v>
      </c>
      <c r="AE596" s="13">
        <v>284555.1875</v>
      </c>
      <c r="AF596" s="14">
        <v>247663.4063</v>
      </c>
      <c r="AG596" s="14">
        <v>267701.65629999997</v>
      </c>
      <c r="AH596" s="14">
        <v>275615</v>
      </c>
      <c r="AI596" s="14">
        <v>268301.875</v>
      </c>
      <c r="AJ596" s="15">
        <v>241743.42189999999</v>
      </c>
      <c r="AK596" s="15">
        <v>219650.8125</v>
      </c>
      <c r="AL596" s="15">
        <v>223585.42189999999</v>
      </c>
      <c r="AM596" s="15">
        <v>230272.20310000001</v>
      </c>
      <c r="AN596">
        <v>89</v>
      </c>
      <c r="AO596" t="s">
        <v>374</v>
      </c>
      <c r="AP596">
        <v>0.81187894000000005</v>
      </c>
      <c r="AR596">
        <v>300483.40629999997</v>
      </c>
      <c r="AS596" t="s">
        <v>7214</v>
      </c>
      <c r="AT596">
        <v>0.41935386000000002</v>
      </c>
      <c r="AV596">
        <v>5.463673354</v>
      </c>
      <c r="AW596">
        <v>0.81943353600000002</v>
      </c>
      <c r="AY596">
        <f t="shared" si="27"/>
        <v>0.8640304596089623</v>
      </c>
      <c r="AZ596">
        <f t="shared" si="28"/>
        <v>0.93933983574209134</v>
      </c>
      <c r="BA596">
        <f t="shared" si="29"/>
        <v>3.4139828328234446E-3</v>
      </c>
    </row>
    <row r="597" spans="1:53">
      <c r="A597">
        <v>244.16729240000001</v>
      </c>
      <c r="B597">
        <v>4.5220444569999998</v>
      </c>
      <c r="C597" t="s">
        <v>5206</v>
      </c>
      <c r="D597">
        <v>5</v>
      </c>
      <c r="E597" t="s">
        <v>5207</v>
      </c>
      <c r="F597">
        <v>5</v>
      </c>
      <c r="G597">
        <v>0</v>
      </c>
      <c r="H597">
        <v>0</v>
      </c>
      <c r="I597">
        <v>-0.68631418</v>
      </c>
      <c r="J597">
        <v>-15.520755230000001</v>
      </c>
      <c r="L597" t="s">
        <v>6150</v>
      </c>
      <c r="M597" t="s">
        <v>2164</v>
      </c>
      <c r="N597">
        <v>94.099302210000005</v>
      </c>
      <c r="O597" t="s">
        <v>7219</v>
      </c>
      <c r="P597" t="s">
        <v>7220</v>
      </c>
      <c r="S597">
        <v>0.18</v>
      </c>
      <c r="T597">
        <v>0.19</v>
      </c>
      <c r="U597">
        <v>164177</v>
      </c>
      <c r="V597" t="s">
        <v>6386</v>
      </c>
      <c r="W597">
        <v>0.86178749799999999</v>
      </c>
      <c r="X597">
        <v>0.30105415600000002</v>
      </c>
      <c r="Y597" t="s">
        <v>41</v>
      </c>
      <c r="Z597" t="s">
        <v>71</v>
      </c>
      <c r="AA597">
        <v>12</v>
      </c>
      <c r="AB597" s="13">
        <v>89209.304690000004</v>
      </c>
      <c r="AC597" s="13">
        <v>122935.8438</v>
      </c>
      <c r="AD597" s="13">
        <v>118322.7813</v>
      </c>
      <c r="AE597" s="13">
        <v>107283.66409999999</v>
      </c>
      <c r="AF597" s="14">
        <v>110652.6563</v>
      </c>
      <c r="AG597" s="14">
        <v>128153.3594</v>
      </c>
      <c r="AH597" s="14">
        <v>161847.6563</v>
      </c>
      <c r="AI597" s="14">
        <v>164177.42189999999</v>
      </c>
      <c r="AJ597" s="15">
        <v>91142.34375</v>
      </c>
      <c r="AK597" s="15">
        <v>122382.64840000001</v>
      </c>
      <c r="AL597" s="15">
        <v>128978.16409999999</v>
      </c>
      <c r="AM597" s="15">
        <v>144261.2188</v>
      </c>
      <c r="AN597">
        <v>121</v>
      </c>
      <c r="AO597" t="s">
        <v>7219</v>
      </c>
      <c r="AP597">
        <v>0.80015628999999999</v>
      </c>
      <c r="AR597">
        <v>164177.42189999999</v>
      </c>
      <c r="AS597" t="s">
        <v>7221</v>
      </c>
      <c r="AT597">
        <v>0.37814070999999999</v>
      </c>
      <c r="AV597">
        <v>0.32153848600000001</v>
      </c>
      <c r="AW597">
        <v>1</v>
      </c>
      <c r="AY597">
        <f t="shared" si="27"/>
        <v>0.86178749772614116</v>
      </c>
      <c r="AZ597">
        <f t="shared" si="28"/>
        <v>0.26953271441070886</v>
      </c>
      <c r="BA597">
        <f t="shared" si="29"/>
        <v>0.30002701783775082</v>
      </c>
    </row>
    <row r="598" spans="1:53">
      <c r="A598">
        <v>248.06431000000001</v>
      </c>
      <c r="B598">
        <v>10.83145622</v>
      </c>
      <c r="C598" t="s">
        <v>3528</v>
      </c>
      <c r="D598">
        <v>2</v>
      </c>
      <c r="E598" t="s">
        <v>3529</v>
      </c>
      <c r="F598">
        <v>5</v>
      </c>
      <c r="G598">
        <v>0</v>
      </c>
      <c r="H598">
        <v>0</v>
      </c>
      <c r="I598">
        <v>-0.56442379399999998</v>
      </c>
      <c r="J598">
        <v>-18.217375929999999</v>
      </c>
      <c r="L598" t="s">
        <v>6157</v>
      </c>
      <c r="N598">
        <v>23.062921289999998</v>
      </c>
      <c r="O598" t="s">
        <v>374</v>
      </c>
      <c r="P598" t="s">
        <v>7222</v>
      </c>
      <c r="S598">
        <v>0.18</v>
      </c>
      <c r="T598">
        <v>0.67</v>
      </c>
      <c r="U598">
        <v>37167</v>
      </c>
      <c r="V598" t="s">
        <v>7223</v>
      </c>
      <c r="W598">
        <v>0.86140975799999997</v>
      </c>
      <c r="X598">
        <v>0.21390453100000001</v>
      </c>
      <c r="Y598" t="s">
        <v>41</v>
      </c>
      <c r="Z598" t="s">
        <v>50</v>
      </c>
      <c r="AA598">
        <v>11</v>
      </c>
      <c r="AB598" s="13">
        <v>29227.208979999999</v>
      </c>
      <c r="AC598" s="13">
        <v>31430.707030000001</v>
      </c>
      <c r="AD598" s="13">
        <v>0</v>
      </c>
      <c r="AE598" s="13">
        <v>28952.869139999999</v>
      </c>
      <c r="AF598" s="14">
        <v>31694.869139999999</v>
      </c>
      <c r="AG598" s="14">
        <v>28179.35742</v>
      </c>
      <c r="AH598" s="14">
        <v>36217.484380000002</v>
      </c>
      <c r="AI598" s="14">
        <v>37166.820310000003</v>
      </c>
      <c r="AJ598" s="15">
        <v>34726.0625</v>
      </c>
      <c r="AK598" s="15">
        <v>31029.54883</v>
      </c>
      <c r="AL598" s="15">
        <v>23485.273440000001</v>
      </c>
      <c r="AM598" s="15">
        <v>25549.314450000002</v>
      </c>
      <c r="AN598">
        <v>804</v>
      </c>
      <c r="AO598" t="s">
        <v>374</v>
      </c>
      <c r="AP598">
        <v>0.91278281900000002</v>
      </c>
      <c r="AR598">
        <v>37166.820310000003</v>
      </c>
      <c r="AS598" t="s">
        <v>7224</v>
      </c>
      <c r="AT598">
        <v>0.75014155999999999</v>
      </c>
      <c r="AV598">
        <v>0.487735578</v>
      </c>
      <c r="AW598">
        <v>1</v>
      </c>
      <c r="AY598">
        <f t="shared" si="27"/>
        <v>0.86140975848403711</v>
      </c>
      <c r="AZ598">
        <f t="shared" si="28"/>
        <v>0.12836573116345218</v>
      </c>
      <c r="BA598">
        <f t="shared" si="29"/>
        <v>0.21196501384836466</v>
      </c>
    </row>
    <row r="599" spans="1:53">
      <c r="A599">
        <v>344.17748180000001</v>
      </c>
      <c r="B599">
        <v>3.9107583149999998</v>
      </c>
      <c r="C599" t="s">
        <v>1540</v>
      </c>
      <c r="D599">
        <v>2</v>
      </c>
      <c r="E599" t="s">
        <v>1541</v>
      </c>
      <c r="F599">
        <v>5</v>
      </c>
      <c r="G599">
        <v>0</v>
      </c>
      <c r="H599">
        <v>0</v>
      </c>
      <c r="I599">
        <v>-0.430528152</v>
      </c>
      <c r="J599">
        <v>1.208809679</v>
      </c>
      <c r="L599" t="s">
        <v>6150</v>
      </c>
      <c r="N599">
        <v>2.0519825190000001</v>
      </c>
      <c r="O599" t="s">
        <v>374</v>
      </c>
      <c r="Q599">
        <v>-1.1000000000000001</v>
      </c>
      <c r="R599" t="s">
        <v>77</v>
      </c>
      <c r="S599">
        <v>0.09</v>
      </c>
      <c r="T599">
        <v>0.14000000000000001</v>
      </c>
      <c r="U599">
        <v>1108097</v>
      </c>
      <c r="V599" t="s">
        <v>4788</v>
      </c>
      <c r="W599">
        <v>0.85917055399999998</v>
      </c>
      <c r="X599">
        <v>2.8374953000000001E-2</v>
      </c>
      <c r="Y599" t="s">
        <v>41</v>
      </c>
      <c r="Z599" t="s">
        <v>92</v>
      </c>
      <c r="AA599">
        <v>12</v>
      </c>
      <c r="AB599" s="13">
        <v>1108097.375</v>
      </c>
      <c r="AC599" s="13">
        <v>1023507.75</v>
      </c>
      <c r="AD599" s="13">
        <v>783777.3125</v>
      </c>
      <c r="AE599" s="13">
        <v>962654.125</v>
      </c>
      <c r="AF599" s="14">
        <v>823677.5625</v>
      </c>
      <c r="AG599" s="14">
        <v>849123</v>
      </c>
      <c r="AH599" s="14">
        <v>882935.75</v>
      </c>
      <c r="AI599" s="14">
        <v>773040.625</v>
      </c>
      <c r="AJ599" s="15">
        <v>801978.6875</v>
      </c>
      <c r="AK599" s="15">
        <v>654757.125</v>
      </c>
      <c r="AL599" s="15">
        <v>722060.625</v>
      </c>
      <c r="AM599" s="15">
        <v>681190.6875</v>
      </c>
      <c r="AN599">
        <v>165</v>
      </c>
      <c r="AO599" t="s">
        <v>374</v>
      </c>
      <c r="AP599">
        <v>0.97918502500000004</v>
      </c>
      <c r="AQ599">
        <v>1</v>
      </c>
      <c r="AR599">
        <v>1108097.375</v>
      </c>
      <c r="AS599" t="s">
        <v>2183</v>
      </c>
      <c r="AT599">
        <v>0.83164860500000004</v>
      </c>
      <c r="AV599">
        <v>2.1894200009999998</v>
      </c>
      <c r="AW599">
        <v>1</v>
      </c>
      <c r="AY599">
        <f t="shared" si="27"/>
        <v>0.85917055383949104</v>
      </c>
      <c r="AZ599">
        <f t="shared" si="28"/>
        <v>1.1201608410731276</v>
      </c>
      <c r="BA599">
        <f t="shared" si="29"/>
        <v>2.5304654197182596E-2</v>
      </c>
    </row>
    <row r="600" spans="1:53">
      <c r="A600">
        <v>172.0847488</v>
      </c>
      <c r="B600">
        <v>8.9909901940000001</v>
      </c>
      <c r="C600" t="s">
        <v>3503</v>
      </c>
      <c r="D600">
        <v>2</v>
      </c>
      <c r="E600" t="s">
        <v>3504</v>
      </c>
      <c r="F600">
        <v>5</v>
      </c>
      <c r="G600">
        <v>0</v>
      </c>
      <c r="H600">
        <v>0</v>
      </c>
      <c r="I600">
        <v>-0.23937064399999999</v>
      </c>
      <c r="J600">
        <v>0.50407123300000001</v>
      </c>
      <c r="L600" t="s">
        <v>6150</v>
      </c>
      <c r="M600" t="s">
        <v>2029</v>
      </c>
      <c r="N600">
        <v>-73.965509710000006</v>
      </c>
      <c r="O600" t="s">
        <v>487</v>
      </c>
      <c r="S600">
        <v>0.41</v>
      </c>
      <c r="T600">
        <v>0.41</v>
      </c>
      <c r="U600">
        <v>53810</v>
      </c>
      <c r="V600" t="s">
        <v>7233</v>
      </c>
      <c r="W600">
        <v>0.85840086599999998</v>
      </c>
      <c r="X600">
        <v>0.49278033399999999</v>
      </c>
      <c r="Y600" t="s">
        <v>41</v>
      </c>
      <c r="Z600" t="s">
        <v>42</v>
      </c>
      <c r="AA600">
        <v>12</v>
      </c>
      <c r="AB600" s="13">
        <v>38638.589840000001</v>
      </c>
      <c r="AC600" s="13">
        <v>41568.824220000002</v>
      </c>
      <c r="AD600" s="13">
        <v>43199.269529999998</v>
      </c>
      <c r="AE600" s="13">
        <v>34899.675779999998</v>
      </c>
      <c r="AF600" s="14">
        <v>36758.210939999997</v>
      </c>
      <c r="AG600" s="14">
        <v>50882.460939999997</v>
      </c>
      <c r="AH600" s="14">
        <v>48478.90625</v>
      </c>
      <c r="AI600" s="14">
        <v>47169.621090000001</v>
      </c>
      <c r="AJ600" s="15">
        <v>50952.648439999997</v>
      </c>
      <c r="AK600" s="15">
        <v>32692.640630000002</v>
      </c>
      <c r="AL600" s="15">
        <v>53809.761720000002</v>
      </c>
      <c r="AM600" s="15">
        <v>19880.556639999999</v>
      </c>
      <c r="AN600">
        <v>924</v>
      </c>
      <c r="AO600" t="s">
        <v>487</v>
      </c>
      <c r="AP600">
        <v>0.920825475</v>
      </c>
      <c r="AR600">
        <v>53809.761720000002</v>
      </c>
      <c r="AS600" t="s">
        <v>7234</v>
      </c>
      <c r="AT600">
        <v>0.76096717999999997</v>
      </c>
      <c r="AV600">
        <v>0.142916133</v>
      </c>
      <c r="AW600">
        <v>1</v>
      </c>
      <c r="AY600">
        <f t="shared" si="27"/>
        <v>0.85840086649705871</v>
      </c>
      <c r="AZ600">
        <f t="shared" si="28"/>
        <v>4.5074993809155868E-2</v>
      </c>
      <c r="BA600">
        <f t="shared" si="29"/>
        <v>0.47822223261386898</v>
      </c>
    </row>
    <row r="601" spans="1:53">
      <c r="A601">
        <v>259.14184080000001</v>
      </c>
      <c r="B601">
        <v>4.1316583209999997</v>
      </c>
      <c r="C601" t="s">
        <v>2600</v>
      </c>
      <c r="D601">
        <v>1</v>
      </c>
      <c r="E601" t="s">
        <v>2601</v>
      </c>
      <c r="F601">
        <v>5</v>
      </c>
      <c r="G601">
        <v>0</v>
      </c>
      <c r="H601">
        <v>0</v>
      </c>
      <c r="I601">
        <v>-0.49869633200000002</v>
      </c>
      <c r="J601">
        <v>-38.755279780000002</v>
      </c>
      <c r="L601" t="s">
        <v>6150</v>
      </c>
      <c r="M601" t="s">
        <v>1773</v>
      </c>
      <c r="N601">
        <v>7.027003659</v>
      </c>
      <c r="O601" t="s">
        <v>374</v>
      </c>
      <c r="P601" t="s">
        <v>7237</v>
      </c>
      <c r="S601">
        <v>0.16</v>
      </c>
      <c r="T601">
        <v>0.16</v>
      </c>
      <c r="U601">
        <v>72429</v>
      </c>
      <c r="V601" t="s">
        <v>6589</v>
      </c>
      <c r="W601">
        <v>0.85458747400000001</v>
      </c>
      <c r="X601">
        <v>0.11691011799999999</v>
      </c>
      <c r="Y601" t="s">
        <v>41</v>
      </c>
      <c r="Z601" t="s">
        <v>42</v>
      </c>
      <c r="AA601">
        <v>12</v>
      </c>
      <c r="AB601" s="13">
        <v>63903.265630000002</v>
      </c>
      <c r="AC601" s="13">
        <v>53597.515630000002</v>
      </c>
      <c r="AD601" s="13">
        <v>53831.773439999997</v>
      </c>
      <c r="AE601" s="13">
        <v>62907.8125</v>
      </c>
      <c r="AF601" s="14">
        <v>66331.859379999994</v>
      </c>
      <c r="AG601" s="14">
        <v>60454.195310000003</v>
      </c>
      <c r="AH601" s="14">
        <v>72429.328129999994</v>
      </c>
      <c r="AI601" s="14">
        <v>66555.8125</v>
      </c>
      <c r="AJ601" s="15">
        <v>67594.179690000004</v>
      </c>
      <c r="AK601" s="15">
        <v>48127.105470000002</v>
      </c>
      <c r="AL601" s="15">
        <v>51321.96875</v>
      </c>
      <c r="AM601" s="15">
        <v>60081.480470000002</v>
      </c>
      <c r="AN601">
        <v>280</v>
      </c>
      <c r="AO601" t="s">
        <v>374</v>
      </c>
      <c r="AP601">
        <v>0.82526376700000004</v>
      </c>
      <c r="AR601">
        <v>72429.328129999994</v>
      </c>
      <c r="AS601" t="s">
        <v>4119</v>
      </c>
      <c r="AT601">
        <v>0.66693338800000002</v>
      </c>
      <c r="AV601">
        <v>0.92047126899999998</v>
      </c>
      <c r="AW601">
        <v>1</v>
      </c>
      <c r="AY601">
        <f t="shared" si="27"/>
        <v>0.854587473659559</v>
      </c>
      <c r="AZ601">
        <f t="shared" si="28"/>
        <v>0.52162330512346067</v>
      </c>
      <c r="BA601">
        <f t="shared" si="29"/>
        <v>0.10343466553323771</v>
      </c>
    </row>
    <row r="602" spans="1:53">
      <c r="A602">
        <v>260.19856900000002</v>
      </c>
      <c r="B602">
        <v>3.5779513889999999</v>
      </c>
      <c r="C602" t="s">
        <v>2772</v>
      </c>
      <c r="D602">
        <v>1</v>
      </c>
      <c r="E602" t="s">
        <v>2773</v>
      </c>
      <c r="F602">
        <v>5</v>
      </c>
      <c r="G602">
        <v>0</v>
      </c>
      <c r="H602">
        <v>0</v>
      </c>
      <c r="I602">
        <v>-0.73395286000000004</v>
      </c>
      <c r="J602">
        <v>-34.899937620000003</v>
      </c>
      <c r="L602" t="s">
        <v>6150</v>
      </c>
      <c r="M602" t="s">
        <v>2570</v>
      </c>
      <c r="N602">
        <v>-33.984432599999998</v>
      </c>
      <c r="O602" t="s">
        <v>487</v>
      </c>
      <c r="S602">
        <v>0.17</v>
      </c>
      <c r="T602">
        <v>0.17</v>
      </c>
      <c r="U602">
        <v>71015</v>
      </c>
      <c r="V602" t="s">
        <v>1314</v>
      </c>
      <c r="W602">
        <v>0.852506773</v>
      </c>
      <c r="X602">
        <v>0.14159221699999999</v>
      </c>
      <c r="Y602" t="s">
        <v>41</v>
      </c>
      <c r="Z602" t="s">
        <v>42</v>
      </c>
      <c r="AA602">
        <v>12</v>
      </c>
      <c r="AB602" s="13">
        <v>60777.863279999998</v>
      </c>
      <c r="AC602" s="13">
        <v>60590.636720000002</v>
      </c>
      <c r="AD602" s="13">
        <v>55575.886720000002</v>
      </c>
      <c r="AE602" s="13">
        <v>63680.707029999998</v>
      </c>
      <c r="AF602" s="14">
        <v>71014.945309999996</v>
      </c>
      <c r="AG602" s="14">
        <v>60888.136720000002</v>
      </c>
      <c r="AH602" s="14">
        <v>61058.703130000002</v>
      </c>
      <c r="AI602" s="14">
        <v>65844.21875</v>
      </c>
      <c r="AJ602" s="15">
        <v>51051.148439999997</v>
      </c>
      <c r="AK602" s="15">
        <v>43598.289060000003</v>
      </c>
      <c r="AL602" s="15">
        <v>62830.8125</v>
      </c>
      <c r="AM602" s="15">
        <v>63153.621090000001</v>
      </c>
      <c r="AN602">
        <v>214</v>
      </c>
      <c r="AO602" t="s">
        <v>487</v>
      </c>
      <c r="AP602">
        <v>0.89023265799999995</v>
      </c>
      <c r="AR602">
        <v>71014.945309999996</v>
      </c>
      <c r="AS602" t="s">
        <v>7238</v>
      </c>
      <c r="AT602">
        <v>0.78232216600000004</v>
      </c>
      <c r="AV602">
        <v>0.79821966200000005</v>
      </c>
      <c r="AW602">
        <v>1</v>
      </c>
      <c r="AY602">
        <f t="shared" si="27"/>
        <v>0.85250677247319817</v>
      </c>
      <c r="AZ602">
        <f t="shared" si="28"/>
        <v>0.45870292133017082</v>
      </c>
      <c r="BA602">
        <f t="shared" si="29"/>
        <v>0.12419113783180852</v>
      </c>
    </row>
    <row r="603" spans="1:53">
      <c r="A603">
        <v>228.09976570000001</v>
      </c>
      <c r="B603">
        <v>4.5110388859999997</v>
      </c>
      <c r="C603" t="s">
        <v>3030</v>
      </c>
      <c r="D603">
        <v>1</v>
      </c>
      <c r="E603" t="s">
        <v>3031</v>
      </c>
      <c r="F603">
        <v>5</v>
      </c>
      <c r="G603">
        <v>0</v>
      </c>
      <c r="H603">
        <v>0</v>
      </c>
      <c r="I603">
        <v>-1.8807678000000001E-2</v>
      </c>
      <c r="J603">
        <v>-31.62670881</v>
      </c>
      <c r="L603" t="s">
        <v>6150</v>
      </c>
      <c r="M603" t="s">
        <v>2164</v>
      </c>
      <c r="N603">
        <v>78.031775499999995</v>
      </c>
      <c r="O603" t="s">
        <v>374</v>
      </c>
      <c r="S603">
        <v>0.19</v>
      </c>
      <c r="T603">
        <v>0.19</v>
      </c>
      <c r="U603">
        <v>48967</v>
      </c>
      <c r="V603" t="s">
        <v>6386</v>
      </c>
      <c r="W603">
        <v>0.852471757</v>
      </c>
      <c r="X603">
        <v>0.26725052199999999</v>
      </c>
      <c r="Y603" t="s">
        <v>41</v>
      </c>
      <c r="Z603" t="s">
        <v>71</v>
      </c>
      <c r="AA603">
        <v>12</v>
      </c>
      <c r="AB603" s="13">
        <v>36135.863279999998</v>
      </c>
      <c r="AC603" s="13">
        <v>40265.375</v>
      </c>
      <c r="AD603" s="13">
        <v>26306.29492</v>
      </c>
      <c r="AE603" s="13">
        <v>40374.378909999999</v>
      </c>
      <c r="AF603" s="14">
        <v>37919.300779999998</v>
      </c>
      <c r="AG603" s="14">
        <v>31713.427729999999</v>
      </c>
      <c r="AH603" s="14">
        <v>38790.453130000002</v>
      </c>
      <c r="AI603" s="14">
        <v>48966.742189999997</v>
      </c>
      <c r="AJ603" s="15">
        <v>26333.662110000001</v>
      </c>
      <c r="AK603" s="15">
        <v>31717.943360000001</v>
      </c>
      <c r="AL603" s="15">
        <v>34886.402340000001</v>
      </c>
      <c r="AM603" s="15">
        <v>41232.457029999998</v>
      </c>
      <c r="AN603">
        <v>121</v>
      </c>
      <c r="AO603" t="s">
        <v>374</v>
      </c>
      <c r="AP603">
        <v>0.88954439699999999</v>
      </c>
      <c r="AR603">
        <v>48966.742189999997</v>
      </c>
      <c r="AS603" t="s">
        <v>7239</v>
      </c>
      <c r="AT603">
        <v>0.54890719200000004</v>
      </c>
      <c r="AV603">
        <v>0.37524337800000002</v>
      </c>
      <c r="AW603">
        <v>1</v>
      </c>
      <c r="AY603">
        <f t="shared" si="27"/>
        <v>0.85247175660952867</v>
      </c>
      <c r="AZ603">
        <f t="shared" si="28"/>
        <v>0.34378498820724662</v>
      </c>
      <c r="BA603">
        <f t="shared" si="29"/>
        <v>0.26643043988814585</v>
      </c>
    </row>
    <row r="604" spans="1:53">
      <c r="A604">
        <v>159.12585519999999</v>
      </c>
      <c r="B604">
        <v>9.5797930400000002</v>
      </c>
      <c r="C604" t="s">
        <v>3491</v>
      </c>
      <c r="D604">
        <v>4</v>
      </c>
      <c r="E604" t="s">
        <v>3492</v>
      </c>
      <c r="F604">
        <v>5</v>
      </c>
      <c r="G604">
        <v>0</v>
      </c>
      <c r="H604">
        <v>0</v>
      </c>
      <c r="I604">
        <v>-0.470331422</v>
      </c>
      <c r="J604">
        <v>31.453275000000001</v>
      </c>
      <c r="L604" t="s">
        <v>6150</v>
      </c>
      <c r="M604" t="s">
        <v>288</v>
      </c>
      <c r="N604">
        <v>-1.9792767170000001</v>
      </c>
      <c r="O604" t="s">
        <v>487</v>
      </c>
      <c r="S604">
        <v>0.19</v>
      </c>
      <c r="T604">
        <v>0.19</v>
      </c>
      <c r="U604">
        <v>122600</v>
      </c>
      <c r="V604" t="s">
        <v>1969</v>
      </c>
      <c r="W604">
        <v>0.84322328199999996</v>
      </c>
      <c r="X604">
        <v>0.20700980099999999</v>
      </c>
      <c r="Y604" t="s">
        <v>41</v>
      </c>
      <c r="Z604" t="s">
        <v>42</v>
      </c>
      <c r="AA604">
        <v>12</v>
      </c>
      <c r="AB604" s="13">
        <v>56998.503909999999</v>
      </c>
      <c r="AC604" s="13">
        <v>57526.472659999999</v>
      </c>
      <c r="AD604" s="13">
        <v>68787.90625</v>
      </c>
      <c r="AE604" s="13">
        <v>77465.09375</v>
      </c>
      <c r="AF604" s="14">
        <v>92203.570309999996</v>
      </c>
      <c r="AG604" s="14">
        <v>91391.796879999994</v>
      </c>
      <c r="AH604" s="14">
        <v>122600.1094</v>
      </c>
      <c r="AI604" s="14">
        <v>92322.148440000004</v>
      </c>
      <c r="AJ604" s="15">
        <v>95321.992190000004</v>
      </c>
      <c r="AK604" s="15">
        <v>86227.796879999994</v>
      </c>
      <c r="AL604" s="15">
        <v>93595.65625</v>
      </c>
      <c r="AM604" s="15">
        <v>60893.894529999998</v>
      </c>
      <c r="AN604">
        <v>82</v>
      </c>
      <c r="AO604" t="s">
        <v>487</v>
      </c>
      <c r="AP604">
        <v>0.95039918899999998</v>
      </c>
      <c r="AR604">
        <v>122600.1094</v>
      </c>
      <c r="AS604" t="s">
        <v>7259</v>
      </c>
      <c r="AT604">
        <v>0.94779719500000004</v>
      </c>
      <c r="AV604">
        <v>0.50022439299999999</v>
      </c>
      <c r="AW604">
        <v>1</v>
      </c>
      <c r="AY604">
        <f t="shared" si="27"/>
        <v>0.84322328234467248</v>
      </c>
      <c r="AZ604">
        <f t="shared" si="28"/>
        <v>0.46910313973029794</v>
      </c>
      <c r="BA604">
        <f t="shared" si="29"/>
        <v>0.20694252829740428</v>
      </c>
    </row>
    <row r="605" spans="1:53">
      <c r="A605">
        <v>172.1100027</v>
      </c>
      <c r="B605">
        <v>6.7632208079999998</v>
      </c>
      <c r="C605" t="s">
        <v>1678</v>
      </c>
      <c r="D605">
        <v>12</v>
      </c>
      <c r="E605" t="s">
        <v>5154</v>
      </c>
      <c r="F605">
        <v>5</v>
      </c>
      <c r="G605">
        <v>0</v>
      </c>
      <c r="H605">
        <v>0</v>
      </c>
      <c r="I605">
        <v>0.36457837399999998</v>
      </c>
      <c r="J605">
        <v>11.942299609999999</v>
      </c>
      <c r="L605" t="s">
        <v>6150</v>
      </c>
      <c r="N605">
        <v>54.168210219999999</v>
      </c>
      <c r="O605" t="s">
        <v>374</v>
      </c>
      <c r="S605">
        <v>0.15</v>
      </c>
      <c r="T605">
        <v>0.19</v>
      </c>
      <c r="U605">
        <v>71415</v>
      </c>
      <c r="V605" t="s">
        <v>2676</v>
      </c>
      <c r="W605">
        <v>0.83439014600000005</v>
      </c>
      <c r="X605">
        <v>0.105096356</v>
      </c>
      <c r="Y605" t="s">
        <v>41</v>
      </c>
      <c r="Z605" t="s">
        <v>71</v>
      </c>
      <c r="AA605">
        <v>12</v>
      </c>
      <c r="AB605" s="13">
        <v>57836.453130000002</v>
      </c>
      <c r="AC605" s="13">
        <v>42335.113279999998</v>
      </c>
      <c r="AD605" s="13">
        <v>42269.726560000003</v>
      </c>
      <c r="AE605" s="13">
        <v>38775.644529999998</v>
      </c>
      <c r="AF605" s="14">
        <v>67664.617190000004</v>
      </c>
      <c r="AG605" s="14">
        <v>59296.453130000002</v>
      </c>
      <c r="AH605" s="14">
        <v>54271.445310000003</v>
      </c>
      <c r="AI605" s="14">
        <v>71415.304690000004</v>
      </c>
      <c r="AJ605" s="15">
        <v>42242.878909999999</v>
      </c>
      <c r="AK605" s="15">
        <v>59838.238279999998</v>
      </c>
      <c r="AL605" s="15">
        <v>56882.449220000002</v>
      </c>
      <c r="AM605" s="15">
        <v>51843.285159999999</v>
      </c>
      <c r="AN605">
        <v>133</v>
      </c>
      <c r="AO605" t="s">
        <v>374</v>
      </c>
      <c r="AP605">
        <v>0.83906140600000001</v>
      </c>
      <c r="AR605">
        <v>71415.304690000004</v>
      </c>
      <c r="AS605" t="s">
        <v>7279</v>
      </c>
      <c r="AT605">
        <v>-8.6978686E-2</v>
      </c>
      <c r="AV605">
        <v>0.90951238999999995</v>
      </c>
      <c r="AW605">
        <v>0.18872486799999999</v>
      </c>
      <c r="AY605">
        <f t="shared" si="27"/>
        <v>0.83439014555120705</v>
      </c>
      <c r="AZ605">
        <f t="shared" si="28"/>
        <v>0.27829630517724457</v>
      </c>
      <c r="BA605">
        <f t="shared" si="29"/>
        <v>0.10509085109740357</v>
      </c>
    </row>
    <row r="606" spans="1:53">
      <c r="A606">
        <v>202.04771349999999</v>
      </c>
      <c r="B606">
        <v>9.4478306239999998</v>
      </c>
      <c r="C606" t="s">
        <v>1174</v>
      </c>
      <c r="D606">
        <v>1</v>
      </c>
      <c r="E606" t="s">
        <v>1175</v>
      </c>
      <c r="F606">
        <v>5</v>
      </c>
      <c r="G606">
        <v>0</v>
      </c>
      <c r="H606">
        <v>0</v>
      </c>
      <c r="I606">
        <v>-0.13097129399999999</v>
      </c>
      <c r="J606">
        <v>-7.9077807179999997</v>
      </c>
      <c r="L606" t="s">
        <v>6150</v>
      </c>
      <c r="N606">
        <v>26.131273879999998</v>
      </c>
      <c r="O606" t="s">
        <v>374</v>
      </c>
      <c r="S606">
        <v>0.15</v>
      </c>
      <c r="T606">
        <v>0.21</v>
      </c>
      <c r="U606">
        <v>19075</v>
      </c>
      <c r="V606" t="s">
        <v>7308</v>
      </c>
      <c r="W606">
        <v>0.82523591600000001</v>
      </c>
      <c r="X606">
        <v>0.21660243700000001</v>
      </c>
      <c r="Y606" t="s">
        <v>41</v>
      </c>
      <c r="Z606" t="s">
        <v>71</v>
      </c>
      <c r="AA606">
        <v>12</v>
      </c>
      <c r="AB606" s="13">
        <v>10901.92383</v>
      </c>
      <c r="AC606" s="13">
        <v>12785.66504</v>
      </c>
      <c r="AD606" s="13">
        <v>13691.97754</v>
      </c>
      <c r="AE606" s="13">
        <v>11841.28809</v>
      </c>
      <c r="AF606" s="14">
        <v>12193.728520000001</v>
      </c>
      <c r="AG606" s="14">
        <v>19075.253909999999</v>
      </c>
      <c r="AH606" s="14">
        <v>12652.88379</v>
      </c>
      <c r="AI606" s="14">
        <v>15228.035159999999</v>
      </c>
      <c r="AJ606" s="15">
        <v>11922.77051</v>
      </c>
      <c r="AK606" s="15">
        <v>12067.41699</v>
      </c>
      <c r="AL606" s="15">
        <v>14588.07617</v>
      </c>
      <c r="AM606" s="15">
        <v>10234.35938</v>
      </c>
      <c r="AN606">
        <v>851</v>
      </c>
      <c r="AO606" t="s">
        <v>374</v>
      </c>
      <c r="AP606">
        <v>0.88657522200000005</v>
      </c>
      <c r="AR606">
        <v>19075.253909999999</v>
      </c>
      <c r="AS606" t="s">
        <v>7309</v>
      </c>
      <c r="AT606">
        <v>-0.45234255400000001</v>
      </c>
      <c r="AV606">
        <v>0.50693321000000002</v>
      </c>
      <c r="AW606">
        <v>0.31868150200000001</v>
      </c>
      <c r="AY606">
        <f t="shared" si="27"/>
        <v>0.82523591605690694</v>
      </c>
      <c r="AZ606">
        <f t="shared" si="28"/>
        <v>0.15786149504760799</v>
      </c>
      <c r="BA606">
        <f t="shared" si="29"/>
        <v>0.20431502463186593</v>
      </c>
    </row>
    <row r="607" spans="1:53">
      <c r="A607">
        <v>216.13604609999999</v>
      </c>
      <c r="B607">
        <v>6.9774291570000004</v>
      </c>
      <c r="C607" t="s">
        <v>1501</v>
      </c>
      <c r="D607">
        <v>1</v>
      </c>
      <c r="E607" t="s">
        <v>1502</v>
      </c>
      <c r="F607">
        <v>5</v>
      </c>
      <c r="G607">
        <v>0</v>
      </c>
      <c r="H607">
        <v>0</v>
      </c>
      <c r="I607">
        <v>-0.52689471799999998</v>
      </c>
      <c r="J607">
        <v>16.613941749999999</v>
      </c>
      <c r="L607" t="s">
        <v>6150</v>
      </c>
      <c r="N607">
        <v>9.2964424260000005</v>
      </c>
      <c r="O607" t="s">
        <v>374</v>
      </c>
      <c r="S607">
        <v>0.06</v>
      </c>
      <c r="T607">
        <v>0.11</v>
      </c>
      <c r="U607">
        <v>54820</v>
      </c>
      <c r="V607" t="s">
        <v>7327</v>
      </c>
      <c r="W607">
        <v>0.812705177</v>
      </c>
      <c r="X607">
        <v>2.877976E-3</v>
      </c>
      <c r="Y607" t="s">
        <v>41</v>
      </c>
      <c r="Z607" t="s">
        <v>71</v>
      </c>
      <c r="AA607">
        <v>12</v>
      </c>
      <c r="AB607" s="13">
        <v>42274.476560000003</v>
      </c>
      <c r="AC607" s="13">
        <v>43815.414060000003</v>
      </c>
      <c r="AD607" s="13">
        <v>49608.882810000003</v>
      </c>
      <c r="AE607" s="13">
        <v>53172.9375</v>
      </c>
      <c r="AF607" s="14">
        <v>54819.765630000002</v>
      </c>
      <c r="AG607" s="14">
        <v>47625.027340000001</v>
      </c>
      <c r="AH607" s="14">
        <v>52689.777340000001</v>
      </c>
      <c r="AI607" s="14">
        <v>52590.050779999998</v>
      </c>
      <c r="AJ607" s="15">
        <v>44305.316409999999</v>
      </c>
      <c r="AK607" s="15">
        <v>42489.328130000002</v>
      </c>
      <c r="AL607" s="15">
        <v>43342.535159999999</v>
      </c>
      <c r="AM607" s="15">
        <v>38681.695310000003</v>
      </c>
      <c r="AN607">
        <v>466</v>
      </c>
      <c r="AO607" t="s">
        <v>374</v>
      </c>
      <c r="AP607">
        <v>0.95399894600000001</v>
      </c>
      <c r="AR607">
        <v>54819.765630000002</v>
      </c>
      <c r="AS607" t="s">
        <v>4349</v>
      </c>
      <c r="AT607">
        <v>0.221472638</v>
      </c>
      <c r="AV607">
        <v>6.1569096480000001</v>
      </c>
      <c r="AW607">
        <v>0.87398762799999996</v>
      </c>
      <c r="AY607">
        <f t="shared" si="27"/>
        <v>0.81270517728785052</v>
      </c>
      <c r="AZ607">
        <f t="shared" si="28"/>
        <v>0.70771727919899696</v>
      </c>
      <c r="BA607">
        <f t="shared" si="29"/>
        <v>2.5455576112954842E-3</v>
      </c>
    </row>
    <row r="608" spans="1:53">
      <c r="A608">
        <v>278.18801130000003</v>
      </c>
      <c r="B608">
        <v>3.564690272</v>
      </c>
      <c r="C608" t="s">
        <v>2958</v>
      </c>
      <c r="D608">
        <v>4</v>
      </c>
      <c r="E608" t="s">
        <v>2959</v>
      </c>
      <c r="F608">
        <v>5</v>
      </c>
      <c r="G608">
        <v>0</v>
      </c>
      <c r="H608">
        <v>0</v>
      </c>
      <c r="I608">
        <v>-0.64243353400000003</v>
      </c>
      <c r="J608">
        <v>-23.831376720000002</v>
      </c>
      <c r="L608" t="s">
        <v>6150</v>
      </c>
      <c r="M608" t="s">
        <v>1035</v>
      </c>
      <c r="N608">
        <v>-48.020982750000002</v>
      </c>
      <c r="O608" t="s">
        <v>487</v>
      </c>
      <c r="Q608">
        <v>6.4</v>
      </c>
      <c r="R608" t="s">
        <v>77</v>
      </c>
      <c r="S608">
        <v>0.13</v>
      </c>
      <c r="T608">
        <v>0.16</v>
      </c>
      <c r="U608">
        <v>122406</v>
      </c>
      <c r="V608" t="s">
        <v>7368</v>
      </c>
      <c r="W608">
        <v>0.789396031</v>
      </c>
      <c r="X608">
        <v>2.2503167000000001E-2</v>
      </c>
      <c r="Y608" t="s">
        <v>41</v>
      </c>
      <c r="Z608" t="s">
        <v>71</v>
      </c>
      <c r="AA608">
        <v>12</v>
      </c>
      <c r="AB608" s="13">
        <v>107346.17969999999</v>
      </c>
      <c r="AC608" s="13">
        <v>122405.8438</v>
      </c>
      <c r="AD608" s="13">
        <v>83551.40625</v>
      </c>
      <c r="AE608" s="13">
        <v>94438.742190000004</v>
      </c>
      <c r="AF608" s="14">
        <v>112228.25780000001</v>
      </c>
      <c r="AG608" s="14">
        <v>117094.5625</v>
      </c>
      <c r="AH608" s="14">
        <v>118002.49219999999</v>
      </c>
      <c r="AI608" s="14">
        <v>116924.19530000001</v>
      </c>
      <c r="AJ608" s="15">
        <v>90568.164059999996</v>
      </c>
      <c r="AK608" s="15">
        <v>76486.953129999994</v>
      </c>
      <c r="AL608" s="15">
        <v>94552.679690000004</v>
      </c>
      <c r="AM608" s="15">
        <v>104868.9219</v>
      </c>
      <c r="AN608">
        <v>117</v>
      </c>
      <c r="AO608" t="s">
        <v>487</v>
      </c>
      <c r="AP608">
        <v>0.92702653599999996</v>
      </c>
      <c r="AQ608">
        <v>1</v>
      </c>
      <c r="AR608">
        <v>122405.8438</v>
      </c>
      <c r="AS608" t="s">
        <v>7369</v>
      </c>
      <c r="AT608">
        <v>0.80592004900000003</v>
      </c>
      <c r="AV608">
        <v>4.1250085319999998</v>
      </c>
      <c r="AW608">
        <v>1</v>
      </c>
      <c r="AY608">
        <f t="shared" si="27"/>
        <v>0.78939603084701426</v>
      </c>
      <c r="AZ608">
        <f t="shared" si="28"/>
        <v>0.60678254475887128</v>
      </c>
      <c r="BA608">
        <f t="shared" si="29"/>
        <v>6.6353157968486792E-3</v>
      </c>
    </row>
    <row r="609" spans="1:53">
      <c r="A609">
        <v>392.16210260000003</v>
      </c>
      <c r="B609">
        <v>3.5204444459999999</v>
      </c>
      <c r="C609" t="s">
        <v>2852</v>
      </c>
      <c r="D609">
        <v>1</v>
      </c>
      <c r="E609" t="s">
        <v>2853</v>
      </c>
      <c r="F609">
        <v>5</v>
      </c>
      <c r="G609">
        <v>0</v>
      </c>
      <c r="H609">
        <v>0</v>
      </c>
      <c r="I609">
        <v>-0.68174691499999995</v>
      </c>
      <c r="J609">
        <v>-22.091223849999999</v>
      </c>
      <c r="L609" t="s">
        <v>6150</v>
      </c>
      <c r="M609" t="s">
        <v>7397</v>
      </c>
      <c r="N609">
        <v>0.98404638799999999</v>
      </c>
      <c r="O609" t="s">
        <v>6057</v>
      </c>
      <c r="S609">
        <v>0.09</v>
      </c>
      <c r="T609">
        <v>0.16</v>
      </c>
      <c r="U609">
        <v>82741</v>
      </c>
      <c r="V609" t="s">
        <v>1096</v>
      </c>
      <c r="W609">
        <v>0.77361755399999999</v>
      </c>
      <c r="X609">
        <v>4.2905139000000002E-2</v>
      </c>
      <c r="Y609" t="s">
        <v>41</v>
      </c>
      <c r="Z609" t="s">
        <v>92</v>
      </c>
      <c r="AA609">
        <v>12</v>
      </c>
      <c r="AB609" s="13">
        <v>74288.226559999996</v>
      </c>
      <c r="AC609" s="13">
        <v>56257.191409999999</v>
      </c>
      <c r="AD609" s="13">
        <v>52609.875</v>
      </c>
      <c r="AE609" s="13">
        <v>65882.570309999996</v>
      </c>
      <c r="AF609" s="14">
        <v>82741.257809999996</v>
      </c>
      <c r="AG609" s="14">
        <v>60084.878909999999</v>
      </c>
      <c r="AH609" s="14">
        <v>65346.242189999997</v>
      </c>
      <c r="AI609" s="14">
        <v>65782.804690000004</v>
      </c>
      <c r="AJ609" s="15">
        <v>55177.667970000002</v>
      </c>
      <c r="AK609" s="15">
        <v>58882.25</v>
      </c>
      <c r="AL609" s="15">
        <v>50102.023439999997</v>
      </c>
      <c r="AM609" s="15">
        <v>47774.597659999999</v>
      </c>
      <c r="AN609">
        <v>611</v>
      </c>
      <c r="AO609" t="s">
        <v>6057</v>
      </c>
      <c r="AP609">
        <v>0.93313852200000003</v>
      </c>
      <c r="AR609">
        <v>82741.257809999996</v>
      </c>
      <c r="AS609" t="s">
        <v>7398</v>
      </c>
      <c r="AT609">
        <v>0.60923714699999998</v>
      </c>
      <c r="AV609">
        <v>1.9704376130000001</v>
      </c>
      <c r="AW609">
        <v>1</v>
      </c>
      <c r="AY609">
        <f t="shared" si="27"/>
        <v>0.7736175541012833</v>
      </c>
      <c r="AZ609">
        <f t="shared" si="28"/>
        <v>0.33735611027843976</v>
      </c>
      <c r="BA609">
        <f t="shared" si="29"/>
        <v>3.0859798299397567E-2</v>
      </c>
    </row>
    <row r="610" spans="1:53">
      <c r="A610">
        <v>137.99859169999999</v>
      </c>
      <c r="B610">
        <v>9.410205672</v>
      </c>
      <c r="C610" t="s">
        <v>2950</v>
      </c>
      <c r="D610">
        <v>2</v>
      </c>
      <c r="E610" t="s">
        <v>2951</v>
      </c>
      <c r="F610">
        <v>5</v>
      </c>
      <c r="G610">
        <v>0</v>
      </c>
      <c r="H610">
        <v>0</v>
      </c>
      <c r="I610">
        <v>-0.63993146199999995</v>
      </c>
      <c r="J610">
        <v>19.33313845</v>
      </c>
      <c r="L610" t="s">
        <v>6150</v>
      </c>
      <c r="N610">
        <v>-72.021131409999995</v>
      </c>
      <c r="O610" t="s">
        <v>487</v>
      </c>
      <c r="P610" t="s">
        <v>2952</v>
      </c>
      <c r="S610">
        <v>0.19</v>
      </c>
      <c r="T610">
        <v>0.19</v>
      </c>
      <c r="U610">
        <v>308653</v>
      </c>
      <c r="V610" t="s">
        <v>7410</v>
      </c>
      <c r="W610">
        <v>0.76798722600000002</v>
      </c>
      <c r="X610">
        <v>4.0533602000000002E-2</v>
      </c>
      <c r="Y610" t="s">
        <v>41</v>
      </c>
      <c r="Z610" t="s">
        <v>71</v>
      </c>
      <c r="AA610">
        <v>12</v>
      </c>
      <c r="AB610" s="13">
        <v>237090.0313</v>
      </c>
      <c r="AC610" s="13">
        <v>202693.17189999999</v>
      </c>
      <c r="AD610" s="13">
        <v>262102.26560000001</v>
      </c>
      <c r="AE610" s="13">
        <v>250093.64060000001</v>
      </c>
      <c r="AF610" s="14">
        <v>260968.4688</v>
      </c>
      <c r="AG610" s="14">
        <v>260575.79689999999</v>
      </c>
      <c r="AH610" s="14">
        <v>308652.90629999997</v>
      </c>
      <c r="AI610" s="14">
        <v>273339.25</v>
      </c>
      <c r="AJ610" s="15">
        <v>263779.125</v>
      </c>
      <c r="AK610" s="15">
        <v>173269.4375</v>
      </c>
      <c r="AL610" s="15">
        <v>220943.54689999999</v>
      </c>
      <c r="AM610" s="15">
        <v>189509.76560000001</v>
      </c>
      <c r="AN610">
        <v>107</v>
      </c>
      <c r="AO610" t="s">
        <v>487</v>
      </c>
      <c r="AP610">
        <v>0.94597593000000002</v>
      </c>
      <c r="AR610">
        <v>308652.90629999997</v>
      </c>
      <c r="AS610" t="s">
        <v>2976</v>
      </c>
      <c r="AT610">
        <v>0.939630085</v>
      </c>
      <c r="AV610">
        <v>1.9497767640000001</v>
      </c>
      <c r="AW610">
        <v>0.84171357199999997</v>
      </c>
      <c r="AY610">
        <f t="shared" si="27"/>
        <v>0.767987225527206</v>
      </c>
      <c r="AZ610">
        <f t="shared" si="28"/>
        <v>0.69109612394722542</v>
      </c>
      <c r="BA610">
        <f t="shared" si="29"/>
        <v>3.146577443457526E-2</v>
      </c>
    </row>
    <row r="611" spans="1:53">
      <c r="A611">
        <v>313.33428700000002</v>
      </c>
      <c r="B611">
        <v>7.5242138760000001</v>
      </c>
      <c r="C611" t="s">
        <v>1653</v>
      </c>
      <c r="D611">
        <v>1</v>
      </c>
      <c r="E611" t="s">
        <v>1654</v>
      </c>
      <c r="F611">
        <v>5</v>
      </c>
      <c r="G611">
        <v>0</v>
      </c>
      <c r="H611">
        <v>0</v>
      </c>
      <c r="I611">
        <v>-0.58390302500000002</v>
      </c>
      <c r="J611">
        <v>44.813304289999998</v>
      </c>
      <c r="L611" t="s">
        <v>6150</v>
      </c>
      <c r="N611">
        <v>173.2281299</v>
      </c>
      <c r="O611" t="s">
        <v>374</v>
      </c>
      <c r="S611">
        <v>0.15</v>
      </c>
      <c r="T611">
        <v>0.15</v>
      </c>
      <c r="U611">
        <v>80127</v>
      </c>
      <c r="V611" t="s">
        <v>955</v>
      </c>
      <c r="W611">
        <v>0.76157349900000004</v>
      </c>
      <c r="X611">
        <v>1.6974731E-2</v>
      </c>
      <c r="Y611" t="s">
        <v>41</v>
      </c>
      <c r="Z611" t="s">
        <v>42</v>
      </c>
      <c r="AA611">
        <v>12</v>
      </c>
      <c r="AB611" s="13">
        <v>69523.109379999994</v>
      </c>
      <c r="AC611" s="13">
        <v>69663.734379999994</v>
      </c>
      <c r="AD611" s="13">
        <v>63676.242189999997</v>
      </c>
      <c r="AE611" s="13">
        <v>56456.859380000002</v>
      </c>
      <c r="AF611" s="14">
        <v>80127.351559999996</v>
      </c>
      <c r="AG611" s="14">
        <v>75956.460940000004</v>
      </c>
      <c r="AH611" s="14">
        <v>77531.671879999994</v>
      </c>
      <c r="AI611" s="14">
        <v>66069.867190000004</v>
      </c>
      <c r="AJ611" s="15">
        <v>51487.148439999997</v>
      </c>
      <c r="AK611" s="15">
        <v>69366.1875</v>
      </c>
      <c r="AL611" s="15">
        <v>51041.371090000001</v>
      </c>
      <c r="AM611" s="15">
        <v>56337.714840000001</v>
      </c>
      <c r="AN611">
        <v>103</v>
      </c>
      <c r="AO611" t="s">
        <v>374</v>
      </c>
      <c r="AP611">
        <v>0.90391852800000005</v>
      </c>
      <c r="AR611">
        <v>80127.351559999996</v>
      </c>
      <c r="AS611" t="s">
        <v>7414</v>
      </c>
      <c r="AT611">
        <v>-0.71829206599999995</v>
      </c>
      <c r="AV611">
        <v>2.8783526479999999</v>
      </c>
      <c r="AW611">
        <v>0.77196616399999995</v>
      </c>
      <c r="AY611">
        <f t="shared" si="27"/>
        <v>0.76157349925289841</v>
      </c>
      <c r="AZ611">
        <f t="shared" si="28"/>
        <v>0.18480325078640447</v>
      </c>
      <c r="BA611">
        <f t="shared" si="29"/>
        <v>1.4618913991572743E-2</v>
      </c>
    </row>
    <row r="612" spans="1:53">
      <c r="A612">
        <v>271.25088779999999</v>
      </c>
      <c r="B612">
        <v>4.4821166139999997</v>
      </c>
      <c r="C612" t="s">
        <v>1140</v>
      </c>
      <c r="D612">
        <v>4</v>
      </c>
      <c r="E612" t="s">
        <v>1141</v>
      </c>
      <c r="F612">
        <v>5</v>
      </c>
      <c r="G612">
        <v>0</v>
      </c>
      <c r="H612">
        <v>0</v>
      </c>
      <c r="I612">
        <v>-0.89279124799999998</v>
      </c>
      <c r="J612">
        <v>1.7650434930000001</v>
      </c>
      <c r="L612" t="s">
        <v>6150</v>
      </c>
      <c r="M612" t="s">
        <v>1552</v>
      </c>
      <c r="N612">
        <v>42.010436820000002</v>
      </c>
      <c r="O612" t="s">
        <v>3185</v>
      </c>
      <c r="P612" t="s">
        <v>7417</v>
      </c>
      <c r="S612">
        <v>0.14000000000000001</v>
      </c>
      <c r="T612">
        <v>0.22</v>
      </c>
      <c r="U612">
        <v>115507</v>
      </c>
      <c r="V612" t="s">
        <v>181</v>
      </c>
      <c r="W612">
        <v>0.75967863599999996</v>
      </c>
      <c r="X612">
        <v>2.6905973999999999E-2</v>
      </c>
      <c r="Y612" t="s">
        <v>41</v>
      </c>
      <c r="Z612" t="s">
        <v>42</v>
      </c>
      <c r="AA612">
        <v>12</v>
      </c>
      <c r="AB612" s="13">
        <v>113814.58590000001</v>
      </c>
      <c r="AC612" s="13">
        <v>75370.554690000004</v>
      </c>
      <c r="AD612" s="13">
        <v>74468.578129999994</v>
      </c>
      <c r="AE612" s="13">
        <v>81176.054690000004</v>
      </c>
      <c r="AF612" s="14">
        <v>115506.9219</v>
      </c>
      <c r="AG612" s="14">
        <v>87617.53125</v>
      </c>
      <c r="AH612" s="14">
        <v>102480.91409999999</v>
      </c>
      <c r="AI612" s="14">
        <v>92213.085940000004</v>
      </c>
      <c r="AJ612" s="15">
        <v>84418.007809999996</v>
      </c>
      <c r="AK612" s="15">
        <v>65681.945309999996</v>
      </c>
      <c r="AL612" s="15">
        <v>67085.398440000004</v>
      </c>
      <c r="AM612" s="15">
        <v>85028.828129999994</v>
      </c>
      <c r="AN612">
        <v>30</v>
      </c>
      <c r="AO612" t="s">
        <v>3185</v>
      </c>
      <c r="AP612">
        <v>0.95298930199999998</v>
      </c>
      <c r="AR612">
        <v>115506.9219</v>
      </c>
      <c r="AS612" t="s">
        <v>7418</v>
      </c>
      <c r="AT612">
        <v>0.266672468</v>
      </c>
      <c r="AV612">
        <v>2.1505381099999998</v>
      </c>
      <c r="AW612">
        <v>1</v>
      </c>
      <c r="AY612">
        <f t="shared" si="27"/>
        <v>0.75967863548466663</v>
      </c>
      <c r="AZ612">
        <f t="shared" si="28"/>
        <v>0.49437690670182144</v>
      </c>
      <c r="BA612">
        <f t="shared" si="29"/>
        <v>2.6186698685065436E-2</v>
      </c>
    </row>
    <row r="613" spans="1:53">
      <c r="A613">
        <v>305.27185400000002</v>
      </c>
      <c r="B613">
        <v>4.2247902980000003</v>
      </c>
      <c r="C613" t="s">
        <v>1311</v>
      </c>
      <c r="D613">
        <v>1</v>
      </c>
      <c r="E613" t="s">
        <v>1312</v>
      </c>
      <c r="F613">
        <v>5</v>
      </c>
      <c r="G613">
        <v>0</v>
      </c>
      <c r="H613">
        <v>0</v>
      </c>
      <c r="I613">
        <v>-1.9498237000000002E-2</v>
      </c>
      <c r="J613">
        <v>5.3207445050000004</v>
      </c>
      <c r="L613" t="s">
        <v>6150</v>
      </c>
      <c r="N613">
        <v>-22.874321760000001</v>
      </c>
      <c r="O613" t="s">
        <v>487</v>
      </c>
      <c r="Q613">
        <v>-1.8</v>
      </c>
      <c r="R613" t="s">
        <v>77</v>
      </c>
      <c r="S613">
        <v>0.08</v>
      </c>
      <c r="T613">
        <v>0.09</v>
      </c>
      <c r="U613">
        <v>826046</v>
      </c>
      <c r="V613" t="s">
        <v>2612</v>
      </c>
      <c r="W613">
        <v>0.71396684899999996</v>
      </c>
      <c r="X613">
        <v>3.464136E-3</v>
      </c>
      <c r="Y613" t="s">
        <v>41</v>
      </c>
      <c r="Z613" t="s">
        <v>42</v>
      </c>
      <c r="AA613">
        <v>12</v>
      </c>
      <c r="AB613" s="13">
        <v>615425.4375</v>
      </c>
      <c r="AC613" s="13">
        <v>690574.125</v>
      </c>
      <c r="AD613" s="13">
        <v>637219.4375</v>
      </c>
      <c r="AE613" s="13">
        <v>674414</v>
      </c>
      <c r="AF613" s="14">
        <v>702232.125</v>
      </c>
      <c r="AG613" s="14">
        <v>669753.1875</v>
      </c>
      <c r="AH613" s="14">
        <v>826045.75</v>
      </c>
      <c r="AI613" s="14">
        <v>710332</v>
      </c>
      <c r="AJ613" s="15">
        <v>455477.25</v>
      </c>
      <c r="AK613" s="15">
        <v>548778.0625</v>
      </c>
      <c r="AL613" s="15">
        <v>545159.6875</v>
      </c>
      <c r="AM613" s="15">
        <v>527059.8125</v>
      </c>
      <c r="AN613">
        <v>83</v>
      </c>
      <c r="AO613" t="s">
        <v>487</v>
      </c>
      <c r="AP613">
        <v>0.96688693299999995</v>
      </c>
      <c r="AQ613">
        <v>1</v>
      </c>
      <c r="AR613">
        <v>826045.75</v>
      </c>
      <c r="AS613" t="s">
        <v>7478</v>
      </c>
      <c r="AT613">
        <v>0.855103006</v>
      </c>
      <c r="AV613">
        <v>6.6035506020000003</v>
      </c>
      <c r="AW613">
        <v>1</v>
      </c>
      <c r="AY613">
        <f t="shared" si="27"/>
        <v>0.71396684935032939</v>
      </c>
      <c r="AZ613">
        <f t="shared" si="28"/>
        <v>0.79173904626156022</v>
      </c>
      <c r="BA613">
        <f t="shared" si="29"/>
        <v>2.1371130341462556E-3</v>
      </c>
    </row>
    <row r="614" spans="1:53">
      <c r="A614">
        <v>234.161948</v>
      </c>
      <c r="B614">
        <v>3.8913180459999999</v>
      </c>
      <c r="C614" t="s">
        <v>2629</v>
      </c>
      <c r="D614">
        <v>22</v>
      </c>
      <c r="E614" t="s">
        <v>2630</v>
      </c>
      <c r="F614">
        <v>5</v>
      </c>
      <c r="G614">
        <v>0</v>
      </c>
      <c r="H614">
        <v>0</v>
      </c>
      <c r="I614">
        <v>-0.13664388199999999</v>
      </c>
      <c r="J614">
        <v>-34.72776708</v>
      </c>
      <c r="L614" t="s">
        <v>6150</v>
      </c>
      <c r="M614" t="s">
        <v>1328</v>
      </c>
      <c r="N614">
        <v>27.99497959</v>
      </c>
      <c r="O614" t="s">
        <v>2631</v>
      </c>
      <c r="P614" t="s">
        <v>2632</v>
      </c>
      <c r="Q614">
        <v>-0.3</v>
      </c>
      <c r="R614" t="s">
        <v>77</v>
      </c>
      <c r="S614">
        <v>0.15</v>
      </c>
      <c r="T614">
        <v>0.15</v>
      </c>
      <c r="U614">
        <v>340219</v>
      </c>
      <c r="V614" t="s">
        <v>4920</v>
      </c>
      <c r="W614">
        <v>0.68152229900000005</v>
      </c>
      <c r="X614">
        <v>4.7520419999999997E-3</v>
      </c>
      <c r="Y614" t="s">
        <v>41</v>
      </c>
      <c r="Z614" t="s">
        <v>50</v>
      </c>
      <c r="AA614">
        <v>12</v>
      </c>
      <c r="AB614" s="13">
        <v>340219</v>
      </c>
      <c r="AC614" s="13">
        <v>309323.8125</v>
      </c>
      <c r="AD614" s="13">
        <v>260597.14060000001</v>
      </c>
      <c r="AE614" s="13">
        <v>301046.75</v>
      </c>
      <c r="AF614" s="14">
        <v>228947.4375</v>
      </c>
      <c r="AG614" s="14">
        <v>280268.96879999997</v>
      </c>
      <c r="AH614" s="14">
        <v>233699.6875</v>
      </c>
      <c r="AI614" s="14">
        <v>274881.8125</v>
      </c>
      <c r="AJ614" s="15">
        <v>154330.76560000001</v>
      </c>
      <c r="AK614" s="15">
        <v>202283.4063</v>
      </c>
      <c r="AL614" s="15">
        <v>149567.4063</v>
      </c>
      <c r="AM614" s="15">
        <v>187470.39060000001</v>
      </c>
      <c r="AN614">
        <v>104</v>
      </c>
      <c r="AO614" t="s">
        <v>2631</v>
      </c>
      <c r="AP614">
        <v>0.96297381999999998</v>
      </c>
      <c r="AQ614">
        <v>1</v>
      </c>
      <c r="AR614">
        <v>340219</v>
      </c>
      <c r="AS614" t="s">
        <v>7527</v>
      </c>
      <c r="AT614">
        <v>0.937122864</v>
      </c>
      <c r="AV614">
        <v>4.7714375520000001</v>
      </c>
      <c r="AW614">
        <v>1</v>
      </c>
      <c r="AY614">
        <f t="shared" si="27"/>
        <v>0.68152229878486648</v>
      </c>
      <c r="AZ614">
        <f t="shared" si="28"/>
        <v>0.30849135140533723</v>
      </c>
      <c r="BA614">
        <f t="shared" si="29"/>
        <v>4.7255636908589572E-3</v>
      </c>
    </row>
    <row r="615" spans="1:53">
      <c r="A615">
        <v>227.22477860000001</v>
      </c>
      <c r="B615">
        <v>6.7808291540000001</v>
      </c>
      <c r="C615" t="s">
        <v>2667</v>
      </c>
      <c r="D615">
        <v>2</v>
      </c>
      <c r="E615" t="s">
        <v>2668</v>
      </c>
      <c r="F615">
        <v>5</v>
      </c>
      <c r="G615">
        <v>0</v>
      </c>
      <c r="H615">
        <v>0</v>
      </c>
      <c r="I615">
        <v>-0.57817843999999996</v>
      </c>
      <c r="J615">
        <v>39.8038904</v>
      </c>
      <c r="L615" t="s">
        <v>6150</v>
      </c>
      <c r="M615" t="s">
        <v>1215</v>
      </c>
      <c r="N615">
        <v>-112.125124</v>
      </c>
      <c r="O615" t="s">
        <v>487</v>
      </c>
      <c r="S615">
        <v>0.15</v>
      </c>
      <c r="T615">
        <v>0.28000000000000003</v>
      </c>
      <c r="U615">
        <v>837639</v>
      </c>
      <c r="V615" t="s">
        <v>3599</v>
      </c>
      <c r="W615">
        <v>0.63590693399999998</v>
      </c>
      <c r="X615">
        <v>7.4860678999999999E-2</v>
      </c>
      <c r="Y615" t="s">
        <v>41</v>
      </c>
      <c r="Z615" t="s">
        <v>42</v>
      </c>
      <c r="AA615">
        <v>12</v>
      </c>
      <c r="AB615" s="13">
        <v>564051.8125</v>
      </c>
      <c r="AC615" s="13">
        <v>480868.25</v>
      </c>
      <c r="AD615" s="13">
        <v>611991.6875</v>
      </c>
      <c r="AE615" s="13">
        <v>666550.125</v>
      </c>
      <c r="AF615" s="14">
        <v>534481.625</v>
      </c>
      <c r="AG615" s="14">
        <v>458227.09379999997</v>
      </c>
      <c r="AH615" s="14">
        <v>837639.375</v>
      </c>
      <c r="AI615" s="14">
        <v>766826.125</v>
      </c>
      <c r="AJ615" s="15">
        <v>451064.78129999997</v>
      </c>
      <c r="AK615" s="15">
        <v>339141.4375</v>
      </c>
      <c r="AL615" s="15">
        <v>388882.03129999997</v>
      </c>
      <c r="AM615" s="15">
        <v>472472.84379999997</v>
      </c>
      <c r="AN615">
        <v>56</v>
      </c>
      <c r="AO615" t="s">
        <v>487</v>
      </c>
      <c r="AP615">
        <v>0.89633056099999997</v>
      </c>
      <c r="AR615">
        <v>837639.375</v>
      </c>
      <c r="AS615" t="s">
        <v>2618</v>
      </c>
      <c r="AT615">
        <v>0.78927443500000005</v>
      </c>
      <c r="AV615">
        <v>1.5241930050000001</v>
      </c>
      <c r="AW615">
        <v>1</v>
      </c>
      <c r="AY615">
        <f t="shared" si="27"/>
        <v>0.63590693375321128</v>
      </c>
      <c r="AZ615">
        <f t="shared" si="28"/>
        <v>0.64273299892616098</v>
      </c>
      <c r="BA615">
        <f t="shared" si="29"/>
        <v>4.8512657877260043E-2</v>
      </c>
    </row>
    <row r="616" spans="1:53">
      <c r="A616">
        <v>238.0992364</v>
      </c>
      <c r="B616">
        <v>4.146983337</v>
      </c>
      <c r="C616" t="s">
        <v>1815</v>
      </c>
      <c r="D616">
        <v>1</v>
      </c>
      <c r="E616" t="s">
        <v>1816</v>
      </c>
      <c r="F616">
        <v>5</v>
      </c>
      <c r="G616">
        <v>0</v>
      </c>
      <c r="H616">
        <v>0</v>
      </c>
      <c r="I616">
        <v>-0.60307835300000001</v>
      </c>
      <c r="J616">
        <v>-17.847997070000002</v>
      </c>
      <c r="K616">
        <v>2.2528783990000001</v>
      </c>
      <c r="L616" t="s">
        <v>6150</v>
      </c>
      <c r="N616">
        <v>-8.1200984849999998</v>
      </c>
      <c r="O616" t="s">
        <v>487</v>
      </c>
      <c r="Q616">
        <v>-0.9</v>
      </c>
      <c r="R616" t="s">
        <v>7606</v>
      </c>
      <c r="S616">
        <v>0.12</v>
      </c>
      <c r="T616">
        <v>0.12</v>
      </c>
      <c r="U616">
        <v>2616913</v>
      </c>
      <c r="V616" t="s">
        <v>209</v>
      </c>
      <c r="W616">
        <v>0.60181302299999995</v>
      </c>
      <c r="X616">
        <v>2.5537889999999999E-3</v>
      </c>
      <c r="Y616" t="s">
        <v>41</v>
      </c>
      <c r="Z616" t="s">
        <v>92</v>
      </c>
      <c r="AA616">
        <v>12</v>
      </c>
      <c r="AB616" s="13">
        <v>1858788.75</v>
      </c>
      <c r="AC616" s="13">
        <v>1944228.5</v>
      </c>
      <c r="AD616" s="13">
        <v>1961161.5</v>
      </c>
      <c r="AE616" s="13">
        <v>2174486.25</v>
      </c>
      <c r="AF616" s="14">
        <v>2121477.25</v>
      </c>
      <c r="AG616" s="14">
        <v>1991289.125</v>
      </c>
      <c r="AH616" s="14">
        <v>2616912.5</v>
      </c>
      <c r="AI616" s="14">
        <v>2252172.5</v>
      </c>
      <c r="AJ616" s="15">
        <v>1535674.25</v>
      </c>
      <c r="AK616" s="15">
        <v>1420529.5</v>
      </c>
      <c r="AL616" s="15">
        <v>1191575.75</v>
      </c>
      <c r="AM616" s="15">
        <v>1257615.625</v>
      </c>
      <c r="AN616">
        <v>78</v>
      </c>
      <c r="AO616" t="s">
        <v>487</v>
      </c>
      <c r="AP616">
        <v>0.98383945100000003</v>
      </c>
      <c r="AQ616">
        <v>1</v>
      </c>
      <c r="AR616">
        <v>2616912.5</v>
      </c>
      <c r="AS616" t="s">
        <v>2148</v>
      </c>
      <c r="AT616">
        <v>0.88872176300000005</v>
      </c>
      <c r="AV616">
        <v>8.2396174559999995</v>
      </c>
      <c r="AW616">
        <v>1.6009888E-2</v>
      </c>
      <c r="AY616">
        <f t="shared" si="27"/>
        <v>0.6018130226520253</v>
      </c>
      <c r="AZ616">
        <f t="shared" si="28"/>
        <v>0.68560734542730128</v>
      </c>
      <c r="BA616">
        <f t="shared" si="29"/>
        <v>1.2143172079646936E-3</v>
      </c>
    </row>
    <row r="617" spans="1:53">
      <c r="A617">
        <v>361.20392099999998</v>
      </c>
      <c r="B617">
        <v>4.0371444490000004</v>
      </c>
      <c r="C617" t="s">
        <v>7607</v>
      </c>
      <c r="D617">
        <v>2</v>
      </c>
      <c r="E617" t="s">
        <v>7608</v>
      </c>
      <c r="F617">
        <v>5</v>
      </c>
      <c r="G617">
        <v>0</v>
      </c>
      <c r="H617">
        <v>0</v>
      </c>
      <c r="I617">
        <v>1.0825847829999999</v>
      </c>
      <c r="J617">
        <v>-35.77374958</v>
      </c>
      <c r="L617" t="s">
        <v>6150</v>
      </c>
      <c r="M617" t="s">
        <v>5085</v>
      </c>
      <c r="N617">
        <v>47.037013950000002</v>
      </c>
      <c r="O617" t="s">
        <v>374</v>
      </c>
      <c r="S617">
        <v>0.21</v>
      </c>
      <c r="T617">
        <v>0.32</v>
      </c>
      <c r="U617">
        <v>419384</v>
      </c>
      <c r="V617" t="s">
        <v>1934</v>
      </c>
      <c r="W617">
        <v>0.59447879299999995</v>
      </c>
      <c r="X617">
        <v>2.7909913000000001E-2</v>
      </c>
      <c r="Y617" t="s">
        <v>41</v>
      </c>
      <c r="Z617" t="s">
        <v>42</v>
      </c>
      <c r="AA617">
        <v>12</v>
      </c>
      <c r="AB617" s="13">
        <v>341066.3125</v>
      </c>
      <c r="AC617" s="13">
        <v>371773.15629999997</v>
      </c>
      <c r="AD617" s="13">
        <v>156927.85939999999</v>
      </c>
      <c r="AE617" s="13">
        <v>336173.59379999997</v>
      </c>
      <c r="AF617" s="14">
        <v>369521.28129999997</v>
      </c>
      <c r="AG617" s="14">
        <v>419383.90629999997</v>
      </c>
      <c r="AH617" s="14">
        <v>298772.84379999997</v>
      </c>
      <c r="AI617" s="14">
        <v>248899.6875</v>
      </c>
      <c r="AJ617" s="15">
        <v>194103.125</v>
      </c>
      <c r="AK617" s="15">
        <v>155603.98439999999</v>
      </c>
      <c r="AL617" s="15">
        <v>190587.35939999999</v>
      </c>
      <c r="AM617" s="15">
        <v>254272.64060000001</v>
      </c>
      <c r="AN617">
        <v>48</v>
      </c>
      <c r="AO617" t="s">
        <v>374</v>
      </c>
      <c r="AP617">
        <v>0.95748525200000001</v>
      </c>
      <c r="AR617">
        <v>419383.90629999997</v>
      </c>
      <c r="AS617" t="s">
        <v>4703</v>
      </c>
      <c r="AT617">
        <v>0.85170206699999995</v>
      </c>
      <c r="AV617">
        <v>2.496096069</v>
      </c>
      <c r="AW617">
        <v>1</v>
      </c>
      <c r="AY617">
        <f t="shared" si="27"/>
        <v>0.59447879323764774</v>
      </c>
      <c r="AZ617">
        <f t="shared" si="28"/>
        <v>0.11687253079181616</v>
      </c>
      <c r="BA617">
        <f t="shared" si="29"/>
        <v>1.9569797273885223E-2</v>
      </c>
    </row>
    <row r="618" spans="1:53">
      <c r="A618">
        <v>305.12212520000003</v>
      </c>
      <c r="B618">
        <v>9.7450860769999998</v>
      </c>
      <c r="C618" t="s">
        <v>7611</v>
      </c>
      <c r="D618">
        <v>3</v>
      </c>
      <c r="E618" t="s">
        <v>7612</v>
      </c>
      <c r="F618">
        <v>5</v>
      </c>
      <c r="G618">
        <v>0</v>
      </c>
      <c r="H618">
        <v>0</v>
      </c>
      <c r="I618">
        <v>-0.57304296700000001</v>
      </c>
      <c r="J618">
        <v>-1.950755797</v>
      </c>
      <c r="L618" t="s">
        <v>6150</v>
      </c>
      <c r="M618" t="s">
        <v>2468</v>
      </c>
      <c r="N618">
        <v>193.12957900000001</v>
      </c>
      <c r="O618" t="s">
        <v>374</v>
      </c>
      <c r="P618" t="s">
        <v>7613</v>
      </c>
      <c r="S618">
        <v>0.37</v>
      </c>
      <c r="T618">
        <v>0.37</v>
      </c>
      <c r="U618">
        <v>83285</v>
      </c>
      <c r="V618" t="s">
        <v>1521</v>
      </c>
      <c r="W618">
        <v>0.59010354200000004</v>
      </c>
      <c r="X618">
        <v>2.7260171999999999E-2</v>
      </c>
      <c r="Y618" t="s">
        <v>41</v>
      </c>
      <c r="Z618" t="s">
        <v>92</v>
      </c>
      <c r="AA618">
        <v>12</v>
      </c>
      <c r="AB618" s="13">
        <v>42506.726560000003</v>
      </c>
      <c r="AC618" s="13">
        <v>54231.683590000001</v>
      </c>
      <c r="AD618" s="13">
        <v>41891.257810000003</v>
      </c>
      <c r="AE618" s="13">
        <v>60979.4375</v>
      </c>
      <c r="AF618" s="14">
        <v>57342.011720000002</v>
      </c>
      <c r="AG618" s="14">
        <v>66709.140629999994</v>
      </c>
      <c r="AH618" s="14">
        <v>83284.734379999994</v>
      </c>
      <c r="AI618" s="14">
        <v>79971.359379999994</v>
      </c>
      <c r="AJ618" s="15">
        <v>58136.296880000002</v>
      </c>
      <c r="AK618" s="15">
        <v>43106.742189999997</v>
      </c>
      <c r="AL618" s="15">
        <v>47653.613279999998</v>
      </c>
      <c r="AM618" s="15">
        <v>20644.371090000001</v>
      </c>
      <c r="AN618">
        <v>275</v>
      </c>
      <c r="AO618" t="s">
        <v>374</v>
      </c>
      <c r="AP618">
        <v>0.95354417499999999</v>
      </c>
      <c r="AR618">
        <v>83284.734379999994</v>
      </c>
      <c r="AS618" t="s">
        <v>7614</v>
      </c>
      <c r="AT618">
        <v>0.81419134400000004</v>
      </c>
      <c r="AV618">
        <v>2.1987944989999999</v>
      </c>
      <c r="AW618">
        <v>1</v>
      </c>
      <c r="AY618">
        <f t="shared" si="27"/>
        <v>0.59010354154133871</v>
      </c>
      <c r="AZ618">
        <f t="shared" si="28"/>
        <v>0.12292071776079951</v>
      </c>
      <c r="BA618">
        <f t="shared" si="29"/>
        <v>2.5097981243283697E-2</v>
      </c>
    </row>
    <row r="619" spans="1:53">
      <c r="A619">
        <v>255.25596350000001</v>
      </c>
      <c r="B619">
        <v>6.8039902999999997</v>
      </c>
      <c r="C619" t="s">
        <v>1191</v>
      </c>
      <c r="D619">
        <v>1</v>
      </c>
      <c r="E619" t="s">
        <v>1192</v>
      </c>
      <c r="F619">
        <v>5</v>
      </c>
      <c r="G619">
        <v>0</v>
      </c>
      <c r="H619">
        <v>0</v>
      </c>
      <c r="I619">
        <v>-0.965583784</v>
      </c>
      <c r="J619">
        <v>42.928129050000003</v>
      </c>
      <c r="L619" t="s">
        <v>6150</v>
      </c>
      <c r="M619" t="s">
        <v>1215</v>
      </c>
      <c r="N619">
        <v>-84.093939090000006</v>
      </c>
      <c r="O619" t="s">
        <v>487</v>
      </c>
      <c r="P619" t="s">
        <v>7616</v>
      </c>
      <c r="Q619">
        <v>-2.4</v>
      </c>
      <c r="R619" t="s">
        <v>77</v>
      </c>
      <c r="S619">
        <v>0.13</v>
      </c>
      <c r="T619">
        <v>0.26</v>
      </c>
      <c r="U619">
        <v>1406643</v>
      </c>
      <c r="V619" t="s">
        <v>3599</v>
      </c>
      <c r="W619">
        <v>0.57661258000000004</v>
      </c>
      <c r="X619">
        <v>7.5918139999999997E-3</v>
      </c>
      <c r="Y619" t="s">
        <v>41</v>
      </c>
      <c r="Z619" t="s">
        <v>42</v>
      </c>
      <c r="AA619">
        <v>12</v>
      </c>
      <c r="AB619" s="13">
        <v>959021.625</v>
      </c>
      <c r="AC619" s="13">
        <v>757011.8125</v>
      </c>
      <c r="AD619" s="13">
        <v>1063634.75</v>
      </c>
      <c r="AE619" s="13">
        <v>1406642.75</v>
      </c>
      <c r="AF619" s="14">
        <v>941689.5</v>
      </c>
      <c r="AG619" s="14">
        <v>911871.125</v>
      </c>
      <c r="AH619" s="14">
        <v>1227575.375</v>
      </c>
      <c r="AI619" s="14">
        <v>1221448</v>
      </c>
      <c r="AJ619" s="15">
        <v>532730.25</v>
      </c>
      <c r="AK619" s="15">
        <v>583018.8125</v>
      </c>
      <c r="AL619" s="15">
        <v>713554.75</v>
      </c>
      <c r="AM619" s="15">
        <v>651620.25</v>
      </c>
      <c r="AN619">
        <v>56</v>
      </c>
      <c r="AO619" t="s">
        <v>487</v>
      </c>
      <c r="AP619">
        <v>0.90074675199999998</v>
      </c>
      <c r="AQ619">
        <v>1</v>
      </c>
      <c r="AR619">
        <v>1406642.75</v>
      </c>
      <c r="AS619" t="s">
        <v>7617</v>
      </c>
      <c r="AT619">
        <v>0.90632966299999995</v>
      </c>
      <c r="AV619">
        <v>5.7695738380000003</v>
      </c>
      <c r="AW619">
        <v>1</v>
      </c>
      <c r="AY619">
        <f t="shared" si="27"/>
        <v>0.57661258037030771</v>
      </c>
      <c r="AZ619">
        <f t="shared" si="28"/>
        <v>0.91207192350101107</v>
      </c>
      <c r="BA619">
        <f t="shared" si="29"/>
        <v>2.9885374501685811E-3</v>
      </c>
    </row>
    <row r="620" spans="1:53">
      <c r="A620">
        <v>252.13593209999999</v>
      </c>
      <c r="B620">
        <v>3.595862495</v>
      </c>
      <c r="C620" t="s">
        <v>2540</v>
      </c>
      <c r="D620">
        <v>1</v>
      </c>
      <c r="E620" t="s">
        <v>2541</v>
      </c>
      <c r="F620">
        <v>5</v>
      </c>
      <c r="G620">
        <v>0</v>
      </c>
      <c r="H620">
        <v>0</v>
      </c>
      <c r="I620">
        <v>-0.903771887</v>
      </c>
      <c r="J620">
        <v>-39.390030359999997</v>
      </c>
      <c r="L620" t="s">
        <v>6150</v>
      </c>
      <c r="M620" t="s">
        <v>985</v>
      </c>
      <c r="N620">
        <v>-56.062580410000002</v>
      </c>
      <c r="O620" t="s">
        <v>2542</v>
      </c>
      <c r="S620">
        <v>0.28000000000000003</v>
      </c>
      <c r="T620">
        <v>0.28000000000000003</v>
      </c>
      <c r="U620">
        <v>295090</v>
      </c>
      <c r="V620" t="s">
        <v>7629</v>
      </c>
      <c r="W620">
        <v>0.55290718500000002</v>
      </c>
      <c r="X620">
        <v>4.286031E-3</v>
      </c>
      <c r="Y620" t="s">
        <v>41</v>
      </c>
      <c r="Z620" t="s">
        <v>42</v>
      </c>
      <c r="AA620">
        <v>12</v>
      </c>
      <c r="AB620" s="13">
        <v>243432.35939999999</v>
      </c>
      <c r="AC620" s="13">
        <v>202861.5313</v>
      </c>
      <c r="AD620" s="13">
        <v>177306.20310000001</v>
      </c>
      <c r="AE620" s="13">
        <v>194022.4375</v>
      </c>
      <c r="AF620" s="14">
        <v>237206.9688</v>
      </c>
      <c r="AG620" s="14">
        <v>227593.875</v>
      </c>
      <c r="AH620" s="14">
        <v>262142.17189999999</v>
      </c>
      <c r="AI620" s="14">
        <v>295089.71879999997</v>
      </c>
      <c r="AJ620" s="15">
        <v>96562.921879999994</v>
      </c>
      <c r="AK620" s="15">
        <v>127832.41409999999</v>
      </c>
      <c r="AL620" s="15">
        <v>150896.1875</v>
      </c>
      <c r="AM620" s="15">
        <v>189797.7188</v>
      </c>
      <c r="AN620">
        <v>58</v>
      </c>
      <c r="AO620" t="s">
        <v>2542</v>
      </c>
      <c r="AP620">
        <v>0.95814837600000002</v>
      </c>
      <c r="AR620">
        <v>295089.71879999997</v>
      </c>
      <c r="AS620" t="s">
        <v>2209</v>
      </c>
      <c r="AT620">
        <v>0.99216192599999997</v>
      </c>
      <c r="AV620">
        <v>5.3251986279999999</v>
      </c>
      <c r="AW620">
        <v>1</v>
      </c>
      <c r="AY620">
        <f t="shared" si="27"/>
        <v>0.55290718506824887</v>
      </c>
      <c r="AZ620">
        <f t="shared" si="28"/>
        <v>0.15355518942844204</v>
      </c>
      <c r="BA620">
        <f t="shared" si="29"/>
        <v>3.6332903792145395E-3</v>
      </c>
    </row>
    <row r="621" spans="1:53">
      <c r="A621">
        <v>285.23022029999998</v>
      </c>
      <c r="B621">
        <v>3.8270458220000001</v>
      </c>
      <c r="C621" t="s">
        <v>3258</v>
      </c>
      <c r="D621">
        <v>1</v>
      </c>
      <c r="E621" t="s">
        <v>3259</v>
      </c>
      <c r="F621">
        <v>5</v>
      </c>
      <c r="G621">
        <v>0</v>
      </c>
      <c r="H621">
        <v>0</v>
      </c>
      <c r="I621">
        <v>-0.66512710600000002</v>
      </c>
      <c r="J621">
        <v>-13.796111979999999</v>
      </c>
      <c r="L621" t="s">
        <v>6150</v>
      </c>
      <c r="N621">
        <v>-66.068076099999999</v>
      </c>
      <c r="O621" t="s">
        <v>487</v>
      </c>
      <c r="P621" t="s">
        <v>7638</v>
      </c>
      <c r="S621">
        <v>0.34</v>
      </c>
      <c r="T621">
        <v>0.34</v>
      </c>
      <c r="U621">
        <v>131711</v>
      </c>
      <c r="V621" t="s">
        <v>2246</v>
      </c>
      <c r="W621">
        <v>0.49662796999999997</v>
      </c>
      <c r="X621">
        <v>4.3007230000000002E-3</v>
      </c>
      <c r="Y621" t="s">
        <v>41</v>
      </c>
      <c r="Z621" t="s">
        <v>42</v>
      </c>
      <c r="AA621">
        <v>12</v>
      </c>
      <c r="AB621" s="13">
        <v>82493.9375</v>
      </c>
      <c r="AC621" s="13">
        <v>108047.7344</v>
      </c>
      <c r="AD621" s="13">
        <v>109534.17969999999</v>
      </c>
      <c r="AE621" s="13">
        <v>131710.5625</v>
      </c>
      <c r="AF621" s="14">
        <v>110007.78909999999</v>
      </c>
      <c r="AG621" s="14">
        <v>94266.90625</v>
      </c>
      <c r="AH621" s="14">
        <v>115681.875</v>
      </c>
      <c r="AI621" s="14">
        <v>109417.16409999999</v>
      </c>
      <c r="AJ621" s="15">
        <v>71632.578129999994</v>
      </c>
      <c r="AK621" s="15">
        <v>29484.287110000001</v>
      </c>
      <c r="AL621" s="15">
        <v>61187.558590000001</v>
      </c>
      <c r="AM621" s="15">
        <v>50934.582029999998</v>
      </c>
      <c r="AN621">
        <v>24</v>
      </c>
      <c r="AO621" t="s">
        <v>487</v>
      </c>
      <c r="AP621">
        <v>0.86001256999999998</v>
      </c>
      <c r="AR621">
        <v>131710.5625</v>
      </c>
      <c r="AS621" t="s">
        <v>7639</v>
      </c>
      <c r="AT621">
        <v>0.83808723600000001</v>
      </c>
      <c r="AV621">
        <v>7.1618033069999996</v>
      </c>
      <c r="AW621">
        <v>1</v>
      </c>
      <c r="AY621">
        <f t="shared" si="27"/>
        <v>0.49662796941490928</v>
      </c>
      <c r="AZ621">
        <f t="shared" si="28"/>
        <v>0.29749516991774877</v>
      </c>
      <c r="BA621">
        <f t="shared" si="29"/>
        <v>1.7407857941282401E-3</v>
      </c>
    </row>
    <row r="622" spans="1:53">
      <c r="A622">
        <v>258.18290250000001</v>
      </c>
      <c r="B622">
        <v>3.6685249959999999</v>
      </c>
      <c r="C622" t="s">
        <v>4515</v>
      </c>
      <c r="D622">
        <v>6</v>
      </c>
      <c r="E622" t="s">
        <v>4516</v>
      </c>
      <c r="F622">
        <v>5</v>
      </c>
      <c r="G622">
        <v>0</v>
      </c>
      <c r="H622">
        <v>0</v>
      </c>
      <c r="I622">
        <v>-0.80384032500000002</v>
      </c>
      <c r="J622">
        <v>-35.791490469999999</v>
      </c>
      <c r="L622" t="s">
        <v>6150</v>
      </c>
      <c r="N622">
        <v>-45.057928230000002</v>
      </c>
      <c r="O622" t="s">
        <v>487</v>
      </c>
      <c r="P622" t="s">
        <v>7689</v>
      </c>
      <c r="S622">
        <v>0.35</v>
      </c>
      <c r="T622">
        <v>0.35</v>
      </c>
      <c r="U622">
        <v>173887</v>
      </c>
      <c r="V622" t="s">
        <v>317</v>
      </c>
      <c r="W622">
        <v>0.391404109</v>
      </c>
      <c r="X622">
        <v>2.5373066999999999E-2</v>
      </c>
      <c r="Y622" t="s">
        <v>41</v>
      </c>
      <c r="Z622" t="s">
        <v>92</v>
      </c>
      <c r="AA622">
        <v>12</v>
      </c>
      <c r="AB622" s="13">
        <v>63705.933590000001</v>
      </c>
      <c r="AC622" s="13">
        <v>40178.6875</v>
      </c>
      <c r="AD622" s="13">
        <v>38507.765630000002</v>
      </c>
      <c r="AE622" s="13">
        <v>46812.664060000003</v>
      </c>
      <c r="AF622" s="14">
        <v>94685.953129999994</v>
      </c>
      <c r="AG622" s="14">
        <v>173886.625</v>
      </c>
      <c r="AH622" s="14">
        <v>130551.91409999999</v>
      </c>
      <c r="AI622" s="14">
        <v>87946.101559999996</v>
      </c>
      <c r="AJ622" s="15">
        <v>57458.078130000002</v>
      </c>
      <c r="AK622" s="15">
        <v>29695.86133</v>
      </c>
      <c r="AL622" s="15">
        <v>65786.976559999996</v>
      </c>
      <c r="AM622" s="15">
        <v>37700.515630000002</v>
      </c>
      <c r="AN622">
        <v>21</v>
      </c>
      <c r="AO622" t="s">
        <v>487</v>
      </c>
      <c r="AP622">
        <v>0.907917211</v>
      </c>
      <c r="AR622">
        <v>173886.625</v>
      </c>
      <c r="AS622" t="s">
        <v>7690</v>
      </c>
      <c r="AT622">
        <v>0.81493214700000005</v>
      </c>
      <c r="AV622">
        <v>2.9861526070000002</v>
      </c>
      <c r="AW622">
        <v>1</v>
      </c>
      <c r="AY622">
        <f t="shared" si="27"/>
        <v>0.39140410872801507</v>
      </c>
      <c r="AZ622">
        <f t="shared" si="28"/>
        <v>0.20645558595289895</v>
      </c>
      <c r="BA622">
        <f t="shared" si="29"/>
        <v>1.353168564282161E-2</v>
      </c>
    </row>
    <row r="623" spans="1:53">
      <c r="A623">
        <v>409.14821619999998</v>
      </c>
      <c r="B623">
        <v>8.1980229700000002</v>
      </c>
      <c r="C623" t="s">
        <v>7773</v>
      </c>
      <c r="D623">
        <v>1</v>
      </c>
      <c r="E623" t="s">
        <v>7774</v>
      </c>
      <c r="F623">
        <v>5</v>
      </c>
      <c r="G623">
        <v>0</v>
      </c>
      <c r="H623">
        <v>0</v>
      </c>
      <c r="I623">
        <v>-0.71802805800000002</v>
      </c>
      <c r="J623">
        <v>-21.980629199999999</v>
      </c>
      <c r="L623" t="s">
        <v>6156</v>
      </c>
      <c r="M623" t="s">
        <v>6089</v>
      </c>
      <c r="N623">
        <v>297.12093490000001</v>
      </c>
      <c r="O623" t="s">
        <v>374</v>
      </c>
      <c r="P623" t="s">
        <v>7775</v>
      </c>
      <c r="S623">
        <v>2</v>
      </c>
      <c r="T623">
        <v>2</v>
      </c>
      <c r="U623">
        <v>29059</v>
      </c>
      <c r="V623" t="s">
        <v>6004</v>
      </c>
      <c r="W623">
        <v>6.9388511999999999E-2</v>
      </c>
      <c r="X623">
        <v>6.8695400000000004E-4</v>
      </c>
      <c r="Y623" t="s">
        <v>41</v>
      </c>
      <c r="Z623" t="s">
        <v>71</v>
      </c>
      <c r="AA623">
        <v>8</v>
      </c>
      <c r="AB623" s="13">
        <v>0</v>
      </c>
      <c r="AC623" s="13">
        <v>7089.3432620000003</v>
      </c>
      <c r="AD623" s="13">
        <v>6072.1347660000001</v>
      </c>
      <c r="AE623" s="13">
        <v>3124.5737300000001</v>
      </c>
      <c r="AF623" s="14">
        <v>18541.052729999999</v>
      </c>
      <c r="AG623" s="14">
        <v>27390.302729999999</v>
      </c>
      <c r="AH623" s="14">
        <v>20511.871090000001</v>
      </c>
      <c r="AI623" s="14">
        <v>29059.251950000002</v>
      </c>
      <c r="AJ623" s="15">
        <v>0</v>
      </c>
      <c r="AK623" s="15">
        <v>6626.7749020000001</v>
      </c>
      <c r="AL623" s="15">
        <v>0</v>
      </c>
      <c r="AM623" s="15">
        <v>0</v>
      </c>
      <c r="AN623">
        <v>295</v>
      </c>
      <c r="AO623" t="s">
        <v>374</v>
      </c>
      <c r="AP623">
        <v>0.90310999999999997</v>
      </c>
      <c r="AR623">
        <v>29059.251950000002</v>
      </c>
      <c r="AS623" t="s">
        <v>7776</v>
      </c>
      <c r="AT623">
        <v>0.96441485000000005</v>
      </c>
      <c r="AV623">
        <v>13.231734080000001</v>
      </c>
      <c r="AW623">
        <v>1</v>
      </c>
      <c r="AY623">
        <f t="shared" si="27"/>
        <v>6.9388512278244177E-2</v>
      </c>
      <c r="AZ623">
        <f t="shared" si="28"/>
        <v>2.7955380247806826E-2</v>
      </c>
      <c r="BA623">
        <f t="shared" si="29"/>
        <v>3.4330910735937793E-4</v>
      </c>
    </row>
    <row r="624" spans="1:53">
      <c r="A624">
        <v>180.0786645</v>
      </c>
      <c r="B624">
        <v>3.9158222409999999</v>
      </c>
      <c r="C624" t="s">
        <v>3471</v>
      </c>
      <c r="D624">
        <v>7</v>
      </c>
      <c r="E624" t="s">
        <v>3472</v>
      </c>
      <c r="F624">
        <v>5</v>
      </c>
      <c r="G624">
        <v>0</v>
      </c>
      <c r="H624" t="s">
        <v>3473</v>
      </c>
      <c r="I624">
        <v>0.13589436299999999</v>
      </c>
      <c r="J624">
        <v>-46.289305599999999</v>
      </c>
      <c r="L624" t="s">
        <v>6150</v>
      </c>
      <c r="M624" t="s">
        <v>2966</v>
      </c>
      <c r="N624">
        <v>-34.078176210000002</v>
      </c>
      <c r="O624" t="s">
        <v>487</v>
      </c>
      <c r="S624">
        <v>0.19</v>
      </c>
      <c r="T624">
        <v>0.2</v>
      </c>
      <c r="U624">
        <v>91907</v>
      </c>
      <c r="V624" t="s">
        <v>4255</v>
      </c>
      <c r="W624">
        <v>2.3932887350000001</v>
      </c>
      <c r="X624">
        <v>4.2420330000000001E-3</v>
      </c>
      <c r="Y624" t="s">
        <v>41</v>
      </c>
      <c r="Z624" t="s">
        <v>71</v>
      </c>
      <c r="AA624">
        <v>12</v>
      </c>
      <c r="AB624" s="13">
        <v>26819.498049999998</v>
      </c>
      <c r="AC624" s="13">
        <v>36154.859380000002</v>
      </c>
      <c r="AD624" s="13">
        <v>27214.08008</v>
      </c>
      <c r="AE624" s="13">
        <v>35913.292970000002</v>
      </c>
      <c r="AF624" s="14">
        <v>23362.189450000002</v>
      </c>
      <c r="AG624" s="14">
        <v>37799.605470000002</v>
      </c>
      <c r="AH624" s="14">
        <v>35089.949220000002</v>
      </c>
      <c r="AI624" s="14">
        <v>37296.210939999997</v>
      </c>
      <c r="AJ624" s="15">
        <v>89040.914059999996</v>
      </c>
      <c r="AK624" s="15">
        <v>91906.96875</v>
      </c>
      <c r="AL624" s="15">
        <v>58736.082029999998</v>
      </c>
      <c r="AM624" s="15">
        <v>79934.851559999996</v>
      </c>
      <c r="AN624">
        <v>441</v>
      </c>
      <c r="AO624" t="s">
        <v>487</v>
      </c>
      <c r="AP624">
        <v>0.91908197800000002</v>
      </c>
      <c r="AR624">
        <v>91906.96875</v>
      </c>
      <c r="AS624" t="s">
        <v>4337</v>
      </c>
      <c r="AT624">
        <v>0.89094926900000004</v>
      </c>
      <c r="AV624">
        <v>7.9771502769999998</v>
      </c>
      <c r="AW624">
        <v>1</v>
      </c>
      <c r="AY624">
        <f t="shared" si="27"/>
        <v>2.3932887344365317</v>
      </c>
      <c r="AZ624">
        <f t="shared" si="28"/>
        <v>0.55054133061030286</v>
      </c>
      <c r="BA624">
        <f t="shared" si="29"/>
        <v>1.3204524506168663E-3</v>
      </c>
    </row>
    <row r="625" spans="1:53">
      <c r="A625">
        <v>282.25549339999998</v>
      </c>
      <c r="B625">
        <v>3.4815013889999999</v>
      </c>
      <c r="C625" t="s">
        <v>3497</v>
      </c>
      <c r="D625">
        <v>29</v>
      </c>
      <c r="E625" t="s">
        <v>3498</v>
      </c>
      <c r="F625">
        <v>5</v>
      </c>
      <c r="G625">
        <v>0</v>
      </c>
      <c r="H625" t="s">
        <v>3499</v>
      </c>
      <c r="I625">
        <v>-1.3696035099999999</v>
      </c>
      <c r="J625">
        <v>-13.60142744</v>
      </c>
      <c r="L625" t="s">
        <v>6150</v>
      </c>
      <c r="M625" t="s">
        <v>892</v>
      </c>
      <c r="N625">
        <v>26.01535475</v>
      </c>
      <c r="O625" t="s">
        <v>3500</v>
      </c>
      <c r="P625" t="s">
        <v>3501</v>
      </c>
      <c r="Q625">
        <v>-1.4</v>
      </c>
      <c r="R625" t="s">
        <v>479</v>
      </c>
      <c r="S625">
        <v>0.25</v>
      </c>
      <c r="T625">
        <v>0.7</v>
      </c>
      <c r="U625">
        <v>7489766</v>
      </c>
      <c r="V625" t="s">
        <v>895</v>
      </c>
      <c r="W625">
        <v>2.5755555170000002</v>
      </c>
      <c r="X625">
        <v>1.1957501000000001E-2</v>
      </c>
      <c r="Y625" t="s">
        <v>41</v>
      </c>
      <c r="Z625" t="s">
        <v>50</v>
      </c>
      <c r="AA625">
        <v>12</v>
      </c>
      <c r="AB625" s="13">
        <v>2841544.25</v>
      </c>
      <c r="AC625" s="13">
        <v>6114414.5</v>
      </c>
      <c r="AD625" s="13">
        <v>1549396.75</v>
      </c>
      <c r="AE625" s="13">
        <v>1639357.375</v>
      </c>
      <c r="AF625" s="14">
        <v>1980828.75</v>
      </c>
      <c r="AG625" s="14">
        <v>2785926.5</v>
      </c>
      <c r="AH625" s="14">
        <v>1585982.625</v>
      </c>
      <c r="AI625" s="14">
        <v>2096584.75</v>
      </c>
      <c r="AJ625" s="15">
        <v>4545450.5</v>
      </c>
      <c r="AK625" s="15">
        <v>7489765.5</v>
      </c>
      <c r="AL625" s="15">
        <v>4759541</v>
      </c>
      <c r="AM625" s="15">
        <v>4966942.5</v>
      </c>
      <c r="AN625">
        <v>0</v>
      </c>
      <c r="AO625" t="s">
        <v>3500</v>
      </c>
      <c r="AP625">
        <v>0.97225708099999997</v>
      </c>
      <c r="AQ625">
        <v>1</v>
      </c>
      <c r="AR625">
        <v>7489765.5</v>
      </c>
      <c r="AS625" t="s">
        <v>3502</v>
      </c>
      <c r="AT625">
        <v>0.93672653699999997</v>
      </c>
      <c r="AV625">
        <v>5.1622275699999998</v>
      </c>
      <c r="AW625">
        <v>1</v>
      </c>
      <c r="AY625">
        <f t="shared" si="27"/>
        <v>2.5755555167950521</v>
      </c>
      <c r="AZ625">
        <f t="shared" si="28"/>
        <v>1.4149942914421532</v>
      </c>
      <c r="BA625">
        <f t="shared" si="29"/>
        <v>3.9161796076349767E-3</v>
      </c>
    </row>
    <row r="626" spans="1:53">
      <c r="A626">
        <v>224.0836631</v>
      </c>
      <c r="B626">
        <v>3.9593402649999998</v>
      </c>
      <c r="C626" t="s">
        <v>3077</v>
      </c>
      <c r="D626">
        <v>7</v>
      </c>
      <c r="E626" t="s">
        <v>3078</v>
      </c>
      <c r="F626">
        <v>5</v>
      </c>
      <c r="G626">
        <v>0</v>
      </c>
      <c r="H626" t="s">
        <v>3079</v>
      </c>
      <c r="I626">
        <v>-0.29844171600000002</v>
      </c>
      <c r="J626">
        <v>-37.768256319999999</v>
      </c>
      <c r="L626" t="s">
        <v>6150</v>
      </c>
      <c r="M626" t="s">
        <v>2146</v>
      </c>
      <c r="N626">
        <v>3.994865066</v>
      </c>
      <c r="O626" t="s">
        <v>374</v>
      </c>
      <c r="Q626">
        <v>0.1</v>
      </c>
      <c r="R626" t="s">
        <v>5312</v>
      </c>
      <c r="S626">
        <v>0.09</v>
      </c>
      <c r="T626">
        <v>0.17</v>
      </c>
      <c r="U626">
        <v>2873998</v>
      </c>
      <c r="V626" t="s">
        <v>7277</v>
      </c>
      <c r="W626">
        <v>0.83447835000000004</v>
      </c>
      <c r="X626">
        <v>6.7727651999999999E-2</v>
      </c>
      <c r="Y626" t="s">
        <v>41</v>
      </c>
      <c r="Z626" t="s">
        <v>92</v>
      </c>
      <c r="AA626">
        <v>12</v>
      </c>
      <c r="AB626" s="13">
        <v>2011323.375</v>
      </c>
      <c r="AC626" s="13">
        <v>2873997.75</v>
      </c>
      <c r="AD626" s="13">
        <v>2674267.25</v>
      </c>
      <c r="AE626" s="13">
        <v>2183232</v>
      </c>
      <c r="AF626" s="14">
        <v>2055812.875</v>
      </c>
      <c r="AG626" s="14">
        <v>2196589.25</v>
      </c>
      <c r="AH626" s="14">
        <v>2688650.5</v>
      </c>
      <c r="AI626" s="14">
        <v>2219240</v>
      </c>
      <c r="AJ626" s="15">
        <v>1680366.125</v>
      </c>
      <c r="AK626" s="15">
        <v>1945190.5</v>
      </c>
      <c r="AL626" s="15">
        <v>2118191</v>
      </c>
      <c r="AM626" s="15">
        <v>1900318.25</v>
      </c>
      <c r="AN626">
        <v>77</v>
      </c>
      <c r="AO626" t="s">
        <v>374</v>
      </c>
      <c r="AP626">
        <v>0.984575388</v>
      </c>
      <c r="AQ626">
        <v>1</v>
      </c>
      <c r="AR626">
        <v>2873997.75</v>
      </c>
      <c r="AS626" t="s">
        <v>7278</v>
      </c>
      <c r="AT626">
        <v>0.87730866900000004</v>
      </c>
      <c r="AV626">
        <v>1.3267155289999999</v>
      </c>
      <c r="AW626">
        <v>1</v>
      </c>
      <c r="AY626">
        <f t="shared" si="27"/>
        <v>0.83447834997520076</v>
      </c>
      <c r="AZ626">
        <f t="shared" si="28"/>
        <v>0.55326707805271325</v>
      </c>
      <c r="BA626">
        <f t="shared" si="29"/>
        <v>6.0794480485223727E-2</v>
      </c>
    </row>
    <row r="627" spans="1:53">
      <c r="A627">
        <v>174.10043730000001</v>
      </c>
      <c r="B627">
        <v>9.6541208059999999</v>
      </c>
      <c r="C627" t="s">
        <v>3307</v>
      </c>
      <c r="D627">
        <v>5</v>
      </c>
      <c r="E627" t="s">
        <v>3308</v>
      </c>
      <c r="F627">
        <v>5</v>
      </c>
      <c r="G627">
        <v>0</v>
      </c>
      <c r="H627" t="s">
        <v>3309</v>
      </c>
      <c r="I627">
        <v>-1.5317308E-2</v>
      </c>
      <c r="J627">
        <v>13.232369719999999</v>
      </c>
      <c r="L627" t="s">
        <v>6150</v>
      </c>
      <c r="M627" t="s">
        <v>248</v>
      </c>
      <c r="N627">
        <v>-6.9734311550000001</v>
      </c>
      <c r="O627" t="s">
        <v>487</v>
      </c>
      <c r="Q627">
        <v>0</v>
      </c>
      <c r="R627" t="s">
        <v>77</v>
      </c>
      <c r="S627">
        <v>0.28999999999999998</v>
      </c>
      <c r="T627">
        <v>0.37</v>
      </c>
      <c r="U627">
        <v>704652</v>
      </c>
      <c r="V627" t="s">
        <v>2588</v>
      </c>
      <c r="W627">
        <v>1.103373511</v>
      </c>
      <c r="X627">
        <v>0.59884377</v>
      </c>
      <c r="Y627" t="s">
        <v>41</v>
      </c>
      <c r="Z627" t="s">
        <v>92</v>
      </c>
      <c r="AA627">
        <v>12</v>
      </c>
      <c r="AB627" s="13">
        <v>212610.6563</v>
      </c>
      <c r="AC627" s="13">
        <v>464940.75</v>
      </c>
      <c r="AD627" s="13">
        <v>309918.78129999997</v>
      </c>
      <c r="AE627" s="13">
        <v>516091.3125</v>
      </c>
      <c r="AF627" s="14">
        <v>384593.21879999997</v>
      </c>
      <c r="AG627" s="14">
        <v>532546.5625</v>
      </c>
      <c r="AH627" s="14">
        <v>538848.5625</v>
      </c>
      <c r="AI627" s="14">
        <v>598046.6875</v>
      </c>
      <c r="AJ627" s="15">
        <v>328444.28129999997</v>
      </c>
      <c r="AK627" s="15">
        <v>636561.25</v>
      </c>
      <c r="AL627" s="15">
        <v>704651.5</v>
      </c>
      <c r="AM627" s="15">
        <v>596710.8125</v>
      </c>
      <c r="AN627">
        <v>23</v>
      </c>
      <c r="AO627" t="s">
        <v>487</v>
      </c>
      <c r="AP627">
        <v>0.96236178299999997</v>
      </c>
      <c r="AQ627">
        <v>1</v>
      </c>
      <c r="AR627">
        <v>704651.5</v>
      </c>
      <c r="AS627" t="s">
        <v>6748</v>
      </c>
      <c r="AT627">
        <v>0.95548498400000004</v>
      </c>
      <c r="AV627">
        <v>7.9488825999999999E-2</v>
      </c>
      <c r="AW627">
        <v>1</v>
      </c>
      <c r="AY627">
        <f t="shared" si="27"/>
        <v>1.1033735108040559</v>
      </c>
      <c r="AZ627">
        <f t="shared" si="28"/>
        <v>0.13407504633194189</v>
      </c>
      <c r="BA627">
        <f t="shared" si="29"/>
        <v>0.59327320247895132</v>
      </c>
    </row>
    <row r="628" spans="1:53">
      <c r="A628">
        <v>259.0366373</v>
      </c>
      <c r="B628">
        <v>11.49120119</v>
      </c>
      <c r="C628" t="s">
        <v>6494</v>
      </c>
      <c r="D628">
        <v>1</v>
      </c>
      <c r="E628" t="s">
        <v>6495</v>
      </c>
      <c r="F628">
        <v>5</v>
      </c>
      <c r="G628">
        <v>0</v>
      </c>
      <c r="H628" t="s">
        <v>6496</v>
      </c>
      <c r="I628">
        <v>1.7266941469999999</v>
      </c>
      <c r="J628">
        <v>15.42821423</v>
      </c>
      <c r="L628" t="s">
        <v>6150</v>
      </c>
      <c r="N628">
        <v>56.991378330000003</v>
      </c>
      <c r="O628" t="s">
        <v>374</v>
      </c>
      <c r="S628">
        <v>0.19</v>
      </c>
      <c r="T628">
        <v>0.22</v>
      </c>
      <c r="U628">
        <v>20669</v>
      </c>
      <c r="V628" t="s">
        <v>988</v>
      </c>
      <c r="W628">
        <v>1.2868273990000001</v>
      </c>
      <c r="X628">
        <v>9.5869970999999998E-2</v>
      </c>
      <c r="Y628" t="s">
        <v>41</v>
      </c>
      <c r="Z628" t="s">
        <v>42</v>
      </c>
      <c r="AA628">
        <v>12</v>
      </c>
      <c r="AB628" s="13">
        <v>9208.7324219999991</v>
      </c>
      <c r="AC628" s="13">
        <v>11049.4375</v>
      </c>
      <c r="AD628" s="13">
        <v>6496.515625</v>
      </c>
      <c r="AE628" s="13">
        <v>10386.71387</v>
      </c>
      <c r="AF628" s="14">
        <v>13684.094730000001</v>
      </c>
      <c r="AG628" s="14">
        <v>13916.61816</v>
      </c>
      <c r="AH628" s="14">
        <v>12945.54492</v>
      </c>
      <c r="AI628" s="14">
        <v>14433.950199999999</v>
      </c>
      <c r="AJ628" s="15">
        <v>13698.44238</v>
      </c>
      <c r="AK628" s="15">
        <v>16228.1582</v>
      </c>
      <c r="AL628" s="15">
        <v>20154.015630000002</v>
      </c>
      <c r="AM628" s="15">
        <v>20669.421880000002</v>
      </c>
      <c r="AN628">
        <v>69</v>
      </c>
      <c r="AO628" t="s">
        <v>374</v>
      </c>
      <c r="AP628">
        <v>0.885045258</v>
      </c>
      <c r="AR628">
        <v>20669.421880000002</v>
      </c>
      <c r="AS628" t="s">
        <v>6497</v>
      </c>
      <c r="AT628">
        <v>0.790154413</v>
      </c>
      <c r="AV628">
        <v>1.36482488</v>
      </c>
      <c r="AW628">
        <v>1</v>
      </c>
      <c r="AY628">
        <f t="shared" si="27"/>
        <v>1.2868273993639989</v>
      </c>
      <c r="AZ628">
        <f t="shared" si="28"/>
        <v>1.761077811327311E-2</v>
      </c>
      <c r="BA628">
        <f t="shared" si="29"/>
        <v>5.8120379977944454E-2</v>
      </c>
    </row>
    <row r="629" spans="1:53">
      <c r="A629">
        <v>79.925954079999997</v>
      </c>
      <c r="B629">
        <v>9.9672403969999994</v>
      </c>
      <c r="C629" t="s">
        <v>2737</v>
      </c>
      <c r="D629">
        <v>1</v>
      </c>
      <c r="E629" t="s">
        <v>2738</v>
      </c>
      <c r="F629">
        <v>5</v>
      </c>
      <c r="G629">
        <v>0</v>
      </c>
      <c r="H629" t="s">
        <v>2739</v>
      </c>
      <c r="I629">
        <v>-2.5763536380000001</v>
      </c>
      <c r="J629">
        <v>39.208357999999997</v>
      </c>
      <c r="L629" t="s">
        <v>6150</v>
      </c>
      <c r="N629">
        <v>3.9570234279999998</v>
      </c>
      <c r="O629" t="s">
        <v>374</v>
      </c>
      <c r="S629">
        <v>0.2</v>
      </c>
      <c r="T629">
        <v>0.2</v>
      </c>
      <c r="U629">
        <v>72817</v>
      </c>
      <c r="V629" t="s">
        <v>3851</v>
      </c>
      <c r="W629">
        <v>0.956047439</v>
      </c>
      <c r="X629">
        <v>0.67891846199999994</v>
      </c>
      <c r="Y629" t="s">
        <v>41</v>
      </c>
      <c r="Z629" t="s">
        <v>71</v>
      </c>
      <c r="AA629">
        <v>12</v>
      </c>
      <c r="AB629" s="13">
        <v>71313.1875</v>
      </c>
      <c r="AC629" s="13">
        <v>52049.296880000002</v>
      </c>
      <c r="AD629" s="13">
        <v>72816.5625</v>
      </c>
      <c r="AE629" s="13">
        <v>58817.785159999999</v>
      </c>
      <c r="AF629" s="14">
        <v>59091.984380000002</v>
      </c>
      <c r="AG629" s="14">
        <v>56699.492189999997</v>
      </c>
      <c r="AH629" s="14">
        <v>58501.605470000002</v>
      </c>
      <c r="AI629" s="14">
        <v>63497.742189999997</v>
      </c>
      <c r="AJ629" s="15">
        <v>69208.265629999994</v>
      </c>
      <c r="AK629" s="15">
        <v>43299.066409999999</v>
      </c>
      <c r="AL629" s="15">
        <v>52950.304689999997</v>
      </c>
      <c r="AM629" s="15">
        <v>61881.671880000002</v>
      </c>
      <c r="AN629">
        <v>444</v>
      </c>
      <c r="AO629" t="s">
        <v>374</v>
      </c>
      <c r="AP629">
        <v>0.93689909599999999</v>
      </c>
      <c r="AR629">
        <v>72816.5625</v>
      </c>
      <c r="AS629" t="s">
        <v>7051</v>
      </c>
      <c r="AT629">
        <v>0.457697719</v>
      </c>
      <c r="AV629">
        <v>5.0967024999999999E-2</v>
      </c>
      <c r="AW629">
        <v>1</v>
      </c>
      <c r="AY629">
        <f t="shared" si="27"/>
        <v>0.95604743936674819</v>
      </c>
      <c r="AZ629">
        <f t="shared" si="28"/>
        <v>0.87097698870346407</v>
      </c>
      <c r="BA629">
        <f t="shared" si="29"/>
        <v>0.66747799590599743</v>
      </c>
    </row>
    <row r="630" spans="1:53">
      <c r="A630">
        <v>186.12553349999999</v>
      </c>
      <c r="B630">
        <v>4.1131014080000003</v>
      </c>
      <c r="C630" t="s">
        <v>3346</v>
      </c>
      <c r="D630">
        <v>19</v>
      </c>
      <c r="E630" t="s">
        <v>3347</v>
      </c>
      <c r="F630">
        <v>5</v>
      </c>
      <c r="G630">
        <v>0</v>
      </c>
      <c r="H630" t="s">
        <v>3348</v>
      </c>
      <c r="I630">
        <v>-0.30329202399999999</v>
      </c>
      <c r="J630">
        <v>-29.430994439999999</v>
      </c>
      <c r="L630" t="s">
        <v>6150</v>
      </c>
      <c r="N630">
        <v>36.036314310000002</v>
      </c>
      <c r="O630" t="s">
        <v>6304</v>
      </c>
      <c r="P630" t="s">
        <v>6305</v>
      </c>
      <c r="R630" t="s">
        <v>1345</v>
      </c>
      <c r="S630">
        <v>0.21</v>
      </c>
      <c r="T630">
        <v>0.28000000000000003</v>
      </c>
      <c r="U630">
        <v>237104</v>
      </c>
      <c r="V630" t="s">
        <v>6306</v>
      </c>
      <c r="W630">
        <v>1.625177686</v>
      </c>
      <c r="X630">
        <v>3.2283549000000002E-2</v>
      </c>
      <c r="Y630" t="s">
        <v>41</v>
      </c>
      <c r="Z630" t="s">
        <v>92</v>
      </c>
      <c r="AA630">
        <v>12</v>
      </c>
      <c r="AB630" s="13">
        <v>151801.29689999999</v>
      </c>
      <c r="AC630" s="13">
        <v>105789.67969999999</v>
      </c>
      <c r="AD630" s="13">
        <v>76249.195309999996</v>
      </c>
      <c r="AE630" s="13">
        <v>117617.4844</v>
      </c>
      <c r="AF630" s="14">
        <v>126963.9375</v>
      </c>
      <c r="AG630" s="14">
        <v>132572.48439999999</v>
      </c>
      <c r="AH630" s="14">
        <v>115179.6094</v>
      </c>
      <c r="AI630" s="14">
        <v>112790.7969</v>
      </c>
      <c r="AJ630" s="15">
        <v>231214.6563</v>
      </c>
      <c r="AK630" s="15">
        <v>237104.0313</v>
      </c>
      <c r="AL630" s="15">
        <v>162132.9063</v>
      </c>
      <c r="AM630" s="15">
        <v>161833.625</v>
      </c>
      <c r="AN630">
        <v>67</v>
      </c>
      <c r="AO630" t="s">
        <v>6304</v>
      </c>
      <c r="AP630">
        <v>0.92189541200000003</v>
      </c>
      <c r="AR630">
        <v>237104.0313</v>
      </c>
      <c r="AS630" t="s">
        <v>877</v>
      </c>
      <c r="AT630">
        <v>0.86695799399999995</v>
      </c>
      <c r="AV630">
        <v>3.1698942090000002</v>
      </c>
      <c r="AW630">
        <v>1</v>
      </c>
      <c r="AY630">
        <f t="shared" si="27"/>
        <v>1.6251776858702058</v>
      </c>
      <c r="AZ630">
        <f t="shared" si="28"/>
        <v>0.62244466778219887</v>
      </c>
      <c r="BA630">
        <f t="shared" si="29"/>
        <v>1.1915084379324203E-2</v>
      </c>
    </row>
    <row r="631" spans="1:53">
      <c r="A631">
        <v>143.07352689999999</v>
      </c>
      <c r="B631">
        <v>6.6711416459999997</v>
      </c>
      <c r="C631" t="s">
        <v>6731</v>
      </c>
      <c r="D631">
        <v>4</v>
      </c>
      <c r="E631" t="s">
        <v>6732</v>
      </c>
      <c r="F631">
        <v>5</v>
      </c>
      <c r="G631">
        <v>0</v>
      </c>
      <c r="H631" t="s">
        <v>6733</v>
      </c>
      <c r="I631">
        <v>0.18816196600000001</v>
      </c>
      <c r="J631">
        <v>10.2805749</v>
      </c>
      <c r="L631" t="s">
        <v>6150</v>
      </c>
      <c r="N631">
        <v>-14.01560473</v>
      </c>
      <c r="O631" t="s">
        <v>2511</v>
      </c>
      <c r="S631">
        <v>0.24</v>
      </c>
      <c r="T631">
        <v>0.38</v>
      </c>
      <c r="U631">
        <v>45148</v>
      </c>
      <c r="V631" t="s">
        <v>3921</v>
      </c>
      <c r="W631">
        <v>1.119181714</v>
      </c>
      <c r="X631">
        <v>0.63096040499999995</v>
      </c>
      <c r="Y631" t="s">
        <v>41</v>
      </c>
      <c r="Z631" t="s">
        <v>42</v>
      </c>
      <c r="AA631">
        <v>12</v>
      </c>
      <c r="AB631" s="13">
        <v>45148.386720000002</v>
      </c>
      <c r="AC631" s="13">
        <v>39770.414060000003</v>
      </c>
      <c r="AD631" s="13">
        <v>25658.869139999999</v>
      </c>
      <c r="AE631" s="13">
        <v>30999.064450000002</v>
      </c>
      <c r="AF631" s="14">
        <v>21134.734380000002</v>
      </c>
      <c r="AG631" s="14">
        <v>30370.007809999999</v>
      </c>
      <c r="AH631" s="14">
        <v>44206.785159999999</v>
      </c>
      <c r="AI631" s="14">
        <v>20250.119139999999</v>
      </c>
      <c r="AJ631" s="15">
        <v>42402.316409999999</v>
      </c>
      <c r="AK631" s="15">
        <v>24130.921880000002</v>
      </c>
      <c r="AL631" s="15">
        <v>29210.63867</v>
      </c>
      <c r="AM631" s="15">
        <v>34038.277340000001</v>
      </c>
      <c r="AN631">
        <v>852</v>
      </c>
      <c r="AO631" t="s">
        <v>2511</v>
      </c>
      <c r="AP631">
        <v>0.83917070199999999</v>
      </c>
      <c r="AR631">
        <v>45148.386720000002</v>
      </c>
      <c r="AS631" t="s">
        <v>6734</v>
      </c>
      <c r="AT631">
        <v>0.80478565400000002</v>
      </c>
      <c r="AV631">
        <v>6.4783977000000006E-2</v>
      </c>
      <c r="AW631">
        <v>1</v>
      </c>
      <c r="AY631">
        <f t="shared" si="27"/>
        <v>1.1191817141988565</v>
      </c>
      <c r="AZ631">
        <f t="shared" si="28"/>
        <v>0.23460502131901348</v>
      </c>
      <c r="BA631">
        <f t="shared" si="29"/>
        <v>0.62888753322214774</v>
      </c>
    </row>
    <row r="632" spans="1:53">
      <c r="A632">
        <v>100.0524329</v>
      </c>
      <c r="B632">
        <v>4.5273444710000001</v>
      </c>
      <c r="C632" t="s">
        <v>1208</v>
      </c>
      <c r="D632">
        <v>16</v>
      </c>
      <c r="E632" t="s">
        <v>1209</v>
      </c>
      <c r="F632">
        <v>5</v>
      </c>
      <c r="G632">
        <v>0</v>
      </c>
      <c r="H632" t="s">
        <v>1210</v>
      </c>
      <c r="I632">
        <v>2.9246126000000001E-2</v>
      </c>
      <c r="J632">
        <v>-45.11774999</v>
      </c>
      <c r="L632" t="s">
        <v>6150</v>
      </c>
      <c r="M632" t="s">
        <v>6294</v>
      </c>
      <c r="N632">
        <v>-14.015687229999999</v>
      </c>
      <c r="O632" t="s">
        <v>2511</v>
      </c>
      <c r="S632">
        <v>0.16</v>
      </c>
      <c r="T632">
        <v>0.28000000000000003</v>
      </c>
      <c r="U632">
        <v>39650</v>
      </c>
      <c r="V632" t="s">
        <v>6295</v>
      </c>
      <c r="W632">
        <v>1.277155166</v>
      </c>
      <c r="X632">
        <v>7.0755849999999995E-2</v>
      </c>
      <c r="Y632" t="s">
        <v>41</v>
      </c>
      <c r="Z632" t="s">
        <v>71</v>
      </c>
      <c r="AA632">
        <v>12</v>
      </c>
      <c r="AB632" s="13">
        <v>17443.29492</v>
      </c>
      <c r="AC632" s="13">
        <v>33639.972659999999</v>
      </c>
      <c r="AD632" s="13">
        <v>24275.283200000002</v>
      </c>
      <c r="AE632" s="13">
        <v>21948.273440000001</v>
      </c>
      <c r="AF632" s="14">
        <v>26377.91992</v>
      </c>
      <c r="AG632" s="14">
        <v>21021.324219999999</v>
      </c>
      <c r="AH632" s="14">
        <v>27314.966799999998</v>
      </c>
      <c r="AI632" s="14">
        <v>30139.318360000001</v>
      </c>
      <c r="AJ632" s="15">
        <v>28239.96875</v>
      </c>
      <c r="AK632" s="15">
        <v>35914.070310000003</v>
      </c>
      <c r="AL632" s="15">
        <v>39650.308590000001</v>
      </c>
      <c r="AM632" s="15">
        <v>30109.878909999999</v>
      </c>
      <c r="AN632">
        <v>80</v>
      </c>
      <c r="AO632" t="s">
        <v>2511</v>
      </c>
      <c r="AP632">
        <v>0.82163852699999995</v>
      </c>
      <c r="AR632">
        <v>39650.308590000001</v>
      </c>
      <c r="AS632" t="s">
        <v>6506</v>
      </c>
      <c r="AT632">
        <v>0.78495930999999997</v>
      </c>
      <c r="AV632">
        <v>1.252517074</v>
      </c>
      <c r="AW632">
        <v>0.56733630999999995</v>
      </c>
      <c r="AY632">
        <f t="shared" si="27"/>
        <v>1.277155165438957</v>
      </c>
      <c r="AZ632">
        <f t="shared" si="28"/>
        <v>0.44067090892584709</v>
      </c>
      <c r="BA632">
        <f t="shared" si="29"/>
        <v>6.6500687671491282E-2</v>
      </c>
    </row>
    <row r="633" spans="1:53">
      <c r="A633">
        <v>184.18269910000001</v>
      </c>
      <c r="B633">
        <v>4.2423652650000001</v>
      </c>
      <c r="C633" t="s">
        <v>3059</v>
      </c>
      <c r="D633">
        <v>6</v>
      </c>
      <c r="E633" t="s">
        <v>3060</v>
      </c>
      <c r="F633">
        <v>5</v>
      </c>
      <c r="G633">
        <v>0</v>
      </c>
      <c r="H633" t="s">
        <v>3061</v>
      </c>
      <c r="I633">
        <v>-0.11331833400000001</v>
      </c>
      <c r="J633">
        <v>0.16801685799999999</v>
      </c>
      <c r="L633" t="s">
        <v>6150</v>
      </c>
      <c r="M633" t="s">
        <v>1333</v>
      </c>
      <c r="N633">
        <v>-59.000688140000001</v>
      </c>
      <c r="O633" t="s">
        <v>487</v>
      </c>
      <c r="P633" t="s">
        <v>7258</v>
      </c>
      <c r="S633">
        <v>0.13</v>
      </c>
      <c r="T633">
        <v>0.2</v>
      </c>
      <c r="U633">
        <v>72187</v>
      </c>
      <c r="V633" t="s">
        <v>6453</v>
      </c>
      <c r="W633">
        <v>0.84456997300000003</v>
      </c>
      <c r="X633">
        <v>0.22718112900000001</v>
      </c>
      <c r="Y633" t="s">
        <v>41</v>
      </c>
      <c r="Z633" t="s">
        <v>42</v>
      </c>
      <c r="AA633">
        <v>12</v>
      </c>
      <c r="AB633" s="13">
        <v>58765.628909999999</v>
      </c>
      <c r="AC633" s="13">
        <v>50422.851560000003</v>
      </c>
      <c r="AD633" s="13">
        <v>45359.792970000002</v>
      </c>
      <c r="AE633" s="13">
        <v>56913.632810000003</v>
      </c>
      <c r="AF633" s="14">
        <v>45867.398439999997</v>
      </c>
      <c r="AG633" s="14">
        <v>60414.039060000003</v>
      </c>
      <c r="AH633" s="14">
        <v>72187.492190000004</v>
      </c>
      <c r="AI633" s="14">
        <v>52580.402340000001</v>
      </c>
      <c r="AJ633" s="15">
        <v>47917.660159999999</v>
      </c>
      <c r="AK633" s="15">
        <v>40317.683590000001</v>
      </c>
      <c r="AL633" s="15">
        <v>54374.414060000003</v>
      </c>
      <c r="AM633" s="15">
        <v>52527.570310000003</v>
      </c>
      <c r="AN633">
        <v>449</v>
      </c>
      <c r="AO633" t="s">
        <v>487</v>
      </c>
      <c r="AP633">
        <v>0.84626493000000003</v>
      </c>
      <c r="AR633">
        <v>72187.492190000004</v>
      </c>
      <c r="AS633" t="s">
        <v>1538</v>
      </c>
      <c r="AT633">
        <v>2.5230203E-2</v>
      </c>
      <c r="AV633">
        <v>0.48251265399999999</v>
      </c>
      <c r="AW633">
        <v>1</v>
      </c>
      <c r="AY633">
        <f t="shared" si="27"/>
        <v>0.84456997302490755</v>
      </c>
      <c r="AZ633">
        <f t="shared" si="28"/>
        <v>0.62953291142778978</v>
      </c>
      <c r="BA633">
        <f t="shared" si="29"/>
        <v>0.2141177007054097</v>
      </c>
    </row>
    <row r="634" spans="1:53">
      <c r="A634">
        <v>160.12112819999999</v>
      </c>
      <c r="B634">
        <v>11.01976251</v>
      </c>
      <c r="C634" t="s">
        <v>807</v>
      </c>
      <c r="D634">
        <v>6</v>
      </c>
      <c r="E634" t="s">
        <v>3151</v>
      </c>
      <c r="F634">
        <v>5</v>
      </c>
      <c r="G634">
        <v>0</v>
      </c>
      <c r="H634" t="s">
        <v>3152</v>
      </c>
      <c r="I634">
        <v>-0.32359543600000001</v>
      </c>
      <c r="J634">
        <v>-11.63549431</v>
      </c>
      <c r="L634" t="s">
        <v>6150</v>
      </c>
      <c r="M634" t="s">
        <v>707</v>
      </c>
      <c r="N634">
        <v>43.067340729999998</v>
      </c>
      <c r="O634" t="s">
        <v>374</v>
      </c>
      <c r="S634">
        <v>0.33</v>
      </c>
      <c r="T634">
        <v>0.34</v>
      </c>
      <c r="U634">
        <v>17407</v>
      </c>
      <c r="V634" t="s">
        <v>3777</v>
      </c>
      <c r="W634">
        <v>1.2066678099999999</v>
      </c>
      <c r="X634">
        <v>0.393765751</v>
      </c>
      <c r="Y634" t="s">
        <v>41</v>
      </c>
      <c r="Z634" t="s">
        <v>42</v>
      </c>
      <c r="AA634">
        <v>12</v>
      </c>
      <c r="AB634" s="13">
        <v>6136.6835940000001</v>
      </c>
      <c r="AC634" s="13">
        <v>10865.54883</v>
      </c>
      <c r="AD634" s="13">
        <v>5114.5610349999997</v>
      </c>
      <c r="AE634" s="13">
        <v>7642.6801759999998</v>
      </c>
      <c r="AF634" s="14">
        <v>8884.0830079999996</v>
      </c>
      <c r="AG634" s="14">
        <v>13092.91699</v>
      </c>
      <c r="AH634" s="14">
        <v>10095.65625</v>
      </c>
      <c r="AI634" s="14">
        <v>12799.00684</v>
      </c>
      <c r="AJ634" s="15">
        <v>7796.6191410000001</v>
      </c>
      <c r="AK634" s="15">
        <v>17407.005860000001</v>
      </c>
      <c r="AL634" s="15">
        <v>16626.601559999999</v>
      </c>
      <c r="AM634" s="15">
        <v>12314.964840000001</v>
      </c>
      <c r="AN634">
        <v>585</v>
      </c>
      <c r="AO634" t="s">
        <v>374</v>
      </c>
      <c r="AP634">
        <v>0.89210577800000002</v>
      </c>
      <c r="AR634">
        <v>17407.005860000001</v>
      </c>
      <c r="AS634" t="s">
        <v>6588</v>
      </c>
      <c r="AT634">
        <v>0.87709011199999998</v>
      </c>
      <c r="AV634">
        <v>0.22492351099999999</v>
      </c>
      <c r="AW634">
        <v>5.2097892999999999E-2</v>
      </c>
      <c r="AY634">
        <f t="shared" si="27"/>
        <v>1.2066678093658627</v>
      </c>
      <c r="AZ634">
        <f t="shared" si="28"/>
        <v>0.10785505329985166</v>
      </c>
      <c r="BA634">
        <f t="shared" si="29"/>
        <v>0.37948548373322644</v>
      </c>
    </row>
    <row r="635" spans="1:53">
      <c r="A635">
        <v>226.09926630000001</v>
      </c>
      <c r="B635">
        <v>4.2129819020000001</v>
      </c>
      <c r="C635" t="s">
        <v>2639</v>
      </c>
      <c r="D635">
        <v>7</v>
      </c>
      <c r="E635" t="s">
        <v>2640</v>
      </c>
      <c r="F635">
        <v>5</v>
      </c>
      <c r="G635">
        <v>0</v>
      </c>
      <c r="H635" t="s">
        <v>2641</v>
      </c>
      <c r="I635">
        <v>-0.50296638100000002</v>
      </c>
      <c r="J635">
        <v>-32.240836309999999</v>
      </c>
      <c r="L635" t="s">
        <v>6150</v>
      </c>
      <c r="M635" t="s">
        <v>7640</v>
      </c>
      <c r="N635">
        <v>3.9949150109999998</v>
      </c>
      <c r="O635" t="s">
        <v>374</v>
      </c>
      <c r="R635" t="s">
        <v>7641</v>
      </c>
      <c r="S635">
        <v>0.15</v>
      </c>
      <c r="T635">
        <v>0.35</v>
      </c>
      <c r="U635">
        <v>1101726</v>
      </c>
      <c r="V635" t="s">
        <v>7642</v>
      </c>
      <c r="W635">
        <v>0.48438023699999999</v>
      </c>
      <c r="X635">
        <v>1.2799585E-2</v>
      </c>
      <c r="Y635" t="s">
        <v>41</v>
      </c>
      <c r="Z635" t="s">
        <v>92</v>
      </c>
      <c r="AA635">
        <v>12</v>
      </c>
      <c r="AB635" s="13">
        <v>760253.0625</v>
      </c>
      <c r="AC635" s="13">
        <v>842608.25</v>
      </c>
      <c r="AD635" s="13">
        <v>324153.75</v>
      </c>
      <c r="AE635" s="13">
        <v>747762.9375</v>
      </c>
      <c r="AF635" s="14">
        <v>997278.125</v>
      </c>
      <c r="AG635" s="14">
        <v>1101726.25</v>
      </c>
      <c r="AH635" s="14">
        <v>760019.5625</v>
      </c>
      <c r="AI635" s="14">
        <v>697334.125</v>
      </c>
      <c r="AJ635" s="15">
        <v>482906.53129999997</v>
      </c>
      <c r="AK635" s="15">
        <v>336293.90629999997</v>
      </c>
      <c r="AL635" s="15">
        <v>463489.125</v>
      </c>
      <c r="AM635" s="15">
        <v>439940</v>
      </c>
      <c r="AN635">
        <v>150</v>
      </c>
      <c r="AO635" t="s">
        <v>374</v>
      </c>
      <c r="AP635">
        <v>0.95602299899999998</v>
      </c>
      <c r="AR635">
        <v>1101726.25</v>
      </c>
      <c r="AS635" t="s">
        <v>7643</v>
      </c>
      <c r="AT635">
        <v>0.79276511199999999</v>
      </c>
      <c r="AV635">
        <v>5.1197407549999996</v>
      </c>
      <c r="AW635">
        <v>1</v>
      </c>
      <c r="AY635">
        <f t="shared" si="27"/>
        <v>0.48438023740192493</v>
      </c>
      <c r="AZ635">
        <f t="shared" si="28"/>
        <v>0.7427401759445571</v>
      </c>
      <c r="BA635">
        <f t="shared" si="29"/>
        <v>3.9947354476579655E-3</v>
      </c>
    </row>
    <row r="636" spans="1:53">
      <c r="A636">
        <v>189.11128110000001</v>
      </c>
      <c r="B636">
        <v>10.471507089999999</v>
      </c>
      <c r="C636" t="s">
        <v>6865</v>
      </c>
      <c r="D636">
        <v>1</v>
      </c>
      <c r="E636" t="s">
        <v>6866</v>
      </c>
      <c r="F636">
        <v>5</v>
      </c>
      <c r="G636">
        <v>0</v>
      </c>
      <c r="H636" t="s">
        <v>6867</v>
      </c>
      <c r="I636">
        <v>-0.31137375</v>
      </c>
      <c r="J636">
        <v>20.998645539999998</v>
      </c>
      <c r="L636" t="s">
        <v>6150</v>
      </c>
      <c r="N636">
        <v>-7.9785908030000003</v>
      </c>
      <c r="O636" t="s">
        <v>487</v>
      </c>
      <c r="P636" t="s">
        <v>6868</v>
      </c>
      <c r="S636">
        <v>0.55000000000000004</v>
      </c>
      <c r="T636">
        <v>0.55000000000000004</v>
      </c>
      <c r="U636">
        <v>78951</v>
      </c>
      <c r="V636" t="s">
        <v>348</v>
      </c>
      <c r="W636">
        <v>1.0360508669999999</v>
      </c>
      <c r="X636">
        <v>0.923915123</v>
      </c>
      <c r="Y636" t="s">
        <v>41</v>
      </c>
      <c r="Z636" t="s">
        <v>42</v>
      </c>
      <c r="AA636">
        <v>12</v>
      </c>
      <c r="AB636" s="13">
        <v>20291.833979999999</v>
      </c>
      <c r="AC636" s="13">
        <v>45325.085939999997</v>
      </c>
      <c r="AD636" s="13">
        <v>32863.386720000002</v>
      </c>
      <c r="AE636" s="13">
        <v>32135.59375</v>
      </c>
      <c r="AF636" s="14">
        <v>39671.085939999997</v>
      </c>
      <c r="AG636" s="14">
        <v>57379.164060000003</v>
      </c>
      <c r="AH636" s="14">
        <v>21141.525389999999</v>
      </c>
      <c r="AI636" s="14">
        <v>68455.085940000004</v>
      </c>
      <c r="AJ636" s="15">
        <v>14092.98633</v>
      </c>
      <c r="AK636" s="15">
        <v>78951.046879999994</v>
      </c>
      <c r="AL636" s="15">
        <v>50720.054689999997</v>
      </c>
      <c r="AM636" s="15">
        <v>49611.554689999997</v>
      </c>
      <c r="AN636">
        <v>15</v>
      </c>
      <c r="AO636" t="s">
        <v>487</v>
      </c>
      <c r="AP636">
        <v>0.81952485799999997</v>
      </c>
      <c r="AR636">
        <v>78951.046879999994</v>
      </c>
      <c r="AS636" t="s">
        <v>6869</v>
      </c>
      <c r="AT636">
        <v>0.77666719399999995</v>
      </c>
      <c r="AV636">
        <v>2.4916339999999999E-3</v>
      </c>
      <c r="AW636">
        <v>1</v>
      </c>
      <c r="AY636">
        <f t="shared" si="27"/>
        <v>1.0360508674619671</v>
      </c>
      <c r="AZ636">
        <f t="shared" si="28"/>
        <v>3.4896000151757298E-2</v>
      </c>
      <c r="BA636">
        <f t="shared" si="29"/>
        <v>0.92372939708846225</v>
      </c>
    </row>
    <row r="637" spans="1:53">
      <c r="A637">
        <v>125.0476783</v>
      </c>
      <c r="B637">
        <v>10.57585407</v>
      </c>
      <c r="C637" t="s">
        <v>1518</v>
      </c>
      <c r="D637">
        <v>4</v>
      </c>
      <c r="E637" t="s">
        <v>1519</v>
      </c>
      <c r="F637">
        <v>5</v>
      </c>
      <c r="G637">
        <v>0</v>
      </c>
      <c r="H637" t="s">
        <v>1520</v>
      </c>
      <c r="I637">
        <v>-1.3829573E-2</v>
      </c>
      <c r="J637">
        <v>37.293756639999998</v>
      </c>
      <c r="L637" t="s">
        <v>6150</v>
      </c>
      <c r="M637" t="s">
        <v>2262</v>
      </c>
      <c r="N637">
        <v>15.994906739999999</v>
      </c>
      <c r="O637" t="s">
        <v>776</v>
      </c>
      <c r="Q637">
        <v>0.6</v>
      </c>
      <c r="R637" t="s">
        <v>6635</v>
      </c>
      <c r="S637">
        <v>0.25</v>
      </c>
      <c r="T637">
        <v>0.27</v>
      </c>
      <c r="U637">
        <v>716623</v>
      </c>
      <c r="V637" t="s">
        <v>6528</v>
      </c>
      <c r="W637">
        <v>1.179654743</v>
      </c>
      <c r="X637">
        <v>0.31293351200000002</v>
      </c>
      <c r="Y637" t="s">
        <v>41</v>
      </c>
      <c r="Z637" t="s">
        <v>92</v>
      </c>
      <c r="AA637">
        <v>12</v>
      </c>
      <c r="AB637" s="13">
        <v>297050.5</v>
      </c>
      <c r="AC637" s="13">
        <v>569672.5625</v>
      </c>
      <c r="AD637" s="13">
        <v>533242.625</v>
      </c>
      <c r="AE637" s="13">
        <v>576422.25</v>
      </c>
      <c r="AF637" s="14">
        <v>415258.15629999997</v>
      </c>
      <c r="AG637" s="14">
        <v>482483.09379999997</v>
      </c>
      <c r="AH637" s="14">
        <v>459715.0625</v>
      </c>
      <c r="AI637" s="14">
        <v>432750.5625</v>
      </c>
      <c r="AJ637" s="15">
        <v>422749.5625</v>
      </c>
      <c r="AK637" s="15">
        <v>453717.65629999997</v>
      </c>
      <c r="AL637" s="15">
        <v>716623.375</v>
      </c>
      <c r="AM637" s="15">
        <v>518735.4375</v>
      </c>
      <c r="AN637">
        <v>270</v>
      </c>
      <c r="AO637" t="s">
        <v>776</v>
      </c>
      <c r="AP637">
        <v>0.98943382700000004</v>
      </c>
      <c r="AQ637">
        <v>1</v>
      </c>
      <c r="AR637">
        <v>716623.375</v>
      </c>
      <c r="AS637" t="s">
        <v>2815</v>
      </c>
      <c r="AT637">
        <v>0.90508461699999998</v>
      </c>
      <c r="AV637">
        <v>0.35333781600000003</v>
      </c>
      <c r="AW637">
        <v>1</v>
      </c>
      <c r="AY637">
        <f t="shared" si="27"/>
        <v>1.1796547430765703</v>
      </c>
      <c r="AZ637">
        <f t="shared" si="28"/>
        <v>0.99976437359961645</v>
      </c>
      <c r="BA637">
        <f t="shared" si="29"/>
        <v>0.27941451585676852</v>
      </c>
    </row>
    <row r="638" spans="1:53">
      <c r="A638">
        <v>95.037087709999994</v>
      </c>
      <c r="B638">
        <v>10.537051310000001</v>
      </c>
      <c r="C638" t="s">
        <v>1824</v>
      </c>
      <c r="D638">
        <v>3</v>
      </c>
      <c r="E638" t="s">
        <v>1826</v>
      </c>
      <c r="F638">
        <v>5</v>
      </c>
      <c r="G638">
        <v>0</v>
      </c>
      <c r="H638" t="s">
        <v>2894</v>
      </c>
      <c r="I638">
        <v>-0.234559235</v>
      </c>
      <c r="J638">
        <v>34.288582730000002</v>
      </c>
      <c r="L638" t="s">
        <v>6150</v>
      </c>
      <c r="M638" t="s">
        <v>2262</v>
      </c>
      <c r="N638">
        <v>-14.01568382</v>
      </c>
      <c r="O638" t="s">
        <v>2511</v>
      </c>
      <c r="S638">
        <v>0.33</v>
      </c>
      <c r="T638">
        <v>0.33</v>
      </c>
      <c r="U638">
        <v>96770</v>
      </c>
      <c r="V638" t="s">
        <v>6528</v>
      </c>
      <c r="W638">
        <v>1.2579693750000001</v>
      </c>
      <c r="X638">
        <v>0.31528535699999999</v>
      </c>
      <c r="Y638" t="s">
        <v>41</v>
      </c>
      <c r="Z638" t="s">
        <v>42</v>
      </c>
      <c r="AA638">
        <v>12</v>
      </c>
      <c r="AB638" s="13">
        <v>39114.289060000003</v>
      </c>
      <c r="AC638" s="13">
        <v>59991.996090000001</v>
      </c>
      <c r="AD638" s="13">
        <v>76532.085940000004</v>
      </c>
      <c r="AE638" s="13">
        <v>66493.25</v>
      </c>
      <c r="AF638" s="14">
        <v>43562.972659999999</v>
      </c>
      <c r="AG638" s="14">
        <v>54181.820310000003</v>
      </c>
      <c r="AH638" s="14">
        <v>63700.226560000003</v>
      </c>
      <c r="AI638" s="14">
        <v>49245.808590000001</v>
      </c>
      <c r="AJ638" s="15">
        <v>66455.851559999996</v>
      </c>
      <c r="AK638" s="15">
        <v>45967.660159999999</v>
      </c>
      <c r="AL638" s="15">
        <v>96770</v>
      </c>
      <c r="AM638" s="15">
        <v>55849.097659999999</v>
      </c>
      <c r="AN638">
        <v>270</v>
      </c>
      <c r="AO638" t="s">
        <v>2511</v>
      </c>
      <c r="AP638">
        <v>0.94576170400000004</v>
      </c>
      <c r="AR638">
        <v>96770</v>
      </c>
      <c r="AS638" t="s">
        <v>950</v>
      </c>
      <c r="AT638">
        <v>0.81439022699999997</v>
      </c>
      <c r="AV638">
        <v>0.33173849900000002</v>
      </c>
      <c r="AW638">
        <v>1</v>
      </c>
      <c r="AY638">
        <f t="shared" si="27"/>
        <v>1.2579693750552998</v>
      </c>
      <c r="AZ638">
        <f t="shared" si="28"/>
        <v>0.12101149434093658</v>
      </c>
      <c r="BA638">
        <f t="shared" si="29"/>
        <v>0.29317117072943261</v>
      </c>
    </row>
    <row r="639" spans="1:53">
      <c r="A639">
        <v>222.0738661</v>
      </c>
      <c r="B639">
        <v>10.531011120000001</v>
      </c>
      <c r="C639" t="s">
        <v>2624</v>
      </c>
      <c r="D639">
        <v>3</v>
      </c>
      <c r="E639" t="s">
        <v>2625</v>
      </c>
      <c r="F639">
        <v>5</v>
      </c>
      <c r="G639">
        <v>0</v>
      </c>
      <c r="H639" t="s">
        <v>2626</v>
      </c>
      <c r="I639">
        <v>-0.42274530500000002</v>
      </c>
      <c r="J639">
        <v>28.774696079999998</v>
      </c>
      <c r="L639" t="s">
        <v>6150</v>
      </c>
      <c r="M639" t="s">
        <v>46</v>
      </c>
      <c r="N639">
        <v>124.09699019999999</v>
      </c>
      <c r="O639" t="s">
        <v>374</v>
      </c>
      <c r="P639" t="s">
        <v>6328</v>
      </c>
      <c r="S639">
        <v>0.34</v>
      </c>
      <c r="T639">
        <v>0.53</v>
      </c>
      <c r="U639">
        <v>136465</v>
      </c>
      <c r="V639" t="s">
        <v>49</v>
      </c>
      <c r="W639">
        <v>1.5490025249999999</v>
      </c>
      <c r="X639">
        <v>0.13820259900000001</v>
      </c>
      <c r="Y639" t="s">
        <v>41</v>
      </c>
      <c r="Z639" t="s">
        <v>71</v>
      </c>
      <c r="AA639">
        <v>12</v>
      </c>
      <c r="AB639" s="13">
        <v>39284.351560000003</v>
      </c>
      <c r="AC639" s="13">
        <v>61136.546880000002</v>
      </c>
      <c r="AD639" s="13">
        <v>136465</v>
      </c>
      <c r="AE639" s="13">
        <v>78027.125</v>
      </c>
      <c r="AF639" s="14">
        <v>41434.625</v>
      </c>
      <c r="AG639" s="14">
        <v>38473.242189999997</v>
      </c>
      <c r="AH639" s="14">
        <v>71540.46875</v>
      </c>
      <c r="AI639" s="14">
        <v>37226.570310000003</v>
      </c>
      <c r="AJ639" s="15">
        <v>68706.796879999994</v>
      </c>
      <c r="AK639" s="15">
        <v>40188.476560000003</v>
      </c>
      <c r="AL639" s="15">
        <v>87582.804690000004</v>
      </c>
      <c r="AM639" s="15">
        <v>95779.828129999994</v>
      </c>
      <c r="AN639">
        <v>1</v>
      </c>
      <c r="AO639" t="s">
        <v>374</v>
      </c>
      <c r="AP639">
        <v>0.93192049099999996</v>
      </c>
      <c r="AR639">
        <v>136465</v>
      </c>
      <c r="AS639" t="s">
        <v>4821</v>
      </c>
      <c r="AT639">
        <v>0.81392954399999995</v>
      </c>
      <c r="AV639">
        <v>0.76553992400000004</v>
      </c>
      <c r="AW639">
        <v>1</v>
      </c>
      <c r="AY639">
        <f t="shared" si="27"/>
        <v>1.5490025253954509</v>
      </c>
      <c r="AZ639">
        <f t="shared" si="28"/>
        <v>0.7885329069024305</v>
      </c>
      <c r="BA639">
        <f t="shared" si="29"/>
        <v>0.13070815768013025</v>
      </c>
    </row>
    <row r="640" spans="1:53">
      <c r="A640">
        <v>191.06147580000001</v>
      </c>
      <c r="B640">
        <v>7.869998635</v>
      </c>
      <c r="C640" t="s">
        <v>1993</v>
      </c>
      <c r="D640">
        <v>1</v>
      </c>
      <c r="E640" t="s">
        <v>1994</v>
      </c>
      <c r="F640">
        <v>5</v>
      </c>
      <c r="G640">
        <v>0</v>
      </c>
      <c r="H640" t="s">
        <v>1995</v>
      </c>
      <c r="I640">
        <v>-0.75464577899999996</v>
      </c>
      <c r="J640">
        <v>10.399878319999999</v>
      </c>
      <c r="L640" t="s">
        <v>6150</v>
      </c>
      <c r="M640" t="s">
        <v>597</v>
      </c>
      <c r="N640">
        <v>62.018876759999998</v>
      </c>
      <c r="O640" t="s">
        <v>374</v>
      </c>
      <c r="P640" t="s">
        <v>6384</v>
      </c>
      <c r="S640">
        <v>0.26</v>
      </c>
      <c r="T640">
        <v>0.33</v>
      </c>
      <c r="U640">
        <v>90909</v>
      </c>
      <c r="V640" t="s">
        <v>251</v>
      </c>
      <c r="W640">
        <v>1.4361571630000001</v>
      </c>
      <c r="X640">
        <v>0.11035115600000001</v>
      </c>
      <c r="Y640" t="s">
        <v>41</v>
      </c>
      <c r="Z640" t="s">
        <v>42</v>
      </c>
      <c r="AA640">
        <v>12</v>
      </c>
      <c r="AB640" s="13">
        <v>33462.210939999997</v>
      </c>
      <c r="AC640" s="13">
        <v>50084.863279999998</v>
      </c>
      <c r="AD640" s="13">
        <v>23250.974610000001</v>
      </c>
      <c r="AE640" s="13">
        <v>30549.859380000002</v>
      </c>
      <c r="AF640" s="14">
        <v>40233.179689999997</v>
      </c>
      <c r="AG640" s="14">
        <v>66051.882809999996</v>
      </c>
      <c r="AH640" s="14">
        <v>36408.246090000001</v>
      </c>
      <c r="AI640" s="14">
        <v>50175.699220000002</v>
      </c>
      <c r="AJ640" s="15">
        <v>48215.363279999998</v>
      </c>
      <c r="AK640" s="15">
        <v>73132.679690000004</v>
      </c>
      <c r="AL640" s="15">
        <v>90909.117190000004</v>
      </c>
      <c r="AM640" s="15">
        <v>64733.046880000002</v>
      </c>
      <c r="AN640">
        <v>19</v>
      </c>
      <c r="AO640" t="s">
        <v>374</v>
      </c>
      <c r="AP640">
        <v>0.93416582299999995</v>
      </c>
      <c r="AR640">
        <v>90909.117190000004</v>
      </c>
      <c r="AS640" t="s">
        <v>6385</v>
      </c>
      <c r="AT640">
        <v>0.79952316199999995</v>
      </c>
      <c r="AV640">
        <v>0.90127532300000002</v>
      </c>
      <c r="AW640">
        <v>0.29421150099999999</v>
      </c>
      <c r="AY640">
        <f t="shared" si="27"/>
        <v>1.4361571627561327</v>
      </c>
      <c r="AZ640">
        <f t="shared" si="28"/>
        <v>0.35997929241875215</v>
      </c>
      <c r="BA640">
        <f t="shared" si="29"/>
        <v>0.10635982768700017</v>
      </c>
    </row>
    <row r="641" spans="1:53">
      <c r="A641">
        <v>238.22960860000001</v>
      </c>
      <c r="B641">
        <v>3.6863199870000001</v>
      </c>
      <c r="C641" t="s">
        <v>6193</v>
      </c>
      <c r="D641">
        <v>11</v>
      </c>
      <c r="E641" t="s">
        <v>6194</v>
      </c>
      <c r="F641">
        <v>5</v>
      </c>
      <c r="G641">
        <v>0</v>
      </c>
      <c r="H641" t="s">
        <v>6195</v>
      </c>
      <c r="I641">
        <v>-0.25763752699999998</v>
      </c>
      <c r="J641">
        <v>-4.8611155359999998</v>
      </c>
      <c r="L641" t="s">
        <v>6181</v>
      </c>
      <c r="M641" t="s">
        <v>6196</v>
      </c>
      <c r="N641">
        <v>-92.047292799999994</v>
      </c>
      <c r="O641" t="s">
        <v>487</v>
      </c>
      <c r="P641" t="s">
        <v>6197</v>
      </c>
      <c r="S641">
        <v>0.27</v>
      </c>
      <c r="T641">
        <v>0.8</v>
      </c>
      <c r="U641">
        <v>58629</v>
      </c>
      <c r="V641" t="s">
        <v>3779</v>
      </c>
      <c r="W641">
        <v>3.2115834300000001</v>
      </c>
      <c r="X641">
        <v>8.0595119999999996E-3</v>
      </c>
      <c r="Y641" t="s">
        <v>41</v>
      </c>
      <c r="Z641" t="s">
        <v>42</v>
      </c>
      <c r="AA641">
        <v>10</v>
      </c>
      <c r="AB641" s="13">
        <v>26672.34375</v>
      </c>
      <c r="AC641" s="13">
        <v>38281.085939999997</v>
      </c>
      <c r="AD641" s="13">
        <v>0</v>
      </c>
      <c r="AE641" s="13">
        <v>16190.14941</v>
      </c>
      <c r="AF641" s="14">
        <v>19842.751950000002</v>
      </c>
      <c r="AG641" s="14">
        <v>21349.894530000001</v>
      </c>
      <c r="AH641" s="14">
        <v>0</v>
      </c>
      <c r="AI641" s="14">
        <v>16899.695309999999</v>
      </c>
      <c r="AJ641" s="15">
        <v>58628.640630000002</v>
      </c>
      <c r="AK641" s="15">
        <v>56583.6875</v>
      </c>
      <c r="AL641" s="15">
        <v>36004.21875</v>
      </c>
      <c r="AM641" s="15">
        <v>35351.855470000002</v>
      </c>
      <c r="AN641">
        <v>201</v>
      </c>
      <c r="AO641" t="s">
        <v>487</v>
      </c>
      <c r="AP641">
        <v>0.88390400499999999</v>
      </c>
      <c r="AR641">
        <v>58628.640630000002</v>
      </c>
      <c r="AS641" t="s">
        <v>6198</v>
      </c>
      <c r="AT641">
        <v>0.81655413300000002</v>
      </c>
      <c r="AV641">
        <v>3.9953754469999998</v>
      </c>
      <c r="AW641">
        <v>1</v>
      </c>
      <c r="AY641">
        <f t="shared" si="27"/>
        <v>3.2115834308149003</v>
      </c>
      <c r="AZ641">
        <f t="shared" si="28"/>
        <v>0.32333097996696458</v>
      </c>
      <c r="BA641">
        <f t="shared" si="29"/>
        <v>7.1377616306287752E-3</v>
      </c>
    </row>
    <row r="642" spans="1:53">
      <c r="A642">
        <v>121.0891371</v>
      </c>
      <c r="B642">
        <v>4.4809777999999998</v>
      </c>
      <c r="C642" t="s">
        <v>2604</v>
      </c>
      <c r="D642">
        <v>6</v>
      </c>
      <c r="E642" t="s">
        <v>2605</v>
      </c>
      <c r="F642">
        <v>5</v>
      </c>
      <c r="G642">
        <v>0</v>
      </c>
      <c r="H642" t="s">
        <v>2606</v>
      </c>
      <c r="I642">
        <v>-0.10626685399999999</v>
      </c>
      <c r="J642">
        <v>-29.022949130000001</v>
      </c>
      <c r="L642" t="s">
        <v>6150</v>
      </c>
      <c r="M642" t="s">
        <v>1552</v>
      </c>
      <c r="N642">
        <v>-108.15131390000001</v>
      </c>
      <c r="O642" t="s">
        <v>487</v>
      </c>
      <c r="S642">
        <v>7.0000000000000007E-2</v>
      </c>
      <c r="T642">
        <v>0.19</v>
      </c>
      <c r="U642">
        <v>367012</v>
      </c>
      <c r="V642" t="s">
        <v>181</v>
      </c>
      <c r="W642">
        <v>0.77822296800000001</v>
      </c>
      <c r="X642">
        <v>9.8397583999999996E-2</v>
      </c>
      <c r="Y642" t="s">
        <v>41</v>
      </c>
      <c r="Z642" t="s">
        <v>42</v>
      </c>
      <c r="AA642">
        <v>12</v>
      </c>
      <c r="AB642" s="13">
        <v>262924.28129999997</v>
      </c>
      <c r="AC642" s="13">
        <v>307779.4375</v>
      </c>
      <c r="AD642" s="13">
        <v>305879.5</v>
      </c>
      <c r="AE642" s="13">
        <v>308512.15629999997</v>
      </c>
      <c r="AF642" s="14">
        <v>271015.34379999997</v>
      </c>
      <c r="AG642" s="14">
        <v>241219.01560000001</v>
      </c>
      <c r="AH642" s="14">
        <v>367011.8125</v>
      </c>
      <c r="AI642" s="14">
        <v>271899.71879999997</v>
      </c>
      <c r="AJ642" s="15">
        <v>240989.23439999999</v>
      </c>
      <c r="AK642" s="15">
        <v>206542.17189999999</v>
      </c>
      <c r="AL642" s="15">
        <v>218575.4063</v>
      </c>
      <c r="AM642" s="15">
        <v>229741.35939999999</v>
      </c>
      <c r="AN642">
        <v>30</v>
      </c>
      <c r="AO642" t="s">
        <v>487</v>
      </c>
      <c r="AP642">
        <v>0.93968605400000005</v>
      </c>
      <c r="AR642">
        <v>367011.8125</v>
      </c>
      <c r="AS642" t="s">
        <v>7394</v>
      </c>
      <c r="AT642">
        <v>-0.20784012599999999</v>
      </c>
      <c r="AV642">
        <v>1.268410534</v>
      </c>
      <c r="AW642">
        <v>1</v>
      </c>
      <c r="AY642">
        <f t="shared" ref="AY642:AY705" si="30">(SUM(AJ642:AM642))/(SUM(AF642:AI642))</f>
        <v>0.77822296829400484</v>
      </c>
      <c r="AZ642">
        <f t="shared" ref="AZ642:AZ705" si="31">(SUM(AB642:AE642))/(SUM(AF641:AI642))</f>
        <v>0.98003465591698458</v>
      </c>
      <c r="BA642">
        <f t="shared" ref="BA642:BA705" si="32">TTEST(AF642:AI642,AJ642:AM642,2,2)</f>
        <v>6.5219014519219923E-2</v>
      </c>
    </row>
    <row r="643" spans="1:53">
      <c r="A643">
        <v>116.08373949999999</v>
      </c>
      <c r="B643">
        <v>6.7033083600000003</v>
      </c>
      <c r="C643" t="s">
        <v>1259</v>
      </c>
      <c r="D643">
        <v>16</v>
      </c>
      <c r="E643" t="s">
        <v>5133</v>
      </c>
      <c r="F643">
        <v>5</v>
      </c>
      <c r="G643">
        <v>0</v>
      </c>
      <c r="H643" t="s">
        <v>5134</v>
      </c>
      <c r="I643">
        <v>8.1785741999999995E-2</v>
      </c>
      <c r="J643">
        <v>13.150887259999999</v>
      </c>
      <c r="L643" t="s">
        <v>6150</v>
      </c>
      <c r="N643">
        <v>-1.8580530289999999</v>
      </c>
      <c r="O643" t="s">
        <v>487</v>
      </c>
      <c r="S643">
        <v>0.13</v>
      </c>
      <c r="T643">
        <v>0.2</v>
      </c>
      <c r="U643">
        <v>143087</v>
      </c>
      <c r="V643" t="s">
        <v>2676</v>
      </c>
      <c r="W643">
        <v>1.1369510199999999</v>
      </c>
      <c r="X643">
        <v>0.17998367800000001</v>
      </c>
      <c r="Y643" t="s">
        <v>41</v>
      </c>
      <c r="Z643" t="s">
        <v>71</v>
      </c>
      <c r="AA643">
        <v>12</v>
      </c>
      <c r="AB643" s="13">
        <v>136064.17189999999</v>
      </c>
      <c r="AC643" s="13">
        <v>119480.39840000001</v>
      </c>
      <c r="AD643" s="13">
        <v>91131.5625</v>
      </c>
      <c r="AE643" s="13">
        <v>93428.882809999996</v>
      </c>
      <c r="AF643" s="14">
        <v>113960.7656</v>
      </c>
      <c r="AG643" s="14">
        <v>125255.74219999999</v>
      </c>
      <c r="AH643" s="14">
        <v>106114.0781</v>
      </c>
      <c r="AI643" s="14">
        <v>105163.2188</v>
      </c>
      <c r="AJ643" s="15">
        <v>138655</v>
      </c>
      <c r="AK643" s="15">
        <v>143087.20310000001</v>
      </c>
      <c r="AL643" s="15">
        <v>104777.66409999999</v>
      </c>
      <c r="AM643" s="15">
        <v>125669.52340000001</v>
      </c>
      <c r="AN643">
        <v>133</v>
      </c>
      <c r="AO643" t="s">
        <v>487</v>
      </c>
      <c r="AP643">
        <v>0.93043933300000004</v>
      </c>
      <c r="AR643">
        <v>143087.20310000001</v>
      </c>
      <c r="AS643" t="s">
        <v>6689</v>
      </c>
      <c r="AT643">
        <v>0.57491520699999998</v>
      </c>
      <c r="AV643">
        <v>0.62317813700000002</v>
      </c>
      <c r="AW643">
        <v>1.6247899999999999E-2</v>
      </c>
      <c r="AY643">
        <f t="shared" si="30"/>
        <v>1.1369510196507262</v>
      </c>
      <c r="AZ643">
        <f t="shared" si="31"/>
        <v>0.27478403343399055</v>
      </c>
      <c r="BA643">
        <f t="shared" si="32"/>
        <v>0.16545276718072771</v>
      </c>
    </row>
    <row r="644" spans="1:53">
      <c r="A644">
        <v>197.07998699999999</v>
      </c>
      <c r="B644">
        <v>7.2167624999999997</v>
      </c>
      <c r="C644" t="s">
        <v>1724</v>
      </c>
      <c r="D644">
        <v>3</v>
      </c>
      <c r="E644" t="s">
        <v>1727</v>
      </c>
      <c r="F644">
        <v>5</v>
      </c>
      <c r="G644">
        <v>0</v>
      </c>
      <c r="H644" t="s">
        <v>2996</v>
      </c>
      <c r="I644">
        <v>-0.268847155</v>
      </c>
      <c r="J644">
        <v>-11.67673894</v>
      </c>
      <c r="L644" t="s">
        <v>6150</v>
      </c>
      <c r="M644" t="s">
        <v>88</v>
      </c>
      <c r="N644">
        <v>28.0061705</v>
      </c>
      <c r="O644" t="s">
        <v>374</v>
      </c>
      <c r="P644" t="s">
        <v>2997</v>
      </c>
      <c r="Q644">
        <v>-1</v>
      </c>
      <c r="R644" t="s">
        <v>283</v>
      </c>
      <c r="S644">
        <v>0.44</v>
      </c>
      <c r="T644">
        <v>0.44</v>
      </c>
      <c r="U644">
        <v>5004088</v>
      </c>
      <c r="V644" t="s">
        <v>145</v>
      </c>
      <c r="W644">
        <v>1.590956123</v>
      </c>
      <c r="X644">
        <v>0.192102673</v>
      </c>
      <c r="Y644" t="s">
        <v>41</v>
      </c>
      <c r="Z644" t="s">
        <v>92</v>
      </c>
      <c r="AA644">
        <v>12</v>
      </c>
      <c r="AB644" s="13">
        <v>771121.25</v>
      </c>
      <c r="AC644" s="13">
        <v>2489916.25</v>
      </c>
      <c r="AD644" s="13">
        <v>1584272.125</v>
      </c>
      <c r="AE644" s="13">
        <v>2383424.75</v>
      </c>
      <c r="AF644" s="14">
        <v>1693911.5</v>
      </c>
      <c r="AG644" s="14">
        <v>1945080.125</v>
      </c>
      <c r="AH644" s="14">
        <v>2041029.875</v>
      </c>
      <c r="AI644" s="14">
        <v>2509229.25</v>
      </c>
      <c r="AJ644" s="15">
        <v>1478588.125</v>
      </c>
      <c r="AK644" s="15">
        <v>3402440.75</v>
      </c>
      <c r="AL644" s="15">
        <v>5004087.5</v>
      </c>
      <c r="AM644" s="15">
        <v>3143622.25</v>
      </c>
      <c r="AN644">
        <v>8</v>
      </c>
      <c r="AO644" t="s">
        <v>374</v>
      </c>
      <c r="AP644">
        <v>0.97706433699999995</v>
      </c>
      <c r="AQ644">
        <v>1</v>
      </c>
      <c r="AR644">
        <v>5004087.5</v>
      </c>
      <c r="AS644" t="s">
        <v>146</v>
      </c>
      <c r="AT644">
        <v>0.95528364799999999</v>
      </c>
      <c r="AV644">
        <v>0.665578895</v>
      </c>
      <c r="AW644">
        <v>1</v>
      </c>
      <c r="AY644">
        <f t="shared" si="30"/>
        <v>1.5909561231837968</v>
      </c>
      <c r="AZ644">
        <f t="shared" si="31"/>
        <v>0.83668380809564402</v>
      </c>
      <c r="BA644">
        <f t="shared" si="32"/>
        <v>0.15387177633610113</v>
      </c>
    </row>
    <row r="645" spans="1:53">
      <c r="A645">
        <v>300.26592090000003</v>
      </c>
      <c r="B645">
        <v>3.5593930560000002</v>
      </c>
      <c r="C645" t="s">
        <v>3460</v>
      </c>
      <c r="D645">
        <v>27</v>
      </c>
      <c r="E645" t="s">
        <v>3461</v>
      </c>
      <c r="F645">
        <v>5</v>
      </c>
      <c r="G645">
        <v>0</v>
      </c>
      <c r="H645" t="s">
        <v>3462</v>
      </c>
      <c r="I645">
        <v>-1.762247248</v>
      </c>
      <c r="J645">
        <v>-11.5193102</v>
      </c>
      <c r="L645" t="s">
        <v>6150</v>
      </c>
      <c r="M645" t="s">
        <v>892</v>
      </c>
      <c r="N645">
        <v>44.025782190000001</v>
      </c>
      <c r="O645" t="s">
        <v>3463</v>
      </c>
      <c r="P645" t="s">
        <v>3464</v>
      </c>
      <c r="Q645">
        <v>-0.2</v>
      </c>
      <c r="R645" t="s">
        <v>77</v>
      </c>
      <c r="S645">
        <v>0.1</v>
      </c>
      <c r="T645">
        <v>0.23</v>
      </c>
      <c r="U645">
        <v>938138</v>
      </c>
      <c r="V645" t="s">
        <v>895</v>
      </c>
      <c r="W645">
        <v>1.807949177</v>
      </c>
      <c r="X645">
        <v>7.2029500000000003E-4</v>
      </c>
      <c r="Y645" t="s">
        <v>41</v>
      </c>
      <c r="Z645" t="s">
        <v>71</v>
      </c>
      <c r="AA645">
        <v>12</v>
      </c>
      <c r="AB645" s="13">
        <v>472721.71879999997</v>
      </c>
      <c r="AC645" s="13">
        <v>600481.125</v>
      </c>
      <c r="AD645" s="13">
        <v>390976.5</v>
      </c>
      <c r="AE645" s="13">
        <v>365706.3125</v>
      </c>
      <c r="AF645" s="14">
        <v>457407.125</v>
      </c>
      <c r="AG645" s="14">
        <v>456013.21879999997</v>
      </c>
      <c r="AH645" s="14">
        <v>429806.09379999997</v>
      </c>
      <c r="AI645" s="14">
        <v>534677.1875</v>
      </c>
      <c r="AJ645" s="15">
        <v>938138.4375</v>
      </c>
      <c r="AK645" s="15">
        <v>901896.4375</v>
      </c>
      <c r="AL645" s="15">
        <v>783249.5</v>
      </c>
      <c r="AM645" s="15">
        <v>771869.9375</v>
      </c>
      <c r="AN645">
        <v>0</v>
      </c>
      <c r="AO645" t="s">
        <v>3463</v>
      </c>
      <c r="AP645">
        <v>0.95732773299999996</v>
      </c>
      <c r="AQ645">
        <v>1</v>
      </c>
      <c r="AR645">
        <v>938138.4375</v>
      </c>
      <c r="AS645" t="s">
        <v>5520</v>
      </c>
      <c r="AT645">
        <v>0.90267775100000003</v>
      </c>
      <c r="AV645">
        <v>15.88789757</v>
      </c>
      <c r="AW645">
        <v>1</v>
      </c>
      <c r="AY645">
        <f t="shared" si="30"/>
        <v>1.8079491764755529</v>
      </c>
      <c r="AZ645">
        <f t="shared" si="31"/>
        <v>0.18176791455845961</v>
      </c>
      <c r="BA645">
        <f t="shared" si="32"/>
        <v>2.074715137389653E-4</v>
      </c>
    </row>
    <row r="646" spans="1:53">
      <c r="A646">
        <v>252.0784151</v>
      </c>
      <c r="B646">
        <v>4.1168958450000002</v>
      </c>
      <c r="C646" t="s">
        <v>3279</v>
      </c>
      <c r="D646">
        <v>3</v>
      </c>
      <c r="E646" t="s">
        <v>3280</v>
      </c>
      <c r="F646">
        <v>5</v>
      </c>
      <c r="G646">
        <v>0</v>
      </c>
      <c r="H646" t="s">
        <v>3281</v>
      </c>
      <c r="I646">
        <v>-0.931843117</v>
      </c>
      <c r="J646">
        <v>-28.30754374</v>
      </c>
      <c r="L646" t="s">
        <v>6150</v>
      </c>
      <c r="M646" t="s">
        <v>3328</v>
      </c>
      <c r="N646">
        <v>-2.015701661</v>
      </c>
      <c r="O646" t="s">
        <v>2187</v>
      </c>
      <c r="P646" t="s">
        <v>6450</v>
      </c>
      <c r="R646" t="s">
        <v>411</v>
      </c>
      <c r="S646">
        <v>0.3</v>
      </c>
      <c r="T646">
        <v>0.3</v>
      </c>
      <c r="U646">
        <v>536948</v>
      </c>
      <c r="V646" t="s">
        <v>4528</v>
      </c>
      <c r="W646">
        <v>1.340674484</v>
      </c>
      <c r="X646">
        <v>0.19002275099999999</v>
      </c>
      <c r="Y646" t="s">
        <v>41</v>
      </c>
      <c r="Z646" t="s">
        <v>92</v>
      </c>
      <c r="AA646">
        <v>12</v>
      </c>
      <c r="AB646" s="13">
        <v>320543.65629999997</v>
      </c>
      <c r="AC646" s="13">
        <v>276897.34379999997</v>
      </c>
      <c r="AD646" s="13">
        <v>247620.07810000001</v>
      </c>
      <c r="AE646" s="13">
        <v>308213.65629999997</v>
      </c>
      <c r="AF646" s="14">
        <v>264688.84379999997</v>
      </c>
      <c r="AG646" s="14">
        <v>339976.09379999997</v>
      </c>
      <c r="AH646" s="14">
        <v>303849.78129999997</v>
      </c>
      <c r="AI646" s="14">
        <v>322303.125</v>
      </c>
      <c r="AJ646" s="15">
        <v>408751.03129999997</v>
      </c>
      <c r="AK646" s="15">
        <v>243763.10939999999</v>
      </c>
      <c r="AL646" s="15">
        <v>536947.8125</v>
      </c>
      <c r="AM646" s="15">
        <v>460664.125</v>
      </c>
      <c r="AN646">
        <v>302</v>
      </c>
      <c r="AO646" t="s">
        <v>2187</v>
      </c>
      <c r="AP646">
        <v>0.94920180799999998</v>
      </c>
      <c r="AR646">
        <v>536947.8125</v>
      </c>
      <c r="AS646" t="s">
        <v>6451</v>
      </c>
      <c r="AT646">
        <v>0.77005897999999995</v>
      </c>
      <c r="AV646">
        <v>0.66715498299999998</v>
      </c>
      <c r="AW646">
        <v>1</v>
      </c>
      <c r="AY646">
        <f t="shared" si="30"/>
        <v>1.3406744843504783</v>
      </c>
      <c r="AZ646">
        <f t="shared" si="31"/>
        <v>0.37098040014211392</v>
      </c>
      <c r="BA646">
        <f t="shared" si="32"/>
        <v>0.15346354424890468</v>
      </c>
    </row>
    <row r="647" spans="1:53">
      <c r="A647">
        <v>278.1516641</v>
      </c>
      <c r="B647">
        <v>3.746463903</v>
      </c>
      <c r="C647" t="s">
        <v>2519</v>
      </c>
      <c r="D647">
        <v>6</v>
      </c>
      <c r="E647" t="s">
        <v>2520</v>
      </c>
      <c r="F647">
        <v>5</v>
      </c>
      <c r="G647">
        <v>0</v>
      </c>
      <c r="H647" t="s">
        <v>2521</v>
      </c>
      <c r="I647">
        <v>-0.52459778700000004</v>
      </c>
      <c r="J647">
        <v>-26.40306017</v>
      </c>
      <c r="L647" t="s">
        <v>6150</v>
      </c>
      <c r="N647">
        <v>-25.089166609999999</v>
      </c>
      <c r="O647" t="s">
        <v>487</v>
      </c>
      <c r="Q647">
        <v>5.6</v>
      </c>
      <c r="R647" t="s">
        <v>77</v>
      </c>
      <c r="S647">
        <v>0.17</v>
      </c>
      <c r="T647">
        <v>0.19</v>
      </c>
      <c r="U647">
        <v>1329518</v>
      </c>
      <c r="V647" t="s">
        <v>317</v>
      </c>
      <c r="W647">
        <v>0.69112010099999999</v>
      </c>
      <c r="X647">
        <v>1.7530680999999999E-2</v>
      </c>
      <c r="Y647" t="s">
        <v>41</v>
      </c>
      <c r="Z647" t="s">
        <v>92</v>
      </c>
      <c r="AA647">
        <v>12</v>
      </c>
      <c r="AB647" s="13">
        <v>962726.3125</v>
      </c>
      <c r="AC647" s="13">
        <v>710884.3125</v>
      </c>
      <c r="AD647" s="13">
        <v>722794.75</v>
      </c>
      <c r="AE647" s="13">
        <v>1018015.813</v>
      </c>
      <c r="AF647" s="14">
        <v>1140024</v>
      </c>
      <c r="AG647" s="14">
        <v>968495.4375</v>
      </c>
      <c r="AH647" s="14">
        <v>1329518</v>
      </c>
      <c r="AI647" s="14">
        <v>1015100.75</v>
      </c>
      <c r="AJ647" s="15">
        <v>716018.9375</v>
      </c>
      <c r="AK647" s="15">
        <v>664688.8125</v>
      </c>
      <c r="AL647" s="15">
        <v>964293.375</v>
      </c>
      <c r="AM647" s="15">
        <v>732652.1875</v>
      </c>
      <c r="AN647">
        <v>21</v>
      </c>
      <c r="AO647" t="s">
        <v>487</v>
      </c>
      <c r="AP647">
        <v>0.94947845600000003</v>
      </c>
      <c r="AQ647">
        <v>1</v>
      </c>
      <c r="AR647">
        <v>1329518</v>
      </c>
      <c r="AS647" t="s">
        <v>7517</v>
      </c>
      <c r="AT647">
        <v>0.78861029199999999</v>
      </c>
      <c r="AV647">
        <v>2.703340828</v>
      </c>
      <c r="AW647">
        <v>1</v>
      </c>
      <c r="AY647">
        <f t="shared" si="30"/>
        <v>0.69112010068292995</v>
      </c>
      <c r="AZ647">
        <f t="shared" si="31"/>
        <v>0.60071210423473376</v>
      </c>
      <c r="BA647">
        <f t="shared" si="32"/>
        <v>1.6647687636228446E-2</v>
      </c>
    </row>
    <row r="648" spans="1:53">
      <c r="A648">
        <v>127.0268895</v>
      </c>
      <c r="B648">
        <v>10.430659159999999</v>
      </c>
      <c r="C648" t="s">
        <v>4992</v>
      </c>
      <c r="D648">
        <v>1</v>
      </c>
      <c r="E648" t="s">
        <v>4993</v>
      </c>
      <c r="F648">
        <v>5</v>
      </c>
      <c r="G648">
        <v>0</v>
      </c>
      <c r="H648" t="s">
        <v>4994</v>
      </c>
      <c r="I648">
        <v>-0.397687491</v>
      </c>
      <c r="J648">
        <v>27.283245220000001</v>
      </c>
      <c r="L648" t="s">
        <v>6157</v>
      </c>
      <c r="N648">
        <v>-151.01293050000001</v>
      </c>
      <c r="O648" t="s">
        <v>487</v>
      </c>
      <c r="S648">
        <v>0.51</v>
      </c>
      <c r="T648">
        <v>0.91</v>
      </c>
      <c r="U648">
        <v>65921</v>
      </c>
      <c r="V648" t="s">
        <v>3999</v>
      </c>
      <c r="W648">
        <v>1.108759759</v>
      </c>
      <c r="X648">
        <v>0.74669131700000002</v>
      </c>
      <c r="Y648" t="s">
        <v>41</v>
      </c>
      <c r="Z648" t="s">
        <v>71</v>
      </c>
      <c r="AA648">
        <v>11</v>
      </c>
      <c r="AB648" s="13">
        <v>14083.89746</v>
      </c>
      <c r="AC648" s="13">
        <v>55220.535159999999</v>
      </c>
      <c r="AD648" s="13">
        <v>0</v>
      </c>
      <c r="AE648" s="13">
        <v>55612.03125</v>
      </c>
      <c r="AF648" s="14">
        <v>27868.63867</v>
      </c>
      <c r="AG648" s="14">
        <v>43393.5</v>
      </c>
      <c r="AH648" s="14">
        <v>32376.03125</v>
      </c>
      <c r="AI648" s="14">
        <v>53420.230470000002</v>
      </c>
      <c r="AJ648" s="15">
        <v>13593.659180000001</v>
      </c>
      <c r="AK648" s="15">
        <v>51463.699220000002</v>
      </c>
      <c r="AL648" s="15">
        <v>65921.46875</v>
      </c>
      <c r="AM648" s="15">
        <v>43161.207029999998</v>
      </c>
      <c r="AN648">
        <v>19</v>
      </c>
      <c r="AO648" t="s">
        <v>487</v>
      </c>
      <c r="AP648">
        <v>0.88348039599999995</v>
      </c>
      <c r="AR648">
        <v>65921.46875</v>
      </c>
      <c r="AS648" t="s">
        <v>6739</v>
      </c>
      <c r="AT648">
        <v>0.84560871999999998</v>
      </c>
      <c r="AV648">
        <v>2.9486582000000001E-2</v>
      </c>
      <c r="AW648">
        <v>1</v>
      </c>
      <c r="AY648">
        <f t="shared" si="30"/>
        <v>1.1087597590933289</v>
      </c>
      <c r="AZ648">
        <f t="shared" si="31"/>
        <v>2.7095691363385421E-2</v>
      </c>
      <c r="BA648">
        <f t="shared" si="32"/>
        <v>0.74298681235290354</v>
      </c>
    </row>
    <row r="649" spans="1:53">
      <c r="A649">
        <v>202.14301219999999</v>
      </c>
      <c r="B649">
        <v>14.35974028</v>
      </c>
      <c r="C649" t="s">
        <v>3137</v>
      </c>
      <c r="D649">
        <v>3</v>
      </c>
      <c r="E649" t="s">
        <v>3138</v>
      </c>
      <c r="F649">
        <v>5</v>
      </c>
      <c r="G649">
        <v>0</v>
      </c>
      <c r="H649" t="s">
        <v>3139</v>
      </c>
      <c r="I649">
        <v>0.15905306699999999</v>
      </c>
      <c r="J649">
        <v>22.59918673</v>
      </c>
      <c r="L649" t="s">
        <v>6150</v>
      </c>
      <c r="M649" t="s">
        <v>690</v>
      </c>
      <c r="N649">
        <v>13.99061974</v>
      </c>
      <c r="O649" t="s">
        <v>374</v>
      </c>
      <c r="Q649">
        <v>-0.4</v>
      </c>
      <c r="R649" t="s">
        <v>77</v>
      </c>
      <c r="S649">
        <v>0.4</v>
      </c>
      <c r="T649">
        <v>0.4</v>
      </c>
      <c r="U649">
        <v>458960</v>
      </c>
      <c r="V649" t="s">
        <v>4432</v>
      </c>
      <c r="W649">
        <v>1.148797729</v>
      </c>
      <c r="X649">
        <v>0.58708110199999997</v>
      </c>
      <c r="Y649" t="s">
        <v>41</v>
      </c>
      <c r="Z649" t="s">
        <v>42</v>
      </c>
      <c r="AA649">
        <v>12</v>
      </c>
      <c r="AB649" s="13">
        <v>118036.25</v>
      </c>
      <c r="AC649" s="13">
        <v>343964.65629999997</v>
      </c>
      <c r="AD649" s="13">
        <v>254833.39060000001</v>
      </c>
      <c r="AE649" s="13">
        <v>320193.28129999997</v>
      </c>
      <c r="AF649" s="14">
        <v>244100.6875</v>
      </c>
      <c r="AG649" s="14">
        <v>303945.875</v>
      </c>
      <c r="AH649" s="14">
        <v>287564.96879999997</v>
      </c>
      <c r="AI649" s="14">
        <v>391506.28129999997</v>
      </c>
      <c r="AJ649" s="15">
        <v>147294.4375</v>
      </c>
      <c r="AK649" s="15">
        <v>458959.9375</v>
      </c>
      <c r="AL649" s="15">
        <v>436434.3125</v>
      </c>
      <c r="AM649" s="15">
        <v>367021.46879999997</v>
      </c>
      <c r="AN649">
        <v>307</v>
      </c>
      <c r="AO649" t="s">
        <v>374</v>
      </c>
      <c r="AP649">
        <v>0.98302859499999995</v>
      </c>
      <c r="AQ649">
        <v>1</v>
      </c>
      <c r="AR649">
        <v>458959.9375</v>
      </c>
      <c r="AS649" t="s">
        <v>6666</v>
      </c>
      <c r="AT649">
        <v>0.98390075499999996</v>
      </c>
      <c r="AV649">
        <v>8.6602287E-2</v>
      </c>
      <c r="AW649">
        <v>1</v>
      </c>
      <c r="AY649">
        <f t="shared" si="30"/>
        <v>1.1487977289752855</v>
      </c>
      <c r="AZ649">
        <f t="shared" si="31"/>
        <v>0.7492019935524582</v>
      </c>
      <c r="BA649">
        <f t="shared" si="32"/>
        <v>0.57762117263287782</v>
      </c>
    </row>
    <row r="650" spans="1:53">
      <c r="A650">
        <v>209.0687069</v>
      </c>
      <c r="B650">
        <v>4.5167430880000001</v>
      </c>
      <c r="C650" t="s">
        <v>4842</v>
      </c>
      <c r="D650">
        <v>3</v>
      </c>
      <c r="E650" t="s">
        <v>4843</v>
      </c>
      <c r="F650">
        <v>5</v>
      </c>
      <c r="G650">
        <v>0</v>
      </c>
      <c r="H650" t="s">
        <v>4844</v>
      </c>
      <c r="I650">
        <v>-0.49317098999999998</v>
      </c>
      <c r="J650">
        <v>-44.332560970000003</v>
      </c>
      <c r="L650" t="s">
        <v>6150</v>
      </c>
      <c r="M650" t="s">
        <v>2690</v>
      </c>
      <c r="N650">
        <v>-144.987056</v>
      </c>
      <c r="O650" t="s">
        <v>487</v>
      </c>
      <c r="S650">
        <v>0.41</v>
      </c>
      <c r="T650">
        <v>0.41</v>
      </c>
      <c r="U650">
        <v>108470</v>
      </c>
      <c r="V650" t="s">
        <v>1262</v>
      </c>
      <c r="W650">
        <v>1.2115967940000001</v>
      </c>
      <c r="X650">
        <v>0.47384547399999999</v>
      </c>
      <c r="Y650" t="s">
        <v>41</v>
      </c>
      <c r="Z650" t="s">
        <v>71</v>
      </c>
      <c r="AA650">
        <v>12</v>
      </c>
      <c r="AB650" s="13">
        <v>32951.945310000003</v>
      </c>
      <c r="AC650" s="13">
        <v>64720.304689999997</v>
      </c>
      <c r="AD650" s="13">
        <v>32470.13867</v>
      </c>
      <c r="AE650" s="13">
        <v>54826.308590000001</v>
      </c>
      <c r="AF650" s="14">
        <v>47243.589840000001</v>
      </c>
      <c r="AG650" s="14">
        <v>69723.828129999994</v>
      </c>
      <c r="AH650" s="14">
        <v>75442.710940000004</v>
      </c>
      <c r="AI650" s="14">
        <v>73967.90625</v>
      </c>
      <c r="AJ650" s="15">
        <v>33121.953130000002</v>
      </c>
      <c r="AK650" s="15">
        <v>108470.4219</v>
      </c>
      <c r="AL650" s="15">
        <v>85199.820309999996</v>
      </c>
      <c r="AM650" s="15">
        <v>95950.578129999994</v>
      </c>
      <c r="AN650">
        <v>22</v>
      </c>
      <c r="AO650" t="s">
        <v>487</v>
      </c>
      <c r="AP650">
        <v>0.86053940100000004</v>
      </c>
      <c r="AR650">
        <v>108470.4219</v>
      </c>
      <c r="AS650" t="s">
        <v>6581</v>
      </c>
      <c r="AT650">
        <v>0.98045474499999996</v>
      </c>
      <c r="AV650">
        <v>0.15656941199999999</v>
      </c>
      <c r="AW650">
        <v>1</v>
      </c>
      <c r="AY650">
        <f t="shared" si="30"/>
        <v>1.211596794293285</v>
      </c>
      <c r="AZ650">
        <f t="shared" si="31"/>
        <v>0.12384948879330523</v>
      </c>
      <c r="BA650">
        <f t="shared" si="32"/>
        <v>0.45885656213315895</v>
      </c>
    </row>
    <row r="651" spans="1:53">
      <c r="A651">
        <v>206.09412409999999</v>
      </c>
      <c r="B651">
        <v>4.2471152840000004</v>
      </c>
      <c r="C651" t="s">
        <v>2863</v>
      </c>
      <c r="D651">
        <v>4</v>
      </c>
      <c r="E651" t="s">
        <v>2864</v>
      </c>
      <c r="F651">
        <v>5</v>
      </c>
      <c r="G651">
        <v>0</v>
      </c>
      <c r="H651" t="s">
        <v>2865</v>
      </c>
      <c r="I651">
        <v>-0.85346225499999995</v>
      </c>
      <c r="J651">
        <v>-18.229416659999998</v>
      </c>
      <c r="L651" t="s">
        <v>6150</v>
      </c>
      <c r="M651" t="s">
        <v>2066</v>
      </c>
      <c r="N651">
        <v>86.036647329999994</v>
      </c>
      <c r="O651" t="s">
        <v>374</v>
      </c>
      <c r="P651" t="s">
        <v>7251</v>
      </c>
      <c r="S651">
        <v>0.16</v>
      </c>
      <c r="T651">
        <v>0.16</v>
      </c>
      <c r="U651">
        <v>32069</v>
      </c>
      <c r="V651" t="s">
        <v>7252</v>
      </c>
      <c r="W651">
        <v>0.84864978700000004</v>
      </c>
      <c r="X651">
        <v>0.134513511</v>
      </c>
      <c r="Y651" t="s">
        <v>41</v>
      </c>
      <c r="Z651" t="s">
        <v>71</v>
      </c>
      <c r="AA651">
        <v>12</v>
      </c>
      <c r="AB651" s="13">
        <v>22083.851559999999</v>
      </c>
      <c r="AC651" s="13">
        <v>21640.435549999998</v>
      </c>
      <c r="AD651" s="13">
        <v>22581.271479999999</v>
      </c>
      <c r="AE651" s="13">
        <v>18994.273440000001</v>
      </c>
      <c r="AF651" s="14">
        <v>25377.453130000002</v>
      </c>
      <c r="AG651" s="14">
        <v>27299.818360000001</v>
      </c>
      <c r="AH651" s="14">
        <v>32068.884770000001</v>
      </c>
      <c r="AI651" s="14">
        <v>26697.966799999998</v>
      </c>
      <c r="AJ651" s="15">
        <v>22375.310549999998</v>
      </c>
      <c r="AK651" s="15">
        <v>24172.33008</v>
      </c>
      <c r="AL651" s="15">
        <v>28602.123049999998</v>
      </c>
      <c r="AM651" s="15">
        <v>19427.26758</v>
      </c>
      <c r="AN651">
        <v>360</v>
      </c>
      <c r="AO651" t="s">
        <v>374</v>
      </c>
      <c r="AP651">
        <v>0.84327310300000002</v>
      </c>
      <c r="AR651">
        <v>32068.884770000001</v>
      </c>
      <c r="AS651" t="s">
        <v>7253</v>
      </c>
      <c r="AT651">
        <v>0.312532692</v>
      </c>
      <c r="AV651">
        <v>0.76429524900000001</v>
      </c>
      <c r="AW651">
        <v>1</v>
      </c>
      <c r="AY651">
        <f t="shared" si="30"/>
        <v>0.84864978666556512</v>
      </c>
      <c r="AZ651">
        <f t="shared" si="31"/>
        <v>0.22576715042830084</v>
      </c>
      <c r="BA651">
        <f t="shared" si="32"/>
        <v>0.1309656774251946</v>
      </c>
    </row>
    <row r="652" spans="1:53">
      <c r="A652">
        <v>271.08452219999998</v>
      </c>
      <c r="B652">
        <v>3.9534722009999999</v>
      </c>
      <c r="C652" t="s">
        <v>1636</v>
      </c>
      <c r="D652">
        <v>2</v>
      </c>
      <c r="E652" t="s">
        <v>1637</v>
      </c>
      <c r="F652">
        <v>5</v>
      </c>
      <c r="G652">
        <v>0</v>
      </c>
      <c r="H652" t="s">
        <v>1638</v>
      </c>
      <c r="I652">
        <v>0.22939304199999999</v>
      </c>
      <c r="J652">
        <v>-47.527700090000003</v>
      </c>
      <c r="L652" t="s">
        <v>6150</v>
      </c>
      <c r="M652" t="s">
        <v>3328</v>
      </c>
      <c r="N652">
        <v>16.99019436</v>
      </c>
      <c r="O652" t="s">
        <v>374</v>
      </c>
      <c r="S652">
        <v>0.09</v>
      </c>
      <c r="T652">
        <v>0.09</v>
      </c>
      <c r="U652">
        <v>38175</v>
      </c>
      <c r="V652" t="s">
        <v>858</v>
      </c>
      <c r="W652">
        <v>0.75508595899999997</v>
      </c>
      <c r="X652">
        <v>3.552408E-3</v>
      </c>
      <c r="Y652" t="s">
        <v>41</v>
      </c>
      <c r="Z652" t="s">
        <v>71</v>
      </c>
      <c r="AA652">
        <v>12</v>
      </c>
      <c r="AB652" s="13">
        <v>33256.992189999997</v>
      </c>
      <c r="AC652" s="13">
        <v>36153.964840000001</v>
      </c>
      <c r="AD652" s="13">
        <v>35821.386720000002</v>
      </c>
      <c r="AE652" s="13">
        <v>32738.019530000001</v>
      </c>
      <c r="AF652" s="14">
        <v>32297.32617</v>
      </c>
      <c r="AG652" s="14">
        <v>33721.652340000001</v>
      </c>
      <c r="AH652" s="14">
        <v>32667.695309999999</v>
      </c>
      <c r="AI652" s="14">
        <v>38174.792970000002</v>
      </c>
      <c r="AJ652" s="15">
        <v>26880.587889999999</v>
      </c>
      <c r="AK652" s="15">
        <v>26236.001950000002</v>
      </c>
      <c r="AL652" s="15">
        <v>27756.535159999999</v>
      </c>
      <c r="AM652" s="15">
        <v>22469.046880000002</v>
      </c>
      <c r="AN652">
        <v>416</v>
      </c>
      <c r="AO652" t="s">
        <v>374</v>
      </c>
      <c r="AP652">
        <v>0.86997491699999996</v>
      </c>
      <c r="AR652">
        <v>38174.792970000002</v>
      </c>
      <c r="AS652" t="s">
        <v>7419</v>
      </c>
      <c r="AT652">
        <v>8.9317619999999993E-3</v>
      </c>
      <c r="AV652">
        <v>5.5045466359999997</v>
      </c>
      <c r="AW652">
        <v>1</v>
      </c>
      <c r="AY652">
        <f t="shared" si="30"/>
        <v>0.75508595884455965</v>
      </c>
      <c r="AZ652">
        <f t="shared" si="31"/>
        <v>0.55564743171246</v>
      </c>
      <c r="BA652">
        <f t="shared" si="32"/>
        <v>3.3526411325993052E-3</v>
      </c>
    </row>
    <row r="653" spans="1:53">
      <c r="A653">
        <v>509.34834710000001</v>
      </c>
      <c r="B653">
        <v>4.3368582660000001</v>
      </c>
      <c r="C653" t="s">
        <v>5149</v>
      </c>
      <c r="D653">
        <v>8</v>
      </c>
      <c r="E653" t="s">
        <v>5150</v>
      </c>
      <c r="F653">
        <v>5</v>
      </c>
      <c r="G653">
        <v>0</v>
      </c>
      <c r="H653" t="s">
        <v>954</v>
      </c>
      <c r="I653">
        <v>0.40655718299999999</v>
      </c>
      <c r="J653">
        <v>7.76733399</v>
      </c>
      <c r="L653" t="s">
        <v>6181</v>
      </c>
      <c r="M653" t="s">
        <v>953</v>
      </c>
      <c r="N653">
        <v>14.015926370000001</v>
      </c>
      <c r="O653" t="s">
        <v>2511</v>
      </c>
      <c r="S653">
        <v>0.49</v>
      </c>
      <c r="T653">
        <v>0.79</v>
      </c>
      <c r="U653">
        <v>117039</v>
      </c>
      <c r="V653" t="s">
        <v>6185</v>
      </c>
      <c r="W653">
        <v>3.7519490430000002</v>
      </c>
      <c r="X653">
        <v>5.1683405000000002E-2</v>
      </c>
      <c r="Y653" t="s">
        <v>41</v>
      </c>
      <c r="Z653" t="s">
        <v>42</v>
      </c>
      <c r="AA653">
        <v>10</v>
      </c>
      <c r="AB653" s="13">
        <v>43008.453130000002</v>
      </c>
      <c r="AC653" s="13">
        <v>77432.375</v>
      </c>
      <c r="AD653" s="13">
        <v>0</v>
      </c>
      <c r="AE653" s="13">
        <v>40284.953130000002</v>
      </c>
      <c r="AF653" s="14">
        <v>17414.36133</v>
      </c>
      <c r="AG653" s="14">
        <v>31099.20508</v>
      </c>
      <c r="AH653" s="14">
        <v>0</v>
      </c>
      <c r="AI653" s="14">
        <v>34277.480470000002</v>
      </c>
      <c r="AJ653" s="15">
        <v>38767.292970000002</v>
      </c>
      <c r="AK653" s="15">
        <v>103331.9375</v>
      </c>
      <c r="AL653" s="15">
        <v>51489.199220000002</v>
      </c>
      <c r="AM653" s="15">
        <v>117039.3594</v>
      </c>
      <c r="AN653">
        <v>153</v>
      </c>
      <c r="AO653" t="s">
        <v>2511</v>
      </c>
      <c r="AP653">
        <v>0.83735590999999998</v>
      </c>
      <c r="AR653">
        <v>117039.3594</v>
      </c>
      <c r="AS653" t="s">
        <v>2730</v>
      </c>
      <c r="AT653">
        <v>0.90910691700000001</v>
      </c>
      <c r="AV653">
        <v>1.893915781</v>
      </c>
      <c r="AW653">
        <v>1</v>
      </c>
      <c r="AY653">
        <f t="shared" si="30"/>
        <v>3.7519490427537883</v>
      </c>
      <c r="AZ653">
        <f t="shared" si="31"/>
        <v>0.73172748435499391</v>
      </c>
      <c r="BA653">
        <f t="shared" si="32"/>
        <v>3.3186454229688592E-2</v>
      </c>
    </row>
    <row r="654" spans="1:53">
      <c r="A654">
        <v>479.33735350000001</v>
      </c>
      <c r="B654">
        <v>4.3362235599999996</v>
      </c>
      <c r="C654" t="s">
        <v>3162</v>
      </c>
      <c r="D654">
        <v>5</v>
      </c>
      <c r="E654" t="s">
        <v>3163</v>
      </c>
      <c r="F654">
        <v>5</v>
      </c>
      <c r="G654">
        <v>0</v>
      </c>
      <c r="H654" t="s">
        <v>954</v>
      </c>
      <c r="I654">
        <v>-0.45161526800000001</v>
      </c>
      <c r="J654">
        <v>7.7538336130000003</v>
      </c>
      <c r="L654" t="s">
        <v>6150</v>
      </c>
      <c r="N654">
        <v>222.06568089999999</v>
      </c>
      <c r="O654" t="s">
        <v>374</v>
      </c>
      <c r="S654">
        <v>0.41</v>
      </c>
      <c r="T654">
        <v>0.71</v>
      </c>
      <c r="U654">
        <v>219524</v>
      </c>
      <c r="V654" t="s">
        <v>3665</v>
      </c>
      <c r="W654">
        <v>2.5616099729999999</v>
      </c>
      <c r="X654">
        <v>5.9344182000000002E-2</v>
      </c>
      <c r="Y654" t="s">
        <v>41</v>
      </c>
      <c r="Z654" t="s">
        <v>42</v>
      </c>
      <c r="AA654">
        <v>12</v>
      </c>
      <c r="AB654" s="13">
        <v>98646.382809999996</v>
      </c>
      <c r="AC654" s="13">
        <v>162197.14060000001</v>
      </c>
      <c r="AD654" s="13">
        <v>29606.207030000001</v>
      </c>
      <c r="AE654" s="13">
        <v>47081.703130000002</v>
      </c>
      <c r="AF654" s="14">
        <v>56986.929689999997</v>
      </c>
      <c r="AG654" s="14">
        <v>53649.648439999997</v>
      </c>
      <c r="AH654" s="14">
        <v>55467.066409999999</v>
      </c>
      <c r="AI654" s="14">
        <v>48855.464840000001</v>
      </c>
      <c r="AJ654" s="15">
        <v>123859.28909999999</v>
      </c>
      <c r="AK654" s="15">
        <v>219524.3125</v>
      </c>
      <c r="AL654" s="15">
        <v>118636.7031</v>
      </c>
      <c r="AM654" s="15">
        <v>88621.09375</v>
      </c>
      <c r="AN654">
        <v>49</v>
      </c>
      <c r="AO654" t="s">
        <v>374</v>
      </c>
      <c r="AP654">
        <v>0.90416575799999999</v>
      </c>
      <c r="AR654">
        <v>219524.3125</v>
      </c>
      <c r="AS654" t="s">
        <v>6209</v>
      </c>
      <c r="AT654">
        <v>0.79751636400000003</v>
      </c>
      <c r="AV654">
        <v>2.1789702279999998</v>
      </c>
      <c r="AW654">
        <v>1</v>
      </c>
      <c r="AY654">
        <f t="shared" si="30"/>
        <v>2.561609973348876</v>
      </c>
      <c r="AZ654">
        <f t="shared" si="31"/>
        <v>1.1336062348704947</v>
      </c>
      <c r="BA654">
        <f t="shared" si="32"/>
        <v>2.5537737146596209E-2</v>
      </c>
    </row>
    <row r="655" spans="1:53">
      <c r="A655">
        <v>231.14694109999999</v>
      </c>
      <c r="B655">
        <v>4.1778513589999999</v>
      </c>
      <c r="C655" t="s">
        <v>1920</v>
      </c>
      <c r="D655">
        <v>3</v>
      </c>
      <c r="E655" t="s">
        <v>4926</v>
      </c>
      <c r="F655">
        <v>5</v>
      </c>
      <c r="G655">
        <v>0</v>
      </c>
      <c r="H655" t="s">
        <v>4927</v>
      </c>
      <c r="I655">
        <v>-0.51421209499999998</v>
      </c>
      <c r="J655">
        <v>-39.959671720000003</v>
      </c>
      <c r="L655" t="s">
        <v>6150</v>
      </c>
      <c r="N655">
        <v>59.984686680000003</v>
      </c>
      <c r="O655" t="s">
        <v>374</v>
      </c>
      <c r="P655" t="s">
        <v>6485</v>
      </c>
      <c r="S655">
        <v>0.14000000000000001</v>
      </c>
      <c r="T655">
        <v>0.17</v>
      </c>
      <c r="U655">
        <v>127015</v>
      </c>
      <c r="V655" t="s">
        <v>4039</v>
      </c>
      <c r="W655">
        <v>1.2955111969999999</v>
      </c>
      <c r="X655">
        <v>4.8696880999999997E-2</v>
      </c>
      <c r="Y655" t="s">
        <v>41</v>
      </c>
      <c r="Z655" t="s">
        <v>42</v>
      </c>
      <c r="AA655">
        <v>12</v>
      </c>
      <c r="AB655" s="13">
        <v>61580.992189999997</v>
      </c>
      <c r="AC655" s="13">
        <v>66848.601559999996</v>
      </c>
      <c r="AD655" s="13">
        <v>65116.894529999998</v>
      </c>
      <c r="AE655" s="13">
        <v>87531.695309999996</v>
      </c>
      <c r="AF655" s="14">
        <v>73192.992190000004</v>
      </c>
      <c r="AG655" s="14">
        <v>95190.9375</v>
      </c>
      <c r="AH655" s="14">
        <v>91978.820309999996</v>
      </c>
      <c r="AI655" s="14">
        <v>70038.859379999994</v>
      </c>
      <c r="AJ655" s="15">
        <v>127014.89840000001</v>
      </c>
      <c r="AK655" s="15">
        <v>100752.97659999999</v>
      </c>
      <c r="AL655" s="15">
        <v>108366.60159999999</v>
      </c>
      <c r="AM655" s="15">
        <v>91904.507809999996</v>
      </c>
      <c r="AN655">
        <v>163</v>
      </c>
      <c r="AO655" t="s">
        <v>374</v>
      </c>
      <c r="AP655">
        <v>0.91355315699999995</v>
      </c>
      <c r="AR655">
        <v>127014.89840000001</v>
      </c>
      <c r="AS655" t="s">
        <v>2260</v>
      </c>
      <c r="AT655">
        <v>0.82407481100000002</v>
      </c>
      <c r="AV655">
        <v>1.5380785939999999</v>
      </c>
      <c r="AW655">
        <v>0.137362964</v>
      </c>
      <c r="AY655">
        <f t="shared" si="30"/>
        <v>1.2955111968528754</v>
      </c>
      <c r="AZ655">
        <f t="shared" si="31"/>
        <v>0.51539865986148459</v>
      </c>
      <c r="BA655">
        <f t="shared" si="32"/>
        <v>4.7780350409586947E-2</v>
      </c>
    </row>
    <row r="656" spans="1:53">
      <c r="A656">
        <v>217.0585451</v>
      </c>
      <c r="B656">
        <v>11.759397290000001</v>
      </c>
      <c r="C656" t="s">
        <v>3549</v>
      </c>
      <c r="D656">
        <v>1</v>
      </c>
      <c r="E656" t="s">
        <v>3550</v>
      </c>
      <c r="F656">
        <v>5</v>
      </c>
      <c r="G656">
        <v>0</v>
      </c>
      <c r="H656" t="s">
        <v>3551</v>
      </c>
      <c r="I656">
        <v>-0.43727680200000002</v>
      </c>
      <c r="J656">
        <v>10.4128946</v>
      </c>
      <c r="L656" t="s">
        <v>6150</v>
      </c>
      <c r="M656" t="s">
        <v>2013</v>
      </c>
      <c r="N656">
        <v>-104.0106359</v>
      </c>
      <c r="O656" t="s">
        <v>487</v>
      </c>
      <c r="P656" t="s">
        <v>3552</v>
      </c>
      <c r="S656">
        <v>0.33</v>
      </c>
      <c r="T656">
        <v>0.33</v>
      </c>
      <c r="U656">
        <v>10028</v>
      </c>
      <c r="V656" t="s">
        <v>7450</v>
      </c>
      <c r="W656">
        <v>0.72901059700000004</v>
      </c>
      <c r="X656">
        <v>0.113029083</v>
      </c>
      <c r="Y656" t="s">
        <v>41</v>
      </c>
      <c r="Z656" t="s">
        <v>71</v>
      </c>
      <c r="AA656">
        <v>12</v>
      </c>
      <c r="AB656" s="13">
        <v>4509.9472660000001</v>
      </c>
      <c r="AC656" s="13">
        <v>7192.1015630000002</v>
      </c>
      <c r="AD656" s="13">
        <v>8528.5117190000001</v>
      </c>
      <c r="AE656" s="13">
        <v>8785.5839840000008</v>
      </c>
      <c r="AF656" s="14">
        <v>7531.3530270000001</v>
      </c>
      <c r="AG656" s="14">
        <v>10027.933590000001</v>
      </c>
      <c r="AH656" s="14">
        <v>7462.8076170000004</v>
      </c>
      <c r="AI656" s="14">
        <v>8623.7148440000001</v>
      </c>
      <c r="AJ656" s="15">
        <v>8741.1484380000002</v>
      </c>
      <c r="AK656" s="15">
        <v>6413.6552730000003</v>
      </c>
      <c r="AL656" s="15">
        <v>5504.5756840000004</v>
      </c>
      <c r="AM656" s="15">
        <v>3868.7719729999999</v>
      </c>
      <c r="AN656">
        <v>349</v>
      </c>
      <c r="AO656" t="s">
        <v>487</v>
      </c>
      <c r="AP656">
        <v>0.87153406300000003</v>
      </c>
      <c r="AR656">
        <v>10027.933590000001</v>
      </c>
      <c r="AS656" t="s">
        <v>5509</v>
      </c>
      <c r="AT656">
        <v>0.80474014299999996</v>
      </c>
      <c r="AV656">
        <v>0.93138946600000005</v>
      </c>
      <c r="AW656">
        <v>1</v>
      </c>
      <c r="AY656">
        <f t="shared" si="30"/>
        <v>0.72901059716344374</v>
      </c>
      <c r="AZ656">
        <f t="shared" si="31"/>
        <v>7.970429966212654E-2</v>
      </c>
      <c r="BA656">
        <f t="shared" si="32"/>
        <v>0.10182014465673755</v>
      </c>
    </row>
    <row r="657" spans="1:53">
      <c r="A657">
        <v>310.21416520000002</v>
      </c>
      <c r="B657">
        <v>3.6097666849999999</v>
      </c>
      <c r="C657" t="s">
        <v>2825</v>
      </c>
      <c r="D657">
        <v>19</v>
      </c>
      <c r="E657" t="s">
        <v>2826</v>
      </c>
      <c r="F657">
        <v>5</v>
      </c>
      <c r="G657">
        <v>0</v>
      </c>
      <c r="H657" t="s">
        <v>2827</v>
      </c>
      <c r="I657">
        <v>-0.78900431100000001</v>
      </c>
      <c r="J657">
        <v>-15.567823260000001</v>
      </c>
      <c r="L657" t="s">
        <v>6150</v>
      </c>
      <c r="M657" t="s">
        <v>2435</v>
      </c>
      <c r="N657">
        <v>55.989801730000003</v>
      </c>
      <c r="O657" t="s">
        <v>374</v>
      </c>
      <c r="S657">
        <v>0.15</v>
      </c>
      <c r="T657">
        <v>0.17</v>
      </c>
      <c r="U657">
        <v>96706</v>
      </c>
      <c r="V657" t="s">
        <v>3652</v>
      </c>
      <c r="W657">
        <v>1.0973506070000001</v>
      </c>
      <c r="X657">
        <v>0.35210034600000001</v>
      </c>
      <c r="Y657" t="s">
        <v>41</v>
      </c>
      <c r="Z657" t="s">
        <v>42</v>
      </c>
      <c r="AA657">
        <v>12</v>
      </c>
      <c r="AB657" s="13">
        <v>83349.335940000004</v>
      </c>
      <c r="AC657" s="13">
        <v>72790.4375</v>
      </c>
      <c r="AD657" s="13">
        <v>55337.8125</v>
      </c>
      <c r="AE657" s="13">
        <v>78218.078129999994</v>
      </c>
      <c r="AF657" s="14">
        <v>73298.273440000004</v>
      </c>
      <c r="AG657" s="14">
        <v>69562.148440000004</v>
      </c>
      <c r="AH657" s="14">
        <v>81797.25</v>
      </c>
      <c r="AI657" s="14">
        <v>79958.109379999994</v>
      </c>
      <c r="AJ657" s="15">
        <v>88956.929690000004</v>
      </c>
      <c r="AK657" s="15">
        <v>66264.0625</v>
      </c>
      <c r="AL657" s="15">
        <v>96706.476559999996</v>
      </c>
      <c r="AM657" s="15">
        <v>82342.84375</v>
      </c>
      <c r="AN657">
        <v>192</v>
      </c>
      <c r="AO657" t="s">
        <v>374</v>
      </c>
      <c r="AP657">
        <v>0.92398065799999995</v>
      </c>
      <c r="AR657">
        <v>96706.476559999996</v>
      </c>
      <c r="AS657" t="s">
        <v>6757</v>
      </c>
      <c r="AT657">
        <v>0.79985372799999999</v>
      </c>
      <c r="AV657">
        <v>0.274575183</v>
      </c>
      <c r="AW657">
        <v>1</v>
      </c>
      <c r="AY657">
        <f t="shared" si="30"/>
        <v>1.0973506071068879</v>
      </c>
      <c r="AZ657">
        <f t="shared" si="31"/>
        <v>0.85642494550010362</v>
      </c>
      <c r="BA657">
        <f t="shared" si="32"/>
        <v>0.33500827884597956</v>
      </c>
    </row>
    <row r="658" spans="1:53">
      <c r="A658">
        <v>293.19882860000001</v>
      </c>
      <c r="B658">
        <v>3.8564347159999999</v>
      </c>
      <c r="C658" t="s">
        <v>1016</v>
      </c>
      <c r="D658">
        <v>4</v>
      </c>
      <c r="E658" t="s">
        <v>1017</v>
      </c>
      <c r="F658">
        <v>5</v>
      </c>
      <c r="G658">
        <v>0</v>
      </c>
      <c r="H658" t="s">
        <v>1018</v>
      </c>
      <c r="I658">
        <v>-0.89146738800000003</v>
      </c>
      <c r="J658">
        <v>-30.78498454</v>
      </c>
      <c r="L658" t="s">
        <v>6150</v>
      </c>
      <c r="N658">
        <v>175.257047</v>
      </c>
      <c r="O658" t="s">
        <v>374</v>
      </c>
      <c r="S658">
        <v>0.12</v>
      </c>
      <c r="T658">
        <v>0.14000000000000001</v>
      </c>
      <c r="U658">
        <v>44917</v>
      </c>
      <c r="V658" t="s">
        <v>4787</v>
      </c>
      <c r="W658">
        <v>0.89549959499999998</v>
      </c>
      <c r="X658">
        <v>0.28165495099999999</v>
      </c>
      <c r="Y658" t="s">
        <v>41</v>
      </c>
      <c r="Z658" t="s">
        <v>71</v>
      </c>
      <c r="AA658">
        <v>12</v>
      </c>
      <c r="AB658" s="13">
        <v>38406.820310000003</v>
      </c>
      <c r="AC658" s="13">
        <v>36076.59375</v>
      </c>
      <c r="AD658" s="13">
        <v>35267.414060000003</v>
      </c>
      <c r="AE658" s="13">
        <v>44916.785159999999</v>
      </c>
      <c r="AF658" s="14">
        <v>44759.6875</v>
      </c>
      <c r="AG658" s="14">
        <v>33227.644529999998</v>
      </c>
      <c r="AH658" s="14">
        <v>35480.78125</v>
      </c>
      <c r="AI658" s="14">
        <v>42330.121090000001</v>
      </c>
      <c r="AJ658" s="15">
        <v>29718.974610000001</v>
      </c>
      <c r="AK658" s="15">
        <v>33899.394529999998</v>
      </c>
      <c r="AL658" s="15">
        <v>39261.722659999999</v>
      </c>
      <c r="AM658" s="15">
        <v>36637.164060000003</v>
      </c>
      <c r="AN658">
        <v>228</v>
      </c>
      <c r="AO658" t="s">
        <v>374</v>
      </c>
      <c r="AP658">
        <v>0.88034240699999999</v>
      </c>
      <c r="AR658">
        <v>44916.785159999999</v>
      </c>
      <c r="AS658" t="s">
        <v>7141</v>
      </c>
      <c r="AT658">
        <v>-0.31921571700000001</v>
      </c>
      <c r="AV658">
        <v>0.35540234500000001</v>
      </c>
      <c r="AW658">
        <v>1</v>
      </c>
      <c r="AY658">
        <f t="shared" si="30"/>
        <v>0.89549959551316327</v>
      </c>
      <c r="AZ658">
        <f t="shared" si="31"/>
        <v>0.33593159206581297</v>
      </c>
      <c r="BA658">
        <f t="shared" si="32"/>
        <v>0.27815079445908747</v>
      </c>
    </row>
    <row r="659" spans="1:53">
      <c r="A659">
        <v>158.0578222</v>
      </c>
      <c r="B659">
        <v>4.5238736050000004</v>
      </c>
      <c r="C659" t="s">
        <v>2210</v>
      </c>
      <c r="D659">
        <v>5</v>
      </c>
      <c r="E659" t="s">
        <v>3183</v>
      </c>
      <c r="F659">
        <v>5</v>
      </c>
      <c r="G659">
        <v>0</v>
      </c>
      <c r="H659" t="s">
        <v>3184</v>
      </c>
      <c r="I659">
        <v>-0.55521189000000004</v>
      </c>
      <c r="J659">
        <v>-23.619199590000001</v>
      </c>
      <c r="L659" t="s">
        <v>6150</v>
      </c>
      <c r="M659" t="s">
        <v>553</v>
      </c>
      <c r="N659">
        <v>19.030915889999999</v>
      </c>
      <c r="O659" t="s">
        <v>7122</v>
      </c>
      <c r="R659" t="s">
        <v>7123</v>
      </c>
      <c r="S659">
        <v>0.13</v>
      </c>
      <c r="T659">
        <v>0.23</v>
      </c>
      <c r="U659">
        <v>71121</v>
      </c>
      <c r="V659" t="s">
        <v>7124</v>
      </c>
      <c r="W659">
        <v>0.91147311499999994</v>
      </c>
      <c r="X659">
        <v>0.30197281999999998</v>
      </c>
      <c r="Y659" t="s">
        <v>41</v>
      </c>
      <c r="Z659" t="s">
        <v>71</v>
      </c>
      <c r="AA659">
        <v>12</v>
      </c>
      <c r="AB659" s="13">
        <v>48758.242189999997</v>
      </c>
      <c r="AC659" s="13">
        <v>71120.601559999996</v>
      </c>
      <c r="AD659" s="13">
        <v>43826.492189999997</v>
      </c>
      <c r="AE659" s="13">
        <v>64924.882810000003</v>
      </c>
      <c r="AF659" s="14">
        <v>54493.082029999998</v>
      </c>
      <c r="AG659" s="14">
        <v>65685.296879999994</v>
      </c>
      <c r="AH659" s="14">
        <v>67456.398440000004</v>
      </c>
      <c r="AI659" s="14">
        <v>67523.671879999994</v>
      </c>
      <c r="AJ659" s="15">
        <v>57764.796880000002</v>
      </c>
      <c r="AK659" s="15">
        <v>64086.910159999999</v>
      </c>
      <c r="AL659" s="15">
        <v>47318.4375</v>
      </c>
      <c r="AM659" s="15">
        <v>63399.921880000002</v>
      </c>
      <c r="AN659">
        <v>285</v>
      </c>
      <c r="AO659" t="s">
        <v>7122</v>
      </c>
      <c r="AP659">
        <v>0.80496664799999995</v>
      </c>
      <c r="AR659">
        <v>71120.601559999996</v>
      </c>
      <c r="AS659" t="s">
        <v>7125</v>
      </c>
      <c r="AT659">
        <v>9.0357429000000003E-2</v>
      </c>
      <c r="AV659">
        <v>0.32137458800000002</v>
      </c>
      <c r="AW659">
        <v>0.466915264</v>
      </c>
      <c r="AY659">
        <f t="shared" si="30"/>
        <v>0.91147311453661184</v>
      </c>
      <c r="AZ659">
        <f t="shared" si="31"/>
        <v>0.55633653831150398</v>
      </c>
      <c r="BA659">
        <f t="shared" si="32"/>
        <v>0.30013916698257909</v>
      </c>
    </row>
    <row r="660" spans="1:53">
      <c r="A660">
        <v>100.0272863</v>
      </c>
      <c r="B660">
        <v>6.7375611199999996</v>
      </c>
      <c r="C660" t="s">
        <v>2873</v>
      </c>
      <c r="D660">
        <v>2</v>
      </c>
      <c r="E660" t="s">
        <v>2874</v>
      </c>
      <c r="F660">
        <v>5</v>
      </c>
      <c r="G660">
        <v>0</v>
      </c>
      <c r="H660" t="s">
        <v>2875</v>
      </c>
      <c r="I660">
        <v>6.2648338999999997E-2</v>
      </c>
      <c r="J660">
        <v>-15.914997749999999</v>
      </c>
      <c r="L660" t="s">
        <v>6150</v>
      </c>
      <c r="M660" t="s">
        <v>2690</v>
      </c>
      <c r="N660">
        <v>-254.0285748</v>
      </c>
      <c r="O660" t="s">
        <v>487</v>
      </c>
      <c r="S660">
        <v>0.18</v>
      </c>
      <c r="T660">
        <v>0.18</v>
      </c>
      <c r="U660">
        <v>24939</v>
      </c>
      <c r="V660" t="s">
        <v>825</v>
      </c>
      <c r="W660">
        <v>1.1771707769999999</v>
      </c>
      <c r="X660">
        <v>0.24386511</v>
      </c>
      <c r="Y660" t="s">
        <v>41</v>
      </c>
      <c r="Z660" t="s">
        <v>71</v>
      </c>
      <c r="AA660">
        <v>12</v>
      </c>
      <c r="AB660" s="13">
        <v>18445.804690000001</v>
      </c>
      <c r="AC660" s="13">
        <v>19350.279299999998</v>
      </c>
      <c r="AD660" s="13">
        <v>15156.75</v>
      </c>
      <c r="AE660" s="13">
        <v>15692.094730000001</v>
      </c>
      <c r="AF660" s="14">
        <v>20686.296880000002</v>
      </c>
      <c r="AG660" s="14">
        <v>17557.974610000001</v>
      </c>
      <c r="AH660" s="14">
        <v>17546.38867</v>
      </c>
      <c r="AI660" s="14">
        <v>13209.315430000001</v>
      </c>
      <c r="AJ660" s="15">
        <v>19414.972659999999</v>
      </c>
      <c r="AK660" s="15">
        <v>24939.089840000001</v>
      </c>
      <c r="AL660" s="15">
        <v>16287.43066</v>
      </c>
      <c r="AM660" s="15">
        <v>20583.261719999999</v>
      </c>
      <c r="AN660">
        <v>30</v>
      </c>
      <c r="AO660" t="s">
        <v>487</v>
      </c>
      <c r="AP660">
        <v>0.85251370800000004</v>
      </c>
      <c r="AR660">
        <v>24939.089840000001</v>
      </c>
      <c r="AS660" t="s">
        <v>6638</v>
      </c>
      <c r="AT660">
        <v>0.76700650599999998</v>
      </c>
      <c r="AV660">
        <v>0.41945574099999999</v>
      </c>
      <c r="AW660">
        <v>1</v>
      </c>
      <c r="AY660">
        <f t="shared" si="30"/>
        <v>1.177170777025198</v>
      </c>
      <c r="AZ660">
        <f t="shared" si="31"/>
        <v>0.21176351889702524</v>
      </c>
      <c r="BA660">
        <f t="shared" si="32"/>
        <v>0.24281619737815732</v>
      </c>
    </row>
    <row r="661" spans="1:53">
      <c r="A661">
        <v>275.11143220000002</v>
      </c>
      <c r="B661">
        <v>10.002902730000001</v>
      </c>
      <c r="C661" t="s">
        <v>3388</v>
      </c>
      <c r="D661">
        <v>7</v>
      </c>
      <c r="E661" t="s">
        <v>3389</v>
      </c>
      <c r="F661">
        <v>5</v>
      </c>
      <c r="G661">
        <v>0</v>
      </c>
      <c r="H661" t="s">
        <v>3390</v>
      </c>
      <c r="I661">
        <v>-1.1188289680000001</v>
      </c>
      <c r="J661">
        <v>-0.89682920399999999</v>
      </c>
      <c r="L661" t="s">
        <v>6150</v>
      </c>
      <c r="M661" t="s">
        <v>2220</v>
      </c>
      <c r="N661">
        <v>93.032388600000004</v>
      </c>
      <c r="O661" t="s">
        <v>374</v>
      </c>
      <c r="P661" t="s">
        <v>6272</v>
      </c>
      <c r="S661">
        <v>0.43</v>
      </c>
      <c r="T661">
        <v>0.43</v>
      </c>
      <c r="U661">
        <v>94752</v>
      </c>
      <c r="V661" t="s">
        <v>1618</v>
      </c>
      <c r="W661">
        <v>1.7649944989999999</v>
      </c>
      <c r="X661">
        <v>0.13486310300000001</v>
      </c>
      <c r="Y661" t="s">
        <v>41</v>
      </c>
      <c r="Z661" t="s">
        <v>42</v>
      </c>
      <c r="AA661">
        <v>12</v>
      </c>
      <c r="AB661" s="13">
        <v>27158.791020000001</v>
      </c>
      <c r="AC661" s="13">
        <v>46185.964840000001</v>
      </c>
      <c r="AD661" s="13">
        <v>41928.304689999997</v>
      </c>
      <c r="AE661" s="13">
        <v>48565.058590000001</v>
      </c>
      <c r="AF661" s="14">
        <v>46726.683590000001</v>
      </c>
      <c r="AG661" s="14">
        <v>38189.253909999999</v>
      </c>
      <c r="AH661" s="14">
        <v>27260.285159999999</v>
      </c>
      <c r="AI661" s="14">
        <v>47175.125</v>
      </c>
      <c r="AJ661" s="15">
        <v>31885.76758</v>
      </c>
      <c r="AK661" s="15">
        <v>94751.6875</v>
      </c>
      <c r="AL661" s="15">
        <v>94172.523440000004</v>
      </c>
      <c r="AM661" s="15">
        <v>60444.273439999997</v>
      </c>
      <c r="AN661">
        <v>80</v>
      </c>
      <c r="AO661" t="s">
        <v>374</v>
      </c>
      <c r="AP661">
        <v>0.90358410899999997</v>
      </c>
      <c r="AR661">
        <v>94751.6875</v>
      </c>
      <c r="AS661" t="s">
        <v>6273</v>
      </c>
      <c r="AT661">
        <v>0.75323141900000001</v>
      </c>
      <c r="AV661">
        <v>0.92791159300000003</v>
      </c>
      <c r="AW661">
        <v>1</v>
      </c>
      <c r="AY661">
        <f t="shared" si="30"/>
        <v>1.7649944985724135</v>
      </c>
      <c r="AZ661">
        <f t="shared" si="31"/>
        <v>0.7174826789185248</v>
      </c>
      <c r="BA661">
        <f t="shared" si="32"/>
        <v>0.10233064573564946</v>
      </c>
    </row>
    <row r="662" spans="1:53">
      <c r="A662">
        <v>208.0735019</v>
      </c>
      <c r="B662">
        <v>4.3527764209999997</v>
      </c>
      <c r="C662" t="s">
        <v>4530</v>
      </c>
      <c r="D662">
        <v>5</v>
      </c>
      <c r="E662" t="s">
        <v>4531</v>
      </c>
      <c r="F662">
        <v>5</v>
      </c>
      <c r="G662">
        <v>0</v>
      </c>
      <c r="H662" t="s">
        <v>4532</v>
      </c>
      <c r="I662">
        <v>-0.279131034</v>
      </c>
      <c r="J662">
        <v>-26.416274219999998</v>
      </c>
      <c r="L662" t="s">
        <v>6150</v>
      </c>
      <c r="N662">
        <v>1.233930306</v>
      </c>
      <c r="O662" t="s">
        <v>374</v>
      </c>
      <c r="S662">
        <v>0.14000000000000001</v>
      </c>
      <c r="T662">
        <v>0.28000000000000003</v>
      </c>
      <c r="U662">
        <v>49110</v>
      </c>
      <c r="V662" t="s">
        <v>6013</v>
      </c>
      <c r="W662">
        <v>0.74107250199999997</v>
      </c>
      <c r="X662">
        <v>0.16062511099999999</v>
      </c>
      <c r="Y662" t="s">
        <v>41</v>
      </c>
      <c r="Z662" t="s">
        <v>71</v>
      </c>
      <c r="AA662">
        <v>12</v>
      </c>
      <c r="AB662" s="13">
        <v>27424.992190000001</v>
      </c>
      <c r="AC662" s="13">
        <v>29673.3125</v>
      </c>
      <c r="AD662" s="13">
        <v>31858.683590000001</v>
      </c>
      <c r="AE662" s="13">
        <v>21927.675780000001</v>
      </c>
      <c r="AF662" s="14">
        <v>26208.371090000001</v>
      </c>
      <c r="AG662" s="14">
        <v>32902.21875</v>
      </c>
      <c r="AH662" s="14">
        <v>49110.082029999998</v>
      </c>
      <c r="AI662" s="14">
        <v>32220.20117</v>
      </c>
      <c r="AJ662" s="15">
        <v>22015.371090000001</v>
      </c>
      <c r="AK662" s="15">
        <v>28452.898440000001</v>
      </c>
      <c r="AL662" s="15">
        <v>29627.574219999999</v>
      </c>
      <c r="AM662" s="15">
        <v>23981.025389999999</v>
      </c>
      <c r="AN662">
        <v>281</v>
      </c>
      <c r="AO662" t="s">
        <v>374</v>
      </c>
      <c r="AP662">
        <v>0.91002095199999999</v>
      </c>
      <c r="AR662">
        <v>49110.082029999998</v>
      </c>
      <c r="AS662" t="s">
        <v>7439</v>
      </c>
      <c r="AT662">
        <v>0.106255328</v>
      </c>
      <c r="AV662">
        <v>0.75684675099999998</v>
      </c>
      <c r="AW662">
        <v>1</v>
      </c>
      <c r="AY662">
        <f t="shared" si="30"/>
        <v>0.74107250180905038</v>
      </c>
      <c r="AZ662">
        <f t="shared" si="31"/>
        <v>0.36987171915632033</v>
      </c>
      <c r="BA662">
        <f t="shared" si="32"/>
        <v>0.13252159572846484</v>
      </c>
    </row>
    <row r="663" spans="1:53">
      <c r="A663">
        <v>152.0585605</v>
      </c>
      <c r="B663">
        <v>6.9096042210000004</v>
      </c>
      <c r="C663" t="s">
        <v>1613</v>
      </c>
      <c r="D663">
        <v>3</v>
      </c>
      <c r="E663" t="s">
        <v>1614</v>
      </c>
      <c r="F663">
        <v>5</v>
      </c>
      <c r="G663">
        <v>0</v>
      </c>
      <c r="H663" t="s">
        <v>1615</v>
      </c>
      <c r="I663">
        <v>-0.12856015800000001</v>
      </c>
      <c r="J663">
        <v>-4.4890446300000004</v>
      </c>
      <c r="L663" t="s">
        <v>6150</v>
      </c>
      <c r="N663">
        <v>41.999319810000003</v>
      </c>
      <c r="O663" t="s">
        <v>374</v>
      </c>
      <c r="S663">
        <v>0.16</v>
      </c>
      <c r="T663">
        <v>0.25</v>
      </c>
      <c r="U663">
        <v>101847</v>
      </c>
      <c r="V663" t="s">
        <v>1747</v>
      </c>
      <c r="W663">
        <v>1.0927195329999999</v>
      </c>
      <c r="X663">
        <v>0.40790925900000002</v>
      </c>
      <c r="Y663" t="s">
        <v>41</v>
      </c>
      <c r="Z663" t="s">
        <v>42</v>
      </c>
      <c r="AA663">
        <v>12</v>
      </c>
      <c r="AB663" s="13">
        <v>75119.796879999994</v>
      </c>
      <c r="AC663" s="13">
        <v>58692.699220000002</v>
      </c>
      <c r="AD663" s="13">
        <v>101847.47659999999</v>
      </c>
      <c r="AE663" s="13">
        <v>65493.261720000002</v>
      </c>
      <c r="AF663" s="14">
        <v>77561.710940000004</v>
      </c>
      <c r="AG663" s="14">
        <v>71818.679690000004</v>
      </c>
      <c r="AH663" s="14">
        <v>71760.78125</v>
      </c>
      <c r="AI663" s="14">
        <v>61258.828130000002</v>
      </c>
      <c r="AJ663" s="15">
        <v>79982.523440000004</v>
      </c>
      <c r="AK663" s="15">
        <v>73632.632809999996</v>
      </c>
      <c r="AL663" s="15">
        <v>92673.117190000004</v>
      </c>
      <c r="AM663" s="15">
        <v>62295.722659999999</v>
      </c>
      <c r="AN663">
        <v>340</v>
      </c>
      <c r="AO663" t="s">
        <v>374</v>
      </c>
      <c r="AP663">
        <v>0.85957576700000005</v>
      </c>
      <c r="AR663">
        <v>101847.47659999999</v>
      </c>
      <c r="AS663" t="s">
        <v>6769</v>
      </c>
      <c r="AT663">
        <v>0.46786323099999999</v>
      </c>
      <c r="AV663">
        <v>0.207149693</v>
      </c>
      <c r="AW663">
        <v>1</v>
      </c>
      <c r="AY663">
        <f t="shared" si="30"/>
        <v>1.0927195328933172</v>
      </c>
      <c r="AZ663">
        <f t="shared" si="31"/>
        <v>0.71221410609562641</v>
      </c>
      <c r="BA663">
        <f t="shared" si="32"/>
        <v>0.39777051458959517</v>
      </c>
    </row>
    <row r="664" spans="1:53">
      <c r="A664">
        <v>262.08843880000001</v>
      </c>
      <c r="B664">
        <v>7.022120878</v>
      </c>
      <c r="C664" t="s">
        <v>3118</v>
      </c>
      <c r="D664">
        <v>1</v>
      </c>
      <c r="E664" t="s">
        <v>3119</v>
      </c>
      <c r="F664">
        <v>5</v>
      </c>
      <c r="G664">
        <v>0</v>
      </c>
      <c r="H664" t="s">
        <v>3120</v>
      </c>
      <c r="I664">
        <v>-1.500304061</v>
      </c>
      <c r="J664">
        <v>-36.327805619999999</v>
      </c>
      <c r="L664" t="s">
        <v>6150</v>
      </c>
      <c r="M664" t="s">
        <v>116</v>
      </c>
      <c r="N664">
        <v>42.977928319999997</v>
      </c>
      <c r="O664" t="s">
        <v>374</v>
      </c>
      <c r="S664">
        <v>0.46</v>
      </c>
      <c r="T664">
        <v>0.5</v>
      </c>
      <c r="U664">
        <v>232258</v>
      </c>
      <c r="V664" t="s">
        <v>216</v>
      </c>
      <c r="W664">
        <v>1.139920053</v>
      </c>
      <c r="X664">
        <v>0.64414464900000001</v>
      </c>
      <c r="Y664" t="s">
        <v>41</v>
      </c>
      <c r="Z664" t="s">
        <v>42</v>
      </c>
      <c r="AA664">
        <v>12</v>
      </c>
      <c r="AB664" s="13">
        <v>60096.972659999999</v>
      </c>
      <c r="AC664" s="13">
        <v>197889.39060000001</v>
      </c>
      <c r="AD664" s="13">
        <v>90879.125</v>
      </c>
      <c r="AE664" s="13">
        <v>122713.05469999999</v>
      </c>
      <c r="AF664" s="14">
        <v>116343.83590000001</v>
      </c>
      <c r="AG664" s="14">
        <v>142221.39060000001</v>
      </c>
      <c r="AH664" s="14">
        <v>129902.1563</v>
      </c>
      <c r="AI664" s="14">
        <v>184298.70310000001</v>
      </c>
      <c r="AJ664" s="15">
        <v>67711.03125</v>
      </c>
      <c r="AK664" s="15">
        <v>211597.20310000001</v>
      </c>
      <c r="AL664" s="15">
        <v>232257.76560000001</v>
      </c>
      <c r="AM664" s="15">
        <v>141341.54689999999</v>
      </c>
      <c r="AN664">
        <v>28</v>
      </c>
      <c r="AO664" t="s">
        <v>374</v>
      </c>
      <c r="AP664">
        <v>0.909312169</v>
      </c>
      <c r="AR664">
        <v>232257.76560000001</v>
      </c>
      <c r="AS664" t="s">
        <v>6679</v>
      </c>
      <c r="AT664">
        <v>0.89591122599999995</v>
      </c>
      <c r="AV664">
        <v>6.2411306E-2</v>
      </c>
      <c r="AW664">
        <v>1</v>
      </c>
      <c r="AY664">
        <f t="shared" si="30"/>
        <v>1.1399200527455671</v>
      </c>
      <c r="AZ664">
        <f t="shared" si="31"/>
        <v>0.5514467314944832</v>
      </c>
      <c r="BA664">
        <f t="shared" si="32"/>
        <v>0.63511552002942562</v>
      </c>
    </row>
    <row r="665" spans="1:53">
      <c r="A665">
        <v>155.0946509</v>
      </c>
      <c r="B665">
        <v>6.720683331</v>
      </c>
      <c r="C665" t="s">
        <v>3122</v>
      </c>
      <c r="D665">
        <v>4</v>
      </c>
      <c r="E665" t="s">
        <v>3123</v>
      </c>
      <c r="F665">
        <v>5</v>
      </c>
      <c r="G665">
        <v>0</v>
      </c>
      <c r="H665" t="s">
        <v>3124</v>
      </c>
      <c r="I665">
        <v>0.134956936</v>
      </c>
      <c r="J665">
        <v>-11.199665639999999</v>
      </c>
      <c r="L665" t="s">
        <v>6150</v>
      </c>
      <c r="N665">
        <v>37.15285841</v>
      </c>
      <c r="O665" t="s">
        <v>374</v>
      </c>
      <c r="Q665">
        <v>0.5</v>
      </c>
      <c r="R665" t="s">
        <v>77</v>
      </c>
      <c r="S665">
        <v>0.09</v>
      </c>
      <c r="T665">
        <v>0.09</v>
      </c>
      <c r="U665">
        <v>212390</v>
      </c>
      <c r="V665" t="s">
        <v>2676</v>
      </c>
      <c r="W665">
        <v>1.0953620900000001</v>
      </c>
      <c r="X665">
        <v>0.17542656400000001</v>
      </c>
      <c r="Y665" t="s">
        <v>41</v>
      </c>
      <c r="Z665" t="s">
        <v>71</v>
      </c>
      <c r="AA665">
        <v>12</v>
      </c>
      <c r="AB665" s="13">
        <v>175474.9375</v>
      </c>
      <c r="AC665" s="13">
        <v>167732.0625</v>
      </c>
      <c r="AD665" s="13">
        <v>143674.51560000001</v>
      </c>
      <c r="AE665" s="13">
        <v>161601.60939999999</v>
      </c>
      <c r="AF665" s="14">
        <v>191781.2188</v>
      </c>
      <c r="AG665" s="14">
        <v>172875.7813</v>
      </c>
      <c r="AH665" s="14">
        <v>171317.10939999999</v>
      </c>
      <c r="AI665" s="14">
        <v>157721.6875</v>
      </c>
      <c r="AJ665" s="15">
        <v>212389.85939999999</v>
      </c>
      <c r="AK665" s="15">
        <v>186112.5938</v>
      </c>
      <c r="AL665" s="15">
        <v>173458.32810000001</v>
      </c>
      <c r="AM665" s="15">
        <v>187887.29689999999</v>
      </c>
      <c r="AN665">
        <v>133</v>
      </c>
      <c r="AO665" t="s">
        <v>374</v>
      </c>
      <c r="AP665">
        <v>0.94811947900000004</v>
      </c>
      <c r="AQ665">
        <v>1</v>
      </c>
      <c r="AR665">
        <v>212389.85939999999</v>
      </c>
      <c r="AS665" t="s">
        <v>640</v>
      </c>
      <c r="AT665">
        <v>9.9138988999999997E-2</v>
      </c>
      <c r="AV665">
        <v>0.59338157999999996</v>
      </c>
      <c r="AW665">
        <v>1</v>
      </c>
      <c r="AY665">
        <f t="shared" si="30"/>
        <v>1.0953620902506347</v>
      </c>
      <c r="AZ665">
        <f t="shared" si="31"/>
        <v>0.5120431445714535</v>
      </c>
      <c r="BA665">
        <f t="shared" si="32"/>
        <v>0.17433953679253186</v>
      </c>
    </row>
    <row r="666" spans="1:53">
      <c r="A666">
        <v>155.13104050000001</v>
      </c>
      <c r="B666">
        <v>4.8672374300000003</v>
      </c>
      <c r="C666" t="s">
        <v>1270</v>
      </c>
      <c r="D666">
        <v>1</v>
      </c>
      <c r="E666" t="s">
        <v>1271</v>
      </c>
      <c r="F666">
        <v>5</v>
      </c>
      <c r="G666">
        <v>0</v>
      </c>
      <c r="H666" t="s">
        <v>1272</v>
      </c>
      <c r="I666">
        <v>0.19652809600000001</v>
      </c>
      <c r="J666">
        <v>-39.456409360000002</v>
      </c>
      <c r="L666" t="s">
        <v>6150</v>
      </c>
      <c r="N666">
        <v>15.02487416</v>
      </c>
      <c r="O666" t="s">
        <v>374</v>
      </c>
      <c r="S666">
        <v>0.04</v>
      </c>
      <c r="T666">
        <v>0.1</v>
      </c>
      <c r="U666">
        <v>875470</v>
      </c>
      <c r="V666" t="s">
        <v>4502</v>
      </c>
      <c r="W666">
        <v>0.84776995499999996</v>
      </c>
      <c r="X666">
        <v>4.3755704999999999E-2</v>
      </c>
      <c r="Y666" t="s">
        <v>41</v>
      </c>
      <c r="Z666" t="s">
        <v>42</v>
      </c>
      <c r="AA666">
        <v>12</v>
      </c>
      <c r="AB666" s="13">
        <v>759778.75</v>
      </c>
      <c r="AC666" s="13">
        <v>680497.4375</v>
      </c>
      <c r="AD666" s="13">
        <v>772957</v>
      </c>
      <c r="AE666" s="13">
        <v>757479.0625</v>
      </c>
      <c r="AF666" s="14">
        <v>763039.125</v>
      </c>
      <c r="AG666" s="14">
        <v>699710.8125</v>
      </c>
      <c r="AH666" s="14">
        <v>875470.0625</v>
      </c>
      <c r="AI666" s="14">
        <v>822063.25</v>
      </c>
      <c r="AJ666" s="15">
        <v>695376.75</v>
      </c>
      <c r="AK666" s="15">
        <v>642949</v>
      </c>
      <c r="AL666" s="15">
        <v>650501.25</v>
      </c>
      <c r="AM666" s="15">
        <v>690366.1875</v>
      </c>
      <c r="AN666">
        <v>101</v>
      </c>
      <c r="AO666" t="s">
        <v>374</v>
      </c>
      <c r="AP666">
        <v>0.99268159600000005</v>
      </c>
      <c r="AR666">
        <v>875470.0625</v>
      </c>
      <c r="AS666" t="s">
        <v>7254</v>
      </c>
      <c r="AT666">
        <v>-9.1263695000000006E-2</v>
      </c>
      <c r="AV666">
        <v>2.2389208630000001</v>
      </c>
      <c r="AW666">
        <v>1</v>
      </c>
      <c r="AY666">
        <f t="shared" si="30"/>
        <v>0.84776995463935079</v>
      </c>
      <c r="AZ666">
        <f t="shared" si="31"/>
        <v>0.77081691772882122</v>
      </c>
      <c r="BA666">
        <f t="shared" si="32"/>
        <v>2.423851926506855E-2</v>
      </c>
    </row>
    <row r="667" spans="1:53">
      <c r="A667">
        <v>129.0577706</v>
      </c>
      <c r="B667">
        <v>9.1352389019999993</v>
      </c>
      <c r="C667" t="s">
        <v>3024</v>
      </c>
      <c r="D667">
        <v>3</v>
      </c>
      <c r="E667" t="s">
        <v>3025</v>
      </c>
      <c r="F667">
        <v>5</v>
      </c>
      <c r="G667">
        <v>0</v>
      </c>
      <c r="H667" t="s">
        <v>3026</v>
      </c>
      <c r="I667">
        <v>-0.61508503400000003</v>
      </c>
      <c r="J667">
        <v>33.325615970000001</v>
      </c>
      <c r="L667" t="s">
        <v>6150</v>
      </c>
      <c r="M667" t="s">
        <v>192</v>
      </c>
      <c r="N667">
        <v>-75.032097390000004</v>
      </c>
      <c r="O667" t="s">
        <v>3027</v>
      </c>
      <c r="P667" t="s">
        <v>3028</v>
      </c>
      <c r="S667">
        <v>0.23</v>
      </c>
      <c r="T667">
        <v>0.23</v>
      </c>
      <c r="U667">
        <v>50718</v>
      </c>
      <c r="V667" t="s">
        <v>3579</v>
      </c>
      <c r="W667">
        <v>1.0503121689999999</v>
      </c>
      <c r="X667">
        <v>0.723346979</v>
      </c>
      <c r="Y667" t="s">
        <v>41</v>
      </c>
      <c r="Z667" t="s">
        <v>42</v>
      </c>
      <c r="AA667">
        <v>12</v>
      </c>
      <c r="AB667" s="13">
        <v>24341.90625</v>
      </c>
      <c r="AC667" s="13">
        <v>39452.300779999998</v>
      </c>
      <c r="AD667" s="13">
        <v>41167.972659999999</v>
      </c>
      <c r="AE667" s="13">
        <v>40294.753909999999</v>
      </c>
      <c r="AF667" s="14">
        <v>33980.554689999997</v>
      </c>
      <c r="AG667" s="14">
        <v>40043.347659999999</v>
      </c>
      <c r="AH667" s="14">
        <v>40215.261720000002</v>
      </c>
      <c r="AI667" s="14">
        <v>46004.203130000002</v>
      </c>
      <c r="AJ667" s="15">
        <v>28739.6875</v>
      </c>
      <c r="AK667" s="15">
        <v>50718.015630000002</v>
      </c>
      <c r="AL667" s="15">
        <v>46323.878909999999</v>
      </c>
      <c r="AM667" s="15">
        <v>42523.976560000003</v>
      </c>
      <c r="AN667">
        <v>45</v>
      </c>
      <c r="AO667" t="s">
        <v>3027</v>
      </c>
      <c r="AP667">
        <v>0.89056486400000001</v>
      </c>
      <c r="AR667">
        <v>50718.015630000002</v>
      </c>
      <c r="AS667" t="s">
        <v>6831</v>
      </c>
      <c r="AT667">
        <v>0.89474660299999997</v>
      </c>
      <c r="AV667">
        <v>3.5520673000000003E-2</v>
      </c>
      <c r="AW667">
        <v>1</v>
      </c>
      <c r="AY667">
        <f t="shared" si="30"/>
        <v>1.0503121691766348</v>
      </c>
      <c r="AZ667">
        <f t="shared" si="31"/>
        <v>4.3745149593917849E-2</v>
      </c>
      <c r="BA667">
        <f t="shared" si="32"/>
        <v>0.71919071585234529</v>
      </c>
    </row>
    <row r="668" spans="1:53">
      <c r="A668">
        <v>162.0680437</v>
      </c>
      <c r="B668">
        <v>4.1135416669999998</v>
      </c>
      <c r="C668" t="s">
        <v>1790</v>
      </c>
      <c r="D668">
        <v>11</v>
      </c>
      <c r="E668" t="s">
        <v>1791</v>
      </c>
      <c r="F668">
        <v>5</v>
      </c>
      <c r="G668">
        <v>0</v>
      </c>
      <c r="H668" t="s">
        <v>1792</v>
      </c>
      <c r="I668">
        <v>-0.22415348500000001</v>
      </c>
      <c r="J668">
        <v>-29.44962559</v>
      </c>
      <c r="L668" t="s">
        <v>6150</v>
      </c>
      <c r="M668" t="s">
        <v>1773</v>
      </c>
      <c r="N668">
        <v>-90.046793440000002</v>
      </c>
      <c r="O668" t="s">
        <v>487</v>
      </c>
      <c r="R668" t="s">
        <v>411</v>
      </c>
      <c r="S668">
        <v>0.05</v>
      </c>
      <c r="T668">
        <v>0.21</v>
      </c>
      <c r="U668">
        <v>407235</v>
      </c>
      <c r="V668" t="s">
        <v>6589</v>
      </c>
      <c r="W668">
        <v>1.0316352630000001</v>
      </c>
      <c r="X668">
        <v>0.790881006</v>
      </c>
      <c r="Y668" t="s">
        <v>41</v>
      </c>
      <c r="Z668" t="s">
        <v>42</v>
      </c>
      <c r="AA668">
        <v>12</v>
      </c>
      <c r="AB668" s="13">
        <v>266082</v>
      </c>
      <c r="AC668" s="13">
        <v>257950.6563</v>
      </c>
      <c r="AD668" s="13">
        <v>213938.625</v>
      </c>
      <c r="AE668" s="13">
        <v>306908.71879999997</v>
      </c>
      <c r="AF668" s="14">
        <v>259881.79689999999</v>
      </c>
      <c r="AG668" s="14">
        <v>279272.375</v>
      </c>
      <c r="AH668" s="14">
        <v>407235.09379999997</v>
      </c>
      <c r="AI668" s="14">
        <v>292443.375</v>
      </c>
      <c r="AJ668" s="15">
        <v>328012.8125</v>
      </c>
      <c r="AK668" s="15">
        <v>318963.28129999997</v>
      </c>
      <c r="AL668" s="15">
        <v>333450.4375</v>
      </c>
      <c r="AM668" s="15">
        <v>297596.90629999997</v>
      </c>
      <c r="AN668">
        <v>280</v>
      </c>
      <c r="AO668" t="s">
        <v>487</v>
      </c>
      <c r="AP668">
        <v>0.95760232899999997</v>
      </c>
      <c r="AR668">
        <v>407235.09379999997</v>
      </c>
      <c r="AS668" t="s">
        <v>6875</v>
      </c>
      <c r="AT668">
        <v>0.40827992299999999</v>
      </c>
      <c r="AV668">
        <v>2.0620866000000002E-2</v>
      </c>
      <c r="AW668">
        <v>1</v>
      </c>
      <c r="AY668">
        <f t="shared" si="30"/>
        <v>1.0316352634023715</v>
      </c>
      <c r="AZ668">
        <f t="shared" si="31"/>
        <v>0.74683576460463741</v>
      </c>
      <c r="BA668">
        <f t="shared" si="32"/>
        <v>0.7836204300805617</v>
      </c>
    </row>
    <row r="669" spans="1:53">
      <c r="A669">
        <v>176.0837113</v>
      </c>
      <c r="B669">
        <v>4.2158041419999996</v>
      </c>
      <c r="C669" t="s">
        <v>3133</v>
      </c>
      <c r="D669">
        <v>8</v>
      </c>
      <c r="E669" t="s">
        <v>3134</v>
      </c>
      <c r="F669">
        <v>5</v>
      </c>
      <c r="G669">
        <v>0</v>
      </c>
      <c r="H669" t="s">
        <v>3135</v>
      </c>
      <c r="I669">
        <v>-0.106102245</v>
      </c>
      <c r="J669">
        <v>-20.791339180000001</v>
      </c>
      <c r="L669" t="s">
        <v>6150</v>
      </c>
      <c r="M669" t="s">
        <v>1333</v>
      </c>
      <c r="N669">
        <v>-67.099675950000005</v>
      </c>
      <c r="O669" t="s">
        <v>487</v>
      </c>
      <c r="P669" t="s">
        <v>6962</v>
      </c>
      <c r="S669">
        <v>0.09</v>
      </c>
      <c r="T669">
        <v>0.13</v>
      </c>
      <c r="U669">
        <v>91397</v>
      </c>
      <c r="V669" t="s">
        <v>6453</v>
      </c>
      <c r="W669">
        <v>0.99862047300000001</v>
      </c>
      <c r="X669">
        <v>0.98323777599999995</v>
      </c>
      <c r="Y669" t="s">
        <v>41</v>
      </c>
      <c r="Z669" t="s">
        <v>92</v>
      </c>
      <c r="AA669">
        <v>12</v>
      </c>
      <c r="AB669" s="13">
        <v>78218.625</v>
      </c>
      <c r="AC669" s="13">
        <v>69084.078129999994</v>
      </c>
      <c r="AD669" s="13">
        <v>59095.855470000002</v>
      </c>
      <c r="AE669" s="13">
        <v>60965.945310000003</v>
      </c>
      <c r="AF669" s="14">
        <v>88459.507809999996</v>
      </c>
      <c r="AG669" s="14">
        <v>90946.726559999996</v>
      </c>
      <c r="AH669" s="14">
        <v>78740.03125</v>
      </c>
      <c r="AI669" s="14">
        <v>76728.367190000004</v>
      </c>
      <c r="AJ669" s="15">
        <v>89323.09375</v>
      </c>
      <c r="AK669" s="15">
        <v>76488.632809999996</v>
      </c>
      <c r="AL669" s="15">
        <v>91396.90625</v>
      </c>
      <c r="AM669" s="15">
        <v>77204.03125</v>
      </c>
      <c r="AN669">
        <v>449</v>
      </c>
      <c r="AO669" t="s">
        <v>487</v>
      </c>
      <c r="AP669">
        <v>0.895113771</v>
      </c>
      <c r="AR669">
        <v>91396.90625</v>
      </c>
      <c r="AS669" t="s">
        <v>6963</v>
      </c>
      <c r="AT669">
        <v>0.47447358699999997</v>
      </c>
      <c r="AV669">
        <v>1.20023E-4</v>
      </c>
      <c r="AW669">
        <v>1</v>
      </c>
      <c r="AY669">
        <f t="shared" si="30"/>
        <v>0.9986204725448341</v>
      </c>
      <c r="AZ669">
        <f t="shared" si="31"/>
        <v>0.16989468652176312</v>
      </c>
      <c r="BA669">
        <f t="shared" si="32"/>
        <v>0.98322944249892963</v>
      </c>
    </row>
    <row r="670" spans="1:53">
      <c r="A670">
        <v>302.22392580000002</v>
      </c>
      <c r="B670">
        <v>3.4698472339999999</v>
      </c>
      <c r="C670" t="s">
        <v>4870</v>
      </c>
      <c r="D670">
        <v>43</v>
      </c>
      <c r="E670" t="s">
        <v>4871</v>
      </c>
      <c r="F670">
        <v>5</v>
      </c>
      <c r="G670">
        <v>0</v>
      </c>
      <c r="H670" t="s">
        <v>4872</v>
      </c>
      <c r="I670">
        <v>-2.1646057280000002</v>
      </c>
      <c r="J670">
        <v>-19.173355099999998</v>
      </c>
      <c r="L670" t="s">
        <v>6150</v>
      </c>
      <c r="M670" t="s">
        <v>4642</v>
      </c>
      <c r="N670">
        <v>-2.0159748500000001</v>
      </c>
      <c r="O670" t="s">
        <v>2187</v>
      </c>
      <c r="P670" t="e">
        <f>-#REF!</f>
        <v>#REF!</v>
      </c>
      <c r="Q670">
        <v>-2.4</v>
      </c>
      <c r="R670" t="s">
        <v>77</v>
      </c>
      <c r="S670">
        <v>0.52</v>
      </c>
      <c r="T670">
        <v>0.52</v>
      </c>
      <c r="U670">
        <v>189052</v>
      </c>
      <c r="V670" t="s">
        <v>7199</v>
      </c>
      <c r="W670">
        <v>0.77575448899999999</v>
      </c>
      <c r="X670">
        <v>0.35493645099999999</v>
      </c>
      <c r="Y670" t="s">
        <v>41</v>
      </c>
      <c r="Z670" t="s">
        <v>71</v>
      </c>
      <c r="AA670">
        <v>12</v>
      </c>
      <c r="AB670" s="13">
        <v>73552.898440000004</v>
      </c>
      <c r="AC670" s="13">
        <v>189052.26560000001</v>
      </c>
      <c r="AD670" s="13">
        <v>86771.828129999994</v>
      </c>
      <c r="AE670" s="13">
        <v>98621.367190000004</v>
      </c>
      <c r="AF670" s="14">
        <v>109890.2656</v>
      </c>
      <c r="AG670" s="14">
        <v>130577.1406</v>
      </c>
      <c r="AH670" s="14">
        <v>113150.4531</v>
      </c>
      <c r="AI670" s="14">
        <v>133270.10939999999</v>
      </c>
      <c r="AJ670" s="15">
        <v>28803.050780000001</v>
      </c>
      <c r="AK670" s="15">
        <v>140395.26560000001</v>
      </c>
      <c r="AL670" s="15">
        <v>123540.8125</v>
      </c>
      <c r="AM670" s="15">
        <v>84966.398440000004</v>
      </c>
      <c r="AN670">
        <v>165</v>
      </c>
      <c r="AO670" t="s">
        <v>2187</v>
      </c>
      <c r="AP670">
        <v>0.94483789900000004</v>
      </c>
      <c r="AQ670">
        <v>1</v>
      </c>
      <c r="AR670">
        <v>189052.26560000001</v>
      </c>
      <c r="AS670" t="s">
        <v>3706</v>
      </c>
      <c r="AT670">
        <v>0.83206402199999996</v>
      </c>
      <c r="AV670">
        <v>0.28722304399999998</v>
      </c>
      <c r="AW670">
        <v>1</v>
      </c>
      <c r="AY670">
        <f t="shared" si="30"/>
        <v>0.77575448891966026</v>
      </c>
      <c r="AZ670">
        <f t="shared" si="31"/>
        <v>0.54516761718870743</v>
      </c>
      <c r="BA670">
        <f t="shared" si="32"/>
        <v>0.32498957645169646</v>
      </c>
    </row>
    <row r="671" spans="1:53">
      <c r="A671">
        <v>81.982016369999997</v>
      </c>
      <c r="B671">
        <v>9.831813812</v>
      </c>
      <c r="C671" t="s">
        <v>2977</v>
      </c>
      <c r="D671">
        <v>1</v>
      </c>
      <c r="E671" t="s">
        <v>2978</v>
      </c>
      <c r="F671">
        <v>5</v>
      </c>
      <c r="G671">
        <v>0</v>
      </c>
      <c r="H671" t="s">
        <v>2979</v>
      </c>
      <c r="I671">
        <v>0.44362712900000001</v>
      </c>
      <c r="J671">
        <v>10.215805080000001</v>
      </c>
      <c r="L671" t="s">
        <v>6150</v>
      </c>
      <c r="M671" t="s">
        <v>46</v>
      </c>
      <c r="N671">
        <v>-15.99499763</v>
      </c>
      <c r="O671" t="s">
        <v>776</v>
      </c>
      <c r="R671" t="s">
        <v>2980</v>
      </c>
      <c r="S671">
        <v>0.1</v>
      </c>
      <c r="T671">
        <v>0.27</v>
      </c>
      <c r="U671">
        <v>397994</v>
      </c>
      <c r="V671" t="s">
        <v>722</v>
      </c>
      <c r="W671">
        <v>1.159693436</v>
      </c>
      <c r="X671">
        <v>7.9324724999999999E-2</v>
      </c>
      <c r="Y671" t="s">
        <v>41</v>
      </c>
      <c r="Z671" t="s">
        <v>71</v>
      </c>
      <c r="AA671">
        <v>12</v>
      </c>
      <c r="AB671" s="13">
        <v>220303.5938</v>
      </c>
      <c r="AC671" s="13">
        <v>244537.2813</v>
      </c>
      <c r="AD671" s="13">
        <v>397994.125</v>
      </c>
      <c r="AE671" s="13">
        <v>296932.625</v>
      </c>
      <c r="AF671" s="14">
        <v>207626.64060000001</v>
      </c>
      <c r="AG671" s="14">
        <v>222635.45310000001</v>
      </c>
      <c r="AH671" s="14">
        <v>234647.3438</v>
      </c>
      <c r="AI671" s="14">
        <v>259545.82810000001</v>
      </c>
      <c r="AJ671" s="15">
        <v>270490.65629999997</v>
      </c>
      <c r="AK671" s="15">
        <v>230883.92189999999</v>
      </c>
      <c r="AL671" s="15">
        <v>275842.03129999997</v>
      </c>
      <c r="AM671" s="15">
        <v>294868.09379999997</v>
      </c>
      <c r="AN671">
        <v>6</v>
      </c>
      <c r="AO671" t="s">
        <v>776</v>
      </c>
      <c r="AP671">
        <v>0.97403713199999997</v>
      </c>
      <c r="AR671">
        <v>397994.125</v>
      </c>
      <c r="AS671" t="s">
        <v>6654</v>
      </c>
      <c r="AT671">
        <v>0.383350988</v>
      </c>
      <c r="AV671">
        <v>1.1314842919999999</v>
      </c>
      <c r="AW671">
        <v>1</v>
      </c>
      <c r="AY671">
        <f t="shared" si="30"/>
        <v>1.1596934359005286</v>
      </c>
      <c r="AZ671">
        <f t="shared" si="31"/>
        <v>0.82174739419445553</v>
      </c>
      <c r="BA671">
        <f t="shared" si="32"/>
        <v>7.7484481963168511E-2</v>
      </c>
    </row>
    <row r="672" spans="1:53">
      <c r="A672">
        <v>193.07373010000001</v>
      </c>
      <c r="B672">
        <v>10.54564446</v>
      </c>
      <c r="C672" t="s">
        <v>4979</v>
      </c>
      <c r="D672">
        <v>10</v>
      </c>
      <c r="E672" t="s">
        <v>6671</v>
      </c>
      <c r="F672">
        <v>5</v>
      </c>
      <c r="G672">
        <v>0</v>
      </c>
      <c r="H672" t="s">
        <v>6672</v>
      </c>
      <c r="I672">
        <v>-0.82822650399999997</v>
      </c>
      <c r="J672">
        <v>28.87234239</v>
      </c>
      <c r="L672" t="s">
        <v>6150</v>
      </c>
      <c r="M672" t="s">
        <v>2262</v>
      </c>
      <c r="N672">
        <v>84.020958559999997</v>
      </c>
      <c r="O672" t="s">
        <v>374</v>
      </c>
      <c r="P672" t="s">
        <v>6673</v>
      </c>
      <c r="S672">
        <v>0.61</v>
      </c>
      <c r="T672">
        <v>0.61</v>
      </c>
      <c r="U672">
        <v>46702</v>
      </c>
      <c r="V672" t="s">
        <v>6528</v>
      </c>
      <c r="W672">
        <v>1.142309829</v>
      </c>
      <c r="X672">
        <v>0.72529919399999998</v>
      </c>
      <c r="Y672" t="s">
        <v>41</v>
      </c>
      <c r="Z672" t="s">
        <v>42</v>
      </c>
      <c r="AA672">
        <v>12</v>
      </c>
      <c r="AB672" s="13">
        <v>12375.081050000001</v>
      </c>
      <c r="AC672" s="13">
        <v>29942.488280000001</v>
      </c>
      <c r="AD672" s="13">
        <v>32741.808590000001</v>
      </c>
      <c r="AE672" s="13">
        <v>25570.089840000001</v>
      </c>
      <c r="AF672" s="14">
        <v>14821.78809</v>
      </c>
      <c r="AG672" s="14">
        <v>23090.248049999998</v>
      </c>
      <c r="AH672" s="14">
        <v>29511.296880000002</v>
      </c>
      <c r="AI672" s="14">
        <v>18563.472659999999</v>
      </c>
      <c r="AJ672" s="15">
        <v>20559.925780000001</v>
      </c>
      <c r="AK672" s="15">
        <v>15589.41797</v>
      </c>
      <c r="AL672" s="15">
        <v>46702.050779999998</v>
      </c>
      <c r="AM672" s="15">
        <v>15372.17871</v>
      </c>
      <c r="AN672">
        <v>270</v>
      </c>
      <c r="AO672" t="s">
        <v>374</v>
      </c>
      <c r="AP672">
        <v>0.88711096700000003</v>
      </c>
      <c r="AR672">
        <v>46702.050779999998</v>
      </c>
      <c r="AS672" t="s">
        <v>6674</v>
      </c>
      <c r="AT672">
        <v>0.80260548200000004</v>
      </c>
      <c r="AV672">
        <v>3.5490239E-2</v>
      </c>
      <c r="AW672">
        <v>1.5308492E-2</v>
      </c>
      <c r="AY672">
        <f t="shared" si="30"/>
        <v>1.1423098283885456</v>
      </c>
      <c r="AZ672">
        <f t="shared" si="31"/>
        <v>9.958954661549807E-2</v>
      </c>
      <c r="BA672">
        <f t="shared" si="32"/>
        <v>0.71930462827166464</v>
      </c>
    </row>
    <row r="673" spans="1:53">
      <c r="A673">
        <v>128.04732659999999</v>
      </c>
      <c r="B673">
        <v>6.787568029</v>
      </c>
      <c r="C673" t="s">
        <v>1225</v>
      </c>
      <c r="D673">
        <v>9</v>
      </c>
      <c r="E673" t="s">
        <v>1226</v>
      </c>
      <c r="F673">
        <v>5</v>
      </c>
      <c r="G673">
        <v>0</v>
      </c>
      <c r="H673" t="s">
        <v>1227</v>
      </c>
      <c r="I673">
        <v>-0.10440932999999999</v>
      </c>
      <c r="J673">
        <v>-0.96424920000000003</v>
      </c>
      <c r="L673" t="s">
        <v>6150</v>
      </c>
      <c r="N673">
        <v>3.1380227129999998</v>
      </c>
      <c r="O673" t="s">
        <v>374</v>
      </c>
      <c r="S673">
        <v>0.11</v>
      </c>
      <c r="T673">
        <v>0.18</v>
      </c>
      <c r="U673">
        <v>76118</v>
      </c>
      <c r="V673" t="s">
        <v>5865</v>
      </c>
      <c r="W673">
        <v>1.1559812300000001</v>
      </c>
      <c r="X673">
        <v>0.16341144599999999</v>
      </c>
      <c r="Y673" t="s">
        <v>41</v>
      </c>
      <c r="Z673" t="s">
        <v>71</v>
      </c>
      <c r="AA673">
        <v>12</v>
      </c>
      <c r="AB673" s="13">
        <v>69581.71875</v>
      </c>
      <c r="AC673" s="13">
        <v>71158.945309999996</v>
      </c>
      <c r="AD673" s="13">
        <v>46828.304689999997</v>
      </c>
      <c r="AE673" s="13">
        <v>60419.910159999999</v>
      </c>
      <c r="AF673" s="14">
        <v>70886.179690000004</v>
      </c>
      <c r="AG673" s="14">
        <v>59710.671880000002</v>
      </c>
      <c r="AH673" s="14">
        <v>60030.652340000001</v>
      </c>
      <c r="AI673" s="14">
        <v>49243.605470000002</v>
      </c>
      <c r="AJ673" s="15">
        <v>61619.03125</v>
      </c>
      <c r="AK673" s="15">
        <v>75866.742190000004</v>
      </c>
      <c r="AL673" s="15">
        <v>76118.226559999996</v>
      </c>
      <c r="AM673" s="15">
        <v>63682.5</v>
      </c>
      <c r="AN673">
        <v>89</v>
      </c>
      <c r="AO673" t="s">
        <v>374</v>
      </c>
      <c r="AP673">
        <v>0.81422830000000002</v>
      </c>
      <c r="AR673">
        <v>76118.226559999996</v>
      </c>
      <c r="AS673" t="s">
        <v>2119</v>
      </c>
      <c r="AT673">
        <v>-0.39824910200000002</v>
      </c>
      <c r="AV673">
        <v>0.63332723400000002</v>
      </c>
      <c r="AW673">
        <v>1</v>
      </c>
      <c r="AY673">
        <f t="shared" si="30"/>
        <v>1.155981229739206</v>
      </c>
      <c r="AZ673">
        <f t="shared" si="31"/>
        <v>0.76103377407400985</v>
      </c>
      <c r="BA673">
        <f t="shared" si="32"/>
        <v>0.16257179560380614</v>
      </c>
    </row>
    <row r="674" spans="1:53">
      <c r="A674">
        <v>226.06279710000001</v>
      </c>
      <c r="B674">
        <v>4.1581999879999998</v>
      </c>
      <c r="C674" t="s">
        <v>3266</v>
      </c>
      <c r="D674">
        <v>2</v>
      </c>
      <c r="E674" t="s">
        <v>3267</v>
      </c>
      <c r="F674">
        <v>5</v>
      </c>
      <c r="G674">
        <v>0</v>
      </c>
      <c r="H674" t="s">
        <v>3268</v>
      </c>
      <c r="I674">
        <v>-0.897684645</v>
      </c>
      <c r="J674">
        <v>-36.4382576</v>
      </c>
      <c r="L674" t="s">
        <v>6150</v>
      </c>
      <c r="M674" t="s">
        <v>3328</v>
      </c>
      <c r="N674">
        <v>-28.031319700000001</v>
      </c>
      <c r="O674" t="s">
        <v>3339</v>
      </c>
      <c r="P674" t="s">
        <v>6765</v>
      </c>
      <c r="S674">
        <v>0.34</v>
      </c>
      <c r="T674">
        <v>0.34</v>
      </c>
      <c r="U674">
        <v>89131</v>
      </c>
      <c r="V674" t="s">
        <v>4528</v>
      </c>
      <c r="W674">
        <v>1.0930504270000001</v>
      </c>
      <c r="X674">
        <v>0.67970159900000005</v>
      </c>
      <c r="Y674" t="s">
        <v>41</v>
      </c>
      <c r="Z674" t="s">
        <v>92</v>
      </c>
      <c r="AA674">
        <v>12</v>
      </c>
      <c r="AB674" s="13">
        <v>72870.75</v>
      </c>
      <c r="AC674" s="13">
        <v>63381.636720000002</v>
      </c>
      <c r="AD674" s="13">
        <v>41951.882810000003</v>
      </c>
      <c r="AE674" s="13">
        <v>65644.007809999996</v>
      </c>
      <c r="AF674" s="14">
        <v>65505.902340000001</v>
      </c>
      <c r="AG674" s="14">
        <v>79269.726559999996</v>
      </c>
      <c r="AH674" s="14">
        <v>71218.4375</v>
      </c>
      <c r="AI674" s="14">
        <v>46937.289060000003</v>
      </c>
      <c r="AJ674" s="15">
        <v>87370.40625</v>
      </c>
      <c r="AK674" s="15">
        <v>36981.511720000002</v>
      </c>
      <c r="AL674" s="15">
        <v>89131.148440000004</v>
      </c>
      <c r="AM674" s="15">
        <v>73914.164059999996</v>
      </c>
      <c r="AN674">
        <v>302</v>
      </c>
      <c r="AO674" t="s">
        <v>3339</v>
      </c>
      <c r="AP674">
        <v>0.91166975299999997</v>
      </c>
      <c r="AR674">
        <v>89131.148440000004</v>
      </c>
      <c r="AS674" t="s">
        <v>2666</v>
      </c>
      <c r="AT674">
        <v>0.80008652700000005</v>
      </c>
      <c r="AV674">
        <v>4.8246426000000002E-2</v>
      </c>
      <c r="AW674">
        <v>1</v>
      </c>
      <c r="AY674">
        <f t="shared" si="30"/>
        <v>1.0930504274288504</v>
      </c>
      <c r="AZ674">
        <f t="shared" si="31"/>
        <v>0.48497828549348215</v>
      </c>
      <c r="BA674">
        <f t="shared" si="32"/>
        <v>0.6758227186932988</v>
      </c>
    </row>
    <row r="675" spans="1:53">
      <c r="A675">
        <v>232.10968149999999</v>
      </c>
      <c r="B675">
        <v>4.1691958109999998</v>
      </c>
      <c r="C675" t="s">
        <v>1702</v>
      </c>
      <c r="D675">
        <v>3</v>
      </c>
      <c r="E675" t="s">
        <v>1703</v>
      </c>
      <c r="F675">
        <v>5</v>
      </c>
      <c r="G675">
        <v>0</v>
      </c>
      <c r="H675" t="s">
        <v>1704</v>
      </c>
      <c r="I675">
        <v>-1.1566120280000001</v>
      </c>
      <c r="J675">
        <v>-30.98090127</v>
      </c>
      <c r="L675" t="s">
        <v>6150</v>
      </c>
      <c r="N675">
        <v>-18.068211949999998</v>
      </c>
      <c r="O675" t="s">
        <v>487</v>
      </c>
      <c r="P675" t="s">
        <v>7043</v>
      </c>
      <c r="S675">
        <v>0.18</v>
      </c>
      <c r="T675">
        <v>0.18</v>
      </c>
      <c r="U675">
        <v>94590</v>
      </c>
      <c r="V675" t="s">
        <v>6994</v>
      </c>
      <c r="W675">
        <v>0.95739461000000003</v>
      </c>
      <c r="X675">
        <v>0.69968512299999996</v>
      </c>
      <c r="Y675" t="s">
        <v>41</v>
      </c>
      <c r="Z675" t="s">
        <v>42</v>
      </c>
      <c r="AA675">
        <v>12</v>
      </c>
      <c r="AB675" s="13">
        <v>94590.234379999994</v>
      </c>
      <c r="AC675" s="13">
        <v>72472.1875</v>
      </c>
      <c r="AD675" s="13">
        <v>68124.953129999994</v>
      </c>
      <c r="AE675" s="13">
        <v>67882.210940000004</v>
      </c>
      <c r="AF675" s="14">
        <v>77655.960940000004</v>
      </c>
      <c r="AG675" s="14">
        <v>62494.488279999998</v>
      </c>
      <c r="AH675" s="14">
        <v>83684.015629999994</v>
      </c>
      <c r="AI675" s="14">
        <v>75902.585940000004</v>
      </c>
      <c r="AJ675" s="15">
        <v>87501.601559999996</v>
      </c>
      <c r="AK675" s="15">
        <v>56124.441409999999</v>
      </c>
      <c r="AL675" s="15">
        <v>73379.320309999996</v>
      </c>
      <c r="AM675" s="15">
        <v>69961.273440000004</v>
      </c>
      <c r="AN675">
        <v>465</v>
      </c>
      <c r="AO675" t="s">
        <v>487</v>
      </c>
      <c r="AP675">
        <v>0.88425058899999998</v>
      </c>
      <c r="AR675">
        <v>94590.234379999994</v>
      </c>
      <c r="AS675" t="s">
        <v>4290</v>
      </c>
      <c r="AT675">
        <v>0.57433532300000001</v>
      </c>
      <c r="AV675">
        <v>4.1446364999999999E-2</v>
      </c>
      <c r="AW675">
        <v>1</v>
      </c>
      <c r="AY675">
        <f t="shared" si="30"/>
        <v>0.95739460958749767</v>
      </c>
      <c r="AZ675">
        <f t="shared" si="31"/>
        <v>0.5386291154498245</v>
      </c>
      <c r="BA675">
        <f t="shared" si="32"/>
        <v>0.69801265643780863</v>
      </c>
    </row>
    <row r="676" spans="1:53">
      <c r="A676">
        <v>317.27172589999998</v>
      </c>
      <c r="B676">
        <v>7.7936832850000002</v>
      </c>
      <c r="C676" t="s">
        <v>2802</v>
      </c>
      <c r="D676">
        <v>3</v>
      </c>
      <c r="E676" t="s">
        <v>2803</v>
      </c>
      <c r="F676">
        <v>5</v>
      </c>
      <c r="G676">
        <v>0</v>
      </c>
      <c r="H676" t="s">
        <v>2804</v>
      </c>
      <c r="I676">
        <v>-0.42266842999999998</v>
      </c>
      <c r="J676">
        <v>19.683092519999999</v>
      </c>
      <c r="L676" t="s">
        <v>6150</v>
      </c>
      <c r="M676" t="s">
        <v>959</v>
      </c>
      <c r="N676">
        <v>139.16114719999999</v>
      </c>
      <c r="O676" t="s">
        <v>374</v>
      </c>
      <c r="S676">
        <v>0.15</v>
      </c>
      <c r="T676">
        <v>0.23</v>
      </c>
      <c r="U676">
        <v>80105</v>
      </c>
      <c r="V676" t="s">
        <v>2744</v>
      </c>
      <c r="W676">
        <v>0.72157024000000003</v>
      </c>
      <c r="X676">
        <v>8.5686044000000003E-2</v>
      </c>
      <c r="Y676" t="s">
        <v>41</v>
      </c>
      <c r="Z676" t="s">
        <v>42</v>
      </c>
      <c r="AA676">
        <v>12</v>
      </c>
      <c r="AB676" s="13">
        <v>52079.859380000002</v>
      </c>
      <c r="AC676" s="13">
        <v>52475.355470000002</v>
      </c>
      <c r="AD676" s="13">
        <v>53457.355470000002</v>
      </c>
      <c r="AE676" s="13">
        <v>60240.753909999999</v>
      </c>
      <c r="AF676" s="14">
        <v>46664.640630000002</v>
      </c>
      <c r="AG676" s="14">
        <v>58563</v>
      </c>
      <c r="AH676" s="14">
        <v>80105.125</v>
      </c>
      <c r="AI676" s="14">
        <v>60002.828130000002</v>
      </c>
      <c r="AJ676" s="15">
        <v>39479.683590000001</v>
      </c>
      <c r="AK676" s="15">
        <v>44977.609380000002</v>
      </c>
      <c r="AL676" s="15">
        <v>39177.566409999999</v>
      </c>
      <c r="AM676" s="15">
        <v>53392.003909999999</v>
      </c>
      <c r="AN676">
        <v>533</v>
      </c>
      <c r="AO676" t="s">
        <v>374</v>
      </c>
      <c r="AP676">
        <v>0.82898380299999996</v>
      </c>
      <c r="AR676">
        <v>80105.125</v>
      </c>
      <c r="AS676" t="s">
        <v>7466</v>
      </c>
      <c r="AT676">
        <v>0.77074988899999997</v>
      </c>
      <c r="AV676">
        <v>1.232957912</v>
      </c>
      <c r="AW676">
        <v>1</v>
      </c>
      <c r="AY676">
        <f t="shared" si="30"/>
        <v>0.72157024008174231</v>
      </c>
      <c r="AZ676">
        <f t="shared" si="31"/>
        <v>0.40041144315760913</v>
      </c>
      <c r="BA676">
        <f t="shared" si="32"/>
        <v>6.8125434549210315E-2</v>
      </c>
    </row>
    <row r="677" spans="1:53">
      <c r="A677">
        <v>101.0476323</v>
      </c>
      <c r="B677">
        <v>10.42575828</v>
      </c>
      <c r="C677" t="s">
        <v>3763</v>
      </c>
      <c r="D677">
        <v>5</v>
      </c>
      <c r="E677" t="s">
        <v>7103</v>
      </c>
      <c r="F677">
        <v>5</v>
      </c>
      <c r="G677">
        <v>0</v>
      </c>
      <c r="H677" t="s">
        <v>7104</v>
      </c>
      <c r="I677">
        <v>-0.47201908999999997</v>
      </c>
      <c r="J677">
        <v>-0.60616804899999999</v>
      </c>
      <c r="L677" t="s">
        <v>6150</v>
      </c>
      <c r="N677">
        <v>-176.99218759999999</v>
      </c>
      <c r="O677" t="s">
        <v>487</v>
      </c>
      <c r="S677">
        <v>0.61</v>
      </c>
      <c r="T677">
        <v>0.61</v>
      </c>
      <c r="U677">
        <v>128311</v>
      </c>
      <c r="V677" t="s">
        <v>3999</v>
      </c>
      <c r="W677">
        <v>0.92853574999999999</v>
      </c>
      <c r="X677">
        <v>0.83550644200000002</v>
      </c>
      <c r="Y677" t="s">
        <v>41</v>
      </c>
      <c r="Z677" t="s">
        <v>71</v>
      </c>
      <c r="AA677">
        <v>12</v>
      </c>
      <c r="AB677" s="13">
        <v>28559.193360000001</v>
      </c>
      <c r="AC677" s="13">
        <v>82131.859379999994</v>
      </c>
      <c r="AD677" s="13">
        <v>26014.9375</v>
      </c>
      <c r="AE677" s="13">
        <v>71530.328129999994</v>
      </c>
      <c r="AF677" s="14">
        <v>54059.207029999998</v>
      </c>
      <c r="AG677" s="14">
        <v>81364.640629999994</v>
      </c>
      <c r="AH677" s="14">
        <v>62156.757810000003</v>
      </c>
      <c r="AI677" s="14">
        <v>110098.2031</v>
      </c>
      <c r="AJ677" s="15">
        <v>22333.632809999999</v>
      </c>
      <c r="AK677" s="15">
        <v>128310.58590000001</v>
      </c>
      <c r="AL677" s="15">
        <v>65988.53125</v>
      </c>
      <c r="AM677" s="15">
        <v>69058.023440000004</v>
      </c>
      <c r="AN677">
        <v>19</v>
      </c>
      <c r="AO677" t="s">
        <v>487</v>
      </c>
      <c r="AP677">
        <v>0.93900536000000001</v>
      </c>
      <c r="AR677">
        <v>128310.58590000001</v>
      </c>
      <c r="AS677" t="s">
        <v>7105</v>
      </c>
      <c r="AT677">
        <v>0.83922791100000005</v>
      </c>
      <c r="AV677">
        <v>1.2019202999999999E-2</v>
      </c>
      <c r="AW677">
        <v>1</v>
      </c>
      <c r="AY677">
        <f t="shared" si="30"/>
        <v>0.92853575040740088</v>
      </c>
      <c r="AZ677">
        <f t="shared" si="31"/>
        <v>0.37654773093185961</v>
      </c>
      <c r="BA677">
        <f t="shared" si="32"/>
        <v>0.83371298189776355</v>
      </c>
    </row>
    <row r="678" spans="1:53">
      <c r="A678">
        <v>157.11031929999999</v>
      </c>
      <c r="B678">
        <v>8.1539541460000002</v>
      </c>
      <c r="C678" t="s">
        <v>3055</v>
      </c>
      <c r="D678">
        <v>2</v>
      </c>
      <c r="E678" t="s">
        <v>3056</v>
      </c>
      <c r="F678">
        <v>5</v>
      </c>
      <c r="G678">
        <v>0</v>
      </c>
      <c r="H678" t="s">
        <v>3057</v>
      </c>
      <c r="I678">
        <v>0.249916517</v>
      </c>
      <c r="J678">
        <v>-12.45138358</v>
      </c>
      <c r="L678" t="s">
        <v>6150</v>
      </c>
      <c r="M678" t="s">
        <v>702</v>
      </c>
      <c r="N678">
        <v>-7.9686210270000002</v>
      </c>
      <c r="O678" t="s">
        <v>487</v>
      </c>
      <c r="S678">
        <v>0.28000000000000003</v>
      </c>
      <c r="T678">
        <v>0.38</v>
      </c>
      <c r="U678">
        <v>77490</v>
      </c>
      <c r="V678" t="s">
        <v>106</v>
      </c>
      <c r="W678">
        <v>1.050858326</v>
      </c>
      <c r="X678">
        <v>0.76628682400000003</v>
      </c>
      <c r="Y678" t="s">
        <v>41</v>
      </c>
      <c r="Z678" t="s">
        <v>42</v>
      </c>
      <c r="AA678">
        <v>12</v>
      </c>
      <c r="AB678" s="13">
        <v>29610.898440000001</v>
      </c>
      <c r="AC678" s="13">
        <v>77490.0625</v>
      </c>
      <c r="AD678" s="13">
        <v>47339.871090000001</v>
      </c>
      <c r="AE678" s="13">
        <v>56630.90625</v>
      </c>
      <c r="AF678" s="14">
        <v>60589.796880000002</v>
      </c>
      <c r="AG678" s="14">
        <v>49881.0625</v>
      </c>
      <c r="AH678" s="14">
        <v>57586.875</v>
      </c>
      <c r="AI678" s="14">
        <v>65981.039059999996</v>
      </c>
      <c r="AJ678" s="15">
        <v>36750.664060000003</v>
      </c>
      <c r="AK678" s="15">
        <v>74943.789059999996</v>
      </c>
      <c r="AL678" s="15">
        <v>72280.890629999994</v>
      </c>
      <c r="AM678" s="15">
        <v>61966.25</v>
      </c>
      <c r="AN678">
        <v>9</v>
      </c>
      <c r="AO678" t="s">
        <v>487</v>
      </c>
      <c r="AP678">
        <v>0.92179926300000004</v>
      </c>
      <c r="AR678">
        <v>77490.0625</v>
      </c>
      <c r="AS678" t="s">
        <v>6830</v>
      </c>
      <c r="AT678">
        <v>0.86096888299999996</v>
      </c>
      <c r="AV678">
        <v>2.5416599000000002E-2</v>
      </c>
      <c r="AW678">
        <v>0.95866684800000002</v>
      </c>
      <c r="AY678">
        <f t="shared" si="30"/>
        <v>1.0508583263151114</v>
      </c>
      <c r="AZ678">
        <f t="shared" si="31"/>
        <v>0.3896342767698901</v>
      </c>
      <c r="BA678">
        <f t="shared" si="32"/>
        <v>0.76064693858935983</v>
      </c>
    </row>
    <row r="679" spans="1:53">
      <c r="A679">
        <v>173.11647730000001</v>
      </c>
      <c r="B679">
        <v>8.8635111490000007</v>
      </c>
      <c r="C679" t="s">
        <v>3002</v>
      </c>
      <c r="D679">
        <v>2</v>
      </c>
      <c r="E679" t="s">
        <v>3003</v>
      </c>
      <c r="F679">
        <v>5</v>
      </c>
      <c r="G679">
        <v>0</v>
      </c>
      <c r="H679" t="s">
        <v>3004</v>
      </c>
      <c r="I679">
        <v>0.27337789400000001</v>
      </c>
      <c r="J679">
        <v>-28.35505431</v>
      </c>
      <c r="L679" t="s">
        <v>6150</v>
      </c>
      <c r="M679" t="s">
        <v>149</v>
      </c>
      <c r="N679">
        <v>24.06546049</v>
      </c>
      <c r="O679" t="s">
        <v>374</v>
      </c>
      <c r="S679">
        <v>0.44</v>
      </c>
      <c r="T679">
        <v>0.44</v>
      </c>
      <c r="U679">
        <v>123991</v>
      </c>
      <c r="V679" t="s">
        <v>2063</v>
      </c>
      <c r="W679">
        <v>1.08225489</v>
      </c>
      <c r="X679">
        <v>0.759394652</v>
      </c>
      <c r="Y679" t="s">
        <v>41</v>
      </c>
      <c r="Z679" t="s">
        <v>42</v>
      </c>
      <c r="AA679">
        <v>12</v>
      </c>
      <c r="AB679" s="13">
        <v>32260.697270000001</v>
      </c>
      <c r="AC679" s="13">
        <v>79721.664059999996</v>
      </c>
      <c r="AD679" s="13">
        <v>54598.703130000002</v>
      </c>
      <c r="AE679" s="13">
        <v>70275.445309999996</v>
      </c>
      <c r="AF679" s="14">
        <v>68628.28125</v>
      </c>
      <c r="AG679" s="14">
        <v>81020.875</v>
      </c>
      <c r="AH679" s="14">
        <v>76999.101559999996</v>
      </c>
      <c r="AI679" s="14">
        <v>94325.773440000004</v>
      </c>
      <c r="AJ679" s="15">
        <v>41144.964840000001</v>
      </c>
      <c r="AK679" s="15">
        <v>112461.61719999999</v>
      </c>
      <c r="AL679" s="15">
        <v>123990.5313</v>
      </c>
      <c r="AM679" s="15">
        <v>69778.601559999996</v>
      </c>
      <c r="AN679">
        <v>13</v>
      </c>
      <c r="AO679" t="s">
        <v>374</v>
      </c>
      <c r="AP679">
        <v>0.89272004800000004</v>
      </c>
      <c r="AR679">
        <v>123990.5313</v>
      </c>
      <c r="AS679" t="s">
        <v>4962</v>
      </c>
      <c r="AT679">
        <v>0.95166600499999998</v>
      </c>
      <c r="AV679">
        <v>2.7456643999999999E-2</v>
      </c>
      <c r="AW679">
        <v>1</v>
      </c>
      <c r="AY679">
        <f t="shared" si="30"/>
        <v>1.0822548900519504</v>
      </c>
      <c r="AZ679">
        <f t="shared" si="31"/>
        <v>0.42675864010433989</v>
      </c>
      <c r="BA679">
        <f t="shared" si="32"/>
        <v>0.7516105716111553</v>
      </c>
    </row>
    <row r="680" spans="1:53">
      <c r="A680">
        <v>100.06367899999999</v>
      </c>
      <c r="B680">
        <v>6.9729083589999998</v>
      </c>
      <c r="C680" t="s">
        <v>1337</v>
      </c>
      <c r="D680">
        <v>1</v>
      </c>
      <c r="E680" t="s">
        <v>1338</v>
      </c>
      <c r="F680">
        <v>5</v>
      </c>
      <c r="G680">
        <v>0</v>
      </c>
      <c r="H680" t="s">
        <v>1339</v>
      </c>
      <c r="I680">
        <v>0.19005731000000001</v>
      </c>
      <c r="J680">
        <v>-0.12968081100000001</v>
      </c>
      <c r="L680" t="s">
        <v>6150</v>
      </c>
      <c r="N680">
        <v>-40.042477820000002</v>
      </c>
      <c r="O680" t="s">
        <v>487</v>
      </c>
      <c r="S680">
        <v>0.06</v>
      </c>
      <c r="T680">
        <v>0.08</v>
      </c>
      <c r="U680">
        <v>634597</v>
      </c>
      <c r="V680" t="s">
        <v>3174</v>
      </c>
      <c r="W680">
        <v>1.2052256139999999</v>
      </c>
      <c r="X680">
        <v>4.3689410000000003E-3</v>
      </c>
      <c r="Y680" t="s">
        <v>41</v>
      </c>
      <c r="Z680" t="s">
        <v>42</v>
      </c>
      <c r="AA680">
        <v>12</v>
      </c>
      <c r="AB680" s="13">
        <v>547736.8125</v>
      </c>
      <c r="AC680" s="13">
        <v>534939.875</v>
      </c>
      <c r="AD680" s="13">
        <v>628844.5</v>
      </c>
      <c r="AE680" s="13">
        <v>528544.4375</v>
      </c>
      <c r="AF680" s="14">
        <v>504022.4375</v>
      </c>
      <c r="AG680" s="14">
        <v>467272.21879999997</v>
      </c>
      <c r="AH680" s="14">
        <v>485404.03129999997</v>
      </c>
      <c r="AI680" s="14">
        <v>524733.4375</v>
      </c>
      <c r="AJ680" s="15">
        <v>619525.25</v>
      </c>
      <c r="AK680" s="15">
        <v>564093</v>
      </c>
      <c r="AL680" s="15">
        <v>634597.3125</v>
      </c>
      <c r="AM680" s="15">
        <v>569857.1875</v>
      </c>
      <c r="AN680">
        <v>127</v>
      </c>
      <c r="AO680" t="s">
        <v>487</v>
      </c>
      <c r="AP680">
        <v>0.95946907100000001</v>
      </c>
      <c r="AR680">
        <v>634597.3125</v>
      </c>
      <c r="AS680" t="s">
        <v>2896</v>
      </c>
      <c r="AT680">
        <v>0.83750602699999999</v>
      </c>
      <c r="AV680">
        <v>5.5698848930000002</v>
      </c>
      <c r="AW680">
        <v>0.47089679299999998</v>
      </c>
      <c r="AY680">
        <f t="shared" si="30"/>
        <v>1.2052256142155147</v>
      </c>
      <c r="AZ680">
        <f t="shared" si="31"/>
        <v>0.97292374710775265</v>
      </c>
      <c r="BA680">
        <f t="shared" si="32"/>
        <v>3.257603134245514E-3</v>
      </c>
    </row>
    <row r="681" spans="1:53">
      <c r="A681">
        <v>131.07347730000001</v>
      </c>
      <c r="B681">
        <v>9.1371430290000006</v>
      </c>
      <c r="C681" t="s">
        <v>3106</v>
      </c>
      <c r="D681">
        <v>3</v>
      </c>
      <c r="E681" t="s">
        <v>3107</v>
      </c>
      <c r="F681">
        <v>5</v>
      </c>
      <c r="G681">
        <v>0</v>
      </c>
      <c r="H681" t="s">
        <v>3108</v>
      </c>
      <c r="I681">
        <v>-0.17332244099999999</v>
      </c>
      <c r="J681">
        <v>36.213144530000001</v>
      </c>
      <c r="L681" t="s">
        <v>6150</v>
      </c>
      <c r="M681" t="s">
        <v>192</v>
      </c>
      <c r="N681">
        <v>-73.016390729999998</v>
      </c>
      <c r="O681" t="s">
        <v>3109</v>
      </c>
      <c r="P681" t="s">
        <v>3110</v>
      </c>
      <c r="S681">
        <v>0.25</v>
      </c>
      <c r="T681">
        <v>0.38</v>
      </c>
      <c r="U681">
        <v>59416</v>
      </c>
      <c r="V681" t="s">
        <v>3579</v>
      </c>
      <c r="W681">
        <v>1.1128563060000001</v>
      </c>
      <c r="X681">
        <v>0.55332351400000002</v>
      </c>
      <c r="Y681" t="s">
        <v>41</v>
      </c>
      <c r="Z681" t="s">
        <v>42</v>
      </c>
      <c r="AA681">
        <v>12</v>
      </c>
      <c r="AB681" s="13">
        <v>20841.154299999998</v>
      </c>
      <c r="AC681" s="13">
        <v>50298.382810000003</v>
      </c>
      <c r="AD681" s="13">
        <v>33934.992189999997</v>
      </c>
      <c r="AE681" s="13">
        <v>52396.117189999997</v>
      </c>
      <c r="AF681" s="14">
        <v>36169.671880000002</v>
      </c>
      <c r="AG681" s="14">
        <v>40031.988279999998</v>
      </c>
      <c r="AH681" s="14">
        <v>47038.867189999997</v>
      </c>
      <c r="AI681" s="14">
        <v>59415.796880000002</v>
      </c>
      <c r="AJ681" s="15">
        <v>31721.410159999999</v>
      </c>
      <c r="AK681" s="15">
        <v>57153.78125</v>
      </c>
      <c r="AL681" s="15">
        <v>55589.296880000002</v>
      </c>
      <c r="AM681" s="15">
        <v>58805.753909999999</v>
      </c>
      <c r="AN681">
        <v>45</v>
      </c>
      <c r="AO681" t="s">
        <v>3109</v>
      </c>
      <c r="AP681">
        <v>0.93419696299999999</v>
      </c>
      <c r="AR681">
        <v>59415.796880000002</v>
      </c>
      <c r="AS681" t="s">
        <v>5082</v>
      </c>
      <c r="AT681">
        <v>0.92509189300000005</v>
      </c>
      <c r="AV681">
        <v>9.9066860000000007E-2</v>
      </c>
      <c r="AW681">
        <v>1</v>
      </c>
      <c r="AY681">
        <f t="shared" si="30"/>
        <v>1.1128563057255167</v>
      </c>
      <c r="AZ681">
        <f t="shared" si="31"/>
        <v>7.2765346785503518E-2</v>
      </c>
      <c r="BA681">
        <f t="shared" si="32"/>
        <v>0.55222317999024095</v>
      </c>
    </row>
    <row r="682" spans="1:53">
      <c r="A682">
        <v>292.20360699999998</v>
      </c>
      <c r="B682">
        <v>3.8128624919999998</v>
      </c>
      <c r="C682" t="s">
        <v>7789</v>
      </c>
      <c r="D682">
        <v>15</v>
      </c>
      <c r="E682" t="s">
        <v>7790</v>
      </c>
      <c r="F682">
        <v>5</v>
      </c>
      <c r="G682">
        <v>0</v>
      </c>
      <c r="H682" t="s">
        <v>7791</v>
      </c>
      <c r="I682">
        <v>-0.79750153899999998</v>
      </c>
      <c r="J682">
        <v>-13.405492000000001</v>
      </c>
      <c r="L682" t="s">
        <v>6163</v>
      </c>
      <c r="M682" t="s">
        <v>1541</v>
      </c>
      <c r="N682">
        <v>-51.97336103</v>
      </c>
      <c r="O682" t="s">
        <v>487</v>
      </c>
      <c r="P682" t="s">
        <v>7792</v>
      </c>
      <c r="T682">
        <v>0.14000000000000001</v>
      </c>
      <c r="U682">
        <v>34719</v>
      </c>
      <c r="V682" t="s">
        <v>376</v>
      </c>
      <c r="W682">
        <v>0</v>
      </c>
      <c r="X682">
        <v>7.76551E-4</v>
      </c>
      <c r="Y682" t="s">
        <v>41</v>
      </c>
      <c r="Z682" t="s">
        <v>71</v>
      </c>
      <c r="AA682">
        <v>8</v>
      </c>
      <c r="AB682" s="13">
        <v>26953.148440000001</v>
      </c>
      <c r="AC682" s="13">
        <v>28160.277340000001</v>
      </c>
      <c r="AD682" s="13">
        <v>21640.632809999999</v>
      </c>
      <c r="AE682" s="13">
        <v>29115.806639999999</v>
      </c>
      <c r="AF682" s="14">
        <v>25665.308590000001</v>
      </c>
      <c r="AG682" s="14">
        <v>26357.601559999999</v>
      </c>
      <c r="AH682" s="14">
        <v>29134.748049999998</v>
      </c>
      <c r="AI682" s="14">
        <v>34719.101560000003</v>
      </c>
      <c r="AJ682" s="15">
        <v>0</v>
      </c>
      <c r="AK682" s="15">
        <v>0</v>
      </c>
      <c r="AL682" s="15">
        <v>0</v>
      </c>
      <c r="AM682" s="15">
        <v>0</v>
      </c>
      <c r="AN682">
        <v>318</v>
      </c>
      <c r="AO682" t="s">
        <v>487</v>
      </c>
      <c r="AP682">
        <v>0.86966116400000004</v>
      </c>
      <c r="AR682">
        <v>34719.101560000003</v>
      </c>
      <c r="AS682" t="s">
        <v>7793</v>
      </c>
      <c r="AT682">
        <v>0.94774662099999996</v>
      </c>
      <c r="AV682">
        <v>49.535581149999999</v>
      </c>
      <c r="AW682">
        <v>1</v>
      </c>
      <c r="AY682">
        <f t="shared" si="30"/>
        <v>0</v>
      </c>
      <c r="AZ682">
        <f t="shared" si="31"/>
        <v>0.35463360983316117</v>
      </c>
      <c r="BA682">
        <f t="shared" si="32"/>
        <v>8.0232498764770902E-6</v>
      </c>
    </row>
    <row r="683" spans="1:53">
      <c r="A683">
        <v>226.19334989999999</v>
      </c>
      <c r="B683">
        <v>3.5666486100000001</v>
      </c>
      <c r="C683" t="s">
        <v>3541</v>
      </c>
      <c r="D683">
        <v>12</v>
      </c>
      <c r="E683" t="s">
        <v>3542</v>
      </c>
      <c r="F683">
        <v>5</v>
      </c>
      <c r="G683">
        <v>0</v>
      </c>
      <c r="H683" t="s">
        <v>3543</v>
      </c>
      <c r="I683">
        <v>0.30914836200000001</v>
      </c>
      <c r="J683">
        <v>-24.98897616</v>
      </c>
      <c r="L683" t="s">
        <v>6150</v>
      </c>
      <c r="M683" t="s">
        <v>3203</v>
      </c>
      <c r="N683">
        <v>-15.95851036</v>
      </c>
      <c r="O683" t="s">
        <v>487</v>
      </c>
      <c r="S683">
        <v>0.16</v>
      </c>
      <c r="T683">
        <v>0.28999999999999998</v>
      </c>
      <c r="U683">
        <v>155945</v>
      </c>
      <c r="V683" t="s">
        <v>6201</v>
      </c>
      <c r="W683">
        <v>3.092478711</v>
      </c>
      <c r="X683">
        <v>1.0850759999999999E-3</v>
      </c>
      <c r="Y683" t="s">
        <v>41</v>
      </c>
      <c r="Z683" t="s">
        <v>50</v>
      </c>
      <c r="AA683">
        <v>12</v>
      </c>
      <c r="AB683" s="13">
        <v>139559.7813</v>
      </c>
      <c r="AC683" s="13">
        <v>115554.64840000001</v>
      </c>
      <c r="AD683" s="13">
        <v>77714.546879999994</v>
      </c>
      <c r="AE683" s="13">
        <v>79044.265629999994</v>
      </c>
      <c r="AF683" s="14">
        <v>31920.23633</v>
      </c>
      <c r="AG683" s="14">
        <v>45822.789060000003</v>
      </c>
      <c r="AH683" s="14">
        <v>37138.46875</v>
      </c>
      <c r="AI683" s="14">
        <v>55914.550779999998</v>
      </c>
      <c r="AJ683" s="15">
        <v>136151.26560000001</v>
      </c>
      <c r="AK683" s="15">
        <v>104803.75780000001</v>
      </c>
      <c r="AL683" s="15">
        <v>131283.5313</v>
      </c>
      <c r="AM683" s="15">
        <v>155944.57810000001</v>
      </c>
      <c r="AN683">
        <v>231</v>
      </c>
      <c r="AO683" t="s">
        <v>487</v>
      </c>
      <c r="AP683">
        <v>0.949876057</v>
      </c>
      <c r="AR683">
        <v>155944.57810000001</v>
      </c>
      <c r="AS683" t="s">
        <v>6202</v>
      </c>
      <c r="AT683">
        <v>0.88210740799999998</v>
      </c>
      <c r="AV683">
        <v>14.40750562</v>
      </c>
      <c r="AW683">
        <v>1</v>
      </c>
      <c r="AY683">
        <f t="shared" si="30"/>
        <v>3.0924787107769292</v>
      </c>
      <c r="AZ683">
        <f t="shared" si="31"/>
        <v>1.4367363610571837</v>
      </c>
      <c r="BA683">
        <f t="shared" si="32"/>
        <v>2.7183577022879334E-4</v>
      </c>
    </row>
    <row r="684" spans="1:53">
      <c r="A684">
        <v>220.10988929999999</v>
      </c>
      <c r="B684">
        <v>3.981991662</v>
      </c>
      <c r="C684" t="s">
        <v>2547</v>
      </c>
      <c r="D684">
        <v>3</v>
      </c>
      <c r="E684" t="s">
        <v>2548</v>
      </c>
      <c r="F684">
        <v>5</v>
      </c>
      <c r="G684">
        <v>0</v>
      </c>
      <c r="H684" t="s">
        <v>2549</v>
      </c>
      <c r="I684">
        <v>-0.27568474799999998</v>
      </c>
      <c r="J684">
        <v>-37.167491009999999</v>
      </c>
      <c r="L684" t="s">
        <v>6150</v>
      </c>
      <c r="M684" t="s">
        <v>2935</v>
      </c>
      <c r="N684">
        <v>31.968638349999999</v>
      </c>
      <c r="O684" t="s">
        <v>7007</v>
      </c>
      <c r="S684">
        <v>0.11</v>
      </c>
      <c r="T684">
        <v>0.17</v>
      </c>
      <c r="U684">
        <v>29998</v>
      </c>
      <c r="V684" t="s">
        <v>4472</v>
      </c>
      <c r="W684">
        <v>0.97431210800000001</v>
      </c>
      <c r="X684">
        <v>0.80919685900000005</v>
      </c>
      <c r="Y684" t="s">
        <v>41</v>
      </c>
      <c r="Z684" t="s">
        <v>71</v>
      </c>
      <c r="AA684">
        <v>12</v>
      </c>
      <c r="AB684" s="13">
        <v>22554.449219999999</v>
      </c>
      <c r="AC684" s="13">
        <v>20936.921880000002</v>
      </c>
      <c r="AD684" s="13">
        <v>20406.816409999999</v>
      </c>
      <c r="AE684" s="13">
        <v>19916.697270000001</v>
      </c>
      <c r="AF684" s="14">
        <v>23557.01367</v>
      </c>
      <c r="AG684" s="14">
        <v>20859.769530000001</v>
      </c>
      <c r="AH684" s="14">
        <v>29215.771479999999</v>
      </c>
      <c r="AI684" s="14">
        <v>29997.783200000002</v>
      </c>
      <c r="AJ684" s="15">
        <v>23631.328130000002</v>
      </c>
      <c r="AK684" s="15">
        <v>22263.01367</v>
      </c>
      <c r="AL684" s="15">
        <v>28387.808590000001</v>
      </c>
      <c r="AM684" s="15">
        <v>26686.14258</v>
      </c>
      <c r="AN684">
        <v>411</v>
      </c>
      <c r="AO684" t="s">
        <v>7007</v>
      </c>
      <c r="AP684">
        <v>0.84167773000000001</v>
      </c>
      <c r="AR684">
        <v>29997.783200000002</v>
      </c>
      <c r="AS684" t="s">
        <v>7008</v>
      </c>
      <c r="AT684">
        <v>0.14636949299999999</v>
      </c>
      <c r="AV684">
        <v>1.6178254E-2</v>
      </c>
      <c r="AW684">
        <v>1</v>
      </c>
      <c r="AY684">
        <f t="shared" si="30"/>
        <v>0.97431210816775915</v>
      </c>
      <c r="AZ684">
        <f t="shared" si="31"/>
        <v>0.30541846569133885</v>
      </c>
      <c r="BA684">
        <f t="shared" si="32"/>
        <v>0.80769017260661868</v>
      </c>
    </row>
    <row r="685" spans="1:53">
      <c r="A685">
        <v>249.99687230000001</v>
      </c>
      <c r="B685">
        <v>3.7792291429999998</v>
      </c>
      <c r="C685" t="s">
        <v>4252</v>
      </c>
      <c r="D685">
        <v>1</v>
      </c>
      <c r="E685" t="s">
        <v>4253</v>
      </c>
      <c r="F685">
        <v>5</v>
      </c>
      <c r="G685">
        <v>0</v>
      </c>
      <c r="H685" t="s">
        <v>4254</v>
      </c>
      <c r="I685">
        <v>0.449259454</v>
      </c>
      <c r="J685">
        <v>-48.668553439999997</v>
      </c>
      <c r="L685" t="s">
        <v>6150</v>
      </c>
      <c r="M685" t="s">
        <v>6230</v>
      </c>
      <c r="N685">
        <v>-43.108039380000001</v>
      </c>
      <c r="O685" t="s">
        <v>487</v>
      </c>
      <c r="S685">
        <v>0.4</v>
      </c>
      <c r="T685">
        <v>0.4</v>
      </c>
      <c r="U685">
        <v>86918</v>
      </c>
      <c r="V685" t="s">
        <v>1604</v>
      </c>
      <c r="W685">
        <v>1.3452493190000001</v>
      </c>
      <c r="X685">
        <v>0.29909638999999999</v>
      </c>
      <c r="Y685" t="s">
        <v>41</v>
      </c>
      <c r="Z685" t="s">
        <v>71</v>
      </c>
      <c r="AA685">
        <v>12</v>
      </c>
      <c r="AB685" s="13">
        <v>26436.960940000001</v>
      </c>
      <c r="AC685" s="13">
        <v>42401.539060000003</v>
      </c>
      <c r="AD685" s="13">
        <v>29833.79883</v>
      </c>
      <c r="AE685" s="13">
        <v>51776.769529999998</v>
      </c>
      <c r="AF685" s="14">
        <v>35816.066409999999</v>
      </c>
      <c r="AG685" s="14">
        <v>37939.40625</v>
      </c>
      <c r="AH685" s="14">
        <v>46942.796880000002</v>
      </c>
      <c r="AI685" s="14">
        <v>50803.121090000001</v>
      </c>
      <c r="AJ685" s="15">
        <v>29885.148440000001</v>
      </c>
      <c r="AK685" s="15">
        <v>86918.421879999994</v>
      </c>
      <c r="AL685" s="15">
        <v>57983.941409999999</v>
      </c>
      <c r="AM685" s="15">
        <v>55924.617189999997</v>
      </c>
      <c r="AN685">
        <v>525</v>
      </c>
      <c r="AO685" t="s">
        <v>487</v>
      </c>
      <c r="AP685">
        <v>0.88112309499999997</v>
      </c>
      <c r="AR685">
        <v>86918.421879999994</v>
      </c>
      <c r="AS685" t="s">
        <v>6444</v>
      </c>
      <c r="AT685">
        <v>0.79609083700000005</v>
      </c>
      <c r="AV685">
        <v>0.36843241399999999</v>
      </c>
      <c r="AW685">
        <v>1</v>
      </c>
      <c r="AY685">
        <f t="shared" si="30"/>
        <v>1.3452493188101444</v>
      </c>
      <c r="AZ685">
        <f t="shared" si="31"/>
        <v>0.5468255848744531</v>
      </c>
      <c r="BA685">
        <f t="shared" si="32"/>
        <v>0.27036911851390255</v>
      </c>
    </row>
    <row r="686" spans="1:53">
      <c r="A686">
        <v>206.0577523</v>
      </c>
      <c r="B686">
        <v>4.4478999459999997</v>
      </c>
      <c r="C686" t="s">
        <v>2798</v>
      </c>
      <c r="D686">
        <v>6</v>
      </c>
      <c r="E686" t="s">
        <v>2799</v>
      </c>
      <c r="F686">
        <v>5</v>
      </c>
      <c r="G686">
        <v>0</v>
      </c>
      <c r="H686" t="s">
        <v>2800</v>
      </c>
      <c r="I686">
        <v>-0.76545071200000003</v>
      </c>
      <c r="J686">
        <v>-30.760444060000001</v>
      </c>
      <c r="L686" t="s">
        <v>6150</v>
      </c>
      <c r="M686" t="s">
        <v>2164</v>
      </c>
      <c r="N686">
        <v>55.989762059999997</v>
      </c>
      <c r="O686" t="s">
        <v>374</v>
      </c>
      <c r="S686">
        <v>0.13</v>
      </c>
      <c r="T686">
        <v>0.17</v>
      </c>
      <c r="U686">
        <v>34837</v>
      </c>
      <c r="V686" t="s">
        <v>6386</v>
      </c>
      <c r="W686">
        <v>1.0357337559999999</v>
      </c>
      <c r="X686">
        <v>0.75264157399999998</v>
      </c>
      <c r="Y686" t="s">
        <v>41</v>
      </c>
      <c r="Z686" t="s">
        <v>71</v>
      </c>
      <c r="AA686">
        <v>12</v>
      </c>
      <c r="AB686" s="13">
        <v>27578.824219999999</v>
      </c>
      <c r="AC686" s="13">
        <v>24477.957030000001</v>
      </c>
      <c r="AD686" s="13">
        <v>25099.005860000001</v>
      </c>
      <c r="AE686" s="13">
        <v>24265.382809999999</v>
      </c>
      <c r="AF686" s="14">
        <v>27319.302729999999</v>
      </c>
      <c r="AG686" s="14">
        <v>22267.769530000001</v>
      </c>
      <c r="AH686" s="14">
        <v>33122.449220000002</v>
      </c>
      <c r="AI686" s="14">
        <v>31117.001950000002</v>
      </c>
      <c r="AJ686" s="15">
        <v>29509.730469999999</v>
      </c>
      <c r="AK686" s="15">
        <v>34837.277340000001</v>
      </c>
      <c r="AL686" s="15">
        <v>27702.855469999999</v>
      </c>
      <c r="AM686" s="15">
        <v>25844.109380000002</v>
      </c>
      <c r="AN686">
        <v>121</v>
      </c>
      <c r="AO686" t="s">
        <v>374</v>
      </c>
      <c r="AP686">
        <v>0.90634565899999997</v>
      </c>
      <c r="AR686">
        <v>34837.277340000001</v>
      </c>
      <c r="AS686" t="s">
        <v>3326</v>
      </c>
      <c r="AT686">
        <v>0.52248570500000002</v>
      </c>
      <c r="AV686">
        <v>2.7325327999999999E-2</v>
      </c>
      <c r="AW686">
        <v>1</v>
      </c>
      <c r="AY686">
        <f t="shared" si="30"/>
        <v>1.0357337561355053</v>
      </c>
      <c r="AZ686">
        <f t="shared" si="31"/>
        <v>0.35545477649506357</v>
      </c>
      <c r="BA686">
        <f t="shared" si="32"/>
        <v>0.75218064466911749</v>
      </c>
    </row>
    <row r="687" spans="1:53">
      <c r="A687">
        <v>162.03165240000001</v>
      </c>
      <c r="B687">
        <v>4.5272750430000004</v>
      </c>
      <c r="C687" t="s">
        <v>5549</v>
      </c>
      <c r="D687">
        <v>3</v>
      </c>
      <c r="E687" t="s">
        <v>5550</v>
      </c>
      <c r="F687">
        <v>5</v>
      </c>
      <c r="G687">
        <v>0</v>
      </c>
      <c r="H687" t="s">
        <v>5551</v>
      </c>
      <c r="I687">
        <v>-0.29397199400000001</v>
      </c>
      <c r="J687">
        <v>-36.574982249999998</v>
      </c>
      <c r="L687" t="s">
        <v>6150</v>
      </c>
      <c r="N687">
        <v>-27.014377440000001</v>
      </c>
      <c r="O687" t="s">
        <v>487</v>
      </c>
      <c r="S687">
        <v>0.11</v>
      </c>
      <c r="T687">
        <v>0.42</v>
      </c>
      <c r="U687">
        <v>154545</v>
      </c>
      <c r="V687" t="s">
        <v>3863</v>
      </c>
      <c r="W687">
        <v>1.5730529529999999</v>
      </c>
      <c r="X687">
        <v>3.7247999999999999E-3</v>
      </c>
      <c r="Y687" t="s">
        <v>41</v>
      </c>
      <c r="Z687" t="s">
        <v>42</v>
      </c>
      <c r="AA687">
        <v>12</v>
      </c>
      <c r="AB687" s="13">
        <v>139203.4688</v>
      </c>
      <c r="AC687" s="13">
        <v>80719.085940000004</v>
      </c>
      <c r="AD687" s="13">
        <v>47459.832029999998</v>
      </c>
      <c r="AE687" s="13">
        <v>116718</v>
      </c>
      <c r="AF687" s="14">
        <v>91900.9375</v>
      </c>
      <c r="AG687" s="14">
        <v>82874.265629999994</v>
      </c>
      <c r="AH687" s="14">
        <v>110045.50780000001</v>
      </c>
      <c r="AI687" s="14">
        <v>73103.195309999996</v>
      </c>
      <c r="AJ687" s="15">
        <v>154544.85939999999</v>
      </c>
      <c r="AK687" s="15">
        <v>123476.32030000001</v>
      </c>
      <c r="AL687" s="15">
        <v>153928.75</v>
      </c>
      <c r="AM687" s="15">
        <v>131083.32810000001</v>
      </c>
      <c r="AN687">
        <v>135</v>
      </c>
      <c r="AO687" t="s">
        <v>487</v>
      </c>
      <c r="AP687">
        <v>0.85406949600000004</v>
      </c>
      <c r="AR687">
        <v>154544.85939999999</v>
      </c>
      <c r="AS687" t="s">
        <v>6318</v>
      </c>
      <c r="AT687">
        <v>0.76037500899999999</v>
      </c>
      <c r="AV687">
        <v>5.2712468819999998</v>
      </c>
      <c r="AW687">
        <v>1</v>
      </c>
      <c r="AY687">
        <f t="shared" si="30"/>
        <v>1.5730529533907895</v>
      </c>
      <c r="AZ687">
        <f t="shared" si="31"/>
        <v>0.81420251601824045</v>
      </c>
      <c r="BA687">
        <f t="shared" si="32"/>
        <v>3.7238273720608273E-3</v>
      </c>
    </row>
    <row r="688" spans="1:53">
      <c r="A688">
        <v>297.1360565</v>
      </c>
      <c r="B688">
        <v>3.8237250010000001</v>
      </c>
      <c r="C688" t="s">
        <v>7588</v>
      </c>
      <c r="D688">
        <v>6</v>
      </c>
      <c r="E688" t="s">
        <v>7589</v>
      </c>
      <c r="F688">
        <v>5</v>
      </c>
      <c r="G688">
        <v>0</v>
      </c>
      <c r="H688" t="s">
        <v>7590</v>
      </c>
      <c r="I688">
        <v>-1.4590762450000001</v>
      </c>
      <c r="J688">
        <v>-38.200723029999999</v>
      </c>
      <c r="L688" t="s">
        <v>6150</v>
      </c>
      <c r="M688" t="s">
        <v>1328</v>
      </c>
      <c r="N688">
        <v>90.969088049999996</v>
      </c>
      <c r="O688" t="s">
        <v>374</v>
      </c>
      <c r="S688">
        <v>0.32</v>
      </c>
      <c r="T688">
        <v>0.32</v>
      </c>
      <c r="U688">
        <v>43504</v>
      </c>
      <c r="V688" t="s">
        <v>4920</v>
      </c>
      <c r="W688">
        <v>0.61866350800000003</v>
      </c>
      <c r="X688">
        <v>2.2864506E-2</v>
      </c>
      <c r="Y688" t="s">
        <v>41</v>
      </c>
      <c r="Z688" t="s">
        <v>71</v>
      </c>
      <c r="AA688">
        <v>12</v>
      </c>
      <c r="AB688" s="13">
        <v>30522.898440000001</v>
      </c>
      <c r="AC688" s="13">
        <v>43504.15625</v>
      </c>
      <c r="AD688" s="13">
        <v>31100.015630000002</v>
      </c>
      <c r="AE688" s="13">
        <v>27791.91992</v>
      </c>
      <c r="AF688" s="14">
        <v>30963.929690000001</v>
      </c>
      <c r="AG688" s="14">
        <v>26328.761719999999</v>
      </c>
      <c r="AH688" s="14">
        <v>23220.537110000001</v>
      </c>
      <c r="AI688" s="14">
        <v>31434.591799999998</v>
      </c>
      <c r="AJ688" s="15">
        <v>10791.583979999999</v>
      </c>
      <c r="AK688" s="15">
        <v>24313.189450000002</v>
      </c>
      <c r="AL688" s="15">
        <v>16818.183590000001</v>
      </c>
      <c r="AM688" s="15">
        <v>17335.074219999999</v>
      </c>
      <c r="AN688">
        <v>104</v>
      </c>
      <c r="AO688" t="s">
        <v>374</v>
      </c>
      <c r="AP688">
        <v>0.89630920599999997</v>
      </c>
      <c r="AR688">
        <v>43504.15625</v>
      </c>
      <c r="AS688" t="s">
        <v>7591</v>
      </c>
      <c r="AT688">
        <v>0.83454175799999997</v>
      </c>
      <c r="AV688">
        <v>2.4762234520000002</v>
      </c>
      <c r="AW688">
        <v>1</v>
      </c>
      <c r="AY688">
        <f t="shared" si="30"/>
        <v>0.61866350807034631</v>
      </c>
      <c r="AZ688">
        <f t="shared" si="31"/>
        <v>0.28288356742194193</v>
      </c>
      <c r="BA688">
        <f t="shared" si="32"/>
        <v>1.9885155833348451E-2</v>
      </c>
    </row>
    <row r="689" spans="1:53">
      <c r="A689">
        <v>232.14629199999999</v>
      </c>
      <c r="B689">
        <v>3.7371277489999999</v>
      </c>
      <c r="C689" t="s">
        <v>3439</v>
      </c>
      <c r="D689">
        <v>10</v>
      </c>
      <c r="E689" t="s">
        <v>3440</v>
      </c>
      <c r="F689">
        <v>5</v>
      </c>
      <c r="G689">
        <v>0</v>
      </c>
      <c r="H689" t="s">
        <v>3441</v>
      </c>
      <c r="I689">
        <v>-0.163541138</v>
      </c>
      <c r="J689">
        <v>-44.316533919999998</v>
      </c>
      <c r="L689" t="s">
        <v>6150</v>
      </c>
      <c r="M689" t="s">
        <v>3405</v>
      </c>
      <c r="N689">
        <v>-54.067884239999998</v>
      </c>
      <c r="O689" t="s">
        <v>487</v>
      </c>
      <c r="S689">
        <v>0.16</v>
      </c>
      <c r="T689">
        <v>0.2</v>
      </c>
      <c r="U689">
        <v>116717</v>
      </c>
      <c r="V689" t="s">
        <v>6218</v>
      </c>
      <c r="W689">
        <v>2.3889938960000001</v>
      </c>
      <c r="X689">
        <v>2.8704709999999999E-3</v>
      </c>
      <c r="Y689" t="s">
        <v>41</v>
      </c>
      <c r="Z689" t="s">
        <v>71</v>
      </c>
      <c r="AA689">
        <v>12</v>
      </c>
      <c r="AB689" s="13">
        <v>39643.949220000002</v>
      </c>
      <c r="AC689" s="13">
        <v>55639</v>
      </c>
      <c r="AD689" s="13">
        <v>36589.238279999998</v>
      </c>
      <c r="AE689" s="13">
        <v>41118.761720000002</v>
      </c>
      <c r="AF689" s="14">
        <v>35385.78125</v>
      </c>
      <c r="AG689" s="14">
        <v>41052.035159999999</v>
      </c>
      <c r="AH689" s="14">
        <v>38190.085939999997</v>
      </c>
      <c r="AI689" s="14">
        <v>49892.875</v>
      </c>
      <c r="AJ689" s="15">
        <v>106374.4375</v>
      </c>
      <c r="AK689" s="15">
        <v>116717.4844</v>
      </c>
      <c r="AL689" s="15">
        <v>86602.835940000004</v>
      </c>
      <c r="AM689" s="15">
        <v>83344.375</v>
      </c>
      <c r="AN689">
        <v>340</v>
      </c>
      <c r="AO689" t="s">
        <v>487</v>
      </c>
      <c r="AP689">
        <v>0.88798644199999999</v>
      </c>
      <c r="AR689">
        <v>116717.4844</v>
      </c>
      <c r="AS689" t="s">
        <v>6219</v>
      </c>
      <c r="AT689">
        <v>0.89051393899999998</v>
      </c>
      <c r="AV689">
        <v>11.08471969</v>
      </c>
      <c r="AW689">
        <v>1</v>
      </c>
      <c r="AY689">
        <f t="shared" si="30"/>
        <v>2.3889938959129289</v>
      </c>
      <c r="AZ689">
        <f t="shared" si="31"/>
        <v>0.62571644909374646</v>
      </c>
      <c r="BA689">
        <f t="shared" si="32"/>
        <v>5.5466505118808738E-4</v>
      </c>
    </row>
    <row r="690" spans="1:53">
      <c r="A690">
        <v>331.17823099999998</v>
      </c>
      <c r="B690">
        <v>6.6391638860000004</v>
      </c>
      <c r="C690" t="s">
        <v>2810</v>
      </c>
      <c r="D690">
        <v>5</v>
      </c>
      <c r="E690" t="s">
        <v>2811</v>
      </c>
      <c r="F690">
        <v>5</v>
      </c>
      <c r="G690">
        <v>0</v>
      </c>
      <c r="H690" t="s">
        <v>2812</v>
      </c>
      <c r="I690">
        <v>-0.38953596800000001</v>
      </c>
      <c r="J690">
        <v>7.8540901910000001</v>
      </c>
      <c r="L690" t="s">
        <v>6150</v>
      </c>
      <c r="N690">
        <v>185.2052142</v>
      </c>
      <c r="O690" t="s">
        <v>374</v>
      </c>
      <c r="S690">
        <v>0.05</v>
      </c>
      <c r="T690">
        <v>0.08</v>
      </c>
      <c r="U690">
        <v>51598</v>
      </c>
      <c r="V690" t="s">
        <v>2494</v>
      </c>
      <c r="W690">
        <v>0.95428050900000005</v>
      </c>
      <c r="X690">
        <v>0.16443373999999999</v>
      </c>
      <c r="Y690" t="s">
        <v>41</v>
      </c>
      <c r="Z690" t="s">
        <v>42</v>
      </c>
      <c r="AA690">
        <v>12</v>
      </c>
      <c r="AB690" s="13">
        <v>43433.382810000003</v>
      </c>
      <c r="AC690" s="13">
        <v>45986.710939999997</v>
      </c>
      <c r="AD690" s="13">
        <v>51473.144529999998</v>
      </c>
      <c r="AE690" s="13">
        <v>51597.617189999997</v>
      </c>
      <c r="AF690" s="14">
        <v>46747.578130000002</v>
      </c>
      <c r="AG690" s="14">
        <v>49510.835939999997</v>
      </c>
      <c r="AH690" s="14">
        <v>48254.8125</v>
      </c>
      <c r="AI690" s="14">
        <v>45552.558590000001</v>
      </c>
      <c r="AJ690" s="15">
        <v>45532.941409999999</v>
      </c>
      <c r="AK690" s="15">
        <v>42559.148439999997</v>
      </c>
      <c r="AL690" s="15">
        <v>47694.988279999998</v>
      </c>
      <c r="AM690" s="15">
        <v>45588.996090000001</v>
      </c>
      <c r="AN690">
        <v>122</v>
      </c>
      <c r="AO690" t="s">
        <v>374</v>
      </c>
      <c r="AP690">
        <v>0.83527398799999997</v>
      </c>
      <c r="AR690">
        <v>51597.617189999997</v>
      </c>
      <c r="AS690" t="s">
        <v>7063</v>
      </c>
      <c r="AT690">
        <v>0.121947585</v>
      </c>
      <c r="AV690">
        <v>0.63350899900000002</v>
      </c>
      <c r="AW690">
        <v>1</v>
      </c>
      <c r="AY690">
        <f t="shared" si="30"/>
        <v>0.95428050907381934</v>
      </c>
      <c r="AZ690">
        <f t="shared" si="31"/>
        <v>0.54285998349012843</v>
      </c>
      <c r="BA690">
        <f t="shared" si="32"/>
        <v>0.16252084546862397</v>
      </c>
    </row>
    <row r="691" spans="1:53">
      <c r="A691">
        <v>418.16251979999998</v>
      </c>
      <c r="B691">
        <v>4.136448627</v>
      </c>
      <c r="C691" t="s">
        <v>2754</v>
      </c>
      <c r="D691">
        <v>3</v>
      </c>
      <c r="E691" t="s">
        <v>2755</v>
      </c>
      <c r="F691">
        <v>5</v>
      </c>
      <c r="G691">
        <v>0</v>
      </c>
      <c r="H691" t="s">
        <v>2756</v>
      </c>
      <c r="I691">
        <v>-0.59837911700000002</v>
      </c>
      <c r="J691">
        <v>3.2986902379999998</v>
      </c>
      <c r="L691" t="s">
        <v>6150</v>
      </c>
      <c r="M691" t="s">
        <v>3328</v>
      </c>
      <c r="N691">
        <v>164.0682425</v>
      </c>
      <c r="O691" t="s">
        <v>374</v>
      </c>
      <c r="P691" t="s">
        <v>7585</v>
      </c>
      <c r="S691">
        <v>0.28999999999999998</v>
      </c>
      <c r="T691">
        <v>0.28999999999999998</v>
      </c>
      <c r="U691">
        <v>27010</v>
      </c>
      <c r="V691" t="s">
        <v>7586</v>
      </c>
      <c r="W691">
        <v>0.61974884100000005</v>
      </c>
      <c r="X691">
        <v>2.6900487000000001E-2</v>
      </c>
      <c r="Y691" t="s">
        <v>41</v>
      </c>
      <c r="Z691" t="s">
        <v>71</v>
      </c>
      <c r="AA691">
        <v>12</v>
      </c>
      <c r="AB691" s="13">
        <v>24981.845700000002</v>
      </c>
      <c r="AC691" s="13">
        <v>18597.943360000001</v>
      </c>
      <c r="AD691" s="13">
        <v>18154.707030000001</v>
      </c>
      <c r="AE691" s="13">
        <v>19601.929690000001</v>
      </c>
      <c r="AF691" s="14">
        <v>17381.958979999999</v>
      </c>
      <c r="AG691" s="14">
        <v>21327.039059999999</v>
      </c>
      <c r="AH691" s="14">
        <v>27009.914059999999</v>
      </c>
      <c r="AI691" s="14">
        <v>19858.916020000001</v>
      </c>
      <c r="AJ691" s="15">
        <v>10331.75684</v>
      </c>
      <c r="AK691" s="15">
        <v>10281.552729999999</v>
      </c>
      <c r="AL691" s="15">
        <v>14152.01074</v>
      </c>
      <c r="AM691" s="15">
        <v>18271.439450000002</v>
      </c>
      <c r="AN691">
        <v>470</v>
      </c>
      <c r="AO691" t="s">
        <v>374</v>
      </c>
      <c r="AP691">
        <v>0.81918336800000002</v>
      </c>
      <c r="AR691">
        <v>27009.914059999999</v>
      </c>
      <c r="AS691" t="s">
        <v>7587</v>
      </c>
      <c r="AT691">
        <v>0.84683754899999997</v>
      </c>
      <c r="AV691">
        <v>2.126874006</v>
      </c>
      <c r="AW691">
        <v>1</v>
      </c>
      <c r="AY691">
        <f t="shared" si="30"/>
        <v>0.61974884061827484</v>
      </c>
      <c r="AZ691">
        <f t="shared" si="31"/>
        <v>0.29507821644094512</v>
      </c>
      <c r="BA691">
        <f t="shared" si="32"/>
        <v>2.6743837498890088E-2</v>
      </c>
    </row>
    <row r="692" spans="1:53">
      <c r="A692">
        <v>260.10455760000002</v>
      </c>
      <c r="B692">
        <v>3.8838555440000002</v>
      </c>
      <c r="C692" t="s">
        <v>5438</v>
      </c>
      <c r="D692">
        <v>5</v>
      </c>
      <c r="E692" t="s">
        <v>5439</v>
      </c>
      <c r="F692">
        <v>5</v>
      </c>
      <c r="G692">
        <v>0</v>
      </c>
      <c r="H692" t="s">
        <v>5440</v>
      </c>
      <c r="I692">
        <v>-1.1624851839999999</v>
      </c>
      <c r="J692">
        <v>-30.521367909999999</v>
      </c>
      <c r="L692" t="s">
        <v>6150</v>
      </c>
      <c r="N692">
        <v>142.16277600000001</v>
      </c>
      <c r="O692" t="s">
        <v>374</v>
      </c>
      <c r="S692">
        <v>0.03</v>
      </c>
      <c r="T692">
        <v>0.22</v>
      </c>
      <c r="U692">
        <v>72409</v>
      </c>
      <c r="V692" t="s">
        <v>4787</v>
      </c>
      <c r="W692">
        <v>0.78472256100000004</v>
      </c>
      <c r="X692">
        <v>0.14032305</v>
      </c>
      <c r="Y692" t="s">
        <v>41</v>
      </c>
      <c r="Z692" t="s">
        <v>71</v>
      </c>
      <c r="AA692">
        <v>12</v>
      </c>
      <c r="AB692" s="13">
        <v>62490.699220000002</v>
      </c>
      <c r="AC692" s="13">
        <v>68445.820309999996</v>
      </c>
      <c r="AD692" s="13">
        <v>49820.921880000002</v>
      </c>
      <c r="AE692" s="13">
        <v>46167.609380000002</v>
      </c>
      <c r="AF692" s="14">
        <v>59433.886720000002</v>
      </c>
      <c r="AG692" s="14">
        <v>41961.585939999997</v>
      </c>
      <c r="AH692" s="14">
        <v>56920.453130000002</v>
      </c>
      <c r="AI692" s="14">
        <v>72409.054690000004</v>
      </c>
      <c r="AJ692" s="15">
        <v>44492.328130000002</v>
      </c>
      <c r="AK692" s="15">
        <v>46640.039060000003</v>
      </c>
      <c r="AL692" s="15">
        <v>46076.785159999999</v>
      </c>
      <c r="AM692" s="15">
        <v>43845.945310000003</v>
      </c>
      <c r="AN692">
        <v>228</v>
      </c>
      <c r="AO692" t="s">
        <v>374</v>
      </c>
      <c r="AP692">
        <v>0.87831803600000002</v>
      </c>
      <c r="AR692">
        <v>72409.054690000004</v>
      </c>
      <c r="AS692" t="s">
        <v>2100</v>
      </c>
      <c r="AT692">
        <v>-1.1368058E-2</v>
      </c>
      <c r="AV692">
        <v>0.97832962499999998</v>
      </c>
      <c r="AW692">
        <v>1</v>
      </c>
      <c r="AY692">
        <f t="shared" si="30"/>
        <v>0.78472256139466623</v>
      </c>
      <c r="AZ692">
        <f t="shared" si="31"/>
        <v>0.71742976862710039</v>
      </c>
      <c r="BA692">
        <f t="shared" si="32"/>
        <v>9.5259852893659361E-2</v>
      </c>
    </row>
    <row r="693" spans="1:53">
      <c r="A693">
        <v>266.18797469999998</v>
      </c>
      <c r="B693">
        <v>3.7318888559999999</v>
      </c>
      <c r="C693" t="s">
        <v>3448</v>
      </c>
      <c r="D693">
        <v>7</v>
      </c>
      <c r="E693" t="s">
        <v>3449</v>
      </c>
      <c r="F693">
        <v>5</v>
      </c>
      <c r="G693">
        <v>0</v>
      </c>
      <c r="H693" t="s">
        <v>3450</v>
      </c>
      <c r="I693">
        <v>-0.80879722399999998</v>
      </c>
      <c r="J693">
        <v>-19.459590819999999</v>
      </c>
      <c r="L693" t="s">
        <v>6150</v>
      </c>
      <c r="N693">
        <v>-99.936572729999995</v>
      </c>
      <c r="O693" t="s">
        <v>487</v>
      </c>
      <c r="R693" t="s">
        <v>411</v>
      </c>
      <c r="S693">
        <v>0.25</v>
      </c>
      <c r="T693">
        <v>0.28999999999999998</v>
      </c>
      <c r="U693">
        <v>84045</v>
      </c>
      <c r="V693" t="s">
        <v>5716</v>
      </c>
      <c r="W693">
        <v>1.4506952799999999</v>
      </c>
      <c r="X693">
        <v>9.1809786000000004E-2</v>
      </c>
      <c r="Y693" t="s">
        <v>41</v>
      </c>
      <c r="Z693" t="s">
        <v>71</v>
      </c>
      <c r="AA693">
        <v>12</v>
      </c>
      <c r="AB693" s="13">
        <v>21708.83008</v>
      </c>
      <c r="AC693" s="13">
        <v>39701.335939999997</v>
      </c>
      <c r="AD693" s="13">
        <v>26473.123049999998</v>
      </c>
      <c r="AE693" s="13">
        <v>40291.082029999998</v>
      </c>
      <c r="AF693" s="14">
        <v>35343.363279999998</v>
      </c>
      <c r="AG693" s="14">
        <v>32975.136720000002</v>
      </c>
      <c r="AH693" s="14">
        <v>48776.96875</v>
      </c>
      <c r="AI693" s="14">
        <v>52468.394529999998</v>
      </c>
      <c r="AJ693" s="15">
        <v>53744.570310000003</v>
      </c>
      <c r="AK693" s="15">
        <v>84045.242190000004</v>
      </c>
      <c r="AL693" s="15">
        <v>48975.871090000001</v>
      </c>
      <c r="AM693" s="15">
        <v>59219.8125</v>
      </c>
      <c r="AN693">
        <v>120</v>
      </c>
      <c r="AO693" t="s">
        <v>487</v>
      </c>
      <c r="AP693">
        <v>0.89521620899999998</v>
      </c>
      <c r="AR693">
        <v>84045.242190000004</v>
      </c>
      <c r="AS693" t="s">
        <v>6376</v>
      </c>
      <c r="AT693">
        <v>0.78295728600000003</v>
      </c>
      <c r="AV693">
        <v>1.0829749310000001</v>
      </c>
      <c r="AW693">
        <v>1</v>
      </c>
      <c r="AY693">
        <f t="shared" si="30"/>
        <v>1.450695279829791</v>
      </c>
      <c r="AZ693">
        <f t="shared" si="31"/>
        <v>0.32020470492265107</v>
      </c>
      <c r="BA693">
        <f t="shared" si="32"/>
        <v>8.2583665648173057E-2</v>
      </c>
    </row>
    <row r="694" spans="1:53">
      <c r="A694">
        <v>196.1463694</v>
      </c>
      <c r="B694">
        <v>3.9996500230000001</v>
      </c>
      <c r="C694" t="s">
        <v>2644</v>
      </c>
      <c r="D694">
        <v>29</v>
      </c>
      <c r="E694" t="s">
        <v>2645</v>
      </c>
      <c r="F694">
        <v>5</v>
      </c>
      <c r="G694">
        <v>0</v>
      </c>
      <c r="H694" t="s">
        <v>2646</v>
      </c>
      <c r="I694">
        <v>0.200738892</v>
      </c>
      <c r="J694">
        <v>-37.535164610000002</v>
      </c>
      <c r="L694" t="s">
        <v>6150</v>
      </c>
      <c r="M694" t="s">
        <v>1773</v>
      </c>
      <c r="N694">
        <v>-55.96846773</v>
      </c>
      <c r="O694" t="s">
        <v>2647</v>
      </c>
      <c r="P694" t="s">
        <v>6655</v>
      </c>
      <c r="S694">
        <v>0.17</v>
      </c>
      <c r="T694">
        <v>0.17</v>
      </c>
      <c r="U694">
        <v>124375</v>
      </c>
      <c r="V694" t="s">
        <v>6589</v>
      </c>
      <c r="W694">
        <v>1.1578217660000001</v>
      </c>
      <c r="X694">
        <v>0.21579949000000001</v>
      </c>
      <c r="Y694" t="s">
        <v>41</v>
      </c>
      <c r="Z694" t="s">
        <v>42</v>
      </c>
      <c r="AA694">
        <v>12</v>
      </c>
      <c r="AB694" s="13">
        <v>117742</v>
      </c>
      <c r="AC694" s="13">
        <v>114219.25780000001</v>
      </c>
      <c r="AD694" s="13">
        <v>82351.789059999996</v>
      </c>
      <c r="AE694" s="13">
        <v>124375.10159999999</v>
      </c>
      <c r="AF694" s="14">
        <v>79069.851559999996</v>
      </c>
      <c r="AG694" s="14">
        <v>88634.3125</v>
      </c>
      <c r="AH694" s="14">
        <v>78257.554690000004</v>
      </c>
      <c r="AI694" s="14">
        <v>86977.59375</v>
      </c>
      <c r="AJ694" s="15">
        <v>95544.921879999994</v>
      </c>
      <c r="AK694" s="15">
        <v>113749.11719999999</v>
      </c>
      <c r="AL694" s="15">
        <v>102178.85159999999</v>
      </c>
      <c r="AM694" s="15">
        <v>74011.492190000004</v>
      </c>
      <c r="AN694">
        <v>280</v>
      </c>
      <c r="AO694" t="s">
        <v>2647</v>
      </c>
      <c r="AP694">
        <v>0.81279942199999999</v>
      </c>
      <c r="AR694">
        <v>124375.10159999999</v>
      </c>
      <c r="AS694" t="s">
        <v>5418</v>
      </c>
      <c r="AT694">
        <v>0.15670052500000001</v>
      </c>
      <c r="AV694">
        <v>0.56169745000000004</v>
      </c>
      <c r="AW694">
        <v>1</v>
      </c>
      <c r="AY694">
        <f t="shared" si="30"/>
        <v>1.1578217663016288</v>
      </c>
      <c r="AZ694">
        <f t="shared" si="31"/>
        <v>0.87300572335499282</v>
      </c>
      <c r="BA694">
        <f t="shared" si="32"/>
        <v>0.18454972089027899</v>
      </c>
    </row>
    <row r="695" spans="1:53">
      <c r="A695">
        <v>275.1881401</v>
      </c>
      <c r="B695">
        <v>6.6812958189999998</v>
      </c>
      <c r="C695" t="s">
        <v>2878</v>
      </c>
      <c r="D695">
        <v>2</v>
      </c>
      <c r="E695" t="s">
        <v>2879</v>
      </c>
      <c r="F695">
        <v>5</v>
      </c>
      <c r="G695">
        <v>0</v>
      </c>
      <c r="H695" t="s">
        <v>2880</v>
      </c>
      <c r="I695">
        <v>-1.4168407489999999</v>
      </c>
      <c r="J695">
        <v>6.9608679699999998</v>
      </c>
      <c r="L695" t="s">
        <v>6150</v>
      </c>
      <c r="N695">
        <v>-48.650102949999997</v>
      </c>
      <c r="O695" t="s">
        <v>487</v>
      </c>
      <c r="S695">
        <v>0.13</v>
      </c>
      <c r="T695">
        <v>0.13</v>
      </c>
      <c r="U695">
        <v>50043</v>
      </c>
      <c r="V695" t="s">
        <v>2905</v>
      </c>
      <c r="W695">
        <v>1.1079126909999999</v>
      </c>
      <c r="X695">
        <v>0.24227763099999999</v>
      </c>
      <c r="Y695" t="s">
        <v>41</v>
      </c>
      <c r="Z695" t="s">
        <v>42</v>
      </c>
      <c r="AA695">
        <v>12</v>
      </c>
      <c r="AB695" s="13">
        <v>42238.136720000002</v>
      </c>
      <c r="AC695" s="13">
        <v>44587.230470000002</v>
      </c>
      <c r="AD695" s="13">
        <v>36032.929689999997</v>
      </c>
      <c r="AE695" s="13">
        <v>48900.144529999998</v>
      </c>
      <c r="AF695" s="14">
        <v>37882.632810000003</v>
      </c>
      <c r="AG695" s="14">
        <v>42885.757810000003</v>
      </c>
      <c r="AH695" s="14">
        <v>41576.027340000001</v>
      </c>
      <c r="AI695" s="14">
        <v>39186.738279999998</v>
      </c>
      <c r="AJ695" s="15">
        <v>49489.601560000003</v>
      </c>
      <c r="AK695" s="15">
        <v>38438.164060000003</v>
      </c>
      <c r="AL695" s="15">
        <v>50042.550779999998</v>
      </c>
      <c r="AM695" s="15">
        <v>40992.101560000003</v>
      </c>
      <c r="AN695">
        <v>291</v>
      </c>
      <c r="AO695" t="s">
        <v>487</v>
      </c>
      <c r="AP695">
        <v>0.80228696099999997</v>
      </c>
      <c r="AR695">
        <v>50042.550779999998</v>
      </c>
      <c r="AS695" t="s">
        <v>6740</v>
      </c>
      <c r="AT695">
        <v>0.31677108599999998</v>
      </c>
      <c r="AV695">
        <v>0.47553414500000002</v>
      </c>
      <c r="AW695">
        <v>0.35216748799999997</v>
      </c>
      <c r="AY695">
        <f t="shared" si="30"/>
        <v>1.1079126908130401</v>
      </c>
      <c r="AZ695">
        <f t="shared" si="31"/>
        <v>0.34735834042358793</v>
      </c>
      <c r="BA695">
        <f t="shared" si="32"/>
        <v>0.21704360937110709</v>
      </c>
    </row>
    <row r="696" spans="1:53">
      <c r="A696">
        <v>204.07868830000001</v>
      </c>
      <c r="B696">
        <v>3.7572931079999998</v>
      </c>
      <c r="C696" t="s">
        <v>2536</v>
      </c>
      <c r="D696">
        <v>1</v>
      </c>
      <c r="E696" t="s">
        <v>2537</v>
      </c>
      <c r="F696">
        <v>5</v>
      </c>
      <c r="G696">
        <v>0</v>
      </c>
      <c r="H696" t="s">
        <v>2538</v>
      </c>
      <c r="I696">
        <v>0.18781903899999999</v>
      </c>
      <c r="J696">
        <v>-39.205926730000002</v>
      </c>
      <c r="L696" t="s">
        <v>6150</v>
      </c>
      <c r="N696">
        <v>-75.076335040000004</v>
      </c>
      <c r="O696" t="s">
        <v>487</v>
      </c>
      <c r="S696">
        <v>0.22</v>
      </c>
      <c r="T696">
        <v>0.3</v>
      </c>
      <c r="U696">
        <v>170906</v>
      </c>
      <c r="V696" t="s">
        <v>3688</v>
      </c>
      <c r="W696">
        <v>0.60615104799999997</v>
      </c>
      <c r="X696">
        <v>4.155059E-3</v>
      </c>
      <c r="Y696" t="s">
        <v>41</v>
      </c>
      <c r="Z696" t="s">
        <v>42</v>
      </c>
      <c r="AA696">
        <v>12</v>
      </c>
      <c r="AB696" s="13">
        <v>138164.375</v>
      </c>
      <c r="AC696" s="13">
        <v>73442.835940000004</v>
      </c>
      <c r="AD696" s="13">
        <v>111498.7813</v>
      </c>
      <c r="AE696" s="13">
        <v>158016.5</v>
      </c>
      <c r="AF696" s="14">
        <v>140287.3438</v>
      </c>
      <c r="AG696" s="14">
        <v>148536.8125</v>
      </c>
      <c r="AH696" s="14">
        <v>170906.2813</v>
      </c>
      <c r="AI696" s="14">
        <v>148701.5</v>
      </c>
      <c r="AJ696" s="15">
        <v>85591.734379999994</v>
      </c>
      <c r="AK696" s="15">
        <v>89208.78125</v>
      </c>
      <c r="AL696" s="15">
        <v>121118.0313</v>
      </c>
      <c r="AM696" s="15">
        <v>72883.109379999994</v>
      </c>
      <c r="AN696">
        <v>442</v>
      </c>
      <c r="AO696" t="s">
        <v>487</v>
      </c>
      <c r="AP696">
        <v>0.90712369299999995</v>
      </c>
      <c r="AR696">
        <v>170906.2813</v>
      </c>
      <c r="AS696" t="s">
        <v>4353</v>
      </c>
      <c r="AT696">
        <v>0.85660840800000004</v>
      </c>
      <c r="AV696">
        <v>6.0505303210000001</v>
      </c>
      <c r="AW696">
        <v>1</v>
      </c>
      <c r="AY696">
        <f t="shared" si="30"/>
        <v>0.60615104750214532</v>
      </c>
      <c r="AZ696">
        <f t="shared" si="31"/>
        <v>0.62486435530373396</v>
      </c>
      <c r="BA696">
        <f t="shared" si="32"/>
        <v>2.6579634607203648E-3</v>
      </c>
    </row>
    <row r="697" spans="1:53">
      <c r="A697">
        <v>205.07378990000001</v>
      </c>
      <c r="B697">
        <v>4.4462611299999999</v>
      </c>
      <c r="C697" t="s">
        <v>2429</v>
      </c>
      <c r="D697">
        <v>5</v>
      </c>
      <c r="E697" t="s">
        <v>6326</v>
      </c>
      <c r="F697">
        <v>5</v>
      </c>
      <c r="G697">
        <v>0</v>
      </c>
      <c r="H697" t="s">
        <v>6327</v>
      </c>
      <c r="I697">
        <v>-0.48803800400000003</v>
      </c>
      <c r="J697">
        <v>-41.402241680000003</v>
      </c>
      <c r="L697" t="s">
        <v>6150</v>
      </c>
      <c r="M697" t="s">
        <v>6246</v>
      </c>
      <c r="N697">
        <v>31.96858718</v>
      </c>
      <c r="O697" t="s">
        <v>374</v>
      </c>
      <c r="S697">
        <v>0.17</v>
      </c>
      <c r="T697">
        <v>0.21</v>
      </c>
      <c r="U697">
        <v>157494</v>
      </c>
      <c r="V697" t="s">
        <v>4261</v>
      </c>
      <c r="W697">
        <v>1.5543205120000001</v>
      </c>
      <c r="X697">
        <v>1.9044188E-2</v>
      </c>
      <c r="Y697" t="s">
        <v>41</v>
      </c>
      <c r="Z697" t="s">
        <v>92</v>
      </c>
      <c r="AA697">
        <v>12</v>
      </c>
      <c r="AB697" s="13">
        <v>52375.914060000003</v>
      </c>
      <c r="AC697" s="13">
        <v>48978.261720000002</v>
      </c>
      <c r="AD697" s="13">
        <v>42894.394529999998</v>
      </c>
      <c r="AE697" s="13">
        <v>54780.402340000001</v>
      </c>
      <c r="AF697" s="14">
        <v>78609.265629999994</v>
      </c>
      <c r="AG697" s="14">
        <v>79752.453129999994</v>
      </c>
      <c r="AH697" s="14">
        <v>106020.24219999999</v>
      </c>
      <c r="AI697" s="14">
        <v>64936.257810000003</v>
      </c>
      <c r="AJ697" s="15">
        <v>130207.11719999999</v>
      </c>
      <c r="AK697" s="15">
        <v>157494.48439999999</v>
      </c>
      <c r="AL697" s="15">
        <v>119103.08590000001</v>
      </c>
      <c r="AM697" s="15">
        <v>105061.375</v>
      </c>
      <c r="AN697">
        <v>461</v>
      </c>
      <c r="AO697" t="s">
        <v>374</v>
      </c>
      <c r="AP697">
        <v>0.94912953099999997</v>
      </c>
      <c r="AR697">
        <v>157494.48439999999</v>
      </c>
      <c r="AS697" t="s">
        <v>3063</v>
      </c>
      <c r="AT697">
        <v>0.85145297499999995</v>
      </c>
      <c r="AV697">
        <v>2.6426313079999999</v>
      </c>
      <c r="AW697">
        <v>0.95556890400000005</v>
      </c>
      <c r="AY697">
        <f t="shared" si="30"/>
        <v>1.5543205122747665</v>
      </c>
      <c r="AZ697">
        <f t="shared" si="31"/>
        <v>0.21224093784258549</v>
      </c>
      <c r="BA697">
        <f t="shared" si="32"/>
        <v>1.7439327235038642E-2</v>
      </c>
    </row>
    <row r="698" spans="1:53">
      <c r="A698">
        <v>193.0738351</v>
      </c>
      <c r="B698">
        <v>4.5255055750000004</v>
      </c>
      <c r="C698" t="s">
        <v>4979</v>
      </c>
      <c r="D698">
        <v>10</v>
      </c>
      <c r="E698" t="s">
        <v>4980</v>
      </c>
      <c r="F698">
        <v>5</v>
      </c>
      <c r="G698">
        <v>0</v>
      </c>
      <c r="H698" t="s">
        <v>4981</v>
      </c>
      <c r="I698">
        <v>-0.28408949</v>
      </c>
      <c r="J698">
        <v>-49.456439099999997</v>
      </c>
      <c r="L698" t="s">
        <v>6150</v>
      </c>
      <c r="N698">
        <v>-159.03525429999999</v>
      </c>
      <c r="O698" t="s">
        <v>487</v>
      </c>
      <c r="S698">
        <v>0.33</v>
      </c>
      <c r="T698">
        <v>0.4</v>
      </c>
      <c r="U698">
        <v>3050725</v>
      </c>
      <c r="V698" t="s">
        <v>2503</v>
      </c>
      <c r="W698">
        <v>1.083381546</v>
      </c>
      <c r="X698">
        <v>0.70115443499999996</v>
      </c>
      <c r="Y698" t="s">
        <v>41</v>
      </c>
      <c r="Z698" t="s">
        <v>42</v>
      </c>
      <c r="AA698">
        <v>12</v>
      </c>
      <c r="AB698" s="13">
        <v>1069671.375</v>
      </c>
      <c r="AC698" s="13">
        <v>2158320.75</v>
      </c>
      <c r="AD698" s="13">
        <v>1068088</v>
      </c>
      <c r="AE698" s="13">
        <v>2210380.5</v>
      </c>
      <c r="AF698" s="14">
        <v>1683950.375</v>
      </c>
      <c r="AG698" s="14">
        <v>2704238.5</v>
      </c>
      <c r="AH698" s="14">
        <v>2262268.25</v>
      </c>
      <c r="AI698" s="14">
        <v>2144540.5</v>
      </c>
      <c r="AJ698" s="15">
        <v>1287129.625</v>
      </c>
      <c r="AK698" s="15">
        <v>2322607.5</v>
      </c>
      <c r="AL698" s="15">
        <v>2867876.25</v>
      </c>
      <c r="AM698" s="15">
        <v>3050724.75</v>
      </c>
      <c r="AN698">
        <v>35</v>
      </c>
      <c r="AO698" t="s">
        <v>487</v>
      </c>
      <c r="AP698">
        <v>0.81098256099999999</v>
      </c>
      <c r="AR698">
        <v>3050724.75</v>
      </c>
      <c r="AS698" t="s">
        <v>3111</v>
      </c>
      <c r="AT698">
        <v>0.94978599699999999</v>
      </c>
      <c r="AV698">
        <v>4.1787532000000002E-2</v>
      </c>
      <c r="AW698">
        <v>1</v>
      </c>
      <c r="AY698">
        <f t="shared" si="30"/>
        <v>1.0833815461092862</v>
      </c>
      <c r="AZ698">
        <f t="shared" si="31"/>
        <v>0.71309024549413769</v>
      </c>
      <c r="BA698">
        <f t="shared" si="32"/>
        <v>0.69684944165218521</v>
      </c>
    </row>
    <row r="699" spans="1:53">
      <c r="A699">
        <v>155.09462740000001</v>
      </c>
      <c r="B699">
        <v>4.403531986</v>
      </c>
      <c r="C699" t="s">
        <v>3122</v>
      </c>
      <c r="D699">
        <v>4</v>
      </c>
      <c r="E699" t="s">
        <v>5065</v>
      </c>
      <c r="F699">
        <v>5</v>
      </c>
      <c r="G699">
        <v>0</v>
      </c>
      <c r="H699" t="s">
        <v>5066</v>
      </c>
      <c r="I699">
        <v>-1.6477998000000001E-2</v>
      </c>
      <c r="J699">
        <v>-43.533782080000002</v>
      </c>
      <c r="L699" t="s">
        <v>6150</v>
      </c>
      <c r="N699">
        <v>-51.744944169999997</v>
      </c>
      <c r="O699" t="s">
        <v>487</v>
      </c>
      <c r="R699" t="s">
        <v>1407</v>
      </c>
      <c r="S699">
        <v>0.05</v>
      </c>
      <c r="T699">
        <v>7.0000000000000007E-2</v>
      </c>
      <c r="U699">
        <v>115588</v>
      </c>
      <c r="V699" t="s">
        <v>6013</v>
      </c>
      <c r="W699">
        <v>0.89494417800000003</v>
      </c>
      <c r="X699">
        <v>4.6241743000000002E-2</v>
      </c>
      <c r="Y699" t="s">
        <v>41</v>
      </c>
      <c r="Z699" t="s">
        <v>50</v>
      </c>
      <c r="AA699">
        <v>12</v>
      </c>
      <c r="AB699" s="13">
        <v>97504.648440000004</v>
      </c>
      <c r="AC699" s="13">
        <v>101037.6406</v>
      </c>
      <c r="AD699" s="13">
        <v>84917.84375</v>
      </c>
      <c r="AE699" s="13">
        <v>93875.96875</v>
      </c>
      <c r="AF699" s="14">
        <v>104109.75780000001</v>
      </c>
      <c r="AG699" s="14">
        <v>102028.7813</v>
      </c>
      <c r="AH699" s="14">
        <v>115588.1406</v>
      </c>
      <c r="AI699" s="14">
        <v>99477.367190000004</v>
      </c>
      <c r="AJ699" s="15">
        <v>89073.304690000004</v>
      </c>
      <c r="AK699" s="15">
        <v>100036.67969999999</v>
      </c>
      <c r="AL699" s="15">
        <v>92931.164059999996</v>
      </c>
      <c r="AM699" s="15">
        <v>94912.960940000004</v>
      </c>
      <c r="AN699">
        <v>281</v>
      </c>
      <c r="AO699" t="s">
        <v>487</v>
      </c>
      <c r="AP699">
        <v>0.86566944899999998</v>
      </c>
      <c r="AR699">
        <v>115588.1406</v>
      </c>
      <c r="AS699" t="s">
        <v>7144</v>
      </c>
      <c r="AT699">
        <v>-0.12390656</v>
      </c>
      <c r="AV699">
        <v>1.7129571079999999</v>
      </c>
      <c r="AW699">
        <v>0.544225246</v>
      </c>
      <c r="AY699">
        <f t="shared" si="30"/>
        <v>0.89494417770502532</v>
      </c>
      <c r="AZ699">
        <f t="shared" si="31"/>
        <v>4.0942691465932116E-2</v>
      </c>
      <c r="BA699">
        <f t="shared" si="32"/>
        <v>3.971375850324016E-2</v>
      </c>
    </row>
    <row r="700" spans="1:53">
      <c r="A700">
        <v>163.08444080000001</v>
      </c>
      <c r="B700">
        <v>7.4324333190000003</v>
      </c>
      <c r="C700" t="s">
        <v>1417</v>
      </c>
      <c r="D700">
        <v>9</v>
      </c>
      <c r="E700" t="s">
        <v>3424</v>
      </c>
      <c r="F700">
        <v>5</v>
      </c>
      <c r="G700">
        <v>0</v>
      </c>
      <c r="H700" t="s">
        <v>3425</v>
      </c>
      <c r="I700">
        <v>-0.117516494</v>
      </c>
      <c r="J700">
        <v>-18.723817090000001</v>
      </c>
      <c r="L700" t="s">
        <v>6150</v>
      </c>
      <c r="M700" t="s">
        <v>2668</v>
      </c>
      <c r="N700">
        <v>-64.140212500000004</v>
      </c>
      <c r="O700" t="s">
        <v>487</v>
      </c>
      <c r="S700">
        <v>0.13</v>
      </c>
      <c r="T700">
        <v>0.21</v>
      </c>
      <c r="U700">
        <v>134701</v>
      </c>
      <c r="V700" t="s">
        <v>7426</v>
      </c>
      <c r="W700">
        <v>0.74988878999999997</v>
      </c>
      <c r="X700">
        <v>6.3433659999999996E-3</v>
      </c>
      <c r="Y700" t="s">
        <v>41</v>
      </c>
      <c r="Z700" t="s">
        <v>92</v>
      </c>
      <c r="AA700">
        <v>12</v>
      </c>
      <c r="AB700" s="13">
        <v>113872.67969999999</v>
      </c>
      <c r="AC700" s="13">
        <v>84003.453129999994</v>
      </c>
      <c r="AD700" s="13">
        <v>95915.929690000004</v>
      </c>
      <c r="AE700" s="13">
        <v>134701.3438</v>
      </c>
      <c r="AF700" s="14">
        <v>128779.85159999999</v>
      </c>
      <c r="AG700" s="14">
        <v>113135.25</v>
      </c>
      <c r="AH700" s="14">
        <v>130756.5625</v>
      </c>
      <c r="AI700" s="14">
        <v>121818.05469999999</v>
      </c>
      <c r="AJ700" s="15">
        <v>92264.039059999996</v>
      </c>
      <c r="AK700" s="15">
        <v>79886.15625</v>
      </c>
      <c r="AL700" s="15">
        <v>90436.445309999996</v>
      </c>
      <c r="AM700" s="15">
        <v>108225.6563</v>
      </c>
      <c r="AN700">
        <v>395</v>
      </c>
      <c r="AO700" t="s">
        <v>487</v>
      </c>
      <c r="AP700">
        <v>0.94219521900000003</v>
      </c>
      <c r="AR700">
        <v>134701.3438</v>
      </c>
      <c r="AS700" t="s">
        <v>2035</v>
      </c>
      <c r="AT700">
        <v>0.75950997600000003</v>
      </c>
      <c r="AV700">
        <v>4.7698105640000001</v>
      </c>
      <c r="AW700">
        <v>0.97766697199999997</v>
      </c>
      <c r="AY700">
        <f t="shared" si="30"/>
        <v>0.74988879004373754</v>
      </c>
      <c r="AZ700">
        <f t="shared" si="31"/>
        <v>0.46794400308832351</v>
      </c>
      <c r="BA700">
        <f t="shared" si="32"/>
        <v>4.7293809967143439E-3</v>
      </c>
    </row>
    <row r="701" spans="1:53">
      <c r="A701">
        <v>147.089482</v>
      </c>
      <c r="B701">
        <v>9.1734929399999992</v>
      </c>
      <c r="C701" t="s">
        <v>946</v>
      </c>
      <c r="D701">
        <v>2</v>
      </c>
      <c r="E701" t="s">
        <v>948</v>
      </c>
      <c r="F701">
        <v>5</v>
      </c>
      <c r="G701">
        <v>0</v>
      </c>
      <c r="H701" t="s">
        <v>3095</v>
      </c>
      <c r="I701">
        <v>-0.39463543800000001</v>
      </c>
      <c r="J701">
        <v>4.8023793210000001</v>
      </c>
      <c r="L701" t="s">
        <v>6150</v>
      </c>
      <c r="M701" t="s">
        <v>192</v>
      </c>
      <c r="N701">
        <v>-57.000386059999997</v>
      </c>
      <c r="O701" t="s">
        <v>487</v>
      </c>
      <c r="Q701">
        <v>0</v>
      </c>
      <c r="R701" t="s">
        <v>77</v>
      </c>
      <c r="S701">
        <v>0.33</v>
      </c>
      <c r="T701">
        <v>0.33</v>
      </c>
      <c r="U701">
        <v>599836</v>
      </c>
      <c r="V701" t="s">
        <v>3579</v>
      </c>
      <c r="W701">
        <v>1.0414147760000001</v>
      </c>
      <c r="X701">
        <v>0.82818003600000001</v>
      </c>
      <c r="Y701" t="s">
        <v>41</v>
      </c>
      <c r="Z701" t="s">
        <v>92</v>
      </c>
      <c r="AA701">
        <v>12</v>
      </c>
      <c r="AB701" s="13">
        <v>176291.26560000001</v>
      </c>
      <c r="AC701" s="13">
        <v>395302.84379999997</v>
      </c>
      <c r="AD701" s="13">
        <v>295034.0625</v>
      </c>
      <c r="AE701" s="13">
        <v>339440.15629999997</v>
      </c>
      <c r="AF701" s="14">
        <v>361604.375</v>
      </c>
      <c r="AG701" s="14">
        <v>434714.375</v>
      </c>
      <c r="AH701" s="14">
        <v>411661.40629999997</v>
      </c>
      <c r="AI701" s="14">
        <v>467592.1875</v>
      </c>
      <c r="AJ701" s="15">
        <v>259170.01560000001</v>
      </c>
      <c r="AK701" s="15">
        <v>475775.3125</v>
      </c>
      <c r="AL701" s="15">
        <v>599836.375</v>
      </c>
      <c r="AM701" s="15">
        <v>410184.09379999997</v>
      </c>
      <c r="AN701">
        <v>45</v>
      </c>
      <c r="AO701" t="s">
        <v>487</v>
      </c>
      <c r="AP701">
        <v>0.96902303499999998</v>
      </c>
      <c r="AQ701">
        <v>1</v>
      </c>
      <c r="AR701">
        <v>599836.375</v>
      </c>
      <c r="AS701" t="s">
        <v>6848</v>
      </c>
      <c r="AT701">
        <v>0.93700516099999998</v>
      </c>
      <c r="AV701">
        <v>1.3615131000000001E-2</v>
      </c>
      <c r="AW701">
        <v>1</v>
      </c>
      <c r="AY701">
        <f t="shared" si="30"/>
        <v>1.0414147758864436</v>
      </c>
      <c r="AZ701">
        <f t="shared" si="31"/>
        <v>0.5557759609672096</v>
      </c>
      <c r="BA701">
        <f t="shared" si="32"/>
        <v>0.82323375659236753</v>
      </c>
    </row>
    <row r="702" spans="1:53">
      <c r="A702">
        <v>274.1205377</v>
      </c>
      <c r="B702">
        <v>3.6669791539999999</v>
      </c>
      <c r="C702" t="s">
        <v>2775</v>
      </c>
      <c r="D702">
        <v>2</v>
      </c>
      <c r="E702" t="s">
        <v>2776</v>
      </c>
      <c r="F702">
        <v>5</v>
      </c>
      <c r="G702">
        <v>0</v>
      </c>
      <c r="H702" t="s">
        <v>2777</v>
      </c>
      <c r="I702">
        <v>0.101028175</v>
      </c>
      <c r="J702">
        <v>-31.190590140000001</v>
      </c>
      <c r="L702" t="s">
        <v>6150</v>
      </c>
      <c r="N702">
        <v>19.989873230000001</v>
      </c>
      <c r="O702" t="s">
        <v>374</v>
      </c>
      <c r="S702">
        <v>0.05</v>
      </c>
      <c r="T702">
        <v>0.2</v>
      </c>
      <c r="U702">
        <v>148106</v>
      </c>
      <c r="V702" t="s">
        <v>6417</v>
      </c>
      <c r="W702">
        <v>0.86548292999999998</v>
      </c>
      <c r="X702">
        <v>8.8072392999999999E-2</v>
      </c>
      <c r="Y702" t="s">
        <v>41</v>
      </c>
      <c r="Z702" t="s">
        <v>71</v>
      </c>
      <c r="AA702">
        <v>12</v>
      </c>
      <c r="AB702" s="13">
        <v>148105.89060000001</v>
      </c>
      <c r="AC702" s="13">
        <v>141578.45310000001</v>
      </c>
      <c r="AD702" s="13">
        <v>102180.75780000001</v>
      </c>
      <c r="AE702" s="13">
        <v>102017.21090000001</v>
      </c>
      <c r="AF702" s="14">
        <v>122806.2188</v>
      </c>
      <c r="AG702" s="14">
        <v>131319.5</v>
      </c>
      <c r="AH702" s="14">
        <v>123670.69530000001</v>
      </c>
      <c r="AI702" s="14">
        <v>100603.5469</v>
      </c>
      <c r="AJ702" s="15">
        <v>96556.039059999996</v>
      </c>
      <c r="AK702" s="15">
        <v>108037.6719</v>
      </c>
      <c r="AL702" s="15">
        <v>104523.5313</v>
      </c>
      <c r="AM702" s="15">
        <v>104929.75780000001</v>
      </c>
      <c r="AN702">
        <v>68</v>
      </c>
      <c r="AO702" t="s">
        <v>374</v>
      </c>
      <c r="AP702">
        <v>0.92669510799999999</v>
      </c>
      <c r="AR702">
        <v>148105.89060000001</v>
      </c>
      <c r="AS702" t="s">
        <v>7213</v>
      </c>
      <c r="AT702">
        <v>-1.1965516000000001E-2</v>
      </c>
      <c r="AV702">
        <v>1.300742069</v>
      </c>
      <c r="AW702">
        <v>1</v>
      </c>
      <c r="AY702">
        <f t="shared" si="30"/>
        <v>0.86548293021286427</v>
      </c>
      <c r="AZ702">
        <f t="shared" si="31"/>
        <v>0.22928907270507262</v>
      </c>
      <c r="BA702">
        <f t="shared" si="32"/>
        <v>6.2713481958240017E-2</v>
      </c>
    </row>
    <row r="703" spans="1:53">
      <c r="A703">
        <v>296.14112340000003</v>
      </c>
      <c r="B703">
        <v>3.6324874880000002</v>
      </c>
      <c r="C703" t="s">
        <v>1601</v>
      </c>
      <c r="D703">
        <v>1</v>
      </c>
      <c r="E703" t="s">
        <v>1602</v>
      </c>
      <c r="F703">
        <v>5</v>
      </c>
      <c r="G703">
        <v>0</v>
      </c>
      <c r="H703" t="s">
        <v>1603</v>
      </c>
      <c r="I703">
        <v>-0.42760888600000002</v>
      </c>
      <c r="J703">
        <v>-26.772243119999999</v>
      </c>
      <c r="L703" t="s">
        <v>6150</v>
      </c>
      <c r="M703" t="s">
        <v>2788</v>
      </c>
      <c r="N703">
        <v>18.010511739999998</v>
      </c>
      <c r="O703" t="s">
        <v>6955</v>
      </c>
      <c r="P703" t="s">
        <v>6956</v>
      </c>
      <c r="S703">
        <v>0.26</v>
      </c>
      <c r="T703">
        <v>0.26</v>
      </c>
      <c r="U703">
        <v>121441</v>
      </c>
      <c r="V703" t="s">
        <v>6957</v>
      </c>
      <c r="W703">
        <v>0.99971549400000004</v>
      </c>
      <c r="X703">
        <v>0.99858592999999995</v>
      </c>
      <c r="Y703" t="s">
        <v>41</v>
      </c>
      <c r="Z703" t="s">
        <v>92</v>
      </c>
      <c r="AA703">
        <v>12</v>
      </c>
      <c r="AB703" s="13">
        <v>99150.9375</v>
      </c>
      <c r="AC703" s="13">
        <v>95103.914059999996</v>
      </c>
      <c r="AD703" s="13">
        <v>92198.632809999996</v>
      </c>
      <c r="AE703" s="13">
        <v>119417.82030000001</v>
      </c>
      <c r="AF703" s="14">
        <v>99030.804690000004</v>
      </c>
      <c r="AG703" s="14">
        <v>85142.390629999994</v>
      </c>
      <c r="AH703" s="14">
        <v>121441.4219</v>
      </c>
      <c r="AI703" s="14">
        <v>88008.914059999996</v>
      </c>
      <c r="AJ703" s="15">
        <v>116884.625</v>
      </c>
      <c r="AK703" s="15">
        <v>64684.332029999998</v>
      </c>
      <c r="AL703" s="15">
        <v>118461.8281</v>
      </c>
      <c r="AM703" s="15">
        <v>93480.757809999996</v>
      </c>
      <c r="AN703">
        <v>595</v>
      </c>
      <c r="AO703" t="s">
        <v>6955</v>
      </c>
      <c r="AP703">
        <v>0.92500250299999998</v>
      </c>
      <c r="AR703">
        <v>121441.4219</v>
      </c>
      <c r="AS703" t="s">
        <v>6958</v>
      </c>
      <c r="AT703">
        <v>0.76637662500000003</v>
      </c>
      <c r="AV703" s="1">
        <v>8.6447899999999999E-7</v>
      </c>
      <c r="AW703">
        <v>1</v>
      </c>
      <c r="AY703">
        <f t="shared" si="30"/>
        <v>0.99971549378758973</v>
      </c>
      <c r="AZ703">
        <f t="shared" si="31"/>
        <v>0.46543620471600533</v>
      </c>
      <c r="BA703">
        <f t="shared" si="32"/>
        <v>0.99857658106271452</v>
      </c>
    </row>
    <row r="704" spans="1:53">
      <c r="A704">
        <v>240.07853510000001</v>
      </c>
      <c r="B704">
        <v>4.138527764</v>
      </c>
      <c r="C704" t="s">
        <v>3042</v>
      </c>
      <c r="D704">
        <v>12</v>
      </c>
      <c r="E704" t="s">
        <v>3043</v>
      </c>
      <c r="F704">
        <v>5</v>
      </c>
      <c r="G704">
        <v>0</v>
      </c>
      <c r="H704" t="s">
        <v>3044</v>
      </c>
      <c r="I704">
        <v>-0.43713925199999998</v>
      </c>
      <c r="J704">
        <v>-24.313601500000001</v>
      </c>
      <c r="L704" t="s">
        <v>6150</v>
      </c>
      <c r="M704" t="s">
        <v>3070</v>
      </c>
      <c r="N704">
        <v>136.0523575</v>
      </c>
      <c r="O704" t="s">
        <v>374</v>
      </c>
      <c r="P704" t="s">
        <v>2226</v>
      </c>
      <c r="S704">
        <v>0.17</v>
      </c>
      <c r="T704">
        <v>0.18</v>
      </c>
      <c r="U704">
        <v>215015</v>
      </c>
      <c r="V704" t="s">
        <v>582</v>
      </c>
      <c r="W704">
        <v>0.71395748800000003</v>
      </c>
      <c r="X704">
        <v>1.0050806000000001E-2</v>
      </c>
      <c r="Y704" t="s">
        <v>41</v>
      </c>
      <c r="Z704" t="s">
        <v>92</v>
      </c>
      <c r="AA704">
        <v>12</v>
      </c>
      <c r="AB704" s="13">
        <v>182928.42189999999</v>
      </c>
      <c r="AC704" s="13">
        <v>189948.5</v>
      </c>
      <c r="AD704" s="13">
        <v>127189.53909999999</v>
      </c>
      <c r="AE704" s="13">
        <v>146852.64060000001</v>
      </c>
      <c r="AF704" s="14">
        <v>190408.76560000001</v>
      </c>
      <c r="AG704" s="14">
        <v>199104.82810000001</v>
      </c>
      <c r="AH704" s="14">
        <v>215014.6875</v>
      </c>
      <c r="AI704" s="14">
        <v>185592.9375</v>
      </c>
      <c r="AJ704" s="15">
        <v>165826.4063</v>
      </c>
      <c r="AK704" s="15">
        <v>109511.08590000001</v>
      </c>
      <c r="AL704" s="15">
        <v>149360.4063</v>
      </c>
      <c r="AM704" s="15">
        <v>139415.0625</v>
      </c>
      <c r="AN704">
        <v>112</v>
      </c>
      <c r="AO704" t="s">
        <v>374</v>
      </c>
      <c r="AP704">
        <v>0.93574112600000003</v>
      </c>
      <c r="AR704">
        <v>215014.6875</v>
      </c>
      <c r="AS704" t="s">
        <v>7479</v>
      </c>
      <c r="AT704">
        <v>0.79101750900000001</v>
      </c>
      <c r="AV704">
        <v>4.389887807</v>
      </c>
      <c r="AW704">
        <v>1</v>
      </c>
      <c r="AY704">
        <f t="shared" si="30"/>
        <v>0.71395748860933606</v>
      </c>
      <c r="AZ704">
        <f t="shared" si="31"/>
        <v>0.54650219281726908</v>
      </c>
      <c r="BA704">
        <f t="shared" si="32"/>
        <v>5.746625398932591E-3</v>
      </c>
    </row>
    <row r="705" spans="1:53">
      <c r="A705">
        <v>234.08905250000001</v>
      </c>
      <c r="B705">
        <v>4.1456875059999998</v>
      </c>
      <c r="C705" t="s">
        <v>2514</v>
      </c>
      <c r="D705">
        <v>1</v>
      </c>
      <c r="E705" t="s">
        <v>2515</v>
      </c>
      <c r="F705">
        <v>5</v>
      </c>
      <c r="G705">
        <v>0</v>
      </c>
      <c r="H705" t="s">
        <v>2516</v>
      </c>
      <c r="I705">
        <v>-0.67267557499999997</v>
      </c>
      <c r="J705">
        <v>-21.641644329999998</v>
      </c>
      <c r="L705" t="s">
        <v>6150</v>
      </c>
      <c r="M705" t="s">
        <v>2935</v>
      </c>
      <c r="N705">
        <v>45.947801570000003</v>
      </c>
      <c r="O705" t="s">
        <v>374</v>
      </c>
      <c r="P705" t="s">
        <v>6771</v>
      </c>
      <c r="S705">
        <v>0.09</v>
      </c>
      <c r="T705">
        <v>0.19</v>
      </c>
      <c r="U705">
        <v>26345</v>
      </c>
      <c r="V705" t="s">
        <v>4472</v>
      </c>
      <c r="W705">
        <v>1.0870512269999999</v>
      </c>
      <c r="X705">
        <v>0.44284392299999997</v>
      </c>
      <c r="Y705" t="s">
        <v>41</v>
      </c>
      <c r="Z705" t="s">
        <v>71</v>
      </c>
      <c r="AA705">
        <v>12</v>
      </c>
      <c r="AB705" s="13">
        <v>19016.470700000002</v>
      </c>
      <c r="AC705" s="13">
        <v>25235.316409999999</v>
      </c>
      <c r="AD705" s="13">
        <v>21534.146479999999</v>
      </c>
      <c r="AE705" s="13">
        <v>16058.10059</v>
      </c>
      <c r="AF705" s="14">
        <v>19822.318360000001</v>
      </c>
      <c r="AG705" s="14">
        <v>19887.615229999999</v>
      </c>
      <c r="AH705" s="14">
        <v>26345.496090000001</v>
      </c>
      <c r="AI705" s="14">
        <v>17509.5</v>
      </c>
      <c r="AJ705" s="15">
        <v>21944.085940000001</v>
      </c>
      <c r="AK705" s="15">
        <v>25767.03125</v>
      </c>
      <c r="AL705" s="15">
        <v>20997.537110000001</v>
      </c>
      <c r="AM705" s="15">
        <v>22130.70508</v>
      </c>
      <c r="AN705">
        <v>411</v>
      </c>
      <c r="AO705" t="s">
        <v>374</v>
      </c>
      <c r="AP705">
        <v>0.82039145899999999</v>
      </c>
      <c r="AR705">
        <v>26345.496090000001</v>
      </c>
      <c r="AS705" t="s">
        <v>6772</v>
      </c>
      <c r="AT705">
        <v>0.38696682300000002</v>
      </c>
      <c r="AV705">
        <v>0.17550154900000001</v>
      </c>
      <c r="AW705">
        <v>1</v>
      </c>
      <c r="AY705">
        <f t="shared" si="30"/>
        <v>1.0870512274450108</v>
      </c>
      <c r="AZ705">
        <f t="shared" si="31"/>
        <v>9.3676698814278148E-2</v>
      </c>
      <c r="BA705">
        <f t="shared" si="32"/>
        <v>0.43421064491491812</v>
      </c>
    </row>
    <row r="706" spans="1:53">
      <c r="A706">
        <v>222.08920989999999</v>
      </c>
      <c r="B706">
        <v>3.9269611150000001</v>
      </c>
      <c r="C706" t="s">
        <v>2717</v>
      </c>
      <c r="D706">
        <v>8</v>
      </c>
      <c r="E706" t="s">
        <v>2718</v>
      </c>
      <c r="F706">
        <v>5</v>
      </c>
      <c r="G706">
        <v>0</v>
      </c>
      <c r="H706" t="s">
        <v>2719</v>
      </c>
      <c r="I706">
        <v>-5.6037399999999998E-4</v>
      </c>
      <c r="J706">
        <v>-32.942367500000003</v>
      </c>
      <c r="L706" t="s">
        <v>6150</v>
      </c>
      <c r="M706" t="s">
        <v>6151</v>
      </c>
      <c r="N706">
        <v>46.041880319999997</v>
      </c>
      <c r="O706" t="s">
        <v>374</v>
      </c>
      <c r="P706" t="s">
        <v>2937</v>
      </c>
      <c r="Q706">
        <v>-1.1000000000000001</v>
      </c>
      <c r="R706" t="s">
        <v>550</v>
      </c>
      <c r="S706">
        <v>0.32</v>
      </c>
      <c r="T706">
        <v>0.32</v>
      </c>
      <c r="U706">
        <v>9618464</v>
      </c>
      <c r="V706" t="s">
        <v>4713</v>
      </c>
      <c r="W706">
        <v>67.832691760000003</v>
      </c>
      <c r="X706">
        <v>8.4667890000000006E-3</v>
      </c>
      <c r="Y706" t="s">
        <v>41</v>
      </c>
      <c r="Z706" t="s">
        <v>92</v>
      </c>
      <c r="AA706">
        <v>12</v>
      </c>
      <c r="AB706" s="13">
        <v>6934090.5</v>
      </c>
      <c r="AC706" s="13">
        <v>4618011.5</v>
      </c>
      <c r="AD706" s="13">
        <v>4611986.5</v>
      </c>
      <c r="AE706" s="13">
        <v>4911184</v>
      </c>
      <c r="AF706" s="14">
        <v>127427.3594</v>
      </c>
      <c r="AG706" s="14">
        <v>88944.28125</v>
      </c>
      <c r="AH706" s="14">
        <v>124251.05469999999</v>
      </c>
      <c r="AI706" s="14">
        <v>109517.0781</v>
      </c>
      <c r="AJ706" s="15">
        <v>4140521</v>
      </c>
      <c r="AK706" s="15">
        <v>7939118.5</v>
      </c>
      <c r="AL706" s="15">
        <v>9618464</v>
      </c>
      <c r="AM706" s="15">
        <v>8836089</v>
      </c>
      <c r="AN706">
        <v>37</v>
      </c>
      <c r="AO706" t="s">
        <v>374</v>
      </c>
      <c r="AP706">
        <v>0.97180391799999999</v>
      </c>
      <c r="AQ706">
        <v>1</v>
      </c>
      <c r="AR706">
        <v>9618464</v>
      </c>
      <c r="AS706" t="s">
        <v>6152</v>
      </c>
      <c r="AT706">
        <v>0.99896113200000003</v>
      </c>
      <c r="AV706">
        <v>9.5974103199999998</v>
      </c>
      <c r="AW706">
        <v>1</v>
      </c>
      <c r="AY706">
        <f t="shared" ref="AY706:AY773" si="33">(SUM(AJ706:AM706))/(SUM(AF706:AI706))</f>
        <v>67.832691757000759</v>
      </c>
      <c r="AZ706">
        <f t="shared" ref="AZ706:AZ773" si="34">(SUM(AB706:AE706))/(SUM(AF705:AI706))</f>
        <v>39.488639272617533</v>
      </c>
      <c r="BA706">
        <f t="shared" ref="BA706:BA773" si="35">TTEST(AF706:AI706,AJ706:AM706,2,2)</f>
        <v>8.143388188697351E-4</v>
      </c>
    </row>
    <row r="707" spans="1:53">
      <c r="A707">
        <v>192.07857799999999</v>
      </c>
      <c r="B707">
        <v>4.3618194160000003</v>
      </c>
      <c r="C707" t="s">
        <v>2897</v>
      </c>
      <c r="D707">
        <v>6</v>
      </c>
      <c r="E707" t="s">
        <v>2898</v>
      </c>
      <c r="F707">
        <v>5</v>
      </c>
      <c r="G707">
        <v>0</v>
      </c>
      <c r="H707" t="s">
        <v>2899</v>
      </c>
      <c r="I707">
        <v>-0.37471030700000002</v>
      </c>
      <c r="J707">
        <v>-25.20219479</v>
      </c>
      <c r="L707" t="s">
        <v>6150</v>
      </c>
      <c r="N707">
        <v>-14.76099359</v>
      </c>
      <c r="O707" t="s">
        <v>6675</v>
      </c>
      <c r="S707">
        <v>0.24</v>
      </c>
      <c r="T707">
        <v>0.24</v>
      </c>
      <c r="U707">
        <v>47268</v>
      </c>
      <c r="V707" t="s">
        <v>6013</v>
      </c>
      <c r="W707">
        <v>1.1417239379999999</v>
      </c>
      <c r="X707">
        <v>0.41968407499999999</v>
      </c>
      <c r="Y707" t="s">
        <v>41</v>
      </c>
      <c r="Z707" t="s">
        <v>71</v>
      </c>
      <c r="AA707">
        <v>12</v>
      </c>
      <c r="AB707" s="13">
        <v>20719.269530000001</v>
      </c>
      <c r="AC707" s="13">
        <v>29496.378909999999</v>
      </c>
      <c r="AD707" s="13">
        <v>27152.511719999999</v>
      </c>
      <c r="AE707" s="13">
        <v>29452.359380000002</v>
      </c>
      <c r="AF707" s="14">
        <v>24441.8125</v>
      </c>
      <c r="AG707" s="14">
        <v>31036.033200000002</v>
      </c>
      <c r="AH707" s="14">
        <v>36514.324220000002</v>
      </c>
      <c r="AI707" s="14">
        <v>32610.972659999999</v>
      </c>
      <c r="AJ707" s="15">
        <v>34646.117189999997</v>
      </c>
      <c r="AK707" s="15">
        <v>47267.589840000001</v>
      </c>
      <c r="AL707" s="15">
        <v>33978.664060000003</v>
      </c>
      <c r="AM707" s="15">
        <v>26370.019530000001</v>
      </c>
      <c r="AN707">
        <v>281</v>
      </c>
      <c r="AO707" t="s">
        <v>6675</v>
      </c>
      <c r="AP707">
        <v>0.90745204000000002</v>
      </c>
      <c r="AR707">
        <v>47267.589840000001</v>
      </c>
      <c r="AS707" t="s">
        <v>6676</v>
      </c>
      <c r="AT707">
        <v>-0.138803651</v>
      </c>
      <c r="AV707">
        <v>0.19439874900000001</v>
      </c>
      <c r="AW707">
        <v>1</v>
      </c>
      <c r="AY707">
        <f t="shared" si="33"/>
        <v>1.1417239378907482</v>
      </c>
      <c r="AZ707">
        <f t="shared" si="34"/>
        <v>0.1858579141398661</v>
      </c>
      <c r="BA707">
        <f t="shared" si="35"/>
        <v>0.41180740903385366</v>
      </c>
    </row>
    <row r="708" spans="1:53">
      <c r="A708">
        <v>178.09930729999999</v>
      </c>
      <c r="B708">
        <v>4.0878375370000004</v>
      </c>
      <c r="C708" t="s">
        <v>4386</v>
      </c>
      <c r="D708">
        <v>5</v>
      </c>
      <c r="E708" t="s">
        <v>4387</v>
      </c>
      <c r="F708">
        <v>5</v>
      </c>
      <c r="G708">
        <v>0</v>
      </c>
      <c r="H708" t="s">
        <v>4388</v>
      </c>
      <c r="I708">
        <v>-0.40822481199999999</v>
      </c>
      <c r="J708">
        <v>-25.293997059999999</v>
      </c>
      <c r="L708" t="s">
        <v>6150</v>
      </c>
      <c r="N708">
        <v>-35.742709089999998</v>
      </c>
      <c r="O708" t="s">
        <v>487</v>
      </c>
      <c r="S708">
        <v>0.06</v>
      </c>
      <c r="T708">
        <v>0.1</v>
      </c>
      <c r="U708">
        <v>65969</v>
      </c>
      <c r="V708" t="s">
        <v>6863</v>
      </c>
      <c r="W708">
        <v>1.0369522950000001</v>
      </c>
      <c r="X708">
        <v>0.53067205399999995</v>
      </c>
      <c r="Y708" t="s">
        <v>41</v>
      </c>
      <c r="Z708" t="s">
        <v>71</v>
      </c>
      <c r="AA708">
        <v>12</v>
      </c>
      <c r="AB708" s="13">
        <v>65968.515629999994</v>
      </c>
      <c r="AC708" s="13">
        <v>52578.460939999997</v>
      </c>
      <c r="AD708" s="13">
        <v>61162.671880000002</v>
      </c>
      <c r="AE708" s="13">
        <v>55471.503909999999</v>
      </c>
      <c r="AF708" s="14">
        <v>54951.414060000003</v>
      </c>
      <c r="AG708" s="14">
        <v>51274.613279999998</v>
      </c>
      <c r="AH708" s="14">
        <v>60189.230470000002</v>
      </c>
      <c r="AI708" s="14">
        <v>63359.882810000003</v>
      </c>
      <c r="AJ708" s="15">
        <v>55537.765630000002</v>
      </c>
      <c r="AK708" s="15">
        <v>59115.976560000003</v>
      </c>
      <c r="AL708" s="15">
        <v>63524.449220000002</v>
      </c>
      <c r="AM708" s="15">
        <v>60087.667970000002</v>
      </c>
      <c r="AN708">
        <v>192</v>
      </c>
      <c r="AO708" t="s">
        <v>487</v>
      </c>
      <c r="AP708">
        <v>0.94634389900000004</v>
      </c>
      <c r="AR708">
        <v>65968.515629999994</v>
      </c>
      <c r="AS708" t="s">
        <v>6864</v>
      </c>
      <c r="AT708">
        <v>0.102917916</v>
      </c>
      <c r="AV708">
        <v>0.113420279</v>
      </c>
      <c r="AW708">
        <v>1</v>
      </c>
      <c r="AY708">
        <f t="shared" si="33"/>
        <v>1.0369522949135819</v>
      </c>
      <c r="AZ708">
        <f t="shared" si="34"/>
        <v>0.66364436961638285</v>
      </c>
      <c r="BA708">
        <f t="shared" si="35"/>
        <v>0.52567366237021373</v>
      </c>
    </row>
    <row r="709" spans="1:53">
      <c r="A709">
        <v>386.17263000000003</v>
      </c>
      <c r="B709">
        <v>3.9173263970000001</v>
      </c>
      <c r="C709" t="s">
        <v>1009</v>
      </c>
      <c r="D709">
        <v>2</v>
      </c>
      <c r="E709" t="s">
        <v>1010</v>
      </c>
      <c r="F709">
        <v>5</v>
      </c>
      <c r="G709">
        <v>0</v>
      </c>
      <c r="H709" t="s">
        <v>1011</v>
      </c>
      <c r="I709">
        <v>-0.80286603199999995</v>
      </c>
      <c r="J709">
        <v>-17.556364590000001</v>
      </c>
      <c r="K709">
        <v>-2.5637306249999998</v>
      </c>
      <c r="L709" t="s">
        <v>6150</v>
      </c>
      <c r="M709" t="s">
        <v>5899</v>
      </c>
      <c r="N709">
        <v>120.05732380000001</v>
      </c>
      <c r="O709" t="s">
        <v>374</v>
      </c>
      <c r="P709" t="s">
        <v>7118</v>
      </c>
      <c r="Q709">
        <v>6.9</v>
      </c>
      <c r="R709" t="s">
        <v>77</v>
      </c>
      <c r="S709">
        <v>0.17</v>
      </c>
      <c r="T709">
        <v>0.35</v>
      </c>
      <c r="U709">
        <v>231099</v>
      </c>
      <c r="V709" t="s">
        <v>6904</v>
      </c>
      <c r="W709">
        <v>0.92063651700000004</v>
      </c>
      <c r="X709">
        <v>0.40862066400000002</v>
      </c>
      <c r="Y709" t="s">
        <v>41</v>
      </c>
      <c r="Z709" t="s">
        <v>71</v>
      </c>
      <c r="AA709">
        <v>12</v>
      </c>
      <c r="AB709" s="13">
        <v>231099.04689999999</v>
      </c>
      <c r="AC709" s="13">
        <v>136723.42189999999</v>
      </c>
      <c r="AD709" s="13">
        <v>99895.476559999996</v>
      </c>
      <c r="AE709" s="13">
        <v>187328.9688</v>
      </c>
      <c r="AF709" s="14">
        <v>197419.4063</v>
      </c>
      <c r="AG709" s="14">
        <v>221006.1875</v>
      </c>
      <c r="AH709" s="14">
        <v>182693.2813</v>
      </c>
      <c r="AI709" s="14">
        <v>198308.73439999999</v>
      </c>
      <c r="AJ709" s="15">
        <v>218723.1563</v>
      </c>
      <c r="AK709" s="15">
        <v>198748.1875</v>
      </c>
      <c r="AL709" s="15">
        <v>170126.51560000001</v>
      </c>
      <c r="AM709" s="15">
        <v>148384.39060000001</v>
      </c>
      <c r="AN709">
        <v>319</v>
      </c>
      <c r="AO709" t="s">
        <v>374</v>
      </c>
      <c r="AP709">
        <v>0.95807223399999997</v>
      </c>
      <c r="AQ709">
        <v>1</v>
      </c>
      <c r="AR709">
        <v>231099.04689999999</v>
      </c>
      <c r="AS709" t="s">
        <v>7119</v>
      </c>
      <c r="AT709">
        <v>0.95466976199999998</v>
      </c>
      <c r="AV709">
        <v>0.20766896900000001</v>
      </c>
      <c r="AW709">
        <v>1</v>
      </c>
      <c r="AY709">
        <f t="shared" si="33"/>
        <v>0.92063651699535165</v>
      </c>
      <c r="AZ709">
        <f t="shared" si="34"/>
        <v>0.63646051672872495</v>
      </c>
      <c r="BA709">
        <f t="shared" si="35"/>
        <v>0.39721582748331585</v>
      </c>
    </row>
    <row r="710" spans="1:53">
      <c r="A710">
        <v>384.12119009999998</v>
      </c>
      <c r="B710">
        <v>9.5675533040000005</v>
      </c>
      <c r="C710" t="s">
        <v>7746</v>
      </c>
      <c r="D710">
        <v>2</v>
      </c>
      <c r="E710" t="s">
        <v>7747</v>
      </c>
      <c r="F710">
        <v>5</v>
      </c>
      <c r="G710">
        <v>0</v>
      </c>
      <c r="H710" t="s">
        <v>7748</v>
      </c>
      <c r="I710">
        <v>0.72921102599999998</v>
      </c>
      <c r="J710">
        <v>44.95287527</v>
      </c>
      <c r="K710">
        <v>-1.041063058</v>
      </c>
      <c r="L710" t="s">
        <v>6163</v>
      </c>
      <c r="M710" t="s">
        <v>326</v>
      </c>
      <c r="N710">
        <v>101.029843</v>
      </c>
      <c r="O710" t="s">
        <v>374</v>
      </c>
      <c r="P710" t="s">
        <v>7749</v>
      </c>
      <c r="S710">
        <v>1.3</v>
      </c>
      <c r="T710">
        <v>1.3</v>
      </c>
      <c r="U710">
        <v>67263</v>
      </c>
      <c r="V710" t="s">
        <v>4418</v>
      </c>
      <c r="W710">
        <v>0.119951328</v>
      </c>
      <c r="X710">
        <v>1.5717199999999999E-4</v>
      </c>
      <c r="Y710" t="s">
        <v>41</v>
      </c>
      <c r="Z710" t="s">
        <v>42</v>
      </c>
      <c r="AA710">
        <v>10</v>
      </c>
      <c r="AB710" s="13">
        <v>33525.824220000002</v>
      </c>
      <c r="AC710" s="13">
        <v>59853.660159999999</v>
      </c>
      <c r="AD710" s="13">
        <v>18496.882809999999</v>
      </c>
      <c r="AE710" s="13">
        <v>31651.54883</v>
      </c>
      <c r="AF710" s="14">
        <v>50903.214840000001</v>
      </c>
      <c r="AG710" s="14">
        <v>57748.453130000002</v>
      </c>
      <c r="AH710" s="14">
        <v>67263.328129999994</v>
      </c>
      <c r="AI710" s="14">
        <v>57190.78125</v>
      </c>
      <c r="AJ710" s="15">
        <v>19057.447270000001</v>
      </c>
      <c r="AK710" s="15">
        <v>0</v>
      </c>
      <c r="AL710" s="15">
        <v>8903.9003909999992</v>
      </c>
      <c r="AM710" s="15">
        <v>0</v>
      </c>
      <c r="AN710">
        <v>586</v>
      </c>
      <c r="AO710" t="s">
        <v>374</v>
      </c>
      <c r="AP710">
        <v>0.90788566699999995</v>
      </c>
      <c r="AR710">
        <v>67263.328129999994</v>
      </c>
      <c r="AS710" t="s">
        <v>7750</v>
      </c>
      <c r="AT710">
        <v>0.75129773399999999</v>
      </c>
      <c r="AV710">
        <v>20.570771910000001</v>
      </c>
      <c r="AW710">
        <v>1</v>
      </c>
      <c r="AY710">
        <f t="shared" si="33"/>
        <v>0.11995132844355477</v>
      </c>
      <c r="AZ710">
        <f t="shared" si="34"/>
        <v>0.1390055932795235</v>
      </c>
      <c r="BA710">
        <f t="shared" si="35"/>
        <v>1.0070773539825265E-4</v>
      </c>
    </row>
    <row r="711" spans="1:53">
      <c r="A711">
        <v>377.19897780000002</v>
      </c>
      <c r="B711">
        <v>3.9644833249999998</v>
      </c>
      <c r="C711" t="s">
        <v>1404</v>
      </c>
      <c r="D711">
        <v>2</v>
      </c>
      <c r="E711" t="s">
        <v>1405</v>
      </c>
      <c r="F711">
        <v>5</v>
      </c>
      <c r="G711">
        <v>0</v>
      </c>
      <c r="H711" t="s">
        <v>1406</v>
      </c>
      <c r="I711">
        <v>-0.29747756600000003</v>
      </c>
      <c r="J711">
        <v>-24.805032199999999</v>
      </c>
      <c r="L711" t="s">
        <v>6150</v>
      </c>
      <c r="M711" t="s">
        <v>1481</v>
      </c>
      <c r="N711">
        <v>95.073667709999995</v>
      </c>
      <c r="O711" t="s">
        <v>374</v>
      </c>
      <c r="S711">
        <v>0.19</v>
      </c>
      <c r="T711">
        <v>0.19</v>
      </c>
      <c r="U711">
        <v>192412</v>
      </c>
      <c r="V711" t="s">
        <v>6886</v>
      </c>
      <c r="W711">
        <v>0.87256091599999996</v>
      </c>
      <c r="X711">
        <v>0.26839950600000001</v>
      </c>
      <c r="Y711" t="s">
        <v>41</v>
      </c>
      <c r="Z711" t="s">
        <v>42</v>
      </c>
      <c r="AA711">
        <v>12</v>
      </c>
      <c r="AB711" s="13">
        <v>170046.39060000001</v>
      </c>
      <c r="AC711" s="13">
        <v>192411.875</v>
      </c>
      <c r="AD711" s="13">
        <v>149386.10939999999</v>
      </c>
      <c r="AE711" s="13">
        <v>191084.0625</v>
      </c>
      <c r="AF711" s="14">
        <v>137498.375</v>
      </c>
      <c r="AG711" s="14">
        <v>184913.60939999999</v>
      </c>
      <c r="AH711" s="14">
        <v>163592.92189999999</v>
      </c>
      <c r="AI711" s="14">
        <v>170036.04689999999</v>
      </c>
      <c r="AJ711" s="15">
        <v>169656.125</v>
      </c>
      <c r="AK711" s="15">
        <v>113523.67969999999</v>
      </c>
      <c r="AL711" s="15">
        <v>126029.6563</v>
      </c>
      <c r="AM711" s="15">
        <v>163226.23439999999</v>
      </c>
      <c r="AN711">
        <v>447</v>
      </c>
      <c r="AO711" t="s">
        <v>374</v>
      </c>
      <c r="AP711">
        <v>0.912533288</v>
      </c>
      <c r="AR711">
        <v>192411.875</v>
      </c>
      <c r="AS711" t="s">
        <v>7194</v>
      </c>
      <c r="AT711">
        <v>-0.16261245999999999</v>
      </c>
      <c r="AV711">
        <v>0.379578627</v>
      </c>
      <c r="AW711">
        <v>1</v>
      </c>
      <c r="AY711">
        <f t="shared" si="33"/>
        <v>0.87256091652175849</v>
      </c>
      <c r="AZ711">
        <f t="shared" si="34"/>
        <v>0.79056517147084293</v>
      </c>
      <c r="BA711">
        <f t="shared" si="35"/>
        <v>0.26396781032715139</v>
      </c>
    </row>
    <row r="712" spans="1:53">
      <c r="A712">
        <v>261.13629529999997</v>
      </c>
      <c r="B712">
        <v>3.7057472229999999</v>
      </c>
      <c r="C712" t="s">
        <v>2855</v>
      </c>
      <c r="D712">
        <v>3</v>
      </c>
      <c r="E712" t="s">
        <v>2856</v>
      </c>
      <c r="F712">
        <v>5</v>
      </c>
      <c r="G712">
        <v>0</v>
      </c>
      <c r="H712" t="s">
        <v>2857</v>
      </c>
      <c r="I712">
        <v>-0.74540130699999996</v>
      </c>
      <c r="J712">
        <v>-41.500660029999999</v>
      </c>
      <c r="L712" t="s">
        <v>6150</v>
      </c>
      <c r="M712" t="s">
        <v>6230</v>
      </c>
      <c r="N712">
        <v>-31.968864360000001</v>
      </c>
      <c r="O712" t="s">
        <v>487</v>
      </c>
      <c r="S712">
        <v>0.27</v>
      </c>
      <c r="T712">
        <v>0.32</v>
      </c>
      <c r="U712">
        <v>186031</v>
      </c>
      <c r="V712" t="s">
        <v>6231</v>
      </c>
      <c r="W712">
        <v>2.3130370130000002</v>
      </c>
      <c r="X712">
        <v>2.1401738999999999E-2</v>
      </c>
      <c r="Y712" t="s">
        <v>41</v>
      </c>
      <c r="Z712" t="s">
        <v>92</v>
      </c>
      <c r="AA712">
        <v>12</v>
      </c>
      <c r="AB712" s="13">
        <v>49217.519529999998</v>
      </c>
      <c r="AC712" s="13">
        <v>55898.476560000003</v>
      </c>
      <c r="AD712" s="13">
        <v>24278.73633</v>
      </c>
      <c r="AE712" s="13">
        <v>41005.566409999999</v>
      </c>
      <c r="AF712" s="14">
        <v>59290.480470000002</v>
      </c>
      <c r="AG712" s="14">
        <v>71211.679690000004</v>
      </c>
      <c r="AH712" s="14">
        <v>63729.089840000001</v>
      </c>
      <c r="AI712" s="14">
        <v>51797.863279999998</v>
      </c>
      <c r="AJ712" s="15">
        <v>99080.40625</v>
      </c>
      <c r="AK712" s="15">
        <v>158756.29689999999</v>
      </c>
      <c r="AL712" s="15">
        <v>186031.4063</v>
      </c>
      <c r="AM712" s="15">
        <v>125206.33590000001</v>
      </c>
      <c r="AN712">
        <v>490</v>
      </c>
      <c r="AO712" t="s">
        <v>487</v>
      </c>
      <c r="AP712">
        <v>0.94765286199999998</v>
      </c>
      <c r="AR712">
        <v>186031.4063</v>
      </c>
      <c r="AS712" t="s">
        <v>1440</v>
      </c>
      <c r="AT712">
        <v>0.89321240800000001</v>
      </c>
      <c r="AV712">
        <v>4.308369237</v>
      </c>
      <c r="AW712">
        <v>0.88244139399999999</v>
      </c>
      <c r="AY712">
        <f t="shared" si="33"/>
        <v>2.3130370132348914</v>
      </c>
      <c r="AZ712">
        <f t="shared" si="34"/>
        <v>0.18889918329174266</v>
      </c>
      <c r="BA712">
        <f t="shared" si="35"/>
        <v>6.0022237385278423E-3</v>
      </c>
    </row>
    <row r="713" spans="1:53">
      <c r="A713">
        <v>261.13621910000001</v>
      </c>
      <c r="B713">
        <v>6.7408847380000001</v>
      </c>
      <c r="C713" t="s">
        <v>2855</v>
      </c>
      <c r="D713">
        <v>3</v>
      </c>
      <c r="E713" t="s">
        <v>2856</v>
      </c>
      <c r="F713">
        <v>5</v>
      </c>
      <c r="G713">
        <v>0</v>
      </c>
      <c r="H713" t="s">
        <v>2857</v>
      </c>
      <c r="I713">
        <v>-1.037529768</v>
      </c>
      <c r="J713">
        <v>22.211149089999999</v>
      </c>
      <c r="L713" t="s">
        <v>6150</v>
      </c>
      <c r="N713">
        <v>67.020845660000006</v>
      </c>
      <c r="O713" t="s">
        <v>374</v>
      </c>
      <c r="S713">
        <v>0.32</v>
      </c>
      <c r="T713">
        <v>0.32</v>
      </c>
      <c r="U713">
        <v>210814</v>
      </c>
      <c r="V713" t="s">
        <v>3770</v>
      </c>
      <c r="W713">
        <v>1.3874077849999999</v>
      </c>
      <c r="X713">
        <v>0.18652513100000001</v>
      </c>
      <c r="Y713" t="s">
        <v>41</v>
      </c>
      <c r="Z713" t="s">
        <v>92</v>
      </c>
      <c r="AA713">
        <v>12</v>
      </c>
      <c r="AB713" s="13">
        <v>161240.3125</v>
      </c>
      <c r="AC713" s="13">
        <v>146683.35939999999</v>
      </c>
      <c r="AD713" s="13">
        <v>80414.90625</v>
      </c>
      <c r="AE713" s="13">
        <v>96050.796879999994</v>
      </c>
      <c r="AF713" s="14">
        <v>112116.08590000001</v>
      </c>
      <c r="AG713" s="14">
        <v>146530.5938</v>
      </c>
      <c r="AH713" s="14">
        <v>110281.33590000001</v>
      </c>
      <c r="AI713" s="14">
        <v>85314.820309999996</v>
      </c>
      <c r="AJ713" s="15">
        <v>210813.9375</v>
      </c>
      <c r="AK713" s="15">
        <v>93698.4375</v>
      </c>
      <c r="AL713" s="15">
        <v>144974.10939999999</v>
      </c>
      <c r="AM713" s="15">
        <v>180733.5625</v>
      </c>
      <c r="AN713">
        <v>488</v>
      </c>
      <c r="AO713" t="s">
        <v>374</v>
      </c>
      <c r="AP713">
        <v>0.94694211699999997</v>
      </c>
      <c r="AR713">
        <v>210813.9375</v>
      </c>
      <c r="AS713" t="s">
        <v>1578</v>
      </c>
      <c r="AT713">
        <v>0.79849624900000005</v>
      </c>
      <c r="AV713">
        <v>0.61073538500000002</v>
      </c>
      <c r="AW713">
        <v>1</v>
      </c>
      <c r="AY713">
        <f t="shared" si="33"/>
        <v>1.3874077851716886</v>
      </c>
      <c r="AZ713">
        <f t="shared" si="34"/>
        <v>0.69171609057065619</v>
      </c>
      <c r="BA713">
        <f t="shared" si="35"/>
        <v>0.16908409193934093</v>
      </c>
    </row>
    <row r="714" spans="1:53">
      <c r="A714">
        <v>285.09980839999997</v>
      </c>
      <c r="B714">
        <v>3.8653305690000002</v>
      </c>
      <c r="C714" t="s">
        <v>3220</v>
      </c>
      <c r="D714">
        <v>1</v>
      </c>
      <c r="E714" t="s">
        <v>3221</v>
      </c>
      <c r="F714">
        <v>5</v>
      </c>
      <c r="G714">
        <v>0</v>
      </c>
      <c r="H714" t="s">
        <v>3222</v>
      </c>
      <c r="I714">
        <v>-1.0578508790000001</v>
      </c>
      <c r="J714">
        <v>-37.174325719999999</v>
      </c>
      <c r="L714" t="s">
        <v>6150</v>
      </c>
      <c r="N714">
        <v>167.15802679999999</v>
      </c>
      <c r="O714" t="s">
        <v>374</v>
      </c>
      <c r="S714">
        <v>0.12</v>
      </c>
      <c r="T714">
        <v>0.12</v>
      </c>
      <c r="U714">
        <v>42500</v>
      </c>
      <c r="V714" t="s">
        <v>4787</v>
      </c>
      <c r="W714">
        <v>0.84716081899999995</v>
      </c>
      <c r="X714">
        <v>6.9201405999999993E-2</v>
      </c>
      <c r="Y714" t="s">
        <v>41</v>
      </c>
      <c r="Z714" t="s">
        <v>71</v>
      </c>
      <c r="AA714">
        <v>12</v>
      </c>
      <c r="AB714" s="13">
        <v>34572.695310000003</v>
      </c>
      <c r="AC714" s="13">
        <v>42285.308590000001</v>
      </c>
      <c r="AD714" s="13">
        <v>36245.066409999999</v>
      </c>
      <c r="AE714" s="13">
        <v>41484.140630000002</v>
      </c>
      <c r="AF714" s="14">
        <v>34972.65625</v>
      </c>
      <c r="AG714" s="14">
        <v>36408.757810000003</v>
      </c>
      <c r="AH714" s="14">
        <v>42499.824220000002</v>
      </c>
      <c r="AI714" s="14">
        <v>41333.136720000002</v>
      </c>
      <c r="AJ714" s="15">
        <v>31788.265630000002</v>
      </c>
      <c r="AK714" s="15">
        <v>36868.566409999999</v>
      </c>
      <c r="AL714" s="15">
        <v>34915.460939999997</v>
      </c>
      <c r="AM714" s="15">
        <v>27919.244139999999</v>
      </c>
      <c r="AN714">
        <v>228</v>
      </c>
      <c r="AO714" t="s">
        <v>374</v>
      </c>
      <c r="AP714">
        <v>0.85986817100000001</v>
      </c>
      <c r="AR714">
        <v>42499.824220000002</v>
      </c>
      <c r="AS714" t="s">
        <v>7255</v>
      </c>
      <c r="AT714">
        <v>0.35491665900000002</v>
      </c>
      <c r="AV714">
        <v>1.22236279</v>
      </c>
      <c r="AW714">
        <v>1</v>
      </c>
      <c r="AY714">
        <f t="shared" si="33"/>
        <v>0.84716081947950994</v>
      </c>
      <c r="AZ714">
        <f t="shared" si="34"/>
        <v>0.25364735730861393</v>
      </c>
      <c r="BA714">
        <f t="shared" si="35"/>
        <v>6.9028155312153811E-2</v>
      </c>
    </row>
    <row r="715" spans="1:53">
      <c r="A715">
        <v>230.1420731</v>
      </c>
      <c r="B715">
        <v>6.9456139029999999</v>
      </c>
      <c r="C715" t="s">
        <v>6347</v>
      </c>
      <c r="D715">
        <v>1</v>
      </c>
      <c r="E715" t="s">
        <v>6348</v>
      </c>
      <c r="F715">
        <v>5</v>
      </c>
      <c r="G715">
        <v>0</v>
      </c>
      <c r="H715" t="s">
        <v>6349</v>
      </c>
      <c r="I715">
        <v>0.70887207799999996</v>
      </c>
      <c r="J715">
        <v>-30.08799423</v>
      </c>
      <c r="L715" t="s">
        <v>6150</v>
      </c>
      <c r="N715">
        <v>-77.977094100000002</v>
      </c>
      <c r="O715" t="s">
        <v>487</v>
      </c>
      <c r="S715">
        <v>0.47</v>
      </c>
      <c r="T715">
        <v>0.47</v>
      </c>
      <c r="U715">
        <v>119495</v>
      </c>
      <c r="V715" t="s">
        <v>2255</v>
      </c>
      <c r="W715">
        <v>1.5211688839999999</v>
      </c>
      <c r="X715">
        <v>0.24306140500000001</v>
      </c>
      <c r="Y715" t="s">
        <v>41</v>
      </c>
      <c r="Z715" t="s">
        <v>71</v>
      </c>
      <c r="AA715">
        <v>12</v>
      </c>
      <c r="AB715" s="13">
        <v>19989.23242</v>
      </c>
      <c r="AC715" s="13">
        <v>59430.582029999998</v>
      </c>
      <c r="AD715" s="13">
        <v>33836.511720000002</v>
      </c>
      <c r="AE715" s="13">
        <v>55052.898439999997</v>
      </c>
      <c r="AF715" s="14">
        <v>42666.035159999999</v>
      </c>
      <c r="AG715" s="14">
        <v>55656.199220000002</v>
      </c>
      <c r="AH715" s="14">
        <v>47637.578130000002</v>
      </c>
      <c r="AI715" s="14">
        <v>56626.929689999997</v>
      </c>
      <c r="AJ715" s="15">
        <v>30672.117190000001</v>
      </c>
      <c r="AK715" s="15">
        <v>119494.7344</v>
      </c>
      <c r="AL715" s="15">
        <v>80575.53125</v>
      </c>
      <c r="AM715" s="15">
        <v>77426.265629999994</v>
      </c>
      <c r="AN715">
        <v>60</v>
      </c>
      <c r="AO715" t="s">
        <v>487</v>
      </c>
      <c r="AP715">
        <v>0.95240654199999997</v>
      </c>
      <c r="AR715">
        <v>119494.7344</v>
      </c>
      <c r="AS715" t="s">
        <v>6350</v>
      </c>
      <c r="AT715">
        <v>0.94099685099999997</v>
      </c>
      <c r="AV715">
        <v>0.509965365</v>
      </c>
      <c r="AW715">
        <v>1</v>
      </c>
      <c r="AY715">
        <f t="shared" si="33"/>
        <v>1.5211688836269761</v>
      </c>
      <c r="AZ715">
        <f t="shared" si="34"/>
        <v>0.47039882358981072</v>
      </c>
      <c r="BA715">
        <f t="shared" si="35"/>
        <v>0.20314320428012411</v>
      </c>
    </row>
    <row r="716" spans="1:53">
      <c r="A716">
        <v>150.03163749999999</v>
      </c>
      <c r="B716">
        <v>4.5185083600000002</v>
      </c>
      <c r="C716" t="s">
        <v>5845</v>
      </c>
      <c r="D716">
        <v>4</v>
      </c>
      <c r="E716" t="s">
        <v>5846</v>
      </c>
      <c r="F716">
        <v>5</v>
      </c>
      <c r="G716">
        <v>0</v>
      </c>
      <c r="H716" t="s">
        <v>5847</v>
      </c>
      <c r="I716">
        <v>-0.41652628800000002</v>
      </c>
      <c r="J716">
        <v>-34.14130935</v>
      </c>
      <c r="L716" t="s">
        <v>6150</v>
      </c>
      <c r="N716">
        <v>-241.98007960000001</v>
      </c>
      <c r="O716" t="s">
        <v>487</v>
      </c>
      <c r="S716">
        <v>0.21</v>
      </c>
      <c r="T716">
        <v>0.3</v>
      </c>
      <c r="U716">
        <v>131172</v>
      </c>
      <c r="V716" t="s">
        <v>6737</v>
      </c>
      <c r="W716">
        <v>1.114099935</v>
      </c>
      <c r="X716">
        <v>0.57068440099999995</v>
      </c>
      <c r="Y716" t="s">
        <v>41</v>
      </c>
      <c r="Z716" t="s">
        <v>71</v>
      </c>
      <c r="AA716">
        <v>12</v>
      </c>
      <c r="AB716" s="13">
        <v>60875.148439999997</v>
      </c>
      <c r="AC716" s="13">
        <v>59670.925779999998</v>
      </c>
      <c r="AD716" s="13">
        <v>83235.898440000004</v>
      </c>
      <c r="AE716" s="13">
        <v>64504.828130000002</v>
      </c>
      <c r="AF716" s="14">
        <v>74100.085940000004</v>
      </c>
      <c r="AG716" s="14">
        <v>62089.386720000002</v>
      </c>
      <c r="AH716" s="14">
        <v>106214.8594</v>
      </c>
      <c r="AI716" s="14">
        <v>119803.88280000001</v>
      </c>
      <c r="AJ716" s="15">
        <v>83580.132809999996</v>
      </c>
      <c r="AK716" s="15">
        <v>131171.76560000001</v>
      </c>
      <c r="AL716" s="15">
        <v>89000.59375</v>
      </c>
      <c r="AM716" s="15">
        <v>99783.65625</v>
      </c>
      <c r="AN716">
        <v>303</v>
      </c>
      <c r="AO716" t="s">
        <v>487</v>
      </c>
      <c r="AP716">
        <v>0.82996878500000004</v>
      </c>
      <c r="AR716">
        <v>131171.76560000001</v>
      </c>
      <c r="AS716" t="s">
        <v>100</v>
      </c>
      <c r="AT716">
        <v>0.80690659799999997</v>
      </c>
      <c r="AV716">
        <v>9.0440904000000003E-2</v>
      </c>
      <c r="AW716">
        <v>1</v>
      </c>
      <c r="AY716">
        <f t="shared" si="33"/>
        <v>1.114099934387115</v>
      </c>
      <c r="AZ716">
        <f t="shared" si="34"/>
        <v>0.47501628234527421</v>
      </c>
      <c r="BA716">
        <f t="shared" si="35"/>
        <v>0.56954039488600616</v>
      </c>
    </row>
    <row r="717" spans="1:53">
      <c r="A717">
        <v>430.16229759999999</v>
      </c>
      <c r="B717">
        <v>3.9341097299999999</v>
      </c>
      <c r="C717" t="s">
        <v>2525</v>
      </c>
      <c r="D717">
        <v>2</v>
      </c>
      <c r="E717" t="s">
        <v>2526</v>
      </c>
      <c r="F717">
        <v>5</v>
      </c>
      <c r="G717">
        <v>0</v>
      </c>
      <c r="H717" t="s">
        <v>2527</v>
      </c>
      <c r="I717">
        <v>-1.0981558279999999</v>
      </c>
      <c r="J717">
        <v>-1.674845755</v>
      </c>
      <c r="K717">
        <v>-2.6789485559999999</v>
      </c>
      <c r="L717" t="s">
        <v>6150</v>
      </c>
      <c r="M717" t="s">
        <v>5899</v>
      </c>
      <c r="N717">
        <v>164.0469914</v>
      </c>
      <c r="O717" t="s">
        <v>374</v>
      </c>
      <c r="P717" t="s">
        <v>6903</v>
      </c>
      <c r="S717">
        <v>0.42</v>
      </c>
      <c r="T717">
        <v>0.42</v>
      </c>
      <c r="U717">
        <v>37206</v>
      </c>
      <c r="V717" t="s">
        <v>6904</v>
      </c>
      <c r="W717">
        <v>1.020470714</v>
      </c>
      <c r="X717">
        <v>0.936113741</v>
      </c>
      <c r="Y717" t="s">
        <v>41</v>
      </c>
      <c r="Z717" t="s">
        <v>71</v>
      </c>
      <c r="AA717">
        <v>12</v>
      </c>
      <c r="AB717" s="13">
        <v>35465.578130000002</v>
      </c>
      <c r="AC717" s="13">
        <v>23077.876950000002</v>
      </c>
      <c r="AD717" s="13">
        <v>11761.208979999999</v>
      </c>
      <c r="AE717" s="13">
        <v>26314.074219999999</v>
      </c>
      <c r="AF717" s="14">
        <v>18395.394530000001</v>
      </c>
      <c r="AG717" s="14">
        <v>31863.353520000001</v>
      </c>
      <c r="AH717" s="14">
        <v>25060.29883</v>
      </c>
      <c r="AI717" s="14">
        <v>22731.136719999999</v>
      </c>
      <c r="AJ717" s="15">
        <v>26127.54883</v>
      </c>
      <c r="AK717" s="15">
        <v>37205.789060000003</v>
      </c>
      <c r="AL717" s="15">
        <v>25018.75</v>
      </c>
      <c r="AM717" s="15">
        <v>11705.252930000001</v>
      </c>
      <c r="AN717">
        <v>319</v>
      </c>
      <c r="AO717" t="s">
        <v>374</v>
      </c>
      <c r="AP717">
        <v>0.87387085200000003</v>
      </c>
      <c r="AR717">
        <v>37205.789060000003</v>
      </c>
      <c r="AS717" t="s">
        <v>6905</v>
      </c>
      <c r="AT717">
        <v>0.79494665900000006</v>
      </c>
      <c r="AV717">
        <v>1.790292E-3</v>
      </c>
      <c r="AW717">
        <v>1</v>
      </c>
      <c r="AY717">
        <f t="shared" si="33"/>
        <v>1.020470713529597</v>
      </c>
      <c r="AZ717">
        <f t="shared" si="34"/>
        <v>0.20992281423496265</v>
      </c>
      <c r="BA717">
        <f t="shared" si="35"/>
        <v>0.93531354280630186</v>
      </c>
    </row>
    <row r="718" spans="1:53">
      <c r="A718">
        <v>118.0266256</v>
      </c>
      <c r="B718">
        <v>11.36700422</v>
      </c>
      <c r="C718" t="s">
        <v>609</v>
      </c>
      <c r="D718">
        <v>7</v>
      </c>
      <c r="E718" t="s">
        <v>1475</v>
      </c>
      <c r="F718">
        <v>5</v>
      </c>
      <c r="G718">
        <v>0</v>
      </c>
      <c r="H718" t="s">
        <v>1476</v>
      </c>
      <c r="I718">
        <v>0.13251796399999999</v>
      </c>
      <c r="J718">
        <v>47.377489760000003</v>
      </c>
      <c r="L718" t="s">
        <v>6150</v>
      </c>
      <c r="M718" t="s">
        <v>2293</v>
      </c>
      <c r="N718">
        <v>20.059232000000002</v>
      </c>
      <c r="O718" t="s">
        <v>374</v>
      </c>
      <c r="S718">
        <v>0.23</v>
      </c>
      <c r="T718">
        <v>0.71</v>
      </c>
      <c r="U718">
        <v>1296705</v>
      </c>
      <c r="V718" t="s">
        <v>687</v>
      </c>
      <c r="W718">
        <v>1.1572862779999999</v>
      </c>
      <c r="X718">
        <v>0.33662956100000002</v>
      </c>
      <c r="Y718" t="s">
        <v>41</v>
      </c>
      <c r="Z718" t="s">
        <v>71</v>
      </c>
      <c r="AA718">
        <v>12</v>
      </c>
      <c r="AB718" s="13">
        <v>253486.82810000001</v>
      </c>
      <c r="AC718" s="13">
        <v>414917.46879999997</v>
      </c>
      <c r="AD718" s="13">
        <v>1296705.375</v>
      </c>
      <c r="AE718" s="13">
        <v>614575.6875</v>
      </c>
      <c r="AF718" s="14">
        <v>395663.875</v>
      </c>
      <c r="AG718" s="14">
        <v>494903.09379999997</v>
      </c>
      <c r="AH718" s="14">
        <v>486228.71879999997</v>
      </c>
      <c r="AI718" s="14">
        <v>446853.9375</v>
      </c>
      <c r="AJ718" s="15">
        <v>422418.78129999997</v>
      </c>
      <c r="AK718" s="15">
        <v>462350.59379999997</v>
      </c>
      <c r="AL718" s="15">
        <v>699856.875</v>
      </c>
      <c r="AM718" s="15">
        <v>525858.4375</v>
      </c>
      <c r="AN718">
        <v>20</v>
      </c>
      <c r="AO718" t="s">
        <v>374</v>
      </c>
      <c r="AP718">
        <v>0.92377504499999996</v>
      </c>
      <c r="AR718">
        <v>1296705.375</v>
      </c>
      <c r="AS718" t="s">
        <v>5096</v>
      </c>
      <c r="AT718">
        <v>0.82600900499999996</v>
      </c>
      <c r="AV718">
        <v>0.30160794800000001</v>
      </c>
      <c r="AW718">
        <v>0.68634295499999998</v>
      </c>
      <c r="AY718">
        <f t="shared" si="33"/>
        <v>1.157286278324583</v>
      </c>
      <c r="AZ718">
        <f t="shared" si="34"/>
        <v>1.3423976771611987</v>
      </c>
      <c r="BA718">
        <f t="shared" si="35"/>
        <v>0.31414989098495416</v>
      </c>
    </row>
    <row r="719" spans="1:53">
      <c r="A719">
        <v>328.13493549999998</v>
      </c>
      <c r="B719">
        <v>8.5690083819999998</v>
      </c>
      <c r="C719" t="s">
        <v>4829</v>
      </c>
      <c r="D719">
        <v>1</v>
      </c>
      <c r="E719" t="s">
        <v>4830</v>
      </c>
      <c r="F719">
        <v>5</v>
      </c>
      <c r="G719">
        <v>0</v>
      </c>
      <c r="H719" t="s">
        <v>4831</v>
      </c>
      <c r="I719">
        <v>2.1194910990000002</v>
      </c>
      <c r="J719">
        <v>45.939584199999999</v>
      </c>
      <c r="L719" t="s">
        <v>6150</v>
      </c>
      <c r="M719" t="s">
        <v>156</v>
      </c>
      <c r="N719">
        <v>197.04037410000001</v>
      </c>
      <c r="O719" t="s">
        <v>374</v>
      </c>
      <c r="P719" t="s">
        <v>6413</v>
      </c>
      <c r="S719">
        <v>0.48</v>
      </c>
      <c r="T719">
        <v>0.48</v>
      </c>
      <c r="U719">
        <v>193239</v>
      </c>
      <c r="V719" t="s">
        <v>4840</v>
      </c>
      <c r="W719">
        <v>1.384946204</v>
      </c>
      <c r="X719">
        <v>0.329809138</v>
      </c>
      <c r="Y719" t="s">
        <v>41</v>
      </c>
      <c r="Z719" t="s">
        <v>42</v>
      </c>
      <c r="AA719">
        <v>12</v>
      </c>
      <c r="AB719" s="13">
        <v>34828.542970000002</v>
      </c>
      <c r="AC719" s="13">
        <v>102937.8125</v>
      </c>
      <c r="AD719" s="13">
        <v>61647.761720000002</v>
      </c>
      <c r="AE719" s="13">
        <v>75519.078129999994</v>
      </c>
      <c r="AF719" s="14">
        <v>77532.882809999996</v>
      </c>
      <c r="AG719" s="14">
        <v>91517.171879999994</v>
      </c>
      <c r="AH719" s="14">
        <v>76920.367190000004</v>
      </c>
      <c r="AI719" s="14">
        <v>90596.046879999994</v>
      </c>
      <c r="AJ719" s="15">
        <v>62060.601560000003</v>
      </c>
      <c r="AK719" s="15">
        <v>95503.171879999994</v>
      </c>
      <c r="AL719" s="15">
        <v>193239.20310000001</v>
      </c>
      <c r="AM719" s="15">
        <v>115323.47659999999</v>
      </c>
      <c r="AN719">
        <v>2</v>
      </c>
      <c r="AO719" t="s">
        <v>374</v>
      </c>
      <c r="AP719">
        <v>0.94114340299999999</v>
      </c>
      <c r="AR719">
        <v>193239.20310000001</v>
      </c>
      <c r="AS719" t="s">
        <v>6414</v>
      </c>
      <c r="AT719">
        <v>0.97386746899999999</v>
      </c>
      <c r="AV719">
        <v>0.33176362100000001</v>
      </c>
      <c r="AW719">
        <v>1</v>
      </c>
      <c r="AY719">
        <f t="shared" si="33"/>
        <v>1.3849462035161535</v>
      </c>
      <c r="AZ719">
        <f t="shared" si="34"/>
        <v>0.12727115407641157</v>
      </c>
      <c r="BA719">
        <f t="shared" si="35"/>
        <v>0.29315458006308298</v>
      </c>
    </row>
    <row r="720" spans="1:53">
      <c r="A720">
        <v>94.008605919999994</v>
      </c>
      <c r="B720">
        <v>8.1336805979999998</v>
      </c>
      <c r="C720" t="s">
        <v>1063</v>
      </c>
      <c r="D720">
        <v>1</v>
      </c>
      <c r="E720" t="s">
        <v>1064</v>
      </c>
      <c r="F720">
        <v>5</v>
      </c>
      <c r="G720">
        <v>0</v>
      </c>
      <c r="H720" t="s">
        <v>1065</v>
      </c>
      <c r="I720">
        <v>-2.5963649929999999</v>
      </c>
      <c r="J720">
        <v>7.318135335</v>
      </c>
      <c r="L720" t="s">
        <v>6150</v>
      </c>
      <c r="M720" t="s">
        <v>4295</v>
      </c>
      <c r="N720">
        <v>-111.0627515</v>
      </c>
      <c r="O720" t="s">
        <v>487</v>
      </c>
      <c r="S720">
        <v>7.0000000000000007E-2</v>
      </c>
      <c r="T720">
        <v>0.26</v>
      </c>
      <c r="U720">
        <v>33529</v>
      </c>
      <c r="V720" t="s">
        <v>6556</v>
      </c>
      <c r="W720">
        <v>0.91233321199999995</v>
      </c>
      <c r="X720">
        <v>0.55050427099999999</v>
      </c>
      <c r="Y720" t="s">
        <v>41</v>
      </c>
      <c r="Z720" t="s">
        <v>71</v>
      </c>
      <c r="AA720">
        <v>12</v>
      </c>
      <c r="AB720" s="13">
        <v>21287.546880000002</v>
      </c>
      <c r="AC720" s="13">
        <v>24681.935549999998</v>
      </c>
      <c r="AD720" s="13">
        <v>26451.613280000001</v>
      </c>
      <c r="AE720" s="13">
        <v>18016.410159999999</v>
      </c>
      <c r="AF720" s="14">
        <v>20573.978520000001</v>
      </c>
      <c r="AG720" s="14">
        <v>19649.210940000001</v>
      </c>
      <c r="AH720" s="14">
        <v>33529.089840000001</v>
      </c>
      <c r="AI720" s="14">
        <v>27796.230469999999</v>
      </c>
      <c r="AJ720" s="15">
        <v>23105.064450000002</v>
      </c>
      <c r="AK720" s="15">
        <v>25134.958979999999</v>
      </c>
      <c r="AL720" s="15">
        <v>21352.88867</v>
      </c>
      <c r="AM720" s="15">
        <v>23053.166020000001</v>
      </c>
      <c r="AN720">
        <v>746</v>
      </c>
      <c r="AO720" t="s">
        <v>487</v>
      </c>
      <c r="AP720">
        <v>0.949287569</v>
      </c>
      <c r="AR720">
        <v>33529.089840000001</v>
      </c>
      <c r="AS720" t="s">
        <v>2104</v>
      </c>
      <c r="AT720">
        <v>-0.13100608899999999</v>
      </c>
      <c r="AV720">
        <v>0.10977643400000001</v>
      </c>
      <c r="AW720">
        <v>1</v>
      </c>
      <c r="AY720">
        <f t="shared" si="33"/>
        <v>0.91233321227299791</v>
      </c>
      <c r="AZ720">
        <f t="shared" si="34"/>
        <v>0.206424135904788</v>
      </c>
      <c r="BA720">
        <f t="shared" si="35"/>
        <v>0.532168941750369</v>
      </c>
    </row>
    <row r="721" spans="1:53">
      <c r="A721">
        <v>283.3237608</v>
      </c>
      <c r="B721">
        <v>6.7810555350000001</v>
      </c>
      <c r="C721" t="s">
        <v>3376</v>
      </c>
      <c r="D721">
        <v>1</v>
      </c>
      <c r="E721" t="s">
        <v>3377</v>
      </c>
      <c r="F721">
        <v>5</v>
      </c>
      <c r="G721">
        <v>0</v>
      </c>
      <c r="H721" t="s">
        <v>3378</v>
      </c>
      <c r="I721">
        <v>-0.48766385200000001</v>
      </c>
      <c r="J721">
        <v>32.621090049999999</v>
      </c>
      <c r="L721" t="s">
        <v>6150</v>
      </c>
      <c r="N721">
        <v>42.047090990000001</v>
      </c>
      <c r="O721" t="s">
        <v>3379</v>
      </c>
      <c r="P721" t="s">
        <v>3380</v>
      </c>
      <c r="Q721">
        <v>-0.9</v>
      </c>
      <c r="R721" t="s">
        <v>77</v>
      </c>
      <c r="S721">
        <v>0.41</v>
      </c>
      <c r="T721">
        <v>0.41</v>
      </c>
      <c r="U721">
        <v>1609452</v>
      </c>
      <c r="V721" t="s">
        <v>223</v>
      </c>
      <c r="W721">
        <v>0.19252091499999999</v>
      </c>
      <c r="X721">
        <v>4.7656199999999998E-4</v>
      </c>
      <c r="Y721" t="s">
        <v>41</v>
      </c>
      <c r="Z721" t="s">
        <v>42</v>
      </c>
      <c r="AA721">
        <v>12</v>
      </c>
      <c r="AB721" s="13">
        <v>1097490</v>
      </c>
      <c r="AC721" s="13">
        <v>918377.8125</v>
      </c>
      <c r="AD721" s="13">
        <v>1110320.5</v>
      </c>
      <c r="AE721" s="13">
        <v>1240808.5</v>
      </c>
      <c r="AF721" s="14">
        <v>1235267.25</v>
      </c>
      <c r="AG721" s="14">
        <v>1130871.75</v>
      </c>
      <c r="AH721" s="14">
        <v>1609451.75</v>
      </c>
      <c r="AI721" s="14">
        <v>1427498.75</v>
      </c>
      <c r="AJ721" s="15">
        <v>249427.8438</v>
      </c>
      <c r="AK721" s="15">
        <v>412850.8125</v>
      </c>
      <c r="AL721" s="15">
        <v>176879.25</v>
      </c>
      <c r="AM721" s="15">
        <v>201049.82810000001</v>
      </c>
      <c r="AN721">
        <v>3</v>
      </c>
      <c r="AO721" t="s">
        <v>3379</v>
      </c>
      <c r="AP721">
        <v>0.89922337600000002</v>
      </c>
      <c r="AQ721">
        <v>1</v>
      </c>
      <c r="AR721">
        <v>1609451.75</v>
      </c>
      <c r="AS721" t="s">
        <v>7735</v>
      </c>
      <c r="AT721">
        <v>0.83500319899999997</v>
      </c>
      <c r="AV721">
        <v>21.19882823</v>
      </c>
      <c r="AW721">
        <v>1</v>
      </c>
      <c r="AY721">
        <f t="shared" si="33"/>
        <v>0.19252091500612753</v>
      </c>
      <c r="AZ721">
        <f t="shared" si="34"/>
        <v>0.79333042513407082</v>
      </c>
      <c r="BA721">
        <f t="shared" si="35"/>
        <v>9.2508330687909336E-5</v>
      </c>
    </row>
    <row r="722" spans="1:53">
      <c r="A722">
        <v>153.04255509999999</v>
      </c>
      <c r="B722">
        <v>4.4499930059999997</v>
      </c>
      <c r="C722" t="s">
        <v>2149</v>
      </c>
      <c r="D722">
        <v>15</v>
      </c>
      <c r="E722" t="s">
        <v>2795</v>
      </c>
      <c r="F722">
        <v>5</v>
      </c>
      <c r="G722">
        <v>0</v>
      </c>
      <c r="H722" t="s">
        <v>2796</v>
      </c>
      <c r="I722">
        <v>-0.227986941</v>
      </c>
      <c r="J722">
        <v>-42.353530970000001</v>
      </c>
      <c r="L722" t="s">
        <v>6150</v>
      </c>
      <c r="M722" t="s">
        <v>2164</v>
      </c>
      <c r="N722">
        <v>2.974564896</v>
      </c>
      <c r="O722" t="s">
        <v>374</v>
      </c>
      <c r="S722">
        <v>0.08</v>
      </c>
      <c r="T722">
        <v>0.15</v>
      </c>
      <c r="U722">
        <v>31906</v>
      </c>
      <c r="V722" t="s">
        <v>6386</v>
      </c>
      <c r="W722">
        <v>1.034805988</v>
      </c>
      <c r="X722">
        <v>0.69696476900000004</v>
      </c>
      <c r="Y722" t="s">
        <v>41</v>
      </c>
      <c r="Z722" t="s">
        <v>71</v>
      </c>
      <c r="AA722">
        <v>12</v>
      </c>
      <c r="AB722" s="13">
        <v>23230.257809999999</v>
      </c>
      <c r="AC722" s="13">
        <v>29388.601559999999</v>
      </c>
      <c r="AD722" s="13">
        <v>31678.369139999999</v>
      </c>
      <c r="AE722" s="13">
        <v>25116.320309999999</v>
      </c>
      <c r="AF722" s="14">
        <v>25086.521479999999</v>
      </c>
      <c r="AG722" s="14">
        <v>23119.533200000002</v>
      </c>
      <c r="AH722" s="14">
        <v>31905.550780000001</v>
      </c>
      <c r="AI722" s="14">
        <v>29883.779299999998</v>
      </c>
      <c r="AJ722" s="15">
        <v>29149.1875</v>
      </c>
      <c r="AK722" s="15">
        <v>30691.505860000001</v>
      </c>
      <c r="AL722" s="15">
        <v>28389.0625</v>
      </c>
      <c r="AM722" s="15">
        <v>25594.126950000002</v>
      </c>
      <c r="AN722">
        <v>121</v>
      </c>
      <c r="AO722" t="s">
        <v>374</v>
      </c>
      <c r="AP722">
        <v>0.92028299899999999</v>
      </c>
      <c r="AR722">
        <v>31905.550780000001</v>
      </c>
      <c r="AS722" t="s">
        <v>3015</v>
      </c>
      <c r="AT722">
        <v>0.139526443</v>
      </c>
      <c r="AV722">
        <v>4.3091445999999999E-2</v>
      </c>
      <c r="AW722">
        <v>1</v>
      </c>
      <c r="AY722">
        <f t="shared" si="33"/>
        <v>1.0348059880726219</v>
      </c>
      <c r="AZ722">
        <f t="shared" si="34"/>
        <v>1.9846157116581942E-2</v>
      </c>
      <c r="BA722">
        <f t="shared" si="35"/>
        <v>0.69245508660069288</v>
      </c>
    </row>
    <row r="723" spans="1:53">
      <c r="A723">
        <v>273.12653660000001</v>
      </c>
      <c r="B723">
        <v>3.158797243</v>
      </c>
      <c r="C723" t="s">
        <v>3331</v>
      </c>
      <c r="D723">
        <v>1</v>
      </c>
      <c r="E723" t="s">
        <v>3332</v>
      </c>
      <c r="F723">
        <v>5</v>
      </c>
      <c r="G723">
        <v>0</v>
      </c>
      <c r="H723" t="s">
        <v>3333</v>
      </c>
      <c r="I723">
        <v>-0.23229561700000001</v>
      </c>
      <c r="J723">
        <v>-49.199456869999999</v>
      </c>
      <c r="L723" t="s">
        <v>6150</v>
      </c>
      <c r="N723">
        <v>-1.007850379</v>
      </c>
      <c r="O723" t="s">
        <v>3334</v>
      </c>
      <c r="P723" t="e">
        <f>-H</f>
        <v>#NAME?</v>
      </c>
      <c r="S723">
        <v>0.37</v>
      </c>
      <c r="T723">
        <v>0.47</v>
      </c>
      <c r="U723">
        <v>127061</v>
      </c>
      <c r="V723" t="s">
        <v>1477</v>
      </c>
      <c r="W723">
        <v>1.592203233</v>
      </c>
      <c r="X723">
        <v>0.13709136699999999</v>
      </c>
      <c r="Y723" t="s">
        <v>41</v>
      </c>
      <c r="Z723" t="s">
        <v>71</v>
      </c>
      <c r="AA723">
        <v>12</v>
      </c>
      <c r="AB723" s="13">
        <v>42492.910159999999</v>
      </c>
      <c r="AC723" s="13">
        <v>127060.625</v>
      </c>
      <c r="AD723" s="13">
        <v>58481.917970000002</v>
      </c>
      <c r="AE723" s="13">
        <v>91157.328129999994</v>
      </c>
      <c r="AF723" s="14">
        <v>60423.75</v>
      </c>
      <c r="AG723" s="14">
        <v>61385.199220000002</v>
      </c>
      <c r="AH723" s="14">
        <v>51211.082029999998</v>
      </c>
      <c r="AI723" s="14">
        <v>65805.820309999996</v>
      </c>
      <c r="AJ723" s="15">
        <v>52794.011720000002</v>
      </c>
      <c r="AK723" s="15">
        <v>126310.1875</v>
      </c>
      <c r="AL723" s="15">
        <v>121768.77340000001</v>
      </c>
      <c r="AM723" s="15">
        <v>79386.320309999996</v>
      </c>
      <c r="AN723">
        <v>119</v>
      </c>
      <c r="AO723" t="s">
        <v>3334</v>
      </c>
      <c r="AP723">
        <v>0.93094501600000001</v>
      </c>
      <c r="AR723">
        <v>127060.625</v>
      </c>
      <c r="AS723" t="s">
        <v>5506</v>
      </c>
      <c r="AT723">
        <v>0.96294623000000001</v>
      </c>
      <c r="AV723">
        <v>0.97807502400000002</v>
      </c>
      <c r="AW723">
        <v>1</v>
      </c>
      <c r="AY723">
        <f t="shared" si="33"/>
        <v>1.5922032327998119</v>
      </c>
      <c r="AZ723">
        <f t="shared" si="34"/>
        <v>0.91506120621389131</v>
      </c>
      <c r="BA723">
        <f t="shared" si="35"/>
        <v>9.5293847661944472E-2</v>
      </c>
    </row>
    <row r="724" spans="1:53">
      <c r="A724">
        <v>347.28222790000001</v>
      </c>
      <c r="B724">
        <v>3.4356605990000002</v>
      </c>
      <c r="C724" t="s">
        <v>4815</v>
      </c>
      <c r="D724">
        <v>2</v>
      </c>
      <c r="E724" t="s">
        <v>4816</v>
      </c>
      <c r="F724">
        <v>5</v>
      </c>
      <c r="G724">
        <v>0</v>
      </c>
      <c r="H724" t="s">
        <v>4817</v>
      </c>
      <c r="I724">
        <v>-0.58195779400000003</v>
      </c>
      <c r="J724">
        <v>-10.87613333</v>
      </c>
      <c r="L724" t="s">
        <v>6157</v>
      </c>
      <c r="M724" t="s">
        <v>4028</v>
      </c>
      <c r="N724">
        <v>2.0155792460000002</v>
      </c>
      <c r="O724" t="s">
        <v>2187</v>
      </c>
      <c r="P724" t="s">
        <v>3539</v>
      </c>
      <c r="S724">
        <v>0.49</v>
      </c>
      <c r="T724">
        <v>0.76</v>
      </c>
      <c r="U724">
        <v>126039</v>
      </c>
      <c r="V724" t="s">
        <v>7060</v>
      </c>
      <c r="W724">
        <v>0.937978639</v>
      </c>
      <c r="X724">
        <v>0.81079976399999998</v>
      </c>
      <c r="Y724" t="s">
        <v>41</v>
      </c>
      <c r="Z724" t="s">
        <v>42</v>
      </c>
      <c r="AA724">
        <v>11</v>
      </c>
      <c r="AB724" s="13">
        <v>52954.539060000003</v>
      </c>
      <c r="AC724" s="13">
        <v>107851.5938</v>
      </c>
      <c r="AD724" s="13">
        <v>0</v>
      </c>
      <c r="AE724" s="13">
        <v>94166.476559999996</v>
      </c>
      <c r="AF724" s="14">
        <v>66815.046879999994</v>
      </c>
      <c r="AG724" s="14">
        <v>92145.914059999996</v>
      </c>
      <c r="AH724" s="14">
        <v>78589.601559999996</v>
      </c>
      <c r="AI724" s="14">
        <v>78267.796879999994</v>
      </c>
      <c r="AJ724" s="15">
        <v>43672.859380000002</v>
      </c>
      <c r="AK724" s="15">
        <v>71517.585940000004</v>
      </c>
      <c r="AL724" s="15">
        <v>126039.2031</v>
      </c>
      <c r="AM724" s="15">
        <v>55001.226560000003</v>
      </c>
      <c r="AN724">
        <v>450</v>
      </c>
      <c r="AO724" t="s">
        <v>2187</v>
      </c>
      <c r="AP724">
        <v>0.88421956999999995</v>
      </c>
      <c r="AR724">
        <v>126039.2031</v>
      </c>
      <c r="AS724" t="s">
        <v>2648</v>
      </c>
      <c r="AT724">
        <v>0.97355839899999996</v>
      </c>
      <c r="AV724">
        <v>1.6664278000000001E-2</v>
      </c>
      <c r="AW724">
        <v>1</v>
      </c>
      <c r="AY724">
        <f t="shared" si="33"/>
        <v>0.93797863924550406</v>
      </c>
      <c r="AZ724">
        <f t="shared" si="34"/>
        <v>0.45970480605553876</v>
      </c>
      <c r="BA724">
        <f t="shared" si="35"/>
        <v>0.80489542227793254</v>
      </c>
    </row>
    <row r="725" spans="1:53">
      <c r="A725">
        <v>103.0268928</v>
      </c>
      <c r="B725">
        <v>9.8782764010000008</v>
      </c>
      <c r="C725" t="s">
        <v>7655</v>
      </c>
      <c r="D725">
        <v>4</v>
      </c>
      <c r="E725" t="s">
        <v>7656</v>
      </c>
      <c r="F725">
        <v>5</v>
      </c>
      <c r="G725">
        <v>0</v>
      </c>
      <c r="H725" t="s">
        <v>7657</v>
      </c>
      <c r="I725">
        <v>-0.45779792200000002</v>
      </c>
      <c r="J725">
        <v>10.469014830000001</v>
      </c>
      <c r="L725" t="s">
        <v>6150</v>
      </c>
      <c r="M725" t="s">
        <v>5928</v>
      </c>
      <c r="N725">
        <v>-33.01170862</v>
      </c>
      <c r="O725" t="s">
        <v>487</v>
      </c>
      <c r="S725">
        <v>0.18</v>
      </c>
      <c r="T725">
        <v>0.63</v>
      </c>
      <c r="U725">
        <v>49022</v>
      </c>
      <c r="V725" t="s">
        <v>7658</v>
      </c>
      <c r="W725">
        <v>0.44583999099999999</v>
      </c>
      <c r="X725">
        <v>4.3407899E-2</v>
      </c>
      <c r="Y725" t="s">
        <v>41</v>
      </c>
      <c r="Z725" t="s">
        <v>71</v>
      </c>
      <c r="AA725">
        <v>12</v>
      </c>
      <c r="AB725" s="13">
        <v>17973.978520000001</v>
      </c>
      <c r="AC725" s="13">
        <v>49021.984380000002</v>
      </c>
      <c r="AD725" s="13">
        <v>20238.960940000001</v>
      </c>
      <c r="AE725" s="13">
        <v>14509.20703</v>
      </c>
      <c r="AF725" s="14">
        <v>32059.71875</v>
      </c>
      <c r="AG725" s="14">
        <v>40153.542970000002</v>
      </c>
      <c r="AH725" s="14">
        <v>19454.806639999999</v>
      </c>
      <c r="AI725" s="14">
        <v>46714.042970000002</v>
      </c>
      <c r="AJ725" s="15">
        <v>12556.960940000001</v>
      </c>
      <c r="AK725" s="15">
        <v>16064.686519999999</v>
      </c>
      <c r="AL725" s="15">
        <v>14163.87012</v>
      </c>
      <c r="AM725" s="15">
        <v>18910.761719999999</v>
      </c>
      <c r="AN725">
        <v>584</v>
      </c>
      <c r="AO725" t="s">
        <v>487</v>
      </c>
      <c r="AP725">
        <v>0.94955045999999999</v>
      </c>
      <c r="AR725">
        <v>49021.984380000002</v>
      </c>
      <c r="AS725" t="s">
        <v>7659</v>
      </c>
      <c r="AT725">
        <v>0.828080288</v>
      </c>
      <c r="AV725">
        <v>2.5301529270000001</v>
      </c>
      <c r="AW725">
        <v>1</v>
      </c>
      <c r="AY725">
        <f t="shared" si="33"/>
        <v>0.44583999121730983</v>
      </c>
      <c r="AZ725">
        <f t="shared" si="34"/>
        <v>0.22400710133777485</v>
      </c>
      <c r="BA725">
        <f t="shared" si="35"/>
        <v>1.9044767778315614E-2</v>
      </c>
    </row>
    <row r="726" spans="1:53">
      <c r="A726">
        <v>330.25560999999999</v>
      </c>
      <c r="B726">
        <v>3.4462805429999999</v>
      </c>
      <c r="C726" t="s">
        <v>3536</v>
      </c>
      <c r="D726">
        <v>12</v>
      </c>
      <c r="E726" t="s">
        <v>3537</v>
      </c>
      <c r="F726">
        <v>5</v>
      </c>
      <c r="G726">
        <v>0</v>
      </c>
      <c r="H726" t="s">
        <v>3538</v>
      </c>
      <c r="I726">
        <v>-0.81749232400000005</v>
      </c>
      <c r="J726">
        <v>-40.353728879999998</v>
      </c>
      <c r="L726" t="s">
        <v>6150</v>
      </c>
      <c r="M726" t="s">
        <v>4642</v>
      </c>
      <c r="N726">
        <v>26.01570937</v>
      </c>
      <c r="O726" t="s">
        <v>4820</v>
      </c>
      <c r="P726" t="s">
        <v>3501</v>
      </c>
      <c r="Q726">
        <v>-7.2</v>
      </c>
      <c r="R726" t="s">
        <v>77</v>
      </c>
      <c r="S726">
        <v>0.37</v>
      </c>
      <c r="T726">
        <v>0.66</v>
      </c>
      <c r="U726">
        <v>375729</v>
      </c>
      <c r="V726" t="s">
        <v>7199</v>
      </c>
      <c r="W726">
        <v>0.85549521299999998</v>
      </c>
      <c r="X726">
        <v>0.44440006300000001</v>
      </c>
      <c r="Y726" t="s">
        <v>41</v>
      </c>
      <c r="Z726" t="s">
        <v>71</v>
      </c>
      <c r="AA726">
        <v>12</v>
      </c>
      <c r="AB726" s="13">
        <v>129617.63280000001</v>
      </c>
      <c r="AC726" s="13">
        <v>375729.4375</v>
      </c>
      <c r="AD726" s="13">
        <v>104108.0313</v>
      </c>
      <c r="AE726" s="13">
        <v>152385.10939999999</v>
      </c>
      <c r="AF726" s="14">
        <v>167489.01560000001</v>
      </c>
      <c r="AG726" s="14">
        <v>172723.6875</v>
      </c>
      <c r="AH726" s="14">
        <v>169817.01560000001</v>
      </c>
      <c r="AI726" s="14">
        <v>210097.70310000001</v>
      </c>
      <c r="AJ726" s="15">
        <v>104942.8438</v>
      </c>
      <c r="AK726" s="15">
        <v>237200.1563</v>
      </c>
      <c r="AL726" s="15">
        <v>136079.70310000001</v>
      </c>
      <c r="AM726" s="15">
        <v>137842.85939999999</v>
      </c>
      <c r="AN726">
        <v>165</v>
      </c>
      <c r="AO726" t="s">
        <v>4820</v>
      </c>
      <c r="AP726">
        <v>0.958202518</v>
      </c>
      <c r="AQ726">
        <v>1</v>
      </c>
      <c r="AR726">
        <v>375729.4375</v>
      </c>
      <c r="AS726" t="s">
        <v>7236</v>
      </c>
      <c r="AT726">
        <v>0.86463726699999999</v>
      </c>
      <c r="AV726">
        <v>0.182425589</v>
      </c>
      <c r="AW726">
        <v>1</v>
      </c>
      <c r="AY726">
        <f t="shared" si="33"/>
        <v>0.85549521369441595</v>
      </c>
      <c r="AZ726">
        <f t="shared" si="34"/>
        <v>0.8873986619839177</v>
      </c>
      <c r="BA726">
        <f t="shared" si="35"/>
        <v>0.42576538404029796</v>
      </c>
    </row>
    <row r="727" spans="1:53">
      <c r="A727">
        <v>168.11503279999999</v>
      </c>
      <c r="B727">
        <v>4.2445194239999999</v>
      </c>
      <c r="C727" t="s">
        <v>1253</v>
      </c>
      <c r="D727">
        <v>60</v>
      </c>
      <c r="E727" t="s">
        <v>1254</v>
      </c>
      <c r="F727">
        <v>5</v>
      </c>
      <c r="G727">
        <v>0</v>
      </c>
      <c r="H727" t="s">
        <v>1255</v>
      </c>
      <c r="I727">
        <v>1.6414361999999998E-2</v>
      </c>
      <c r="J727">
        <v>-40.008380719999998</v>
      </c>
      <c r="L727" t="s">
        <v>6150</v>
      </c>
      <c r="M727" t="s">
        <v>1333</v>
      </c>
      <c r="N727">
        <v>-75.068354510000006</v>
      </c>
      <c r="O727" t="s">
        <v>487</v>
      </c>
      <c r="P727" t="s">
        <v>6452</v>
      </c>
      <c r="R727" t="s">
        <v>411</v>
      </c>
      <c r="S727">
        <v>0.13</v>
      </c>
      <c r="T727">
        <v>0.16</v>
      </c>
      <c r="U727">
        <v>258756</v>
      </c>
      <c r="V727" t="s">
        <v>6453</v>
      </c>
      <c r="W727">
        <v>1.3405525460000001</v>
      </c>
      <c r="X727">
        <v>2.8256856E-2</v>
      </c>
      <c r="Y727" t="s">
        <v>41</v>
      </c>
      <c r="Z727" t="s">
        <v>42</v>
      </c>
      <c r="AA727">
        <v>12</v>
      </c>
      <c r="AB727" s="13">
        <v>158150.85939999999</v>
      </c>
      <c r="AC727" s="13">
        <v>130536.77340000001</v>
      </c>
      <c r="AD727" s="13">
        <v>151125.2188</v>
      </c>
      <c r="AE727" s="13">
        <v>167747.14060000001</v>
      </c>
      <c r="AF727" s="14">
        <v>155179.5313</v>
      </c>
      <c r="AG727" s="14">
        <v>166084.07810000001</v>
      </c>
      <c r="AH727" s="14">
        <v>197994</v>
      </c>
      <c r="AI727" s="14">
        <v>137042.3125</v>
      </c>
      <c r="AJ727" s="15">
        <v>205112.1563</v>
      </c>
      <c r="AK727" s="15">
        <v>258755.5313</v>
      </c>
      <c r="AL727" s="15">
        <v>223999.89060000001</v>
      </c>
      <c r="AM727" s="15">
        <v>191936.95310000001</v>
      </c>
      <c r="AN727">
        <v>449</v>
      </c>
      <c r="AO727" t="s">
        <v>487</v>
      </c>
      <c r="AP727">
        <v>0.96886082200000001</v>
      </c>
      <c r="AR727">
        <v>258755.5313</v>
      </c>
      <c r="AS727" t="s">
        <v>6454</v>
      </c>
      <c r="AT727">
        <v>0.26769322800000001</v>
      </c>
      <c r="AV727">
        <v>2.0853250889999999</v>
      </c>
      <c r="AW727">
        <v>1</v>
      </c>
      <c r="AY727">
        <f t="shared" si="33"/>
        <v>1.3405525460873897</v>
      </c>
      <c r="AZ727">
        <f t="shared" si="34"/>
        <v>0.44140360548694618</v>
      </c>
      <c r="BA727">
        <f t="shared" si="35"/>
        <v>2.7761235427857384E-2</v>
      </c>
    </row>
    <row r="728" spans="1:53">
      <c r="A728">
        <v>268.24029009999998</v>
      </c>
      <c r="B728">
        <v>3.4936875029999999</v>
      </c>
      <c r="C728" t="s">
        <v>3513</v>
      </c>
      <c r="D728">
        <v>18</v>
      </c>
      <c r="E728" t="s">
        <v>3514</v>
      </c>
      <c r="F728">
        <v>5</v>
      </c>
      <c r="G728">
        <v>0</v>
      </c>
      <c r="H728" t="s">
        <v>3515</v>
      </c>
      <c r="I728">
        <v>0.223921337</v>
      </c>
      <c r="J728">
        <v>-22.83385702</v>
      </c>
      <c r="L728" t="s">
        <v>6150</v>
      </c>
      <c r="M728" t="s">
        <v>892</v>
      </c>
      <c r="N728">
        <v>12.0001514</v>
      </c>
      <c r="O728" t="s">
        <v>3516</v>
      </c>
      <c r="Q728">
        <v>6.7</v>
      </c>
      <c r="R728" t="s">
        <v>77</v>
      </c>
      <c r="S728">
        <v>0.17</v>
      </c>
      <c r="T728">
        <v>0.52</v>
      </c>
      <c r="U728">
        <v>400308</v>
      </c>
      <c r="V728" t="s">
        <v>895</v>
      </c>
      <c r="W728">
        <v>2.3411139040000002</v>
      </c>
      <c r="X728">
        <v>5.1121359999999998E-3</v>
      </c>
      <c r="Y728" t="s">
        <v>41</v>
      </c>
      <c r="Z728" t="s">
        <v>71</v>
      </c>
      <c r="AA728">
        <v>12</v>
      </c>
      <c r="AB728" s="13">
        <v>146493.92189999999</v>
      </c>
      <c r="AC728" s="13">
        <v>291349.3125</v>
      </c>
      <c r="AD728" s="13">
        <v>104568.35159999999</v>
      </c>
      <c r="AE728" s="13">
        <v>116755.21090000001</v>
      </c>
      <c r="AF728" s="14">
        <v>148737.6563</v>
      </c>
      <c r="AG728" s="14">
        <v>145628.0625</v>
      </c>
      <c r="AH728" s="14">
        <v>124479.25780000001</v>
      </c>
      <c r="AI728" s="14">
        <v>131761.6563</v>
      </c>
      <c r="AJ728" s="15">
        <v>282269.6875</v>
      </c>
      <c r="AK728" s="15">
        <v>400307.71879999997</v>
      </c>
      <c r="AL728" s="15">
        <v>314929.34379999997</v>
      </c>
      <c r="AM728" s="15">
        <v>291526.09379999997</v>
      </c>
      <c r="AN728">
        <v>0</v>
      </c>
      <c r="AO728" t="s">
        <v>3516</v>
      </c>
      <c r="AP728">
        <v>0.95791908400000003</v>
      </c>
      <c r="AQ728">
        <v>1</v>
      </c>
      <c r="AR728">
        <v>400307.71879999997</v>
      </c>
      <c r="AS728" t="s">
        <v>3517</v>
      </c>
      <c r="AT728">
        <v>0.96245285599999997</v>
      </c>
      <c r="AV728">
        <v>11.2551746</v>
      </c>
      <c r="AW728">
        <v>1</v>
      </c>
      <c r="AY728">
        <f t="shared" si="33"/>
        <v>2.3411139039694624</v>
      </c>
      <c r="AZ728">
        <f t="shared" si="34"/>
        <v>0.54616224783801304</v>
      </c>
      <c r="BA728">
        <f t="shared" si="35"/>
        <v>5.3237120727938128E-4</v>
      </c>
    </row>
    <row r="729" spans="1:53">
      <c r="A729">
        <v>317.29283839999999</v>
      </c>
      <c r="B729">
        <v>3.5599583309999998</v>
      </c>
      <c r="C729" t="s">
        <v>5531</v>
      </c>
      <c r="D729">
        <v>1</v>
      </c>
      <c r="E729" t="s">
        <v>5532</v>
      </c>
      <c r="F729">
        <v>5</v>
      </c>
      <c r="G729">
        <v>0</v>
      </c>
      <c r="H729" t="s">
        <v>5533</v>
      </c>
      <c r="I729">
        <v>-0.47779314299999998</v>
      </c>
      <c r="J729">
        <v>-16.54992622</v>
      </c>
      <c r="L729" t="s">
        <v>6150</v>
      </c>
      <c r="M729" t="s">
        <v>1872</v>
      </c>
      <c r="N729">
        <v>47.073618269999997</v>
      </c>
      <c r="O729" t="s">
        <v>374</v>
      </c>
      <c r="Q729">
        <v>1.1000000000000001</v>
      </c>
      <c r="R729" t="s">
        <v>1019</v>
      </c>
      <c r="S729">
        <v>0.2</v>
      </c>
      <c r="T729">
        <v>0.42</v>
      </c>
      <c r="U729">
        <v>365850</v>
      </c>
      <c r="V729" t="s">
        <v>2224</v>
      </c>
      <c r="W729">
        <v>1.873676517</v>
      </c>
      <c r="X729">
        <v>1.4896958E-2</v>
      </c>
      <c r="Y729" t="s">
        <v>41</v>
      </c>
      <c r="Z729" t="s">
        <v>42</v>
      </c>
      <c r="AA729">
        <v>12</v>
      </c>
      <c r="AB729" s="13">
        <v>195276.2813</v>
      </c>
      <c r="AC729" s="13">
        <v>202530.73439999999</v>
      </c>
      <c r="AD729" s="13">
        <v>63923.195310000003</v>
      </c>
      <c r="AE729" s="13">
        <v>146688.70310000001</v>
      </c>
      <c r="AF729" s="14">
        <v>188653.07810000001</v>
      </c>
      <c r="AG729" s="14">
        <v>147508.625</v>
      </c>
      <c r="AH729" s="14">
        <v>150394.67189999999</v>
      </c>
      <c r="AI729" s="14">
        <v>154429.45310000001</v>
      </c>
      <c r="AJ729" s="15">
        <v>365849.5625</v>
      </c>
      <c r="AK729" s="15">
        <v>244154.95310000001</v>
      </c>
      <c r="AL729" s="15">
        <v>337815.8125</v>
      </c>
      <c r="AM729" s="15">
        <v>253179.76560000001</v>
      </c>
      <c r="AN729">
        <v>51</v>
      </c>
      <c r="AO729" t="s">
        <v>374</v>
      </c>
      <c r="AP729">
        <v>0.93476431699999996</v>
      </c>
      <c r="AQ729">
        <v>1</v>
      </c>
      <c r="AR729">
        <v>365849.5625</v>
      </c>
      <c r="AS729" t="s">
        <v>6257</v>
      </c>
      <c r="AT729">
        <v>0.95228320600000005</v>
      </c>
      <c r="AV729">
        <v>4.8290859040000003</v>
      </c>
      <c r="AW729">
        <v>1</v>
      </c>
      <c r="AY729">
        <f t="shared" si="33"/>
        <v>1.873676516780387</v>
      </c>
      <c r="AZ729">
        <f t="shared" si="34"/>
        <v>0.51059312140948498</v>
      </c>
      <c r="BA729">
        <f t="shared" si="35"/>
        <v>4.5929228649631585E-3</v>
      </c>
    </row>
    <row r="730" spans="1:53">
      <c r="A730">
        <v>198.16199829999999</v>
      </c>
      <c r="B730">
        <v>3.7098972109999999</v>
      </c>
      <c r="C730" t="s">
        <v>2584</v>
      </c>
      <c r="D730">
        <v>17</v>
      </c>
      <c r="E730" t="s">
        <v>2585</v>
      </c>
      <c r="F730">
        <v>5</v>
      </c>
      <c r="G730">
        <v>0</v>
      </c>
      <c r="H730" t="s">
        <v>2586</v>
      </c>
      <c r="I730">
        <v>9.2356506000000005E-2</v>
      </c>
      <c r="J730">
        <v>-26.06527707</v>
      </c>
      <c r="L730" t="s">
        <v>6150</v>
      </c>
      <c r="N730">
        <v>-105.0788324</v>
      </c>
      <c r="O730" t="s">
        <v>487</v>
      </c>
      <c r="P730" t="s">
        <v>2587</v>
      </c>
      <c r="Q730">
        <v>-1.7</v>
      </c>
      <c r="R730" t="s">
        <v>77</v>
      </c>
      <c r="S730">
        <v>0.15</v>
      </c>
      <c r="T730">
        <v>0.18</v>
      </c>
      <c r="U730">
        <v>14018872</v>
      </c>
      <c r="V730" t="s">
        <v>317</v>
      </c>
      <c r="W730">
        <v>0.33820740700000002</v>
      </c>
      <c r="X730">
        <v>3.253026E-3</v>
      </c>
      <c r="Y730" t="s">
        <v>41</v>
      </c>
      <c r="Z730" t="s">
        <v>42</v>
      </c>
      <c r="AA730">
        <v>12</v>
      </c>
      <c r="AB730" s="13">
        <v>3612465.25</v>
      </c>
      <c r="AC730" s="13">
        <v>3616195.75</v>
      </c>
      <c r="AD730" s="13">
        <v>3505275</v>
      </c>
      <c r="AE730" s="13">
        <v>4616593</v>
      </c>
      <c r="AF730" s="14">
        <v>14018872</v>
      </c>
      <c r="AG730" s="14">
        <v>11136564</v>
      </c>
      <c r="AH730" s="14">
        <v>12613167</v>
      </c>
      <c r="AI730" s="14">
        <v>9178251</v>
      </c>
      <c r="AJ730" s="15">
        <v>3496769.75</v>
      </c>
      <c r="AK730" s="15">
        <v>3432793.5</v>
      </c>
      <c r="AL730" s="15">
        <v>4623845</v>
      </c>
      <c r="AM730" s="15">
        <v>4324365.5</v>
      </c>
      <c r="AN730">
        <v>21</v>
      </c>
      <c r="AO730" t="s">
        <v>487</v>
      </c>
      <c r="AP730">
        <v>0.95787708599999999</v>
      </c>
      <c r="AQ730">
        <v>1</v>
      </c>
      <c r="AR730">
        <v>14018872</v>
      </c>
      <c r="AS730" t="s">
        <v>7713</v>
      </c>
      <c r="AT730">
        <v>0.99819276899999998</v>
      </c>
      <c r="AV730">
        <v>12.976202170000001</v>
      </c>
      <c r="AW730">
        <v>1</v>
      </c>
      <c r="AY730">
        <f t="shared" si="33"/>
        <v>0.33820740682645101</v>
      </c>
      <c r="AZ730">
        <f t="shared" si="34"/>
        <v>0.32257251128545056</v>
      </c>
      <c r="BA730">
        <f t="shared" si="35"/>
        <v>3.6207869510247108E-4</v>
      </c>
    </row>
    <row r="731" spans="1:53">
      <c r="A731">
        <v>421.2251928</v>
      </c>
      <c r="B731">
        <v>3.6420569739999999</v>
      </c>
      <c r="C731" t="s">
        <v>1859</v>
      </c>
      <c r="D731">
        <v>2</v>
      </c>
      <c r="E731" t="s">
        <v>1860</v>
      </c>
      <c r="F731">
        <v>5</v>
      </c>
      <c r="G731">
        <v>0</v>
      </c>
      <c r="H731" t="s">
        <v>1861</v>
      </c>
      <c r="I731">
        <v>-0.27829604099999999</v>
      </c>
      <c r="J731">
        <v>-9.8280457670000008</v>
      </c>
      <c r="L731" t="s">
        <v>6150</v>
      </c>
      <c r="M731" t="s">
        <v>1872</v>
      </c>
      <c r="N731">
        <v>151.00597260000001</v>
      </c>
      <c r="O731" t="s">
        <v>374</v>
      </c>
      <c r="Q731">
        <v>-0.5</v>
      </c>
      <c r="R731" t="s">
        <v>77</v>
      </c>
      <c r="S731">
        <v>0.48</v>
      </c>
      <c r="T731">
        <v>0.48</v>
      </c>
      <c r="U731">
        <v>581993</v>
      </c>
      <c r="V731" t="s">
        <v>2224</v>
      </c>
      <c r="W731">
        <v>14.323526040000001</v>
      </c>
      <c r="X731">
        <v>2.9696077000000001E-2</v>
      </c>
      <c r="Y731" t="s">
        <v>41</v>
      </c>
      <c r="Z731" t="s">
        <v>42</v>
      </c>
      <c r="AA731">
        <v>12</v>
      </c>
      <c r="AB731" s="13">
        <v>24580.42383</v>
      </c>
      <c r="AC731" s="13">
        <v>33754.945310000003</v>
      </c>
      <c r="AD731" s="13">
        <v>19624.498049999998</v>
      </c>
      <c r="AE731" s="13">
        <v>24647.634770000001</v>
      </c>
      <c r="AF731" s="14">
        <v>25341.728520000001</v>
      </c>
      <c r="AG731" s="14">
        <v>29990.738280000001</v>
      </c>
      <c r="AH731" s="14">
        <v>19874.640630000002</v>
      </c>
      <c r="AI731" s="14">
        <v>29657.95508</v>
      </c>
      <c r="AJ731" s="15">
        <v>465443.03129999997</v>
      </c>
      <c r="AK731" s="15">
        <v>581992.8125</v>
      </c>
      <c r="AL731" s="15">
        <v>251429.5625</v>
      </c>
      <c r="AM731" s="15">
        <v>203172.04689999999</v>
      </c>
      <c r="AN731">
        <v>51</v>
      </c>
      <c r="AO731" t="s">
        <v>374</v>
      </c>
      <c r="AP731">
        <v>0.94590007300000001</v>
      </c>
      <c r="AQ731">
        <v>1</v>
      </c>
      <c r="AR731">
        <v>581992.8125</v>
      </c>
      <c r="AS731" t="s">
        <v>6155</v>
      </c>
      <c r="AT731">
        <v>0.75070560500000005</v>
      </c>
      <c r="AV731">
        <v>3.8171901629999998</v>
      </c>
      <c r="AW731">
        <v>1</v>
      </c>
      <c r="AY731">
        <f t="shared" si="33"/>
        <v>14.32352603667942</v>
      </c>
      <c r="AZ731">
        <f t="shared" si="34"/>
        <v>2.1807386425920388E-3</v>
      </c>
      <c r="BA731">
        <f t="shared" si="35"/>
        <v>7.9149432193650598E-3</v>
      </c>
    </row>
    <row r="732" spans="1:53">
      <c r="A732">
        <v>541.06097350000005</v>
      </c>
      <c r="B732">
        <v>9.4553779599999999</v>
      </c>
      <c r="C732" t="s">
        <v>7501</v>
      </c>
      <c r="D732">
        <v>1</v>
      </c>
      <c r="E732" t="s">
        <v>7502</v>
      </c>
      <c r="F732">
        <v>5</v>
      </c>
      <c r="G732">
        <v>0</v>
      </c>
      <c r="H732" t="s">
        <v>7503</v>
      </c>
      <c r="I732">
        <v>-0.270720036</v>
      </c>
      <c r="J732">
        <v>0</v>
      </c>
      <c r="K732">
        <v>-0.86214993600000001</v>
      </c>
      <c r="L732" t="s">
        <v>6150</v>
      </c>
      <c r="M732" t="s">
        <v>801</v>
      </c>
      <c r="N732">
        <v>-122.04786729999999</v>
      </c>
      <c r="O732" t="s">
        <v>487</v>
      </c>
      <c r="P732" t="s">
        <v>7504</v>
      </c>
      <c r="S732">
        <v>0.31</v>
      </c>
      <c r="T732">
        <v>0.31</v>
      </c>
      <c r="U732">
        <v>35793</v>
      </c>
      <c r="V732" t="s">
        <v>7505</v>
      </c>
      <c r="W732">
        <v>0.69997715800000004</v>
      </c>
      <c r="X732">
        <v>8.5617508999999994E-2</v>
      </c>
      <c r="Y732" t="s">
        <v>41</v>
      </c>
      <c r="Z732" t="s">
        <v>71</v>
      </c>
      <c r="AA732">
        <v>12</v>
      </c>
      <c r="AB732" s="13">
        <v>20010.66992</v>
      </c>
      <c r="AC732" s="13">
        <v>25966.900389999999</v>
      </c>
      <c r="AD732" s="13">
        <v>25152.449219999999</v>
      </c>
      <c r="AE732" s="13">
        <v>26919.162110000001</v>
      </c>
      <c r="AF732" s="14">
        <v>22624.832030000001</v>
      </c>
      <c r="AG732" s="14">
        <v>35793.152340000001</v>
      </c>
      <c r="AH732" s="14">
        <v>34571.234380000002</v>
      </c>
      <c r="AI732" s="14">
        <v>34054.402340000001</v>
      </c>
      <c r="AJ732" s="15">
        <v>28395.802729999999</v>
      </c>
      <c r="AK732" s="15">
        <v>25622.32617</v>
      </c>
      <c r="AL732" s="15">
        <v>22379.86133</v>
      </c>
      <c r="AM732" s="15">
        <v>12529.64258</v>
      </c>
      <c r="AN732">
        <v>690</v>
      </c>
      <c r="AO732" t="s">
        <v>487</v>
      </c>
      <c r="AP732">
        <v>0.905604203</v>
      </c>
      <c r="AR732">
        <v>35793.152340000001</v>
      </c>
      <c r="AS732" t="s">
        <v>7506</v>
      </c>
      <c r="AT732">
        <v>0.91320783100000003</v>
      </c>
      <c r="AV732">
        <v>1.061887853</v>
      </c>
      <c r="AW732">
        <v>1</v>
      </c>
      <c r="AY732">
        <f t="shared" si="33"/>
        <v>0.69997715782205272</v>
      </c>
      <c r="AZ732">
        <f t="shared" si="34"/>
        <v>0.42279219612628594</v>
      </c>
      <c r="BA732">
        <f t="shared" si="35"/>
        <v>8.4943643813511119E-2</v>
      </c>
    </row>
    <row r="733" spans="1:53">
      <c r="A733">
        <v>196.12111469999999</v>
      </c>
      <c r="B733">
        <v>7.6989360810000003</v>
      </c>
      <c r="C733" t="s">
        <v>6744</v>
      </c>
      <c r="D733">
        <v>2</v>
      </c>
      <c r="E733" t="s">
        <v>6745</v>
      </c>
      <c r="F733">
        <v>5</v>
      </c>
      <c r="G733">
        <v>0</v>
      </c>
      <c r="H733" t="s">
        <v>6746</v>
      </c>
      <c r="I733">
        <v>-0.33312738600000003</v>
      </c>
      <c r="J733">
        <v>11.276685629999999</v>
      </c>
      <c r="L733" t="s">
        <v>6150</v>
      </c>
      <c r="N733">
        <v>-97.026070270000005</v>
      </c>
      <c r="O733" t="s">
        <v>487</v>
      </c>
      <c r="S733">
        <v>0.36</v>
      </c>
      <c r="T733">
        <v>0.36</v>
      </c>
      <c r="U733">
        <v>51462</v>
      </c>
      <c r="V733" t="s">
        <v>6391</v>
      </c>
      <c r="W733">
        <v>1.1043337660000001</v>
      </c>
      <c r="X733">
        <v>0.65794156500000001</v>
      </c>
      <c r="Y733" t="s">
        <v>41</v>
      </c>
      <c r="Z733" t="s">
        <v>42</v>
      </c>
      <c r="AA733">
        <v>12</v>
      </c>
      <c r="AB733" s="13">
        <v>19378.462889999999</v>
      </c>
      <c r="AC733" s="13">
        <v>38109.304689999997</v>
      </c>
      <c r="AD733" s="13">
        <v>21775.384770000001</v>
      </c>
      <c r="AE733" s="13">
        <v>35486.617189999997</v>
      </c>
      <c r="AF733" s="14">
        <v>28357.386719999999</v>
      </c>
      <c r="AG733" s="14">
        <v>29454.734380000002</v>
      </c>
      <c r="AH733" s="14">
        <v>37909.382810000003</v>
      </c>
      <c r="AI733" s="14">
        <v>42744.96875</v>
      </c>
      <c r="AJ733" s="15">
        <v>19277.646479999999</v>
      </c>
      <c r="AK733" s="15">
        <v>42467.535159999999</v>
      </c>
      <c r="AL733" s="15">
        <v>51462.296880000002</v>
      </c>
      <c r="AM733" s="15">
        <v>39705.722659999999</v>
      </c>
      <c r="AN733">
        <v>511</v>
      </c>
      <c r="AO733" t="s">
        <v>487</v>
      </c>
      <c r="AP733">
        <v>0.92399530900000004</v>
      </c>
      <c r="AR733">
        <v>51462.296880000002</v>
      </c>
      <c r="AS733" t="s">
        <v>6747</v>
      </c>
      <c r="AT733">
        <v>0.95186678499999999</v>
      </c>
      <c r="AV733">
        <v>5.6132037000000003E-2</v>
      </c>
      <c r="AW733">
        <v>1</v>
      </c>
      <c r="AY733">
        <f t="shared" si="33"/>
        <v>1.1043337657302319</v>
      </c>
      <c r="AZ733">
        <f t="shared" si="34"/>
        <v>0.4321860910043086</v>
      </c>
      <c r="BA733">
        <f t="shared" si="35"/>
        <v>0.65236152257429214</v>
      </c>
    </row>
    <row r="734" spans="1:53">
      <c r="A734">
        <v>250.15662029999999</v>
      </c>
      <c r="B734">
        <v>4.1456694289999998</v>
      </c>
      <c r="C734" t="s">
        <v>5119</v>
      </c>
      <c r="D734">
        <v>9</v>
      </c>
      <c r="E734" t="s">
        <v>5120</v>
      </c>
      <c r="F734">
        <v>5</v>
      </c>
      <c r="G734">
        <v>0</v>
      </c>
      <c r="H734" t="s">
        <v>5121</v>
      </c>
      <c r="I734">
        <v>-1.0782518000000001</v>
      </c>
      <c r="J734">
        <v>-35.390901739999997</v>
      </c>
      <c r="L734" t="s">
        <v>6150</v>
      </c>
      <c r="M734" t="s">
        <v>3070</v>
      </c>
      <c r="N734">
        <v>146.1304427</v>
      </c>
      <c r="O734" t="s">
        <v>374</v>
      </c>
      <c r="P734" t="s">
        <v>7408</v>
      </c>
      <c r="S734">
        <v>0.06</v>
      </c>
      <c r="T734">
        <v>0.08</v>
      </c>
      <c r="U734">
        <v>63083</v>
      </c>
      <c r="V734" t="s">
        <v>582</v>
      </c>
      <c r="W734">
        <v>0.76922496100000004</v>
      </c>
      <c r="X734">
        <v>2.6498149999999998E-3</v>
      </c>
      <c r="Y734" t="s">
        <v>41</v>
      </c>
      <c r="Z734" t="s">
        <v>42</v>
      </c>
      <c r="AA734">
        <v>12</v>
      </c>
      <c r="AB734" s="13">
        <v>48899.4375</v>
      </c>
      <c r="AC734" s="13">
        <v>50423.636720000002</v>
      </c>
      <c r="AD734" s="13">
        <v>45774.738279999998</v>
      </c>
      <c r="AE734" s="13">
        <v>55128.441409999999</v>
      </c>
      <c r="AF734" s="14">
        <v>56110.28125</v>
      </c>
      <c r="AG734" s="14">
        <v>63082.902340000001</v>
      </c>
      <c r="AH734" s="14">
        <v>53613.207029999998</v>
      </c>
      <c r="AI734" s="14">
        <v>56131.253909999999</v>
      </c>
      <c r="AJ734" s="15">
        <v>41336.660159999999</v>
      </c>
      <c r="AK734" s="15">
        <v>42447.316409999999</v>
      </c>
      <c r="AL734" s="15">
        <v>46844.101560000003</v>
      </c>
      <c r="AM734" s="15">
        <v>45476.472659999999</v>
      </c>
      <c r="AN734">
        <v>112</v>
      </c>
      <c r="AO734" t="s">
        <v>374</v>
      </c>
      <c r="AP734">
        <v>0.85016151500000003</v>
      </c>
      <c r="AR734">
        <v>63082.902340000001</v>
      </c>
      <c r="AS734" t="s">
        <v>7409</v>
      </c>
      <c r="AT734">
        <v>0.77774293800000005</v>
      </c>
      <c r="AV734">
        <v>7.5231185549999999</v>
      </c>
      <c r="AW734">
        <v>1</v>
      </c>
      <c r="AY734">
        <f t="shared" si="33"/>
        <v>0.76922496145854802</v>
      </c>
      <c r="AZ734">
        <f t="shared" si="34"/>
        <v>0.54497553114369335</v>
      </c>
      <c r="BA734">
        <f t="shared" si="35"/>
        <v>1.5352721317510975E-3</v>
      </c>
    </row>
    <row r="735" spans="1:53">
      <c r="A735">
        <v>284.2348106</v>
      </c>
      <c r="B735">
        <v>3.5163305490000001</v>
      </c>
      <c r="C735" t="s">
        <v>3368</v>
      </c>
      <c r="D735">
        <v>7</v>
      </c>
      <c r="E735" t="s">
        <v>3369</v>
      </c>
      <c r="F735">
        <v>5</v>
      </c>
      <c r="G735">
        <v>0</v>
      </c>
      <c r="H735" t="s">
        <v>3370</v>
      </c>
      <c r="I735">
        <v>-1.1587440950000001</v>
      </c>
      <c r="J735">
        <v>-18.037402360000002</v>
      </c>
      <c r="L735" t="s">
        <v>6150</v>
      </c>
      <c r="M735" t="s">
        <v>1872</v>
      </c>
      <c r="N735">
        <v>14.01559052</v>
      </c>
      <c r="O735" t="s">
        <v>2511</v>
      </c>
      <c r="R735" t="s">
        <v>1345</v>
      </c>
      <c r="S735">
        <v>0.09</v>
      </c>
      <c r="T735">
        <v>0.11</v>
      </c>
      <c r="U735">
        <v>106338</v>
      </c>
      <c r="V735" t="s">
        <v>2224</v>
      </c>
      <c r="W735">
        <v>1.598686058</v>
      </c>
      <c r="X735">
        <v>8.3126100000000002E-4</v>
      </c>
      <c r="Y735" t="s">
        <v>41</v>
      </c>
      <c r="Z735" t="s">
        <v>42</v>
      </c>
      <c r="AA735">
        <v>12</v>
      </c>
      <c r="AB735" s="13">
        <v>58612.414060000003</v>
      </c>
      <c r="AC735" s="13">
        <v>53651.417970000002</v>
      </c>
      <c r="AD735" s="13">
        <v>45923.804689999997</v>
      </c>
      <c r="AE735" s="13">
        <v>50599.550779999998</v>
      </c>
      <c r="AF735" s="14">
        <v>57477.882810000003</v>
      </c>
      <c r="AG735" s="14">
        <v>53023.683590000001</v>
      </c>
      <c r="AH735" s="14">
        <v>68624.90625</v>
      </c>
      <c r="AI735" s="14">
        <v>57387.570310000003</v>
      </c>
      <c r="AJ735" s="15">
        <v>95429.929690000004</v>
      </c>
      <c r="AK735" s="15">
        <v>89658.289059999996</v>
      </c>
      <c r="AL735" s="15">
        <v>106337.9844</v>
      </c>
      <c r="AM735" s="15">
        <v>86685.5</v>
      </c>
      <c r="AN735">
        <v>51</v>
      </c>
      <c r="AO735" t="s">
        <v>2511</v>
      </c>
      <c r="AP735">
        <v>0.93948285399999998</v>
      </c>
      <c r="AR735">
        <v>106337.9844</v>
      </c>
      <c r="AS735" t="s">
        <v>6312</v>
      </c>
      <c r="AT735">
        <v>0.94747336100000001</v>
      </c>
      <c r="AV735">
        <v>10.480092470000001</v>
      </c>
      <c r="AW735">
        <v>1</v>
      </c>
      <c r="AY735">
        <f t="shared" si="33"/>
        <v>1.5986860586284402</v>
      </c>
      <c r="AZ735">
        <f t="shared" si="34"/>
        <v>0.44856897742901775</v>
      </c>
      <c r="BA735">
        <f t="shared" si="35"/>
        <v>6.4457158375474022E-4</v>
      </c>
    </row>
    <row r="736" spans="1:53">
      <c r="A736">
        <v>297.33935589999999</v>
      </c>
      <c r="B736">
        <v>6.8395472210000001</v>
      </c>
      <c r="C736" t="s">
        <v>3414</v>
      </c>
      <c r="D736">
        <v>1</v>
      </c>
      <c r="E736" t="s">
        <v>3415</v>
      </c>
      <c r="F736">
        <v>5</v>
      </c>
      <c r="G736">
        <v>0</v>
      </c>
      <c r="H736" t="s">
        <v>3416</v>
      </c>
      <c r="I736">
        <v>-0.65262884099999996</v>
      </c>
      <c r="J736">
        <v>35.525913289999998</v>
      </c>
      <c r="L736" t="s">
        <v>6150</v>
      </c>
      <c r="N736">
        <v>56.062686110000001</v>
      </c>
      <c r="O736" t="s">
        <v>3417</v>
      </c>
      <c r="Q736">
        <v>-0.1</v>
      </c>
      <c r="R736" t="s">
        <v>77</v>
      </c>
      <c r="S736">
        <v>0.44</v>
      </c>
      <c r="T736">
        <v>0.44</v>
      </c>
      <c r="U736">
        <v>15833977</v>
      </c>
      <c r="V736" t="s">
        <v>223</v>
      </c>
      <c r="W736">
        <v>0.225651351</v>
      </c>
      <c r="X736">
        <v>1.923187E-3</v>
      </c>
      <c r="Y736" t="s">
        <v>41</v>
      </c>
      <c r="Z736" t="s">
        <v>42</v>
      </c>
      <c r="AA736">
        <v>12</v>
      </c>
      <c r="AB736" s="13">
        <v>10074947</v>
      </c>
      <c r="AC736" s="13">
        <v>15833977</v>
      </c>
      <c r="AD736" s="13">
        <v>7704879.5</v>
      </c>
      <c r="AE736" s="13">
        <v>11266504</v>
      </c>
      <c r="AF736" s="14">
        <v>12502300</v>
      </c>
      <c r="AG736" s="14">
        <v>15788468</v>
      </c>
      <c r="AH736" s="14">
        <v>9789740</v>
      </c>
      <c r="AI736" s="14">
        <v>11226935</v>
      </c>
      <c r="AJ736" s="15">
        <v>2986258.5</v>
      </c>
      <c r="AK736" s="15">
        <v>4445445.5</v>
      </c>
      <c r="AL736" s="15">
        <v>1727860</v>
      </c>
      <c r="AM736" s="15">
        <v>1966727.125</v>
      </c>
      <c r="AN736">
        <v>3</v>
      </c>
      <c r="AO736" t="s">
        <v>3417</v>
      </c>
      <c r="AP736">
        <v>0.95001908400000001</v>
      </c>
      <c r="AQ736">
        <v>1</v>
      </c>
      <c r="AR736">
        <v>15833977</v>
      </c>
      <c r="AS736" t="s">
        <v>7734</v>
      </c>
      <c r="AT736">
        <v>0.92759989600000003</v>
      </c>
      <c r="AV736">
        <v>11.27398852</v>
      </c>
      <c r="AW736">
        <v>1</v>
      </c>
      <c r="AY736">
        <f t="shared" si="33"/>
        <v>0.22565135095324249</v>
      </c>
      <c r="AZ736">
        <f t="shared" si="34"/>
        <v>0.90586844851903714</v>
      </c>
      <c r="BA736">
        <f t="shared" si="35"/>
        <v>5.2998425054316537E-4</v>
      </c>
    </row>
    <row r="737" spans="1:53">
      <c r="A737">
        <v>199.19358769999999</v>
      </c>
      <c r="B737">
        <v>6.6378444249999999</v>
      </c>
      <c r="C737" t="s">
        <v>4330</v>
      </c>
      <c r="D737">
        <v>1</v>
      </c>
      <c r="E737" t="s">
        <v>4331</v>
      </c>
      <c r="F737">
        <v>5</v>
      </c>
      <c r="G737">
        <v>0</v>
      </c>
      <c r="H737" t="s">
        <v>4332</v>
      </c>
      <c r="I737">
        <v>-0.111787893</v>
      </c>
      <c r="J737">
        <v>34.606360879999997</v>
      </c>
      <c r="L737" t="s">
        <v>6150</v>
      </c>
      <c r="N737">
        <v>-124.6446553</v>
      </c>
      <c r="O737" t="s">
        <v>487</v>
      </c>
      <c r="S737">
        <v>0.16</v>
      </c>
      <c r="T737">
        <v>0.19</v>
      </c>
      <c r="U737">
        <v>196243</v>
      </c>
      <c r="V737" t="s">
        <v>2905</v>
      </c>
      <c r="W737">
        <v>1.057089229</v>
      </c>
      <c r="X737">
        <v>0.56545824499999997</v>
      </c>
      <c r="Y737" t="s">
        <v>41</v>
      </c>
      <c r="Z737" t="s">
        <v>42</v>
      </c>
      <c r="AA737">
        <v>12</v>
      </c>
      <c r="AB737" s="13">
        <v>157130.25</v>
      </c>
      <c r="AC737" s="13">
        <v>175322.6563</v>
      </c>
      <c r="AD737" s="13">
        <v>110776.4688</v>
      </c>
      <c r="AE737" s="13">
        <v>165734.29689999999</v>
      </c>
      <c r="AF737" s="14">
        <v>176911.89060000001</v>
      </c>
      <c r="AG737" s="14">
        <v>159024.25</v>
      </c>
      <c r="AH737" s="14">
        <v>156732.89060000001</v>
      </c>
      <c r="AI737" s="14">
        <v>158485.1563</v>
      </c>
      <c r="AJ737" s="15">
        <v>196242.9688</v>
      </c>
      <c r="AK737" s="15">
        <v>141197.48439999999</v>
      </c>
      <c r="AL737" s="15">
        <v>195182.20310000001</v>
      </c>
      <c r="AM737" s="15">
        <v>155705.42189999999</v>
      </c>
      <c r="AN737">
        <v>291</v>
      </c>
      <c r="AO737" t="s">
        <v>487</v>
      </c>
      <c r="AP737">
        <v>0.84417454400000003</v>
      </c>
      <c r="AR737">
        <v>196242.9688</v>
      </c>
      <c r="AS737" t="s">
        <v>6817</v>
      </c>
      <c r="AT737">
        <v>-0.13031842900000001</v>
      </c>
      <c r="AV737">
        <v>9.9341040000000005E-2</v>
      </c>
      <c r="AW737">
        <v>0.228929563</v>
      </c>
      <c r="AY737">
        <f t="shared" si="33"/>
        <v>1.0570892292695266</v>
      </c>
      <c r="AZ737">
        <f t="shared" si="34"/>
        <v>1.2189366921462859E-2</v>
      </c>
      <c r="BA737">
        <f t="shared" si="35"/>
        <v>0.55169063893440051</v>
      </c>
    </row>
    <row r="738" spans="1:53">
      <c r="A738">
        <v>168.0091736</v>
      </c>
      <c r="B738">
        <v>4.5681388849999998</v>
      </c>
      <c r="C738" t="s">
        <v>1236</v>
      </c>
      <c r="D738">
        <v>1</v>
      </c>
      <c r="E738" t="s">
        <v>1237</v>
      </c>
      <c r="F738">
        <v>5</v>
      </c>
      <c r="G738">
        <v>0</v>
      </c>
      <c r="H738" t="s">
        <v>1238</v>
      </c>
      <c r="I738">
        <v>0.79548634399999996</v>
      </c>
      <c r="J738">
        <v>-33.842696799999999</v>
      </c>
      <c r="L738" t="s">
        <v>6150</v>
      </c>
      <c r="M738" t="s">
        <v>2164</v>
      </c>
      <c r="N738">
        <v>17.94118344</v>
      </c>
      <c r="O738" t="s">
        <v>374</v>
      </c>
      <c r="S738">
        <v>0.17</v>
      </c>
      <c r="T738">
        <v>0.17</v>
      </c>
      <c r="U738">
        <v>40978</v>
      </c>
      <c r="V738" t="s">
        <v>6386</v>
      </c>
      <c r="W738">
        <v>0.77223229599999998</v>
      </c>
      <c r="X738">
        <v>3.4623107E-2</v>
      </c>
      <c r="Y738" t="s">
        <v>41</v>
      </c>
      <c r="Z738" t="s">
        <v>71</v>
      </c>
      <c r="AA738">
        <v>12</v>
      </c>
      <c r="AB738" s="13">
        <v>37676.8125</v>
      </c>
      <c r="AC738" s="13">
        <v>33189.953130000002</v>
      </c>
      <c r="AD738" s="13">
        <v>31199.691409999999</v>
      </c>
      <c r="AE738" s="13">
        <v>34614.253909999999</v>
      </c>
      <c r="AF738" s="14">
        <v>38081.65625</v>
      </c>
      <c r="AG738" s="14">
        <v>36751.898439999997</v>
      </c>
      <c r="AH738" s="14">
        <v>40977.882810000003</v>
      </c>
      <c r="AI738" s="14">
        <v>32840.769529999998</v>
      </c>
      <c r="AJ738" s="15">
        <v>27165.400389999999</v>
      </c>
      <c r="AK738" s="15">
        <v>22505.917969999999</v>
      </c>
      <c r="AL738" s="15">
        <v>33786.542970000002</v>
      </c>
      <c r="AM738" s="15">
        <v>31336.17383</v>
      </c>
      <c r="AN738">
        <v>121</v>
      </c>
      <c r="AO738" t="s">
        <v>374</v>
      </c>
      <c r="AP738">
        <v>0.88607421200000003</v>
      </c>
      <c r="AR738">
        <v>40977.882810000003</v>
      </c>
      <c r="AS738" t="s">
        <v>1944</v>
      </c>
      <c r="AT738">
        <v>-0.274579882</v>
      </c>
      <c r="AV738">
        <v>1.9940778400000001</v>
      </c>
      <c r="AW738">
        <v>1</v>
      </c>
      <c r="AY738">
        <f t="shared" si="33"/>
        <v>0.77223229613289923</v>
      </c>
      <c r="AZ738">
        <f t="shared" si="34"/>
        <v>0.17089224577945433</v>
      </c>
      <c r="BA738">
        <f t="shared" si="35"/>
        <v>3.0185544172225767E-2</v>
      </c>
    </row>
    <row r="739" spans="1:53">
      <c r="A739">
        <v>274.2142667</v>
      </c>
      <c r="B739">
        <v>3.5253569499999999</v>
      </c>
      <c r="C739" t="s">
        <v>2727</v>
      </c>
      <c r="D739">
        <v>4</v>
      </c>
      <c r="E739" t="s">
        <v>2728</v>
      </c>
      <c r="F739">
        <v>5</v>
      </c>
      <c r="G739">
        <v>0</v>
      </c>
      <c r="H739" t="s">
        <v>2729</v>
      </c>
      <c r="I739">
        <v>-0.52240390999999997</v>
      </c>
      <c r="J739">
        <v>-16.73072234</v>
      </c>
      <c r="L739" t="s">
        <v>6150</v>
      </c>
      <c r="M739" t="s">
        <v>2570</v>
      </c>
      <c r="N739">
        <v>-19.96873488</v>
      </c>
      <c r="O739" t="s">
        <v>487</v>
      </c>
      <c r="S739">
        <v>0.18</v>
      </c>
      <c r="T739">
        <v>0.18</v>
      </c>
      <c r="U739">
        <v>64723</v>
      </c>
      <c r="V739" t="s">
        <v>1314</v>
      </c>
      <c r="W739">
        <v>0.81806319800000005</v>
      </c>
      <c r="X739">
        <v>0.14565635199999999</v>
      </c>
      <c r="Y739" t="s">
        <v>41</v>
      </c>
      <c r="Z739" t="s">
        <v>42</v>
      </c>
      <c r="AA739">
        <v>12</v>
      </c>
      <c r="AB739" s="13">
        <v>54270.230470000002</v>
      </c>
      <c r="AC739" s="13">
        <v>48386.164060000003</v>
      </c>
      <c r="AD739" s="13">
        <v>44011.6875</v>
      </c>
      <c r="AE739" s="13">
        <v>46152.53125</v>
      </c>
      <c r="AF739" s="14">
        <v>50352.082029999998</v>
      </c>
      <c r="AG739" s="14">
        <v>48935.628909999999</v>
      </c>
      <c r="AH739" s="14">
        <v>64722.609380000002</v>
      </c>
      <c r="AI739" s="14">
        <v>46324.15625</v>
      </c>
      <c r="AJ739" s="15">
        <v>38142.59375</v>
      </c>
      <c r="AK739" s="15">
        <v>34510.265630000002</v>
      </c>
      <c r="AL739" s="15">
        <v>50810.820310000003</v>
      </c>
      <c r="AM739" s="15">
        <v>48603.214840000001</v>
      </c>
      <c r="AN739">
        <v>214</v>
      </c>
      <c r="AO739" t="s">
        <v>487</v>
      </c>
      <c r="AP739">
        <v>0.89577404000000005</v>
      </c>
      <c r="AR739">
        <v>64722.609380000002</v>
      </c>
      <c r="AS739" t="s">
        <v>7316</v>
      </c>
      <c r="AT739">
        <v>0.77794380399999996</v>
      </c>
      <c r="AV739">
        <v>0.69885040200000004</v>
      </c>
      <c r="AW739">
        <v>1</v>
      </c>
      <c r="AY739">
        <f t="shared" si="33"/>
        <v>0.81806319789297877</v>
      </c>
      <c r="AZ739">
        <f t="shared" si="34"/>
        <v>0.53712469595348522</v>
      </c>
      <c r="BA739">
        <f t="shared" si="35"/>
        <v>0.1455663578312352</v>
      </c>
    </row>
    <row r="740" spans="1:53">
      <c r="A740">
        <v>316.29757239999998</v>
      </c>
      <c r="B740">
        <v>3.7315681920000001</v>
      </c>
      <c r="C740" t="s">
        <v>7730</v>
      </c>
      <c r="D740">
        <v>2</v>
      </c>
      <c r="E740" t="s">
        <v>7731</v>
      </c>
      <c r="F740">
        <v>5</v>
      </c>
      <c r="G740">
        <v>0</v>
      </c>
      <c r="H740" t="s">
        <v>7732</v>
      </c>
      <c r="I740">
        <v>-0.56141823000000002</v>
      </c>
      <c r="J740">
        <v>0.28288270300000001</v>
      </c>
      <c r="L740" t="s">
        <v>6163</v>
      </c>
      <c r="N740">
        <v>-225.1215641</v>
      </c>
      <c r="O740" t="s">
        <v>487</v>
      </c>
      <c r="S740">
        <v>0.73</v>
      </c>
      <c r="T740">
        <v>0.73</v>
      </c>
      <c r="U740">
        <v>173200</v>
      </c>
      <c r="V740" t="s">
        <v>3523</v>
      </c>
      <c r="W740">
        <v>0.258812604</v>
      </c>
      <c r="X740">
        <v>1.2741016000000001E-2</v>
      </c>
      <c r="Y740" t="s">
        <v>41</v>
      </c>
      <c r="Z740" t="s">
        <v>42</v>
      </c>
      <c r="AA740">
        <v>11</v>
      </c>
      <c r="AB740" s="13">
        <v>87136.523440000004</v>
      </c>
      <c r="AC740" s="13">
        <v>93207.226559999996</v>
      </c>
      <c r="AD740" s="13">
        <v>72183.984379999994</v>
      </c>
      <c r="AE740" s="13">
        <v>73576.789059999996</v>
      </c>
      <c r="AF740" s="14">
        <v>173200.17189999999</v>
      </c>
      <c r="AG740" s="14">
        <v>110531.7969</v>
      </c>
      <c r="AH740" s="14">
        <v>99275.273440000004</v>
      </c>
      <c r="AI740" s="14">
        <v>85285.570309999996</v>
      </c>
      <c r="AJ740" s="15">
        <v>30560.589840000001</v>
      </c>
      <c r="AK740" s="15">
        <v>52030.554689999997</v>
      </c>
      <c r="AL740" s="15">
        <v>0</v>
      </c>
      <c r="AM740" s="15">
        <v>38608.9375</v>
      </c>
      <c r="AN740">
        <v>120</v>
      </c>
      <c r="AO740" t="s">
        <v>487</v>
      </c>
      <c r="AP740">
        <v>0.87982480500000004</v>
      </c>
      <c r="AR740">
        <v>173200.17189999999</v>
      </c>
      <c r="AS740" t="s">
        <v>7733</v>
      </c>
      <c r="AT740">
        <v>0.81827629300000004</v>
      </c>
      <c r="AV740">
        <v>3.7775987500000001</v>
      </c>
      <c r="AW740">
        <v>1</v>
      </c>
      <c r="AY740">
        <f t="shared" si="33"/>
        <v>0.25881260352903529</v>
      </c>
      <c r="AZ740">
        <f t="shared" si="34"/>
        <v>0.48053552910150615</v>
      </c>
      <c r="BA740">
        <f t="shared" si="35"/>
        <v>8.1028348537892907E-3</v>
      </c>
    </row>
    <row r="741" spans="1:53">
      <c r="A741">
        <v>481.35346750000002</v>
      </c>
      <c r="B741">
        <v>4.4194966630000003</v>
      </c>
      <c r="C741" t="s">
        <v>6189</v>
      </c>
      <c r="D741">
        <v>4</v>
      </c>
      <c r="E741" t="s">
        <v>6190</v>
      </c>
      <c r="F741">
        <v>5</v>
      </c>
      <c r="G741">
        <v>0</v>
      </c>
      <c r="H741" t="s">
        <v>6191</v>
      </c>
      <c r="I741">
        <v>0.51410662799999995</v>
      </c>
      <c r="J741">
        <v>9.4919556539999999</v>
      </c>
      <c r="L741" t="s">
        <v>6181</v>
      </c>
      <c r="N741">
        <v>29.84214175</v>
      </c>
      <c r="O741" t="s">
        <v>374</v>
      </c>
      <c r="S741">
        <v>0.3</v>
      </c>
      <c r="T741">
        <v>0.91</v>
      </c>
      <c r="U741">
        <v>103929</v>
      </c>
      <c r="V741" t="s">
        <v>2034</v>
      </c>
      <c r="W741">
        <v>3.3767211810000002</v>
      </c>
      <c r="X741">
        <v>1.0670410999999999E-2</v>
      </c>
      <c r="Y741" t="s">
        <v>41</v>
      </c>
      <c r="Z741" t="s">
        <v>42</v>
      </c>
      <c r="AA741">
        <v>10</v>
      </c>
      <c r="AB741" s="13">
        <v>44299.574220000002</v>
      </c>
      <c r="AC741" s="13">
        <v>90543.75</v>
      </c>
      <c r="AD741" s="13">
        <v>0</v>
      </c>
      <c r="AE741" s="13">
        <v>30796.318360000001</v>
      </c>
      <c r="AF741" s="14">
        <v>39252.140630000002</v>
      </c>
      <c r="AG741" s="14">
        <v>26645.833979999999</v>
      </c>
      <c r="AH741" s="14">
        <v>20358.98633</v>
      </c>
      <c r="AI741" s="14">
        <v>0</v>
      </c>
      <c r="AJ741" s="15">
        <v>56497.191409999999</v>
      </c>
      <c r="AK741" s="15">
        <v>103929.42969999999</v>
      </c>
      <c r="AL741" s="15">
        <v>71437.484379999994</v>
      </c>
      <c r="AM741" s="15">
        <v>59401.601560000003</v>
      </c>
      <c r="AN741">
        <v>481</v>
      </c>
      <c r="AO741" t="s">
        <v>374</v>
      </c>
      <c r="AP741">
        <v>0.88538525800000001</v>
      </c>
      <c r="AR741">
        <v>103929.42969999999</v>
      </c>
      <c r="AS741" t="s">
        <v>6192</v>
      </c>
      <c r="AT741">
        <v>0.88887512400000002</v>
      </c>
      <c r="AV741">
        <v>3.5475560810000002</v>
      </c>
      <c r="AW741">
        <v>1</v>
      </c>
      <c r="AY741">
        <f t="shared" si="33"/>
        <v>3.3767211814082252</v>
      </c>
      <c r="AZ741">
        <f t="shared" si="34"/>
        <v>0.29869211114732691</v>
      </c>
      <c r="BA741">
        <f t="shared" si="35"/>
        <v>9.3216109318123592E-3</v>
      </c>
    </row>
    <row r="742" spans="1:53">
      <c r="A742">
        <v>184.14634699999999</v>
      </c>
      <c r="B742">
        <v>4.0807861120000002</v>
      </c>
      <c r="C742" t="s">
        <v>2839</v>
      </c>
      <c r="D742">
        <v>17</v>
      </c>
      <c r="E742" t="s">
        <v>2840</v>
      </c>
      <c r="F742">
        <v>5</v>
      </c>
      <c r="G742">
        <v>0</v>
      </c>
      <c r="H742" t="s">
        <v>2841</v>
      </c>
      <c r="I742">
        <v>9.2472861000000003E-2</v>
      </c>
      <c r="J742">
        <v>-20.354135200000002</v>
      </c>
      <c r="L742" t="s">
        <v>6150</v>
      </c>
      <c r="M742" t="s">
        <v>1773</v>
      </c>
      <c r="N742">
        <v>-67.968490079999995</v>
      </c>
      <c r="O742" t="s">
        <v>487</v>
      </c>
      <c r="S742">
        <v>0.22</v>
      </c>
      <c r="T742">
        <v>0.22</v>
      </c>
      <c r="U742">
        <v>109795</v>
      </c>
      <c r="V742" t="s">
        <v>6589</v>
      </c>
      <c r="W742">
        <v>1.2032231790000001</v>
      </c>
      <c r="X742">
        <v>0.22444967900000001</v>
      </c>
      <c r="Y742" t="s">
        <v>41</v>
      </c>
      <c r="Z742" t="s">
        <v>92</v>
      </c>
      <c r="AA742">
        <v>12</v>
      </c>
      <c r="AB742" s="13">
        <v>82182.875</v>
      </c>
      <c r="AC742" s="13">
        <v>90367.304690000004</v>
      </c>
      <c r="AD742" s="13">
        <v>66543.367190000004</v>
      </c>
      <c r="AE742" s="13">
        <v>75167.835940000004</v>
      </c>
      <c r="AF742" s="14">
        <v>66462.179690000004</v>
      </c>
      <c r="AG742" s="14">
        <v>69020.648440000004</v>
      </c>
      <c r="AH742" s="14">
        <v>78859.296879999994</v>
      </c>
      <c r="AI742" s="14">
        <v>70442.265629999994</v>
      </c>
      <c r="AJ742" s="15">
        <v>91371.304690000004</v>
      </c>
      <c r="AK742" s="15">
        <v>68664.96875</v>
      </c>
      <c r="AL742" s="15">
        <v>109795.1406</v>
      </c>
      <c r="AM742" s="15">
        <v>72827.765629999994</v>
      </c>
      <c r="AN742">
        <v>280</v>
      </c>
      <c r="AO742" t="s">
        <v>487</v>
      </c>
      <c r="AP742">
        <v>0.84121395300000001</v>
      </c>
      <c r="AR742">
        <v>109795.1406</v>
      </c>
      <c r="AS742" t="s">
        <v>6590</v>
      </c>
      <c r="AT742">
        <v>0.22716077500000001</v>
      </c>
      <c r="AV742">
        <v>0.54372188499999996</v>
      </c>
      <c r="AW742">
        <v>1</v>
      </c>
      <c r="AY742">
        <f t="shared" si="33"/>
        <v>1.2032231784190739</v>
      </c>
      <c r="AZ742">
        <f t="shared" si="34"/>
        <v>0.84697131864625175</v>
      </c>
      <c r="BA742">
        <f t="shared" si="35"/>
        <v>0.19072401043724926</v>
      </c>
    </row>
    <row r="743" spans="1:53">
      <c r="A743">
        <v>273.26651379999998</v>
      </c>
      <c r="B743">
        <v>4.522005547</v>
      </c>
      <c r="C743" t="s">
        <v>1755</v>
      </c>
      <c r="D743">
        <v>1</v>
      </c>
      <c r="E743" t="s">
        <v>1756</v>
      </c>
      <c r="F743">
        <v>5</v>
      </c>
      <c r="G743">
        <v>0</v>
      </c>
      <c r="H743" t="s">
        <v>1757</v>
      </c>
      <c r="I743">
        <v>-0.97417712099999998</v>
      </c>
      <c r="J743">
        <v>-0.86808719599999995</v>
      </c>
      <c r="L743" t="s">
        <v>6150</v>
      </c>
      <c r="M743" t="s">
        <v>2610</v>
      </c>
      <c r="N743">
        <v>30.046782839999999</v>
      </c>
      <c r="O743" t="s">
        <v>374</v>
      </c>
      <c r="P743" t="s">
        <v>7499</v>
      </c>
      <c r="S743">
        <v>0.37</v>
      </c>
      <c r="T743">
        <v>0.37</v>
      </c>
      <c r="U743">
        <v>70421</v>
      </c>
      <c r="V743" t="s">
        <v>7294</v>
      </c>
      <c r="W743">
        <v>0.70023303999999997</v>
      </c>
      <c r="X743">
        <v>9.9406050999999995E-2</v>
      </c>
      <c r="Y743" t="s">
        <v>41</v>
      </c>
      <c r="Z743" t="s">
        <v>42</v>
      </c>
      <c r="AA743">
        <v>12</v>
      </c>
      <c r="AB743" s="13">
        <v>56641.027340000001</v>
      </c>
      <c r="AC743" s="13">
        <v>52061.835939999997</v>
      </c>
      <c r="AD743" s="13">
        <v>39791.945310000003</v>
      </c>
      <c r="AE743" s="13">
        <v>70420.828129999994</v>
      </c>
      <c r="AF743" s="14">
        <v>58962.9375</v>
      </c>
      <c r="AG743" s="14">
        <v>50858.566409999999</v>
      </c>
      <c r="AH743" s="14">
        <v>52455.796880000002</v>
      </c>
      <c r="AI743" s="14">
        <v>44182.367189999997</v>
      </c>
      <c r="AJ743" s="15">
        <v>45727.296880000002</v>
      </c>
      <c r="AK743" s="15">
        <v>19038.523440000001</v>
      </c>
      <c r="AL743" s="15">
        <v>32083.587889999999</v>
      </c>
      <c r="AM743" s="15">
        <v>47720.472659999999</v>
      </c>
      <c r="AN743">
        <v>561</v>
      </c>
      <c r="AO743" t="s">
        <v>374</v>
      </c>
      <c r="AP743">
        <v>0.80989898199999999</v>
      </c>
      <c r="AR743">
        <v>70420.828129999994</v>
      </c>
      <c r="AS743" t="s">
        <v>7500</v>
      </c>
      <c r="AT743">
        <v>0.80410536499999996</v>
      </c>
      <c r="AV743">
        <v>1.11268956</v>
      </c>
      <c r="AW743">
        <v>0.91698786399999999</v>
      </c>
      <c r="AY743">
        <f t="shared" si="33"/>
        <v>0.70023303962691952</v>
      </c>
      <c r="AZ743">
        <f t="shared" si="34"/>
        <v>0.44563518454549167</v>
      </c>
      <c r="BA743">
        <f t="shared" si="35"/>
        <v>7.9407703245425162E-2</v>
      </c>
    </row>
    <row r="744" spans="1:53">
      <c r="A744">
        <v>146.13063360000001</v>
      </c>
      <c r="B744">
        <v>4.4750568810000004</v>
      </c>
      <c r="C744" t="s">
        <v>7685</v>
      </c>
      <c r="D744">
        <v>3</v>
      </c>
      <c r="E744" t="s">
        <v>7686</v>
      </c>
      <c r="F744">
        <v>5</v>
      </c>
      <c r="G744">
        <v>0</v>
      </c>
      <c r="H744" t="s">
        <v>7687</v>
      </c>
      <c r="I744">
        <v>-0.31783754800000003</v>
      </c>
      <c r="J744">
        <v>-16.15466357</v>
      </c>
      <c r="L744" t="s">
        <v>6150</v>
      </c>
      <c r="M744" t="s">
        <v>1318</v>
      </c>
      <c r="N744">
        <v>14.05202345</v>
      </c>
      <c r="O744" t="s">
        <v>374</v>
      </c>
      <c r="S744">
        <v>0.21</v>
      </c>
      <c r="T744">
        <v>0.21</v>
      </c>
      <c r="U744">
        <v>119461</v>
      </c>
      <c r="V744" t="s">
        <v>3705</v>
      </c>
      <c r="W744">
        <v>0.40818206499999998</v>
      </c>
      <c r="X744" s="1">
        <v>6.5043799999999995E-5</v>
      </c>
      <c r="Y744" t="s">
        <v>41</v>
      </c>
      <c r="Z744" t="s">
        <v>71</v>
      </c>
      <c r="AA744">
        <v>12</v>
      </c>
      <c r="AB744" s="13">
        <v>38990.492189999997</v>
      </c>
      <c r="AC744" s="13">
        <v>34392.421880000002</v>
      </c>
      <c r="AD744" s="13">
        <v>35321.21875</v>
      </c>
      <c r="AE744" s="13">
        <v>36786.285159999999</v>
      </c>
      <c r="AF744" s="14">
        <v>119460.64840000001</v>
      </c>
      <c r="AG744" s="14">
        <v>113621.3125</v>
      </c>
      <c r="AH744" s="14">
        <v>118153.17969999999</v>
      </c>
      <c r="AI744" s="14">
        <v>104636.27340000001</v>
      </c>
      <c r="AJ744" s="15">
        <v>40680.773439999997</v>
      </c>
      <c r="AK744" s="15">
        <v>61211.976560000003</v>
      </c>
      <c r="AL744" s="15">
        <v>41433.804689999997</v>
      </c>
      <c r="AM744" s="15">
        <v>42751.980470000002</v>
      </c>
      <c r="AN744">
        <v>149</v>
      </c>
      <c r="AO744" t="s">
        <v>374</v>
      </c>
      <c r="AP744">
        <v>0.96326656300000002</v>
      </c>
      <c r="AR744">
        <v>119460.64840000001</v>
      </c>
      <c r="AS744" t="s">
        <v>7688</v>
      </c>
      <c r="AT744">
        <v>0.81723544000000004</v>
      </c>
      <c r="AV744">
        <v>32.119670839999998</v>
      </c>
      <c r="AW744">
        <v>1</v>
      </c>
      <c r="AY744">
        <f t="shared" si="33"/>
        <v>0.40818206504170057</v>
      </c>
      <c r="AZ744">
        <f t="shared" si="34"/>
        <v>0.21966418599149071</v>
      </c>
      <c r="BA744">
        <f t="shared" si="35"/>
        <v>2.8232349321416289E-5</v>
      </c>
    </row>
    <row r="745" spans="1:53">
      <c r="A745">
        <v>237.07886339999999</v>
      </c>
      <c r="B745">
        <v>9.3431278649999996</v>
      </c>
      <c r="C745" t="s">
        <v>6789</v>
      </c>
      <c r="D745">
        <v>2</v>
      </c>
      <c r="E745" t="s">
        <v>6790</v>
      </c>
      <c r="F745">
        <v>5</v>
      </c>
      <c r="G745">
        <v>0</v>
      </c>
      <c r="H745" t="s">
        <v>6791</v>
      </c>
      <c r="I745">
        <v>-0.49200676100000001</v>
      </c>
      <c r="J745">
        <v>41.806331200000002</v>
      </c>
      <c r="L745" t="s">
        <v>6150</v>
      </c>
      <c r="M745" t="s">
        <v>142</v>
      </c>
      <c r="N745">
        <v>119.9999926</v>
      </c>
      <c r="O745" t="s">
        <v>374</v>
      </c>
      <c r="S745">
        <v>0.38</v>
      </c>
      <c r="T745">
        <v>0.38</v>
      </c>
      <c r="U745">
        <v>77858</v>
      </c>
      <c r="V745" t="s">
        <v>5227</v>
      </c>
      <c r="W745">
        <v>1.071188797</v>
      </c>
      <c r="X745">
        <v>0.80370672899999995</v>
      </c>
      <c r="Y745" t="s">
        <v>41</v>
      </c>
      <c r="Z745" t="s">
        <v>42</v>
      </c>
      <c r="AA745">
        <v>12</v>
      </c>
      <c r="AB745" s="13">
        <v>21610.941409999999</v>
      </c>
      <c r="AC745" s="13">
        <v>51086.671880000002</v>
      </c>
      <c r="AD745" s="13">
        <v>37656.714840000001</v>
      </c>
      <c r="AE745" s="13">
        <v>50415.753909999999</v>
      </c>
      <c r="AF745" s="14">
        <v>28933.318360000001</v>
      </c>
      <c r="AG745" s="14">
        <v>47064.488279999998</v>
      </c>
      <c r="AH745" s="14">
        <v>46566.238279999998</v>
      </c>
      <c r="AI745" s="14">
        <v>72005.171879999994</v>
      </c>
      <c r="AJ745" s="15">
        <v>29863.275389999999</v>
      </c>
      <c r="AK745" s="15">
        <v>46866.945310000003</v>
      </c>
      <c r="AL745" s="15">
        <v>77857.859379999994</v>
      </c>
      <c r="AM745" s="15">
        <v>53832.285159999999</v>
      </c>
      <c r="AN745">
        <v>12</v>
      </c>
      <c r="AO745" t="s">
        <v>374</v>
      </c>
      <c r="AP745">
        <v>0.90778912300000003</v>
      </c>
      <c r="AR745">
        <v>77857.859379999994</v>
      </c>
      <c r="AS745" t="s">
        <v>4658</v>
      </c>
      <c r="AT745">
        <v>0.85477826400000001</v>
      </c>
      <c r="AV745">
        <v>1.6893405E-2</v>
      </c>
      <c r="AW745">
        <v>0.40717303999999999</v>
      </c>
      <c r="AY745">
        <f t="shared" si="33"/>
        <v>1.071188796808684</v>
      </c>
      <c r="AZ745">
        <f t="shared" si="34"/>
        <v>0.24717103210828509</v>
      </c>
      <c r="BA745">
        <f t="shared" si="35"/>
        <v>0.80359310915376325</v>
      </c>
    </row>
    <row r="746" spans="1:53">
      <c r="A746">
        <v>224.12011570000001</v>
      </c>
      <c r="B746">
        <v>4.0134888540000002</v>
      </c>
      <c r="C746" t="s">
        <v>5960</v>
      </c>
      <c r="D746">
        <v>1</v>
      </c>
      <c r="E746" t="s">
        <v>5961</v>
      </c>
      <c r="F746">
        <v>5</v>
      </c>
      <c r="G746">
        <v>0</v>
      </c>
      <c r="H746" t="s">
        <v>5962</v>
      </c>
      <c r="I746">
        <v>-1.9269947999999999E-2</v>
      </c>
      <c r="J746">
        <v>-29.261550580000002</v>
      </c>
      <c r="L746" t="s">
        <v>6150</v>
      </c>
      <c r="M746" t="s">
        <v>1816</v>
      </c>
      <c r="N746">
        <v>-13.97921983</v>
      </c>
      <c r="O746" t="s">
        <v>7347</v>
      </c>
      <c r="S746">
        <v>0.05</v>
      </c>
      <c r="T746">
        <v>0.09</v>
      </c>
      <c r="U746">
        <v>47367</v>
      </c>
      <c r="V746" t="s">
        <v>7348</v>
      </c>
      <c r="W746">
        <v>0.79653076899999997</v>
      </c>
      <c r="X746">
        <v>7.5976389999999998E-3</v>
      </c>
      <c r="Y746" t="s">
        <v>41</v>
      </c>
      <c r="Z746" t="s">
        <v>71</v>
      </c>
      <c r="AA746">
        <v>12</v>
      </c>
      <c r="AB746" s="13">
        <v>37912.167970000002</v>
      </c>
      <c r="AC746" s="13">
        <v>47367.339840000001</v>
      </c>
      <c r="AD746" s="13">
        <v>42495.398439999997</v>
      </c>
      <c r="AE746" s="13">
        <v>41625.28125</v>
      </c>
      <c r="AF746" s="14">
        <v>39360.625</v>
      </c>
      <c r="AG746" s="14">
        <v>42076.367189999997</v>
      </c>
      <c r="AH746" s="14">
        <v>46966.546880000002</v>
      </c>
      <c r="AI746" s="14">
        <v>45620.632810000003</v>
      </c>
      <c r="AJ746" s="15">
        <v>36054.855470000002</v>
      </c>
      <c r="AK746" s="15">
        <v>32204.92383</v>
      </c>
      <c r="AL746" s="15">
        <v>34144.8125</v>
      </c>
      <c r="AM746" s="15">
        <v>36211.015630000002</v>
      </c>
      <c r="AN746">
        <v>368</v>
      </c>
      <c r="AO746" t="s">
        <v>7347</v>
      </c>
      <c r="AP746">
        <v>0.92394101699999998</v>
      </c>
      <c r="AR746">
        <v>47367.339840000001</v>
      </c>
      <c r="AS746" t="s">
        <v>7349</v>
      </c>
      <c r="AT746">
        <v>0.79714615200000005</v>
      </c>
      <c r="AV746">
        <v>5.0752673350000004</v>
      </c>
      <c r="AW746">
        <v>1</v>
      </c>
      <c r="AY746">
        <f t="shared" si="33"/>
        <v>0.79653076887263508</v>
      </c>
      <c r="AZ746">
        <f t="shared" si="34"/>
        <v>0.45958552893922733</v>
      </c>
      <c r="BA746">
        <f t="shared" si="35"/>
        <v>4.0792352536391545E-3</v>
      </c>
    </row>
    <row r="747" spans="1:53">
      <c r="A747">
        <v>170.0943149</v>
      </c>
      <c r="B747">
        <v>4.5199764250000003</v>
      </c>
      <c r="C747" t="s">
        <v>1075</v>
      </c>
      <c r="D747">
        <v>2</v>
      </c>
      <c r="E747" t="s">
        <v>1076</v>
      </c>
      <c r="F747">
        <v>5</v>
      </c>
      <c r="G747">
        <v>0</v>
      </c>
      <c r="H747" t="s">
        <v>1077</v>
      </c>
      <c r="I747">
        <v>8.7760935999999998E-2</v>
      </c>
      <c r="J747">
        <v>-15.29355105</v>
      </c>
      <c r="L747" t="s">
        <v>6150</v>
      </c>
      <c r="M747" t="s">
        <v>3102</v>
      </c>
      <c r="N747">
        <v>-15.994969960000001</v>
      </c>
      <c r="O747" t="s">
        <v>776</v>
      </c>
      <c r="R747" t="s">
        <v>7300</v>
      </c>
      <c r="S747">
        <v>0.16</v>
      </c>
      <c r="T747">
        <v>0.3</v>
      </c>
      <c r="U747">
        <v>360150</v>
      </c>
      <c r="V747" t="s">
        <v>6787</v>
      </c>
      <c r="W747">
        <v>0.82872198399999997</v>
      </c>
      <c r="X747">
        <v>0.35490094799999999</v>
      </c>
      <c r="Y747" t="s">
        <v>41</v>
      </c>
      <c r="Z747" t="s">
        <v>42</v>
      </c>
      <c r="AA747">
        <v>12</v>
      </c>
      <c r="AB747" s="13">
        <v>199125.10939999999</v>
      </c>
      <c r="AC747" s="13">
        <v>150537.73439999999</v>
      </c>
      <c r="AD747" s="13">
        <v>106895.1875</v>
      </c>
      <c r="AE747" s="13">
        <v>223220.04689999999</v>
      </c>
      <c r="AF747" s="14">
        <v>242257.1563</v>
      </c>
      <c r="AG747" s="14">
        <v>360149.65629999997</v>
      </c>
      <c r="AH747" s="14">
        <v>246719.29689999999</v>
      </c>
      <c r="AI747" s="14">
        <v>174708.2188</v>
      </c>
      <c r="AJ747" s="15">
        <v>231632.79689999999</v>
      </c>
      <c r="AK747" s="15">
        <v>160674.82810000001</v>
      </c>
      <c r="AL747" s="15">
        <v>233630.73439999999</v>
      </c>
      <c r="AM747" s="15">
        <v>222535.6563</v>
      </c>
      <c r="AN747">
        <v>329</v>
      </c>
      <c r="AO747" t="s">
        <v>776</v>
      </c>
      <c r="AP747">
        <v>0.920393499</v>
      </c>
      <c r="AR747">
        <v>360149.65629999997</v>
      </c>
      <c r="AS747" t="s">
        <v>7301</v>
      </c>
      <c r="AT747">
        <v>0.79573526299999997</v>
      </c>
      <c r="AV747">
        <v>0.270328872</v>
      </c>
      <c r="AW747">
        <v>1</v>
      </c>
      <c r="AY747">
        <f t="shared" si="33"/>
        <v>0.82872198386708462</v>
      </c>
      <c r="AZ747">
        <f t="shared" si="34"/>
        <v>0.56749447292635236</v>
      </c>
      <c r="BA747">
        <f t="shared" si="35"/>
        <v>0.33848050803715785</v>
      </c>
    </row>
    <row r="748" spans="1:53">
      <c r="A748">
        <v>266.13039320000001</v>
      </c>
      <c r="B748">
        <v>4.0462555360000003</v>
      </c>
      <c r="C748" t="s">
        <v>3127</v>
      </c>
      <c r="D748">
        <v>8</v>
      </c>
      <c r="E748" t="s">
        <v>3128</v>
      </c>
      <c r="F748">
        <v>5</v>
      </c>
      <c r="G748">
        <v>0</v>
      </c>
      <c r="H748" t="s">
        <v>3129</v>
      </c>
      <c r="I748">
        <v>-1.0774975659999999</v>
      </c>
      <c r="J748">
        <v>-30.036305160000001</v>
      </c>
      <c r="L748" t="s">
        <v>6150</v>
      </c>
      <c r="N748">
        <v>5.8953944519999997</v>
      </c>
      <c r="O748" t="s">
        <v>374</v>
      </c>
      <c r="R748" t="s">
        <v>1198</v>
      </c>
      <c r="S748">
        <v>0.17</v>
      </c>
      <c r="T748">
        <v>0.17</v>
      </c>
      <c r="U748">
        <v>417407</v>
      </c>
      <c r="V748" t="s">
        <v>4158</v>
      </c>
      <c r="W748">
        <v>0.60741177199999996</v>
      </c>
      <c r="X748">
        <v>3.9543809999999999E-3</v>
      </c>
      <c r="Y748" t="s">
        <v>41</v>
      </c>
      <c r="Z748" t="s">
        <v>42</v>
      </c>
      <c r="AA748">
        <v>12</v>
      </c>
      <c r="AB748" s="13">
        <v>323937.15629999997</v>
      </c>
      <c r="AC748" s="13">
        <v>320826.46879999997</v>
      </c>
      <c r="AD748" s="13">
        <v>358572.9375</v>
      </c>
      <c r="AE748" s="13">
        <v>400147.6875</v>
      </c>
      <c r="AF748" s="14">
        <v>342167.9375</v>
      </c>
      <c r="AG748" s="14">
        <v>305329.71879999997</v>
      </c>
      <c r="AH748" s="14">
        <v>417406.90629999997</v>
      </c>
      <c r="AI748" s="14">
        <v>346498.71879999997</v>
      </c>
      <c r="AJ748" s="15">
        <v>224074.39060000001</v>
      </c>
      <c r="AK748" s="15">
        <v>173110.82810000001</v>
      </c>
      <c r="AL748" s="15">
        <v>202372.3125</v>
      </c>
      <c r="AM748" s="15">
        <v>257745.4375</v>
      </c>
      <c r="AN748">
        <v>85</v>
      </c>
      <c r="AO748" t="s">
        <v>374</v>
      </c>
      <c r="AP748">
        <v>0.97620540300000003</v>
      </c>
      <c r="AR748">
        <v>417406.90629999997</v>
      </c>
      <c r="AS748" t="s">
        <v>7601</v>
      </c>
      <c r="AT748">
        <v>0.77640885999999998</v>
      </c>
      <c r="AV748">
        <v>5.5342405320000001</v>
      </c>
      <c r="AW748">
        <v>1</v>
      </c>
      <c r="AY748">
        <f t="shared" si="33"/>
        <v>0.60741177238133082</v>
      </c>
      <c r="AZ748">
        <f t="shared" si="34"/>
        <v>0.57632333063092633</v>
      </c>
      <c r="BA748">
        <f t="shared" si="35"/>
        <v>3.3089970844903016E-3</v>
      </c>
    </row>
    <row r="749" spans="1:53">
      <c r="A749">
        <v>364.16721610000002</v>
      </c>
      <c r="B749">
        <v>3.6340124770000002</v>
      </c>
      <c r="C749" t="s">
        <v>2961</v>
      </c>
      <c r="D749">
        <v>1</v>
      </c>
      <c r="E749" t="s">
        <v>2962</v>
      </c>
      <c r="F749">
        <v>5</v>
      </c>
      <c r="G749">
        <v>0</v>
      </c>
      <c r="H749" t="s">
        <v>2963</v>
      </c>
      <c r="I749">
        <v>-0.66970795000000005</v>
      </c>
      <c r="J749">
        <v>-12.039278400000001</v>
      </c>
      <c r="L749" t="s">
        <v>6150</v>
      </c>
      <c r="N749">
        <v>150.3251903</v>
      </c>
      <c r="O749" t="s">
        <v>374</v>
      </c>
      <c r="S749">
        <v>0.08</v>
      </c>
      <c r="T749">
        <v>0.1</v>
      </c>
      <c r="U749">
        <v>60368</v>
      </c>
      <c r="V749" t="s">
        <v>3716</v>
      </c>
      <c r="W749">
        <v>0.96772856600000001</v>
      </c>
      <c r="X749">
        <v>0.5458828</v>
      </c>
      <c r="Y749" t="s">
        <v>41</v>
      </c>
      <c r="Z749" t="s">
        <v>71</v>
      </c>
      <c r="AA749">
        <v>12</v>
      </c>
      <c r="AB749" s="13">
        <v>58590.417970000002</v>
      </c>
      <c r="AC749" s="13">
        <v>60155.488279999998</v>
      </c>
      <c r="AD749" s="13">
        <v>48801.933590000001</v>
      </c>
      <c r="AE749" s="13">
        <v>52723.054689999997</v>
      </c>
      <c r="AF749" s="14">
        <v>60368.257810000003</v>
      </c>
      <c r="AG749" s="14">
        <v>59239.390630000002</v>
      </c>
      <c r="AH749" s="14">
        <v>53643.199220000002</v>
      </c>
      <c r="AI749" s="14">
        <v>54919.816409999999</v>
      </c>
      <c r="AJ749" s="15">
        <v>58394.011720000002</v>
      </c>
      <c r="AK749" s="15">
        <v>49239.101560000003</v>
      </c>
      <c r="AL749" s="15">
        <v>59449.210939999997</v>
      </c>
      <c r="AM749" s="15">
        <v>53724.945310000003</v>
      </c>
      <c r="AN749">
        <v>191</v>
      </c>
      <c r="AO749" t="s">
        <v>374</v>
      </c>
      <c r="AP749">
        <v>0.91841459999999997</v>
      </c>
      <c r="AR749">
        <v>60368.257810000003</v>
      </c>
      <c r="AS749" t="s">
        <v>589</v>
      </c>
      <c r="AT749">
        <v>0.37666395800000002</v>
      </c>
      <c r="AV749">
        <v>0.10382796399999999</v>
      </c>
      <c r="AW749">
        <v>1</v>
      </c>
      <c r="AY749">
        <f t="shared" si="33"/>
        <v>0.96772856593983103</v>
      </c>
      <c r="AZ749">
        <f t="shared" si="34"/>
        <v>0.13434642282441076</v>
      </c>
      <c r="BA749">
        <f t="shared" si="35"/>
        <v>0.54312238925283252</v>
      </c>
    </row>
    <row r="750" spans="1:53">
      <c r="A750">
        <v>266.16452600000002</v>
      </c>
      <c r="B750">
        <v>3.7602944479999998</v>
      </c>
      <c r="C750" t="s">
        <v>1082</v>
      </c>
      <c r="D750">
        <v>1</v>
      </c>
      <c r="E750" t="s">
        <v>1083</v>
      </c>
      <c r="F750">
        <v>5</v>
      </c>
      <c r="G750">
        <v>0</v>
      </c>
      <c r="H750" t="s">
        <v>1084</v>
      </c>
      <c r="I750">
        <v>-0.65370239500000005</v>
      </c>
      <c r="J750">
        <v>-13.023661519999999</v>
      </c>
      <c r="L750" t="s">
        <v>6150</v>
      </c>
      <c r="N750">
        <v>-37.076304690000001</v>
      </c>
      <c r="O750" t="s">
        <v>487</v>
      </c>
      <c r="Q750">
        <v>-0.1</v>
      </c>
      <c r="R750" t="s">
        <v>77</v>
      </c>
      <c r="S750">
        <v>0.1</v>
      </c>
      <c r="T750">
        <v>0.33</v>
      </c>
      <c r="U750">
        <v>6766798</v>
      </c>
      <c r="V750" t="s">
        <v>317</v>
      </c>
      <c r="W750">
        <v>0.13804206299999999</v>
      </c>
      <c r="X750">
        <v>1.3685829E-2</v>
      </c>
      <c r="Y750" t="s">
        <v>41</v>
      </c>
      <c r="Z750" t="s">
        <v>42</v>
      </c>
      <c r="AA750">
        <v>12</v>
      </c>
      <c r="AB750" s="13">
        <v>599465.5</v>
      </c>
      <c r="AC750" s="13">
        <v>466827.09379999997</v>
      </c>
      <c r="AD750" s="13">
        <v>603302.9375</v>
      </c>
      <c r="AE750" s="13">
        <v>562803</v>
      </c>
      <c r="AF750" s="14">
        <v>3264164.5</v>
      </c>
      <c r="AG750" s="14">
        <v>5040787</v>
      </c>
      <c r="AH750" s="14">
        <v>6766798</v>
      </c>
      <c r="AI750" s="14">
        <v>3775903.75</v>
      </c>
      <c r="AJ750" s="15">
        <v>626314</v>
      </c>
      <c r="AK750" s="15">
        <v>568818.0625</v>
      </c>
      <c r="AL750" s="15">
        <v>700484.875</v>
      </c>
      <c r="AM750" s="15">
        <v>706152</v>
      </c>
      <c r="AN750">
        <v>21</v>
      </c>
      <c r="AO750" t="s">
        <v>487</v>
      </c>
      <c r="AP750">
        <v>0.96660490799999998</v>
      </c>
      <c r="AQ750">
        <v>1</v>
      </c>
      <c r="AR750">
        <v>6766798</v>
      </c>
      <c r="AS750" t="s">
        <v>7740</v>
      </c>
      <c r="AT750">
        <v>0.88681111199999996</v>
      </c>
      <c r="AV750">
        <v>6.7644882190000004</v>
      </c>
      <c r="AW750">
        <v>1</v>
      </c>
      <c r="AY750">
        <f t="shared" si="33"/>
        <v>0.13804206300856051</v>
      </c>
      <c r="AZ750">
        <f t="shared" si="34"/>
        <v>0.11702763358249607</v>
      </c>
      <c r="BA750">
        <f t="shared" si="35"/>
        <v>2.0114670627702303E-3</v>
      </c>
    </row>
    <row r="751" spans="1:53">
      <c r="A751">
        <v>174.0890871</v>
      </c>
      <c r="B751">
        <v>4.5220444569999998</v>
      </c>
      <c r="C751" t="s">
        <v>940</v>
      </c>
      <c r="D751">
        <v>3</v>
      </c>
      <c r="E751" t="s">
        <v>2984</v>
      </c>
      <c r="F751">
        <v>5</v>
      </c>
      <c r="G751">
        <v>0</v>
      </c>
      <c r="H751" t="s">
        <v>2985</v>
      </c>
      <c r="I751">
        <v>-0.70620986200000002</v>
      </c>
      <c r="J751">
        <v>-15.80395319</v>
      </c>
      <c r="L751" t="s">
        <v>6150</v>
      </c>
      <c r="M751" t="s">
        <v>1318</v>
      </c>
      <c r="N751">
        <v>42.010476949999997</v>
      </c>
      <c r="O751" t="s">
        <v>3185</v>
      </c>
      <c r="P751" t="s">
        <v>3186</v>
      </c>
      <c r="R751" t="s">
        <v>411</v>
      </c>
      <c r="S751">
        <v>0.24</v>
      </c>
      <c r="T751">
        <v>0.24</v>
      </c>
      <c r="U751">
        <v>270648</v>
      </c>
      <c r="V751" t="s">
        <v>3705</v>
      </c>
      <c r="W751">
        <v>0.55013507399999995</v>
      </c>
      <c r="X751">
        <v>9.8141300000000008E-3</v>
      </c>
      <c r="Y751" t="s">
        <v>41</v>
      </c>
      <c r="Z751" t="s">
        <v>71</v>
      </c>
      <c r="AA751">
        <v>12</v>
      </c>
      <c r="AB751" s="13">
        <v>104734.86719999999</v>
      </c>
      <c r="AC751" s="13">
        <v>129771.86719999999</v>
      </c>
      <c r="AD751" s="13">
        <v>112937</v>
      </c>
      <c r="AE751" s="13">
        <v>109977.2031</v>
      </c>
      <c r="AF751" s="14">
        <v>221464.51560000001</v>
      </c>
      <c r="AG751" s="14">
        <v>214670.9688</v>
      </c>
      <c r="AH751" s="14">
        <v>169890.14060000001</v>
      </c>
      <c r="AI751" s="14">
        <v>270647.9375</v>
      </c>
      <c r="AJ751" s="15">
        <v>99485.6875</v>
      </c>
      <c r="AK751" s="15">
        <v>120017.27340000001</v>
      </c>
      <c r="AL751" s="15">
        <v>100397.61719999999</v>
      </c>
      <c r="AM751" s="15">
        <v>162388.29689999999</v>
      </c>
      <c r="AN751">
        <v>149</v>
      </c>
      <c r="AO751" t="s">
        <v>3185</v>
      </c>
      <c r="AP751">
        <v>0.81692471499999997</v>
      </c>
      <c r="AR751">
        <v>270647.9375</v>
      </c>
      <c r="AS751" t="s">
        <v>7630</v>
      </c>
      <c r="AT751">
        <v>0.840473095</v>
      </c>
      <c r="AV751">
        <v>3.785251981</v>
      </c>
      <c r="AW751">
        <v>1</v>
      </c>
      <c r="AY751">
        <f t="shared" si="33"/>
        <v>0.5501350737949281</v>
      </c>
      <c r="AZ751">
        <f t="shared" si="34"/>
        <v>2.3190699578660205E-2</v>
      </c>
      <c r="BA751">
        <f t="shared" si="35"/>
        <v>8.0660529770328476E-3</v>
      </c>
    </row>
    <row r="752" spans="1:53">
      <c r="A752">
        <v>268.14599559999999</v>
      </c>
      <c r="B752">
        <v>4.0790819589999998</v>
      </c>
      <c r="C752" t="s">
        <v>7002</v>
      </c>
      <c r="D752">
        <v>8</v>
      </c>
      <c r="E752" t="s">
        <v>7003</v>
      </c>
      <c r="F752">
        <v>5</v>
      </c>
      <c r="G752">
        <v>0</v>
      </c>
      <c r="H752" t="s">
        <v>7004</v>
      </c>
      <c r="I752">
        <v>-1.2471478760000001</v>
      </c>
      <c r="J752">
        <v>-30.793949269999999</v>
      </c>
      <c r="L752" t="s">
        <v>6150</v>
      </c>
      <c r="M752" t="s">
        <v>1773</v>
      </c>
      <c r="N752">
        <v>16.031158470000001</v>
      </c>
      <c r="O752" t="s">
        <v>374</v>
      </c>
      <c r="P752" t="s">
        <v>7005</v>
      </c>
      <c r="S752">
        <v>0.12</v>
      </c>
      <c r="T752">
        <v>0.27</v>
      </c>
      <c r="U752">
        <v>89089</v>
      </c>
      <c r="V752" t="s">
        <v>6589</v>
      </c>
      <c r="W752">
        <v>0.97547702999999997</v>
      </c>
      <c r="X752">
        <v>0.81378273000000001</v>
      </c>
      <c r="Y752" t="s">
        <v>41</v>
      </c>
      <c r="Z752" t="s">
        <v>42</v>
      </c>
      <c r="AA752">
        <v>12</v>
      </c>
      <c r="AB752" s="13">
        <v>89089.09375</v>
      </c>
      <c r="AC752" s="13">
        <v>72126.007809999996</v>
      </c>
      <c r="AD752" s="13">
        <v>52906.097659999999</v>
      </c>
      <c r="AE752" s="13">
        <v>51626.28125</v>
      </c>
      <c r="AF752" s="14">
        <v>73084.828129999994</v>
      </c>
      <c r="AG752" s="14">
        <v>64831.824220000002</v>
      </c>
      <c r="AH752" s="14">
        <v>87047.851559999996</v>
      </c>
      <c r="AI752" s="14">
        <v>60752.636720000002</v>
      </c>
      <c r="AJ752" s="15">
        <v>60629.757810000003</v>
      </c>
      <c r="AK752" s="15">
        <v>73720.710940000004</v>
      </c>
      <c r="AL752" s="15">
        <v>78759.648440000004</v>
      </c>
      <c r="AM752" s="15">
        <v>65600.390629999994</v>
      </c>
      <c r="AN752">
        <v>280</v>
      </c>
      <c r="AO752" t="s">
        <v>374</v>
      </c>
      <c r="AP752">
        <v>0.88802839</v>
      </c>
      <c r="AR752">
        <v>89089.09375</v>
      </c>
      <c r="AS752" t="s">
        <v>7006</v>
      </c>
      <c r="AT752">
        <v>3.1912192999999998E-2</v>
      </c>
      <c r="AV752">
        <v>1.5302888000000001E-2</v>
      </c>
      <c r="AW752">
        <v>1</v>
      </c>
      <c r="AY752">
        <f t="shared" si="33"/>
        <v>0.97547703020354148</v>
      </c>
      <c r="AZ752">
        <f t="shared" si="34"/>
        <v>0.22862147791995815</v>
      </c>
      <c r="BA752">
        <f t="shared" si="35"/>
        <v>0.81283986745585324</v>
      </c>
    </row>
    <row r="753" spans="1:53">
      <c r="A753">
        <v>206.10956920000001</v>
      </c>
      <c r="B753">
        <v>4.0753930619999998</v>
      </c>
      <c r="C753" t="s">
        <v>7602</v>
      </c>
      <c r="D753">
        <v>1</v>
      </c>
      <c r="E753" t="s">
        <v>7603</v>
      </c>
      <c r="F753">
        <v>5</v>
      </c>
      <c r="G753">
        <v>0</v>
      </c>
      <c r="H753" t="s">
        <v>7604</v>
      </c>
      <c r="I753">
        <v>9.3311488999999997E-2</v>
      </c>
      <c r="J753">
        <v>-16.765619350000001</v>
      </c>
      <c r="L753" t="s">
        <v>6150</v>
      </c>
      <c r="M753" t="s">
        <v>5085</v>
      </c>
      <c r="N753">
        <v>-108.0573378</v>
      </c>
      <c r="O753" t="s">
        <v>487</v>
      </c>
      <c r="P753" t="s">
        <v>7605</v>
      </c>
      <c r="S753">
        <v>0.1</v>
      </c>
      <c r="T753">
        <v>0.17</v>
      </c>
      <c r="U753">
        <v>1035338</v>
      </c>
      <c r="V753" t="s">
        <v>1934</v>
      </c>
      <c r="W753">
        <v>0.60473366200000001</v>
      </c>
      <c r="X753">
        <v>1.3652400000000001E-4</v>
      </c>
      <c r="Y753" t="s">
        <v>41</v>
      </c>
      <c r="Z753" t="s">
        <v>42</v>
      </c>
      <c r="AA753">
        <v>12</v>
      </c>
      <c r="AB753" s="13">
        <v>945479.6875</v>
      </c>
      <c r="AC753" s="13">
        <v>969253.3125</v>
      </c>
      <c r="AD753" s="13">
        <v>656307.0625</v>
      </c>
      <c r="AE753" s="13">
        <v>952570.5625</v>
      </c>
      <c r="AF753" s="14">
        <v>1007535.625</v>
      </c>
      <c r="AG753" s="14">
        <v>1035338.125</v>
      </c>
      <c r="AH753" s="14">
        <v>1015581.063</v>
      </c>
      <c r="AI753" s="14">
        <v>887795.25</v>
      </c>
      <c r="AJ753" s="15">
        <v>601910.5625</v>
      </c>
      <c r="AK753" s="15">
        <v>561863.6875</v>
      </c>
      <c r="AL753" s="15">
        <v>544158.375</v>
      </c>
      <c r="AM753" s="15">
        <v>678497.625</v>
      </c>
      <c r="AN753">
        <v>48</v>
      </c>
      <c r="AO753" t="s">
        <v>487</v>
      </c>
      <c r="AP753">
        <v>0.96887436100000002</v>
      </c>
      <c r="AR753">
        <v>1035338.125</v>
      </c>
      <c r="AS753" t="s">
        <v>3023</v>
      </c>
      <c r="AT753">
        <v>0.93239548800000005</v>
      </c>
      <c r="AV753">
        <v>18.922846199999999</v>
      </c>
      <c r="AW753">
        <v>1</v>
      </c>
      <c r="AY753">
        <f t="shared" si="33"/>
        <v>0.60473366155255726</v>
      </c>
      <c r="AZ753">
        <f t="shared" si="34"/>
        <v>0.83261765875160787</v>
      </c>
      <c r="BA753">
        <f t="shared" si="35"/>
        <v>1.2738410194675429E-4</v>
      </c>
    </row>
    <row r="754" spans="1:53">
      <c r="A754">
        <v>296.23504550000001</v>
      </c>
      <c r="B754">
        <v>3.5220514089999999</v>
      </c>
      <c r="C754" t="s">
        <v>1684</v>
      </c>
      <c r="D754">
        <v>33</v>
      </c>
      <c r="E754" t="s">
        <v>1685</v>
      </c>
      <c r="F754">
        <v>5</v>
      </c>
      <c r="G754">
        <v>0</v>
      </c>
      <c r="H754" t="s">
        <v>1686</v>
      </c>
      <c r="I754">
        <v>-0.31885065299999998</v>
      </c>
      <c r="J754">
        <v>-19.64588934</v>
      </c>
      <c r="L754" t="s">
        <v>6150</v>
      </c>
      <c r="M754" t="s">
        <v>1872</v>
      </c>
      <c r="N754">
        <v>26.015825419999999</v>
      </c>
      <c r="O754" t="s">
        <v>5268</v>
      </c>
      <c r="P754" t="s">
        <v>3501</v>
      </c>
      <c r="Q754">
        <v>-0.4</v>
      </c>
      <c r="R754" t="s">
        <v>6355</v>
      </c>
      <c r="S754">
        <v>7.0000000000000007E-2</v>
      </c>
      <c r="T754">
        <v>0.22</v>
      </c>
      <c r="U754">
        <v>906007</v>
      </c>
      <c r="V754" t="s">
        <v>2224</v>
      </c>
      <c r="W754">
        <v>1.4882329910000001</v>
      </c>
      <c r="X754">
        <v>4.4930799999999999E-4</v>
      </c>
      <c r="Y754" t="s">
        <v>41</v>
      </c>
      <c r="Z754" t="s">
        <v>92</v>
      </c>
      <c r="AA754">
        <v>12</v>
      </c>
      <c r="AB754" s="13">
        <v>714169.375</v>
      </c>
      <c r="AC754" s="13">
        <v>670914.6875</v>
      </c>
      <c r="AD754" s="13">
        <v>424873.78129999997</v>
      </c>
      <c r="AE754" s="13">
        <v>535294.1875</v>
      </c>
      <c r="AF754" s="14">
        <v>589101.1875</v>
      </c>
      <c r="AG754" s="14">
        <v>572352.25</v>
      </c>
      <c r="AH754" s="14">
        <v>593036.6875</v>
      </c>
      <c r="AI754" s="14">
        <v>476748.125</v>
      </c>
      <c r="AJ754" s="15">
        <v>839965</v>
      </c>
      <c r="AK754" s="15">
        <v>784345.8125</v>
      </c>
      <c r="AL754" s="15">
        <v>906006.6875</v>
      </c>
      <c r="AM754" s="15">
        <v>790284.875</v>
      </c>
      <c r="AN754">
        <v>51</v>
      </c>
      <c r="AO754" t="s">
        <v>5268</v>
      </c>
      <c r="AP754">
        <v>0.97452458399999997</v>
      </c>
      <c r="AQ754">
        <v>1</v>
      </c>
      <c r="AR754">
        <v>906006.6875</v>
      </c>
      <c r="AS754" t="s">
        <v>6356</v>
      </c>
      <c r="AT754">
        <v>0.900522339</v>
      </c>
      <c r="AV754">
        <v>12.001309839999999</v>
      </c>
      <c r="AW754">
        <v>1</v>
      </c>
      <c r="AY754">
        <f t="shared" si="33"/>
        <v>1.4882329912549679</v>
      </c>
      <c r="AZ754">
        <f t="shared" si="34"/>
        <v>0.37964491593850791</v>
      </c>
      <c r="BA754">
        <f t="shared" si="35"/>
        <v>4.4768933841154567E-4</v>
      </c>
    </row>
    <row r="755" spans="1:53">
      <c r="A755">
        <v>312.22969060000003</v>
      </c>
      <c r="B755">
        <v>3.5580236009999999</v>
      </c>
      <c r="C755" t="s">
        <v>3243</v>
      </c>
      <c r="D755">
        <v>39</v>
      </c>
      <c r="E755" t="s">
        <v>3244</v>
      </c>
      <c r="F755">
        <v>5</v>
      </c>
      <c r="G755">
        <v>0</v>
      </c>
      <c r="H755" t="s">
        <v>3245</v>
      </c>
      <c r="I755">
        <v>-1.183107677</v>
      </c>
      <c r="J755">
        <v>-14.94884328</v>
      </c>
      <c r="L755" t="s">
        <v>6150</v>
      </c>
      <c r="M755" t="s">
        <v>1872</v>
      </c>
      <c r="N755">
        <v>42.010470470000001</v>
      </c>
      <c r="O755" t="s">
        <v>3185</v>
      </c>
      <c r="P755" t="s">
        <v>3186</v>
      </c>
      <c r="Q755">
        <v>-0.5</v>
      </c>
      <c r="R755" t="s">
        <v>6372</v>
      </c>
      <c r="S755">
        <v>0.16</v>
      </c>
      <c r="T755">
        <v>0.16</v>
      </c>
      <c r="U755">
        <v>462236</v>
      </c>
      <c r="V755" t="s">
        <v>2224</v>
      </c>
      <c r="W755">
        <v>1.457378684</v>
      </c>
      <c r="X755">
        <v>2.5242642999999999E-2</v>
      </c>
      <c r="Y755" t="s">
        <v>41</v>
      </c>
      <c r="Z755" t="s">
        <v>92</v>
      </c>
      <c r="AA755">
        <v>12</v>
      </c>
      <c r="AB755" s="13">
        <v>248741.375</v>
      </c>
      <c r="AC755" s="13">
        <v>264023.03129999997</v>
      </c>
      <c r="AD755" s="13">
        <v>240568.60939999999</v>
      </c>
      <c r="AE755" s="13">
        <v>252228.1563</v>
      </c>
      <c r="AF755" s="14">
        <v>270725.09379999997</v>
      </c>
      <c r="AG755" s="14">
        <v>263738.375</v>
      </c>
      <c r="AH755" s="14">
        <v>298798.25</v>
      </c>
      <c r="AI755" s="14">
        <v>258119.625</v>
      </c>
      <c r="AJ755" s="15">
        <v>462236.125</v>
      </c>
      <c r="AK755" s="15">
        <v>322018.0625</v>
      </c>
      <c r="AL755" s="15">
        <v>436578.53129999997</v>
      </c>
      <c r="AM755" s="15">
        <v>369723.1875</v>
      </c>
      <c r="AN755">
        <v>51</v>
      </c>
      <c r="AO755" t="s">
        <v>3185</v>
      </c>
      <c r="AP755">
        <v>0.96440270699999997</v>
      </c>
      <c r="AQ755">
        <v>1</v>
      </c>
      <c r="AR755">
        <v>462236.125</v>
      </c>
      <c r="AS755" t="s">
        <v>6373</v>
      </c>
      <c r="AT755">
        <v>0.97668841699999998</v>
      </c>
      <c r="AV755">
        <v>3.5489044750000001</v>
      </c>
      <c r="AW755">
        <v>1</v>
      </c>
      <c r="AY755">
        <f t="shared" si="33"/>
        <v>1.457378683753161</v>
      </c>
      <c r="AZ755">
        <f t="shared" si="34"/>
        <v>0.30264107690100145</v>
      </c>
      <c r="BA755">
        <f t="shared" si="35"/>
        <v>9.3137753951933085E-3</v>
      </c>
    </row>
    <row r="756" spans="1:53">
      <c r="A756">
        <v>314.24553179999998</v>
      </c>
      <c r="B756">
        <v>3.6241944209999999</v>
      </c>
      <c r="C756" t="s">
        <v>3224</v>
      </c>
      <c r="D756">
        <v>12</v>
      </c>
      <c r="E756" t="s">
        <v>3225</v>
      </c>
      <c r="F756">
        <v>5</v>
      </c>
      <c r="G756">
        <v>0</v>
      </c>
      <c r="H756" t="s">
        <v>3226</v>
      </c>
      <c r="I756">
        <v>-0.56698162699999999</v>
      </c>
      <c r="J756">
        <v>-17.851570679999998</v>
      </c>
      <c r="L756" t="s">
        <v>6150</v>
      </c>
      <c r="M756" t="s">
        <v>1942</v>
      </c>
      <c r="N756">
        <v>42.010495740000003</v>
      </c>
      <c r="O756" t="s">
        <v>6343</v>
      </c>
      <c r="P756" t="s">
        <v>3186</v>
      </c>
      <c r="Q756">
        <v>6.2</v>
      </c>
      <c r="R756" t="s">
        <v>77</v>
      </c>
      <c r="S756">
        <v>0.12</v>
      </c>
      <c r="T756">
        <v>0.16</v>
      </c>
      <c r="U756">
        <v>179328</v>
      </c>
      <c r="V756" t="s">
        <v>3531</v>
      </c>
      <c r="W756">
        <v>1.5301703520000001</v>
      </c>
      <c r="X756">
        <v>9.5643929999999992E-3</v>
      </c>
      <c r="Y756" t="s">
        <v>41</v>
      </c>
      <c r="Z756" t="s">
        <v>50</v>
      </c>
      <c r="AA756">
        <v>12</v>
      </c>
      <c r="AB756" s="13">
        <v>115449.07030000001</v>
      </c>
      <c r="AC756" s="13">
        <v>132935.4375</v>
      </c>
      <c r="AD756" s="13">
        <v>89584.023440000004</v>
      </c>
      <c r="AE756" s="13">
        <v>110675.0313</v>
      </c>
      <c r="AF756" s="14">
        <v>102883.7969</v>
      </c>
      <c r="AG756" s="14">
        <v>104164.4531</v>
      </c>
      <c r="AH756" s="14">
        <v>107584.80469999999</v>
      </c>
      <c r="AI756" s="14">
        <v>108928.0781</v>
      </c>
      <c r="AJ756" s="15">
        <v>174172.23439999999</v>
      </c>
      <c r="AK756" s="15">
        <v>135899.9375</v>
      </c>
      <c r="AL756" s="15">
        <v>179328.0938</v>
      </c>
      <c r="AM756" s="15">
        <v>158720.42189999999</v>
      </c>
      <c r="AN756">
        <v>82</v>
      </c>
      <c r="AO756" t="s">
        <v>6343</v>
      </c>
      <c r="AP756">
        <v>0.97235662700000003</v>
      </c>
      <c r="AQ756">
        <v>1</v>
      </c>
      <c r="AR756">
        <v>179328.0938</v>
      </c>
      <c r="AS756" t="s">
        <v>6344</v>
      </c>
      <c r="AT756">
        <v>0.86457743899999995</v>
      </c>
      <c r="AV756">
        <v>8.1193584179999991</v>
      </c>
      <c r="AW756">
        <v>1</v>
      </c>
      <c r="AY756">
        <f t="shared" si="33"/>
        <v>1.5301703518345109</v>
      </c>
      <c r="AZ756">
        <f t="shared" si="34"/>
        <v>0.29614560913685328</v>
      </c>
      <c r="BA756">
        <f t="shared" si="35"/>
        <v>1.2614773277410658E-3</v>
      </c>
    </row>
    <row r="757" spans="1:53">
      <c r="A757">
        <v>358.1927455</v>
      </c>
      <c r="B757">
        <v>3.5143569729999999</v>
      </c>
      <c r="C757" t="s">
        <v>3372</v>
      </c>
      <c r="D757">
        <v>1</v>
      </c>
      <c r="E757" t="s">
        <v>3373</v>
      </c>
      <c r="F757">
        <v>5</v>
      </c>
      <c r="G757">
        <v>0</v>
      </c>
      <c r="H757" t="s">
        <v>3374</v>
      </c>
      <c r="I757">
        <v>-1.4922370009999999</v>
      </c>
      <c r="J757">
        <v>-26.22967697</v>
      </c>
      <c r="L757" t="s">
        <v>6150</v>
      </c>
      <c r="M757" t="s">
        <v>892</v>
      </c>
      <c r="N757">
        <v>101.9526068</v>
      </c>
      <c r="O757" t="s">
        <v>374</v>
      </c>
      <c r="Q757">
        <v>-1.5</v>
      </c>
      <c r="R757" t="s">
        <v>77</v>
      </c>
      <c r="S757">
        <v>0.19</v>
      </c>
      <c r="T757">
        <v>0.28999999999999998</v>
      </c>
      <c r="U757">
        <v>166811</v>
      </c>
      <c r="V757" t="s">
        <v>895</v>
      </c>
      <c r="W757">
        <v>1.274083496</v>
      </c>
      <c r="X757">
        <v>0.104014233</v>
      </c>
      <c r="Y757" t="s">
        <v>41</v>
      </c>
      <c r="Z757" t="s">
        <v>71</v>
      </c>
      <c r="AA757">
        <v>12</v>
      </c>
      <c r="AB757" s="13">
        <v>113864.3906</v>
      </c>
      <c r="AC757" s="13">
        <v>166811.26560000001</v>
      </c>
      <c r="AD757" s="13">
        <v>92113.046879999994</v>
      </c>
      <c r="AE757" s="13">
        <v>95821.234379999994</v>
      </c>
      <c r="AF757" s="14">
        <v>111901.7656</v>
      </c>
      <c r="AG757" s="14">
        <v>105232.4688</v>
      </c>
      <c r="AH757" s="14">
        <v>112883.21090000001</v>
      </c>
      <c r="AI757" s="14">
        <v>103407.92969999999</v>
      </c>
      <c r="AJ757" s="15">
        <v>122400.33590000001</v>
      </c>
      <c r="AK757" s="15">
        <v>164013.85939999999</v>
      </c>
      <c r="AL757" s="15">
        <v>155756.95310000001</v>
      </c>
      <c r="AM757" s="15">
        <v>110048.9688</v>
      </c>
      <c r="AN757">
        <v>0</v>
      </c>
      <c r="AO757" t="s">
        <v>374</v>
      </c>
      <c r="AP757">
        <v>0.94311511199999998</v>
      </c>
      <c r="AQ757">
        <v>1</v>
      </c>
      <c r="AR757">
        <v>166811.26560000001</v>
      </c>
      <c r="AS757" t="s">
        <v>3246</v>
      </c>
      <c r="AT757">
        <v>0.79153114300000005</v>
      </c>
      <c r="AV757">
        <v>1.26973001</v>
      </c>
      <c r="AW757">
        <v>1</v>
      </c>
      <c r="AY757">
        <f t="shared" si="33"/>
        <v>1.2740834963804324</v>
      </c>
      <c r="AZ757">
        <f t="shared" si="34"/>
        <v>0.54681133622860056</v>
      </c>
      <c r="BA757">
        <f t="shared" si="35"/>
        <v>6.5114124151356964E-2</v>
      </c>
    </row>
    <row r="758" spans="1:53">
      <c r="A758">
        <v>244.04586380000001</v>
      </c>
      <c r="B758">
        <v>10.38419859</v>
      </c>
      <c r="C758" t="s">
        <v>3317</v>
      </c>
      <c r="D758">
        <v>1</v>
      </c>
      <c r="E758" t="s">
        <v>3318</v>
      </c>
      <c r="F758">
        <v>5</v>
      </c>
      <c r="G758">
        <v>0</v>
      </c>
      <c r="H758" t="s">
        <v>3319</v>
      </c>
      <c r="I758">
        <v>2.4740802180000001</v>
      </c>
      <c r="J758">
        <v>28.297305130000002</v>
      </c>
      <c r="L758" t="s">
        <v>6150</v>
      </c>
      <c r="M758" t="s">
        <v>220</v>
      </c>
      <c r="N758">
        <v>97.976772830000002</v>
      </c>
      <c r="O758" t="s">
        <v>3320</v>
      </c>
      <c r="P758" t="s">
        <v>6915</v>
      </c>
      <c r="Q758">
        <v>-0.5</v>
      </c>
      <c r="R758" t="s">
        <v>77</v>
      </c>
      <c r="S758">
        <v>0.3</v>
      </c>
      <c r="T758">
        <v>0.31</v>
      </c>
      <c r="U758">
        <v>1024722</v>
      </c>
      <c r="V758" t="s">
        <v>613</v>
      </c>
      <c r="W758">
        <v>1.0189776269999999</v>
      </c>
      <c r="X758">
        <v>0.91739959299999996</v>
      </c>
      <c r="Y758" t="s">
        <v>41</v>
      </c>
      <c r="Z758" t="s">
        <v>71</v>
      </c>
      <c r="AA758">
        <v>12</v>
      </c>
      <c r="AB758" s="13">
        <v>430478.9375</v>
      </c>
      <c r="AC758" s="13">
        <v>770817.1875</v>
      </c>
      <c r="AD758" s="13">
        <v>432218.9375</v>
      </c>
      <c r="AE758" s="13">
        <v>703918.6875</v>
      </c>
      <c r="AF758" s="14">
        <v>626035.25</v>
      </c>
      <c r="AG758" s="14">
        <v>904329.625</v>
      </c>
      <c r="AH758" s="14">
        <v>766295.75</v>
      </c>
      <c r="AI758" s="14">
        <v>927812.1875</v>
      </c>
      <c r="AJ758" s="15">
        <v>469009.03129999997</v>
      </c>
      <c r="AK758" s="15">
        <v>1024721.875</v>
      </c>
      <c r="AL758" s="15">
        <v>896009.9375</v>
      </c>
      <c r="AM758" s="15">
        <v>895924.8125</v>
      </c>
      <c r="AN758">
        <v>26</v>
      </c>
      <c r="AO758" t="s">
        <v>3320</v>
      </c>
      <c r="AP758">
        <v>0.96324688599999997</v>
      </c>
      <c r="AQ758">
        <v>1</v>
      </c>
      <c r="AR758">
        <v>1024721.875</v>
      </c>
      <c r="AS758" t="s">
        <v>6916</v>
      </c>
      <c r="AT758">
        <v>0.98294700300000004</v>
      </c>
      <c r="AV758">
        <v>2.9862819999999998E-3</v>
      </c>
      <c r="AW758">
        <v>1</v>
      </c>
      <c r="AY758">
        <f t="shared" si="33"/>
        <v>1.018977627462939</v>
      </c>
      <c r="AZ758">
        <f t="shared" si="34"/>
        <v>0.63901006266047145</v>
      </c>
      <c r="BA758">
        <f t="shared" si="35"/>
        <v>0.91653318643155535</v>
      </c>
    </row>
    <row r="759" spans="1:53">
      <c r="A759">
        <v>228.13624630000001</v>
      </c>
      <c r="B759">
        <v>3.980843057</v>
      </c>
      <c r="C759" t="s">
        <v>5380</v>
      </c>
      <c r="D759">
        <v>3</v>
      </c>
      <c r="E759" t="s">
        <v>5381</v>
      </c>
      <c r="F759">
        <v>5</v>
      </c>
      <c r="G759">
        <v>0</v>
      </c>
      <c r="H759" t="s">
        <v>5382</v>
      </c>
      <c r="I759">
        <v>0.37844055100000001</v>
      </c>
      <c r="J759">
        <v>-42.094977980000003</v>
      </c>
      <c r="L759" t="s">
        <v>6150</v>
      </c>
      <c r="M759" t="s">
        <v>3328</v>
      </c>
      <c r="N759">
        <v>-25.958081490000001</v>
      </c>
      <c r="O759" t="s">
        <v>487</v>
      </c>
      <c r="S759">
        <v>0.06</v>
      </c>
      <c r="T759">
        <v>0.14000000000000001</v>
      </c>
      <c r="U759">
        <v>65618</v>
      </c>
      <c r="V759" t="s">
        <v>858</v>
      </c>
      <c r="W759">
        <v>1.0271883129999999</v>
      </c>
      <c r="X759">
        <v>0.63506899500000003</v>
      </c>
      <c r="Y759" t="s">
        <v>41</v>
      </c>
      <c r="Z759" t="s">
        <v>71</v>
      </c>
      <c r="AA759">
        <v>12</v>
      </c>
      <c r="AB759" s="13">
        <v>52118.667970000002</v>
      </c>
      <c r="AC759" s="13">
        <v>64050.523439999997</v>
      </c>
      <c r="AD759" s="13">
        <v>46489.328130000002</v>
      </c>
      <c r="AE759" s="13">
        <v>50029.082029999998</v>
      </c>
      <c r="AF759" s="14">
        <v>60545.199220000002</v>
      </c>
      <c r="AG759" s="14">
        <v>52718.246090000001</v>
      </c>
      <c r="AH759" s="14">
        <v>58129.742189999997</v>
      </c>
      <c r="AI759" s="14">
        <v>65617.6875</v>
      </c>
      <c r="AJ759" s="15">
        <v>63806.601560000003</v>
      </c>
      <c r="AK759" s="15">
        <v>62013.226560000003</v>
      </c>
      <c r="AL759" s="15">
        <v>61826.339840000001</v>
      </c>
      <c r="AM759" s="15">
        <v>55808.632810000003</v>
      </c>
      <c r="AN759">
        <v>416</v>
      </c>
      <c r="AO759" t="s">
        <v>487</v>
      </c>
      <c r="AP759">
        <v>0.90419523000000002</v>
      </c>
      <c r="AR759">
        <v>65617.6875</v>
      </c>
      <c r="AS759" t="s">
        <v>6893</v>
      </c>
      <c r="AT759">
        <v>0.59091421300000002</v>
      </c>
      <c r="AV759">
        <v>6.3502363000000006E-2</v>
      </c>
      <c r="AW759">
        <v>1</v>
      </c>
      <c r="AY759">
        <f t="shared" si="33"/>
        <v>1.0271883126459915</v>
      </c>
      <c r="AZ759">
        <f t="shared" si="34"/>
        <v>6.1444057164865666E-2</v>
      </c>
      <c r="BA759">
        <f t="shared" si="35"/>
        <v>0.63223307013686492</v>
      </c>
    </row>
    <row r="760" spans="1:53">
      <c r="A760">
        <v>212.1412028</v>
      </c>
      <c r="B760">
        <v>3.9125097270000002</v>
      </c>
      <c r="C760" t="s">
        <v>2764</v>
      </c>
      <c r="D760">
        <v>9</v>
      </c>
      <c r="E760" t="s">
        <v>2765</v>
      </c>
      <c r="F760">
        <v>5</v>
      </c>
      <c r="G760">
        <v>0</v>
      </c>
      <c r="H760" t="s">
        <v>2766</v>
      </c>
      <c r="I760">
        <v>-0.175184325</v>
      </c>
      <c r="J760">
        <v>-26.82746581</v>
      </c>
      <c r="L760" t="s">
        <v>6150</v>
      </c>
      <c r="N760">
        <v>94.199421189999995</v>
      </c>
      <c r="O760" t="s">
        <v>374</v>
      </c>
      <c r="Q760">
        <v>0.6</v>
      </c>
      <c r="R760" t="s">
        <v>77</v>
      </c>
      <c r="S760">
        <v>0.27</v>
      </c>
      <c r="T760">
        <v>0.27</v>
      </c>
      <c r="U760">
        <v>203629</v>
      </c>
      <c r="V760" t="s">
        <v>4787</v>
      </c>
      <c r="W760">
        <v>0.84052528800000004</v>
      </c>
      <c r="X760">
        <v>0.285958561</v>
      </c>
      <c r="Y760" t="s">
        <v>41</v>
      </c>
      <c r="Z760" t="s">
        <v>50</v>
      </c>
      <c r="AA760">
        <v>12</v>
      </c>
      <c r="AB760" s="13">
        <v>155612.23439999999</v>
      </c>
      <c r="AC760" s="13">
        <v>201212.7188</v>
      </c>
      <c r="AD760" s="13">
        <v>171948.67189999999</v>
      </c>
      <c r="AE760" s="13">
        <v>174668.29689999999</v>
      </c>
      <c r="AF760" s="14">
        <v>146885.8438</v>
      </c>
      <c r="AG760" s="14">
        <v>159740.07810000001</v>
      </c>
      <c r="AH760" s="14">
        <v>193620.3125</v>
      </c>
      <c r="AI760" s="14">
        <v>195722.4063</v>
      </c>
      <c r="AJ760" s="15">
        <v>132335.4688</v>
      </c>
      <c r="AK760" s="15">
        <v>203628.60939999999</v>
      </c>
      <c r="AL760" s="15">
        <v>113255.27340000001</v>
      </c>
      <c r="AM760" s="15">
        <v>135759.89060000001</v>
      </c>
      <c r="AN760">
        <v>228</v>
      </c>
      <c r="AO760" t="s">
        <v>374</v>
      </c>
      <c r="AP760">
        <v>0.96616187099999995</v>
      </c>
      <c r="AQ760">
        <v>1</v>
      </c>
      <c r="AR760">
        <v>203628.60939999999</v>
      </c>
      <c r="AS760" t="s">
        <v>7263</v>
      </c>
      <c r="AT760">
        <v>0.59299857499999997</v>
      </c>
      <c r="AV760">
        <v>0.35644477000000002</v>
      </c>
      <c r="AW760">
        <v>1</v>
      </c>
      <c r="AY760">
        <f t="shared" si="33"/>
        <v>0.84052528805268045</v>
      </c>
      <c r="AZ760">
        <f t="shared" si="34"/>
        <v>0.75397359766491578</v>
      </c>
      <c r="BA760">
        <f t="shared" si="35"/>
        <v>0.27751597295591895</v>
      </c>
    </row>
    <row r="761" spans="1:53">
      <c r="A761">
        <v>210.12548229999999</v>
      </c>
      <c r="B761">
        <v>4.1475847239999997</v>
      </c>
      <c r="C761" t="s">
        <v>1533</v>
      </c>
      <c r="D761">
        <v>5</v>
      </c>
      <c r="E761" t="s">
        <v>1534</v>
      </c>
      <c r="F761">
        <v>5</v>
      </c>
      <c r="G761">
        <v>0</v>
      </c>
      <c r="H761" t="s">
        <v>1535</v>
      </c>
      <c r="I761">
        <v>-0.51243347400000006</v>
      </c>
      <c r="J761">
        <v>-42.319534310000002</v>
      </c>
      <c r="L761" t="s">
        <v>6150</v>
      </c>
      <c r="M761" t="s">
        <v>1773</v>
      </c>
      <c r="N761">
        <v>-41.989354779999999</v>
      </c>
      <c r="O761" t="s">
        <v>6663</v>
      </c>
      <c r="P761" t="s">
        <v>6664</v>
      </c>
      <c r="R761" t="s">
        <v>411</v>
      </c>
      <c r="S761">
        <v>0.15</v>
      </c>
      <c r="T761">
        <v>0.15</v>
      </c>
      <c r="U761">
        <v>135997</v>
      </c>
      <c r="V761" t="s">
        <v>6589</v>
      </c>
      <c r="W761">
        <v>1.151205576</v>
      </c>
      <c r="X761">
        <v>0.189693524</v>
      </c>
      <c r="Y761" t="s">
        <v>41</v>
      </c>
      <c r="Z761" t="s">
        <v>42</v>
      </c>
      <c r="AA761">
        <v>12</v>
      </c>
      <c r="AB761" s="13">
        <v>90566.601559999996</v>
      </c>
      <c r="AC761" s="13">
        <v>84041.375</v>
      </c>
      <c r="AD761" s="13">
        <v>94383.476559999996</v>
      </c>
      <c r="AE761" s="13">
        <v>93103.453129999994</v>
      </c>
      <c r="AF761" s="14">
        <v>94639.109379999994</v>
      </c>
      <c r="AG761" s="14">
        <v>99892.3125</v>
      </c>
      <c r="AH761" s="14">
        <v>117656.7031</v>
      </c>
      <c r="AI761" s="14">
        <v>100373.13280000001</v>
      </c>
      <c r="AJ761" s="15">
        <v>131832.98439999999</v>
      </c>
      <c r="AK761" s="15">
        <v>100838.3281</v>
      </c>
      <c r="AL761" s="15">
        <v>135996.5625</v>
      </c>
      <c r="AM761" s="15">
        <v>106274.94530000001</v>
      </c>
      <c r="AN761">
        <v>280</v>
      </c>
      <c r="AO761" t="s">
        <v>6663</v>
      </c>
      <c r="AP761">
        <v>0.92025729099999998</v>
      </c>
      <c r="AR761">
        <v>135996.5625</v>
      </c>
      <c r="AS761" t="s">
        <v>6665</v>
      </c>
      <c r="AT761">
        <v>3.9105010000000003E-3</v>
      </c>
      <c r="AV761">
        <v>0.58546809300000002</v>
      </c>
      <c r="AW761">
        <v>1</v>
      </c>
      <c r="AY761">
        <f t="shared" si="33"/>
        <v>1.1512055757626793</v>
      </c>
      <c r="AZ761">
        <f t="shared" si="34"/>
        <v>0.32664424003944248</v>
      </c>
      <c r="BA761">
        <f t="shared" si="35"/>
        <v>0.17681305274656292</v>
      </c>
    </row>
    <row r="762" spans="1:53">
      <c r="A762">
        <v>284.19855710000002</v>
      </c>
      <c r="B762">
        <v>3.628238869</v>
      </c>
      <c r="C762" t="s">
        <v>3205</v>
      </c>
      <c r="D762">
        <v>1</v>
      </c>
      <c r="E762" t="s">
        <v>3206</v>
      </c>
      <c r="F762">
        <v>5</v>
      </c>
      <c r="G762">
        <v>0</v>
      </c>
      <c r="H762" t="s">
        <v>3207</v>
      </c>
      <c r="I762">
        <v>-0.71380016599999996</v>
      </c>
      <c r="J762">
        <v>-26.567739289999999</v>
      </c>
      <c r="L762" t="s">
        <v>6150</v>
      </c>
      <c r="M762" t="s">
        <v>2435</v>
      </c>
      <c r="N762">
        <v>29.974193629999998</v>
      </c>
      <c r="O762" t="s">
        <v>374</v>
      </c>
      <c r="Q762">
        <v>-0.9</v>
      </c>
      <c r="R762" t="s">
        <v>6467</v>
      </c>
      <c r="S762">
        <v>0.13</v>
      </c>
      <c r="T762">
        <v>0.13</v>
      </c>
      <c r="U762">
        <v>685411</v>
      </c>
      <c r="V762" t="s">
        <v>3652</v>
      </c>
      <c r="W762">
        <v>1.3292780070000001</v>
      </c>
      <c r="X762">
        <v>2.5783896000000001E-2</v>
      </c>
      <c r="Y762" t="s">
        <v>41</v>
      </c>
      <c r="Z762" t="s">
        <v>92</v>
      </c>
      <c r="AA762">
        <v>12</v>
      </c>
      <c r="AB762" s="13">
        <v>376833.5</v>
      </c>
      <c r="AC762" s="13">
        <v>347001.5625</v>
      </c>
      <c r="AD762" s="13">
        <v>366925.15629999997</v>
      </c>
      <c r="AE762" s="13">
        <v>446359.0625</v>
      </c>
      <c r="AF762" s="14">
        <v>412180.84379999997</v>
      </c>
      <c r="AG762" s="14">
        <v>413968.75</v>
      </c>
      <c r="AH762" s="14">
        <v>490521.34379999997</v>
      </c>
      <c r="AI762" s="14">
        <v>434580.625</v>
      </c>
      <c r="AJ762" s="15">
        <v>685411.3125</v>
      </c>
      <c r="AK762" s="15">
        <v>501941.5625</v>
      </c>
      <c r="AL762" s="15">
        <v>589852.5625</v>
      </c>
      <c r="AM762" s="15">
        <v>550694.75</v>
      </c>
      <c r="AN762">
        <v>192</v>
      </c>
      <c r="AO762" t="s">
        <v>374</v>
      </c>
      <c r="AP762">
        <v>0.97202759900000002</v>
      </c>
      <c r="AQ762">
        <v>1</v>
      </c>
      <c r="AR762">
        <v>685411.3125</v>
      </c>
      <c r="AS762" t="s">
        <v>6468</v>
      </c>
      <c r="AT762">
        <v>0.94502127000000002</v>
      </c>
      <c r="AV762">
        <v>2.81365971</v>
      </c>
      <c r="AW762">
        <v>1</v>
      </c>
      <c r="AY762">
        <f t="shared" si="33"/>
        <v>1.3292780073491426</v>
      </c>
      <c r="AZ762">
        <f t="shared" si="34"/>
        <v>0.71037534615866516</v>
      </c>
      <c r="BA762">
        <f t="shared" si="35"/>
        <v>1.532809882349586E-2</v>
      </c>
    </row>
    <row r="763" spans="1:53">
      <c r="A763">
        <v>270.1829401</v>
      </c>
      <c r="B763">
        <v>3.6687610839999998</v>
      </c>
      <c r="C763" t="s">
        <v>3247</v>
      </c>
      <c r="D763">
        <v>1</v>
      </c>
      <c r="E763" t="s">
        <v>3248</v>
      </c>
      <c r="F763">
        <v>5</v>
      </c>
      <c r="G763">
        <v>0</v>
      </c>
      <c r="H763" t="s">
        <v>3249</v>
      </c>
      <c r="I763">
        <v>-0.62874930299999998</v>
      </c>
      <c r="J763">
        <v>-47.989183539999999</v>
      </c>
      <c r="L763" t="s">
        <v>6150</v>
      </c>
      <c r="M763" t="s">
        <v>2435</v>
      </c>
      <c r="N763">
        <v>15.95857661</v>
      </c>
      <c r="O763" t="s">
        <v>374</v>
      </c>
      <c r="P763" t="s">
        <v>6480</v>
      </c>
      <c r="S763">
        <v>0.16</v>
      </c>
      <c r="T763">
        <v>0.16</v>
      </c>
      <c r="U763">
        <v>121285</v>
      </c>
      <c r="V763" t="s">
        <v>3652</v>
      </c>
      <c r="W763">
        <v>1.3065868759999999</v>
      </c>
      <c r="X763">
        <v>5.7255328000000001E-2</v>
      </c>
      <c r="Y763" t="s">
        <v>41</v>
      </c>
      <c r="Z763" t="s">
        <v>92</v>
      </c>
      <c r="AA763">
        <v>12</v>
      </c>
      <c r="AB763" s="13">
        <v>72262.148440000004</v>
      </c>
      <c r="AC763" s="13">
        <v>90123.007809999996</v>
      </c>
      <c r="AD763" s="13">
        <v>79278.742190000004</v>
      </c>
      <c r="AE763" s="13">
        <v>75010.867190000004</v>
      </c>
      <c r="AF763" s="14">
        <v>75019.9375</v>
      </c>
      <c r="AG763" s="14">
        <v>87914.46875</v>
      </c>
      <c r="AH763" s="14">
        <v>87445.382809999996</v>
      </c>
      <c r="AI763" s="14">
        <v>64285.417970000002</v>
      </c>
      <c r="AJ763" s="15">
        <v>111474.50780000001</v>
      </c>
      <c r="AK763" s="15">
        <v>85787.054690000004</v>
      </c>
      <c r="AL763" s="15">
        <v>121284.9688</v>
      </c>
      <c r="AM763" s="15">
        <v>92590.898440000004</v>
      </c>
      <c r="AN763">
        <v>192</v>
      </c>
      <c r="AO763" t="s">
        <v>374</v>
      </c>
      <c r="AP763">
        <v>0.92807233300000003</v>
      </c>
      <c r="AR763">
        <v>121284.9688</v>
      </c>
      <c r="AS763" t="s">
        <v>6481</v>
      </c>
      <c r="AT763">
        <v>0.80448327900000005</v>
      </c>
      <c r="AV763">
        <v>1.462350609</v>
      </c>
      <c r="AW763">
        <v>1</v>
      </c>
      <c r="AY763">
        <f t="shared" si="33"/>
        <v>1.306586875652898</v>
      </c>
      <c r="AZ763">
        <f t="shared" si="34"/>
        <v>0.1532853454143342</v>
      </c>
      <c r="BA763">
        <f t="shared" si="35"/>
        <v>5.1965283826372055E-2</v>
      </c>
    </row>
    <row r="764" spans="1:53">
      <c r="A764">
        <v>282.18283930000001</v>
      </c>
      <c r="B764">
        <v>3.8005583020000002</v>
      </c>
      <c r="C764" t="s">
        <v>2911</v>
      </c>
      <c r="D764">
        <v>1</v>
      </c>
      <c r="E764" t="s">
        <v>2705</v>
      </c>
      <c r="F764">
        <v>5</v>
      </c>
      <c r="G764">
        <v>0</v>
      </c>
      <c r="H764" t="s">
        <v>2912</v>
      </c>
      <c r="I764">
        <v>-0.95943479799999998</v>
      </c>
      <c r="J764">
        <v>-20.044834009999999</v>
      </c>
      <c r="L764" t="s">
        <v>6150</v>
      </c>
      <c r="N764">
        <v>88.067420549999994</v>
      </c>
      <c r="O764" t="s">
        <v>374</v>
      </c>
      <c r="P764" t="s">
        <v>6580</v>
      </c>
      <c r="R764" t="s">
        <v>411</v>
      </c>
      <c r="S764">
        <v>0.14000000000000001</v>
      </c>
      <c r="T764">
        <v>0.16</v>
      </c>
      <c r="U764">
        <v>112009</v>
      </c>
      <c r="V764" t="s">
        <v>6412</v>
      </c>
      <c r="W764">
        <v>1.2141110669999999</v>
      </c>
      <c r="X764">
        <v>8.3802379999999996E-2</v>
      </c>
      <c r="Y764" t="s">
        <v>41</v>
      </c>
      <c r="Z764" t="s">
        <v>42</v>
      </c>
      <c r="AA764">
        <v>12</v>
      </c>
      <c r="AB764" s="13">
        <v>80063.671879999994</v>
      </c>
      <c r="AC764" s="13">
        <v>80902.789059999996</v>
      </c>
      <c r="AD764" s="13">
        <v>75615.226559999996</v>
      </c>
      <c r="AE764" s="13">
        <v>105034.28909999999</v>
      </c>
      <c r="AF764" s="14">
        <v>82268.835940000004</v>
      </c>
      <c r="AG764" s="14">
        <v>70581.429690000004</v>
      </c>
      <c r="AH764" s="14">
        <v>80909.734379999994</v>
      </c>
      <c r="AI764" s="14">
        <v>90161.070309999996</v>
      </c>
      <c r="AJ764" s="15">
        <v>112008.9063</v>
      </c>
      <c r="AK764" s="15">
        <v>79927.835940000004</v>
      </c>
      <c r="AL764" s="15">
        <v>96573.460940000004</v>
      </c>
      <c r="AM764" s="15">
        <v>104765.9531</v>
      </c>
      <c r="AN764">
        <v>573</v>
      </c>
      <c r="AO764" t="s">
        <v>374</v>
      </c>
      <c r="AP764">
        <v>0.92889337599999999</v>
      </c>
      <c r="AR764">
        <v>112008.9063</v>
      </c>
      <c r="AS764" t="s">
        <v>1149</v>
      </c>
      <c r="AT764">
        <v>0.35553049199999998</v>
      </c>
      <c r="AV764">
        <v>1.179960272</v>
      </c>
      <c r="AW764">
        <v>1</v>
      </c>
      <c r="AY764">
        <f t="shared" si="33"/>
        <v>1.2141110669073933</v>
      </c>
      <c r="AZ764">
        <f t="shared" si="34"/>
        <v>0.53495665146084115</v>
      </c>
      <c r="BA764">
        <f t="shared" si="35"/>
        <v>7.2808498942713559E-2</v>
      </c>
    </row>
    <row r="765" spans="1:53">
      <c r="A765">
        <v>144.07858730000001</v>
      </c>
      <c r="B765">
        <v>4.5291944290000004</v>
      </c>
      <c r="C765" t="s">
        <v>3097</v>
      </c>
      <c r="D765">
        <v>8</v>
      </c>
      <c r="E765" t="s">
        <v>3098</v>
      </c>
      <c r="F765">
        <v>5</v>
      </c>
      <c r="G765">
        <v>0</v>
      </c>
      <c r="H765" t="s">
        <v>3099</v>
      </c>
      <c r="I765">
        <v>-0.36601671899999999</v>
      </c>
      <c r="J765">
        <v>-40.426296190000002</v>
      </c>
      <c r="L765" t="s">
        <v>6150</v>
      </c>
      <c r="M765" t="s">
        <v>6294</v>
      </c>
      <c r="N765">
        <v>30.0104671</v>
      </c>
      <c r="O765" t="s">
        <v>374</v>
      </c>
      <c r="P765" t="s">
        <v>2103</v>
      </c>
      <c r="R765" t="s">
        <v>2273</v>
      </c>
      <c r="S765">
        <v>0.23</v>
      </c>
      <c r="T765">
        <v>0.23</v>
      </c>
      <c r="U765">
        <v>428799</v>
      </c>
      <c r="V765" t="s">
        <v>6295</v>
      </c>
      <c r="W765">
        <v>1.170199626</v>
      </c>
      <c r="X765">
        <v>0.32294928499999997</v>
      </c>
      <c r="Y765" t="s">
        <v>41</v>
      </c>
      <c r="Z765" t="s">
        <v>71</v>
      </c>
      <c r="AA765">
        <v>12</v>
      </c>
      <c r="AB765" s="13">
        <v>146623.3125</v>
      </c>
      <c r="AC765" s="13">
        <v>241762.6563</v>
      </c>
      <c r="AD765" s="13">
        <v>192421.23439999999</v>
      </c>
      <c r="AE765" s="13">
        <v>179974.1563</v>
      </c>
      <c r="AF765" s="14">
        <v>230757.25</v>
      </c>
      <c r="AG765" s="14">
        <v>247719.67189999999</v>
      </c>
      <c r="AH765" s="14">
        <v>314726.28129999997</v>
      </c>
      <c r="AI765" s="14">
        <v>294741.40629999997</v>
      </c>
      <c r="AJ765" s="15">
        <v>277723.375</v>
      </c>
      <c r="AK765" s="15">
        <v>428799.375</v>
      </c>
      <c r="AL765" s="15">
        <v>287261.59379999997</v>
      </c>
      <c r="AM765" s="15">
        <v>279328.03129999997</v>
      </c>
      <c r="AN765">
        <v>80</v>
      </c>
      <c r="AO765" t="s">
        <v>374</v>
      </c>
      <c r="AP765">
        <v>0.837386717</v>
      </c>
      <c r="AR765">
        <v>428799.375</v>
      </c>
      <c r="AS765" t="s">
        <v>6642</v>
      </c>
      <c r="AT765">
        <v>0.79666372399999996</v>
      </c>
      <c r="AV765">
        <v>0.30654393699999999</v>
      </c>
      <c r="AW765">
        <v>1</v>
      </c>
      <c r="AY765">
        <f t="shared" si="33"/>
        <v>1.1701996259580714</v>
      </c>
      <c r="AZ765">
        <f t="shared" si="34"/>
        <v>0.538848256157762</v>
      </c>
      <c r="BA765">
        <f t="shared" si="35"/>
        <v>0.31055864702784947</v>
      </c>
    </row>
    <row r="766" spans="1:53">
      <c r="A766">
        <v>214.19334119999999</v>
      </c>
      <c r="B766">
        <v>3.6207222410000002</v>
      </c>
      <c r="C766" t="s">
        <v>3302</v>
      </c>
      <c r="D766">
        <v>15</v>
      </c>
      <c r="E766" t="s">
        <v>3303</v>
      </c>
      <c r="F766">
        <v>5</v>
      </c>
      <c r="G766">
        <v>0</v>
      </c>
      <c r="H766" t="s">
        <v>3304</v>
      </c>
      <c r="I766">
        <v>0.28570699300000002</v>
      </c>
      <c r="J766">
        <v>-17.767815509999998</v>
      </c>
      <c r="L766" t="s">
        <v>6150</v>
      </c>
      <c r="M766" t="s">
        <v>1942</v>
      </c>
      <c r="N766">
        <v>-58.041694890000002</v>
      </c>
      <c r="O766" t="s">
        <v>2083</v>
      </c>
      <c r="P766" t="s">
        <v>2084</v>
      </c>
      <c r="Q766">
        <v>3.4</v>
      </c>
      <c r="R766" t="s">
        <v>77</v>
      </c>
      <c r="S766">
        <v>0.04</v>
      </c>
      <c r="T766">
        <v>0.25</v>
      </c>
      <c r="U766">
        <v>318244</v>
      </c>
      <c r="V766" t="s">
        <v>3531</v>
      </c>
      <c r="W766">
        <v>1.6476549760000001</v>
      </c>
      <c r="X766" s="1">
        <v>1.31601E-5</v>
      </c>
      <c r="Y766" t="s">
        <v>41</v>
      </c>
      <c r="Z766" t="s">
        <v>71</v>
      </c>
      <c r="AA766">
        <v>12</v>
      </c>
      <c r="AB766" s="13">
        <v>257681.48439999999</v>
      </c>
      <c r="AC766" s="13">
        <v>229299.8438</v>
      </c>
      <c r="AD766" s="13">
        <v>164399.48439999999</v>
      </c>
      <c r="AE766" s="13">
        <v>152185.4063</v>
      </c>
      <c r="AF766" s="14">
        <v>171283.25</v>
      </c>
      <c r="AG766" s="14">
        <v>177762.5</v>
      </c>
      <c r="AH766" s="14">
        <v>202030.76560000001</v>
      </c>
      <c r="AI766" s="14">
        <v>185031.95310000001</v>
      </c>
      <c r="AJ766" s="15">
        <v>292248.34379999997</v>
      </c>
      <c r="AK766" s="15">
        <v>318244.40629999997</v>
      </c>
      <c r="AL766" s="15">
        <v>309379.9375</v>
      </c>
      <c r="AM766" s="15">
        <v>292980.09379999997</v>
      </c>
      <c r="AN766">
        <v>82</v>
      </c>
      <c r="AO766" t="s">
        <v>2083</v>
      </c>
      <c r="AP766">
        <v>0.94726356099999998</v>
      </c>
      <c r="AQ766">
        <v>1</v>
      </c>
      <c r="AR766">
        <v>318244.40629999997</v>
      </c>
      <c r="AS766" t="s">
        <v>6301</v>
      </c>
      <c r="AT766">
        <v>0.87438848400000002</v>
      </c>
      <c r="AV766">
        <v>41.957111939999997</v>
      </c>
      <c r="AW766">
        <v>1</v>
      </c>
      <c r="AY766">
        <f t="shared" si="33"/>
        <v>1.6476549760960519</v>
      </c>
      <c r="AZ766">
        <f t="shared" si="34"/>
        <v>0.44053883546687683</v>
      </c>
      <c r="BA766">
        <f t="shared" si="35"/>
        <v>1.3020999046584639E-5</v>
      </c>
    </row>
    <row r="767" spans="1:53">
      <c r="A767">
        <v>198.08920119999999</v>
      </c>
      <c r="B767">
        <v>4.4451944560000003</v>
      </c>
      <c r="C767" t="s">
        <v>2596</v>
      </c>
      <c r="D767">
        <v>5</v>
      </c>
      <c r="E767" t="s">
        <v>2597</v>
      </c>
      <c r="F767">
        <v>5</v>
      </c>
      <c r="G767">
        <v>0</v>
      </c>
      <c r="H767" t="s">
        <v>2598</v>
      </c>
      <c r="I767">
        <v>-4.4590995000000001E-2</v>
      </c>
      <c r="J767">
        <v>-33.570669590000001</v>
      </c>
      <c r="L767" t="s">
        <v>6150</v>
      </c>
      <c r="M767" t="s">
        <v>6246</v>
      </c>
      <c r="N767">
        <v>24.98399843</v>
      </c>
      <c r="O767" t="s">
        <v>374</v>
      </c>
      <c r="R767" t="s">
        <v>1198</v>
      </c>
      <c r="S767">
        <v>0.11</v>
      </c>
      <c r="T767">
        <v>0.24</v>
      </c>
      <c r="U767">
        <v>150695</v>
      </c>
      <c r="V767" t="s">
        <v>4261</v>
      </c>
      <c r="W767">
        <v>1.2538830670000001</v>
      </c>
      <c r="X767">
        <v>0.12831646299999999</v>
      </c>
      <c r="Y767" t="s">
        <v>41</v>
      </c>
      <c r="Z767" t="s">
        <v>92</v>
      </c>
      <c r="AA767">
        <v>12</v>
      </c>
      <c r="AB767" s="13">
        <v>112950.6563</v>
      </c>
      <c r="AC767" s="13">
        <v>86172.289059999996</v>
      </c>
      <c r="AD767" s="13">
        <v>80031.820309999996</v>
      </c>
      <c r="AE767" s="13">
        <v>73840.601559999996</v>
      </c>
      <c r="AF767" s="14">
        <v>110938.99219999999</v>
      </c>
      <c r="AG767" s="14">
        <v>85636.867190000004</v>
      </c>
      <c r="AH767" s="14">
        <v>137657.04689999999</v>
      </c>
      <c r="AI767" s="14">
        <v>84810.554690000004</v>
      </c>
      <c r="AJ767" s="15">
        <v>150695.01560000001</v>
      </c>
      <c r="AK767" s="15">
        <v>134601.45310000001</v>
      </c>
      <c r="AL767" s="15">
        <v>118701.2188</v>
      </c>
      <c r="AM767" s="15">
        <v>121433.8125</v>
      </c>
      <c r="AN767">
        <v>461</v>
      </c>
      <c r="AO767" t="s">
        <v>374</v>
      </c>
      <c r="AP767">
        <v>0.92048935799999998</v>
      </c>
      <c r="AR767">
        <v>150695.01560000001</v>
      </c>
      <c r="AS767" t="s">
        <v>3147</v>
      </c>
      <c r="AT767">
        <v>0.76503373399999997</v>
      </c>
      <c r="AV767">
        <v>0.83974669199999996</v>
      </c>
      <c r="AW767">
        <v>1</v>
      </c>
      <c r="AY767">
        <f t="shared" si="33"/>
        <v>1.2538830668570622</v>
      </c>
      <c r="AZ767">
        <f t="shared" si="34"/>
        <v>0.30558349785883721</v>
      </c>
      <c r="BA767">
        <f t="shared" si="35"/>
        <v>0.11654256075265085</v>
      </c>
    </row>
    <row r="768" spans="1:53">
      <c r="A768">
        <v>242.22460939999999</v>
      </c>
      <c r="B768">
        <v>3.5389680650000002</v>
      </c>
      <c r="C768" t="s">
        <v>3479</v>
      </c>
      <c r="D768">
        <v>9</v>
      </c>
      <c r="E768" t="s">
        <v>3480</v>
      </c>
      <c r="F768">
        <v>5</v>
      </c>
      <c r="G768">
        <v>0</v>
      </c>
      <c r="H768" t="s">
        <v>3481</v>
      </c>
      <c r="I768">
        <v>0.121503652</v>
      </c>
      <c r="J768">
        <v>-20.903333570000001</v>
      </c>
      <c r="L768" t="s">
        <v>6150</v>
      </c>
      <c r="M768" t="s">
        <v>892</v>
      </c>
      <c r="N768">
        <v>-14.015529239999999</v>
      </c>
      <c r="O768" t="s">
        <v>3482</v>
      </c>
      <c r="Q768">
        <v>-0.1</v>
      </c>
      <c r="R768" t="s">
        <v>479</v>
      </c>
      <c r="S768">
        <v>0.2</v>
      </c>
      <c r="T768">
        <v>0.56000000000000005</v>
      </c>
      <c r="U768">
        <v>1159945</v>
      </c>
      <c r="V768" t="s">
        <v>895</v>
      </c>
      <c r="W768">
        <v>2.8921231920000001</v>
      </c>
      <c r="X768">
        <v>5.5576089999999998E-3</v>
      </c>
      <c r="Y768" t="s">
        <v>41</v>
      </c>
      <c r="Z768" t="s">
        <v>71</v>
      </c>
      <c r="AA768">
        <v>12</v>
      </c>
      <c r="AB768" s="13">
        <v>407453.84379999997</v>
      </c>
      <c r="AC768" s="13">
        <v>651930.375</v>
      </c>
      <c r="AD768" s="13">
        <v>240876.85939999999</v>
      </c>
      <c r="AE768" s="13">
        <v>187568.39060000001</v>
      </c>
      <c r="AF768" s="14">
        <v>334059.15629999997</v>
      </c>
      <c r="AG768" s="14">
        <v>347182.28129999997</v>
      </c>
      <c r="AH768" s="14">
        <v>312285.84379999997</v>
      </c>
      <c r="AI768" s="14">
        <v>263297.25</v>
      </c>
      <c r="AJ768" s="15">
        <v>830685.75</v>
      </c>
      <c r="AK768" s="15">
        <v>1159944.875</v>
      </c>
      <c r="AL768" s="15">
        <v>893935.8125</v>
      </c>
      <c r="AM768" s="15">
        <v>750324.9375</v>
      </c>
      <c r="AN768">
        <v>0</v>
      </c>
      <c r="AO768" t="s">
        <v>3482</v>
      </c>
      <c r="AP768">
        <v>0.96417424699999998</v>
      </c>
      <c r="AQ768">
        <v>1</v>
      </c>
      <c r="AR768">
        <v>1159944.875</v>
      </c>
      <c r="AS768" t="s">
        <v>3465</v>
      </c>
      <c r="AT768">
        <v>0.97909295699999999</v>
      </c>
      <c r="AV768">
        <v>10.755388959999999</v>
      </c>
      <c r="AW768">
        <v>1</v>
      </c>
      <c r="AY768">
        <f t="shared" si="33"/>
        <v>2.8921231915731527</v>
      </c>
      <c r="AZ768">
        <f t="shared" si="34"/>
        <v>0.88779633930894808</v>
      </c>
      <c r="BA768">
        <f t="shared" si="35"/>
        <v>6.0139508295698732E-4</v>
      </c>
    </row>
    <row r="769" spans="1:53">
      <c r="A769">
        <v>163.0844616</v>
      </c>
      <c r="B769">
        <v>10.23954586</v>
      </c>
      <c r="C769" t="s">
        <v>1417</v>
      </c>
      <c r="D769">
        <v>9</v>
      </c>
      <c r="E769" t="s">
        <v>1418</v>
      </c>
      <c r="F769">
        <v>5</v>
      </c>
      <c r="G769">
        <v>0</v>
      </c>
      <c r="H769" t="s">
        <v>1419</v>
      </c>
      <c r="I769">
        <v>9.5112430000000008E-3</v>
      </c>
      <c r="J769">
        <v>14.00604191</v>
      </c>
      <c r="L769" t="s">
        <v>6150</v>
      </c>
      <c r="M769" t="s">
        <v>759</v>
      </c>
      <c r="N769">
        <v>44.026240829999999</v>
      </c>
      <c r="O769" t="s">
        <v>374</v>
      </c>
      <c r="P769" t="s">
        <v>3464</v>
      </c>
      <c r="S769">
        <v>0.3</v>
      </c>
      <c r="T769">
        <v>0.31</v>
      </c>
      <c r="U769">
        <v>137778</v>
      </c>
      <c r="V769" t="s">
        <v>3683</v>
      </c>
      <c r="W769">
        <v>1.102255824</v>
      </c>
      <c r="X769">
        <v>0.622234807</v>
      </c>
      <c r="Y769" t="s">
        <v>41</v>
      </c>
      <c r="Z769" t="s">
        <v>92</v>
      </c>
      <c r="AA769">
        <v>12</v>
      </c>
      <c r="AB769" s="13">
        <v>41458.929689999997</v>
      </c>
      <c r="AC769" s="13">
        <v>89291.835940000004</v>
      </c>
      <c r="AD769" s="13">
        <v>62120.957029999998</v>
      </c>
      <c r="AE769" s="13">
        <v>81300.1875</v>
      </c>
      <c r="AF769" s="14">
        <v>93209.5625</v>
      </c>
      <c r="AG769" s="14">
        <v>88167.789059999996</v>
      </c>
      <c r="AH769" s="14">
        <v>71937.125</v>
      </c>
      <c r="AI769" s="14">
        <v>119697.47659999999</v>
      </c>
      <c r="AJ769" s="15">
        <v>65450.644529999998</v>
      </c>
      <c r="AK769" s="15">
        <v>137778.10939999999</v>
      </c>
      <c r="AL769" s="15">
        <v>113384.08590000001</v>
      </c>
      <c r="AM769" s="15">
        <v>94541.757809999996</v>
      </c>
      <c r="AN769">
        <v>17</v>
      </c>
      <c r="AO769" t="s">
        <v>374</v>
      </c>
      <c r="AP769">
        <v>0.94934553600000005</v>
      </c>
      <c r="AR769">
        <v>137778.10939999999</v>
      </c>
      <c r="AS769" t="s">
        <v>6749</v>
      </c>
      <c r="AT769">
        <v>0.82624060099999996</v>
      </c>
      <c r="AV769">
        <v>6.8570306999999997E-2</v>
      </c>
      <c r="AW769">
        <v>1</v>
      </c>
      <c r="AY769">
        <f t="shared" si="33"/>
        <v>1.1022558235919024</v>
      </c>
      <c r="AZ769">
        <f t="shared" si="34"/>
        <v>0.168220501109973</v>
      </c>
      <c r="BA769">
        <f t="shared" si="35"/>
        <v>0.61924700425620094</v>
      </c>
    </row>
    <row r="770" spans="1:53">
      <c r="A770">
        <v>342.16184029999999</v>
      </c>
      <c r="B770">
        <v>3.8798736360000001</v>
      </c>
      <c r="C770" t="s">
        <v>2614</v>
      </c>
      <c r="D770">
        <v>1</v>
      </c>
      <c r="E770" t="s">
        <v>2615</v>
      </c>
      <c r="F770">
        <v>5</v>
      </c>
      <c r="G770">
        <v>0</v>
      </c>
      <c r="H770" t="s">
        <v>2616</v>
      </c>
      <c r="I770">
        <v>1.4915031569999999</v>
      </c>
      <c r="J770">
        <v>-41.73354149</v>
      </c>
      <c r="L770" t="s">
        <v>6150</v>
      </c>
      <c r="N770">
        <v>-9.1364560499999996</v>
      </c>
      <c r="O770" t="s">
        <v>487</v>
      </c>
      <c r="Q770">
        <v>5.8</v>
      </c>
      <c r="R770" t="s">
        <v>77</v>
      </c>
      <c r="S770">
        <v>0.06</v>
      </c>
      <c r="T770">
        <v>0.16</v>
      </c>
      <c r="U770">
        <v>1166758</v>
      </c>
      <c r="V770" t="s">
        <v>2246</v>
      </c>
      <c r="W770">
        <v>0.60213677399999999</v>
      </c>
      <c r="X770" s="1">
        <v>1.3214700000000001E-5</v>
      </c>
      <c r="Y770" t="s">
        <v>41</v>
      </c>
      <c r="Z770" t="s">
        <v>42</v>
      </c>
      <c r="AA770">
        <v>12</v>
      </c>
      <c r="AB770" s="13">
        <v>1030181</v>
      </c>
      <c r="AC770" s="13">
        <v>995680.6875</v>
      </c>
      <c r="AD770" s="13">
        <v>777271.4375</v>
      </c>
      <c r="AE770" s="13">
        <v>1166757.875</v>
      </c>
      <c r="AF770" s="14">
        <v>902649.8125</v>
      </c>
      <c r="AG770" s="14">
        <v>842648.9375</v>
      </c>
      <c r="AH770" s="14">
        <v>901197.6875</v>
      </c>
      <c r="AI770" s="14">
        <v>826726.4375</v>
      </c>
      <c r="AJ770" s="15">
        <v>504594.8125</v>
      </c>
      <c r="AK770" s="15">
        <v>488167.09379999997</v>
      </c>
      <c r="AL770" s="15">
        <v>562154.1875</v>
      </c>
      <c r="AM770" s="15">
        <v>536439.125</v>
      </c>
      <c r="AN770">
        <v>24</v>
      </c>
      <c r="AO770" t="s">
        <v>487</v>
      </c>
      <c r="AP770">
        <v>0.97796288899999995</v>
      </c>
      <c r="AQ770">
        <v>1</v>
      </c>
      <c r="AR770">
        <v>1166757.875</v>
      </c>
      <c r="AS770" t="s">
        <v>318</v>
      </c>
      <c r="AT770">
        <v>0.80038467499999999</v>
      </c>
      <c r="AV770">
        <v>45.240793459999999</v>
      </c>
      <c r="AW770">
        <v>1</v>
      </c>
      <c r="AY770">
        <f t="shared" si="33"/>
        <v>0.60213677442165292</v>
      </c>
      <c r="AZ770">
        <f t="shared" si="34"/>
        <v>1.0321499277513317</v>
      </c>
      <c r="BA770">
        <f t="shared" si="35"/>
        <v>1.045520504189519E-5</v>
      </c>
    </row>
    <row r="771" spans="1:53">
      <c r="A771">
        <v>143.1310182</v>
      </c>
      <c r="B771">
        <v>4.3870027330000001</v>
      </c>
      <c r="C771" t="s">
        <v>1574</v>
      </c>
      <c r="D771">
        <v>6</v>
      </c>
      <c r="E771" t="s">
        <v>1575</v>
      </c>
      <c r="F771">
        <v>5</v>
      </c>
      <c r="G771">
        <v>0</v>
      </c>
      <c r="H771" t="s">
        <v>1576</v>
      </c>
      <c r="I771">
        <v>5.7019063000000002E-2</v>
      </c>
      <c r="J771">
        <v>-18.91369512</v>
      </c>
      <c r="L771" t="s">
        <v>6150</v>
      </c>
      <c r="M771" t="s">
        <v>1762</v>
      </c>
      <c r="N771">
        <v>-182.23967859999999</v>
      </c>
      <c r="O771" t="s">
        <v>487</v>
      </c>
      <c r="R771" t="s">
        <v>1407</v>
      </c>
      <c r="S771">
        <v>0.22</v>
      </c>
      <c r="T771">
        <v>0.22</v>
      </c>
      <c r="U771">
        <v>312866</v>
      </c>
      <c r="V771" t="s">
        <v>3649</v>
      </c>
      <c r="W771">
        <v>4.5836464250000004</v>
      </c>
      <c r="X771">
        <v>5.1619880000000002E-3</v>
      </c>
      <c r="Y771" t="s">
        <v>41</v>
      </c>
      <c r="Z771" t="s">
        <v>42</v>
      </c>
      <c r="AA771">
        <v>12</v>
      </c>
      <c r="AB771" s="13">
        <v>55935.992189999997</v>
      </c>
      <c r="AC771" s="13">
        <v>53859.058590000001</v>
      </c>
      <c r="AD771" s="13">
        <v>41928.390630000002</v>
      </c>
      <c r="AE771" s="13">
        <v>45975.84375</v>
      </c>
      <c r="AF771" s="14">
        <v>42855.636720000002</v>
      </c>
      <c r="AG771" s="14">
        <v>57218.597659999999</v>
      </c>
      <c r="AH771" s="14">
        <v>59813.378909999999</v>
      </c>
      <c r="AI771" s="14">
        <v>58803.4375</v>
      </c>
      <c r="AJ771" s="15">
        <v>312865.9375</v>
      </c>
      <c r="AK771" s="15">
        <v>264880.53129999997</v>
      </c>
      <c r="AL771" s="15">
        <v>244828.92189999999</v>
      </c>
      <c r="AM771" s="15">
        <v>179827.0625</v>
      </c>
      <c r="AN771">
        <v>168</v>
      </c>
      <c r="AO771" t="s">
        <v>487</v>
      </c>
      <c r="AP771">
        <v>0.94582204599999997</v>
      </c>
      <c r="AR771">
        <v>312865.9375</v>
      </c>
      <c r="AS771" t="s">
        <v>6169</v>
      </c>
      <c r="AT771">
        <v>0.803953841</v>
      </c>
      <c r="AV771">
        <v>12.366237509999999</v>
      </c>
      <c r="AW771">
        <v>1</v>
      </c>
      <c r="AY771">
        <f t="shared" si="33"/>
        <v>4.5836464253060161</v>
      </c>
      <c r="AZ771">
        <f t="shared" si="34"/>
        <v>5.3549267164373582E-2</v>
      </c>
      <c r="BA771">
        <f t="shared" si="35"/>
        <v>4.1276679699396308E-4</v>
      </c>
    </row>
    <row r="772" spans="1:53">
      <c r="A772">
        <v>136.05244339999999</v>
      </c>
      <c r="B772">
        <v>10.409626429999999</v>
      </c>
      <c r="C772" t="s">
        <v>2226</v>
      </c>
      <c r="D772">
        <v>16</v>
      </c>
      <c r="E772" t="s">
        <v>3558</v>
      </c>
      <c r="F772">
        <v>4.5</v>
      </c>
      <c r="G772">
        <v>0</v>
      </c>
      <c r="H772" t="s">
        <v>3559</v>
      </c>
      <c r="I772">
        <v>9.8489090000000001E-2</v>
      </c>
      <c r="J772">
        <v>33.520523410000003</v>
      </c>
      <c r="K772">
        <v>9.8489090000000001E-2</v>
      </c>
      <c r="L772" t="s">
        <v>6150</v>
      </c>
      <c r="M772" t="s">
        <v>2227</v>
      </c>
      <c r="N772">
        <v>0</v>
      </c>
      <c r="O772" t="s">
        <v>39</v>
      </c>
      <c r="S772">
        <v>0.27</v>
      </c>
      <c r="T772">
        <v>0.27</v>
      </c>
      <c r="U772">
        <v>212687</v>
      </c>
      <c r="V772" t="s">
        <v>4995</v>
      </c>
      <c r="W772">
        <v>1.0502229970000001</v>
      </c>
      <c r="X772">
        <v>0.78949595900000002</v>
      </c>
      <c r="Y772" t="s">
        <v>41</v>
      </c>
      <c r="Z772" t="s">
        <v>71</v>
      </c>
      <c r="AA772">
        <v>12</v>
      </c>
      <c r="AB772" s="13">
        <v>81184.828129999994</v>
      </c>
      <c r="AC772" s="13">
        <v>156011.5625</v>
      </c>
      <c r="AD772" s="13">
        <v>137282.5313</v>
      </c>
      <c r="AE772" s="13">
        <v>126919.86719999999</v>
      </c>
      <c r="AF772" s="14">
        <v>121597.47659999999</v>
      </c>
      <c r="AG772" s="14">
        <v>147117.57810000001</v>
      </c>
      <c r="AH772" s="14">
        <v>207015.5</v>
      </c>
      <c r="AI772" s="14">
        <v>172128.3125</v>
      </c>
      <c r="AJ772" s="15">
        <v>121817.4063</v>
      </c>
      <c r="AK772" s="15">
        <v>141298.26560000001</v>
      </c>
      <c r="AL772" s="15">
        <v>204593.125</v>
      </c>
      <c r="AM772" s="15">
        <v>212687.48439999999</v>
      </c>
      <c r="AN772">
        <v>367</v>
      </c>
      <c r="AO772" t="s">
        <v>39</v>
      </c>
      <c r="AP772">
        <v>0.928088778</v>
      </c>
      <c r="AQ772">
        <v>1</v>
      </c>
      <c r="AR772">
        <v>212687.48439999999</v>
      </c>
      <c r="AS772" t="s">
        <v>6832</v>
      </c>
      <c r="AT772">
        <v>1</v>
      </c>
      <c r="AU772" t="s">
        <v>671</v>
      </c>
      <c r="AV772">
        <v>1.9562659999999999E-2</v>
      </c>
      <c r="AW772">
        <v>0.124011622</v>
      </c>
      <c r="AY772">
        <f t="shared" si="33"/>
        <v>1.0502229972410881</v>
      </c>
      <c r="AZ772">
        <f t="shared" si="34"/>
        <v>0.57861500961539081</v>
      </c>
      <c r="BA772">
        <f t="shared" si="35"/>
        <v>0.78907552360170663</v>
      </c>
    </row>
    <row r="773" spans="1:53">
      <c r="A773">
        <v>117.05780489999999</v>
      </c>
      <c r="B773">
        <v>8.2201583859999996</v>
      </c>
      <c r="C773" t="s">
        <v>2143</v>
      </c>
      <c r="D773">
        <v>2</v>
      </c>
      <c r="E773" t="s">
        <v>6478</v>
      </c>
      <c r="F773">
        <v>2.5</v>
      </c>
      <c r="G773">
        <v>0</v>
      </c>
      <c r="H773" t="s">
        <v>6479</v>
      </c>
      <c r="I773">
        <v>-0.38517274200000001</v>
      </c>
      <c r="J773">
        <v>27.895288770000001</v>
      </c>
      <c r="L773" t="s">
        <v>6150</v>
      </c>
      <c r="N773">
        <v>-33.956937349999997</v>
      </c>
      <c r="O773" t="s">
        <v>487</v>
      </c>
      <c r="S773">
        <v>0.36</v>
      </c>
      <c r="T773">
        <v>0.36</v>
      </c>
      <c r="U773">
        <v>54475</v>
      </c>
      <c r="V773" t="s">
        <v>393</v>
      </c>
      <c r="W773">
        <v>1.3084490550000001</v>
      </c>
      <c r="X773">
        <v>0.30983955200000002</v>
      </c>
      <c r="Y773" t="s">
        <v>41</v>
      </c>
      <c r="Z773" t="s">
        <v>42</v>
      </c>
      <c r="AA773">
        <v>12</v>
      </c>
      <c r="AB773" s="13">
        <v>19077.927729999999</v>
      </c>
      <c r="AC773" s="13">
        <v>44352.226560000003</v>
      </c>
      <c r="AD773" s="13">
        <v>34187.847659999999</v>
      </c>
      <c r="AE773" s="13">
        <v>25311.720700000002</v>
      </c>
      <c r="AF773" s="14">
        <v>33461.34375</v>
      </c>
      <c r="AG773" s="14">
        <v>32493.228520000001</v>
      </c>
      <c r="AH773" s="14">
        <v>17706</v>
      </c>
      <c r="AI773" s="14">
        <v>36536.089840000001</v>
      </c>
      <c r="AJ773" s="15">
        <v>20845.810549999998</v>
      </c>
      <c r="AK773" s="15">
        <v>54474.996090000001</v>
      </c>
      <c r="AL773" s="15">
        <v>43774.269529999998</v>
      </c>
      <c r="AM773" s="15">
        <v>38176.132810000003</v>
      </c>
      <c r="AN773">
        <v>274</v>
      </c>
      <c r="AO773" t="s">
        <v>487</v>
      </c>
      <c r="AP773">
        <v>0.89476896900000003</v>
      </c>
      <c r="AR773">
        <v>54474.996090000001</v>
      </c>
      <c r="AS773" t="s">
        <v>5118</v>
      </c>
      <c r="AT773">
        <v>0.85422795600000001</v>
      </c>
      <c r="AV773">
        <v>0.32048354499999998</v>
      </c>
      <c r="AW773">
        <v>0.28545602199999998</v>
      </c>
      <c r="AY773">
        <f t="shared" si="33"/>
        <v>1.3084490552330863</v>
      </c>
      <c r="AZ773">
        <f t="shared" si="34"/>
        <v>0.16005317058316954</v>
      </c>
      <c r="BA773">
        <f t="shared" si="35"/>
        <v>0.30074998763741773</v>
      </c>
    </row>
  </sheetData>
  <sortState xmlns:xlrd2="http://schemas.microsoft.com/office/spreadsheetml/2017/richdata2" ref="A3:BA58">
    <sortCondition ref="H3:H5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Stro1 7 Days</vt:lpstr>
      <vt:lpstr>Stro1 28 Days</vt:lpstr>
      <vt:lpstr>Total 7 Days</vt:lpstr>
      <vt:lpstr>Total 28 Days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Lesley-Anne  Turner</dc:creator>
  <cp:lastModifiedBy>Jacqueline Brannan</cp:lastModifiedBy>
  <dcterms:created xsi:type="dcterms:W3CDTF">2015-01-20T09:06:36Z</dcterms:created>
  <dcterms:modified xsi:type="dcterms:W3CDTF">2020-02-19T08:59:18Z</dcterms:modified>
</cp:coreProperties>
</file>