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d176h\Downloads\"/>
    </mc:Choice>
  </mc:AlternateContent>
  <bookViews>
    <workbookView xWindow="0" yWindow="0" windowWidth="28800" windowHeight="12885" tabRatio="810" activeTab="7"/>
  </bookViews>
  <sheets>
    <sheet name="Figure 1B" sheetId="4" r:id="rId1"/>
    <sheet name="Figure 1C" sheetId="8" r:id="rId2"/>
    <sheet name="Figure 1D" sheetId="9" r:id="rId3"/>
    <sheet name="Figure 1E" sheetId="7" r:id="rId4"/>
    <sheet name="Figure 3A" sheetId="3" r:id="rId5"/>
    <sheet name="Figure 3B" sheetId="2" r:id="rId6"/>
    <sheet name="Figure 4A" sheetId="10" r:id="rId7"/>
    <sheet name="Figure 4B" sheetId="6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0" l="1"/>
  <c r="G27" i="10"/>
  <c r="K27" i="10" s="1"/>
  <c r="K21" i="10"/>
  <c r="G21" i="10"/>
  <c r="G20" i="10"/>
  <c r="L20" i="10" s="1"/>
  <c r="G14" i="10"/>
  <c r="G13" i="10"/>
  <c r="L14" i="10" s="1"/>
  <c r="H21" i="10" l="1"/>
  <c r="J21" i="10"/>
  <c r="H14" i="10"/>
  <c r="H28" i="10"/>
  <c r="L27" i="10"/>
  <c r="J28" i="10"/>
  <c r="K28" i="10"/>
  <c r="J14" i="10"/>
  <c r="K14" i="10"/>
  <c r="J13" i="10"/>
  <c r="L21" i="10"/>
  <c r="K13" i="10"/>
  <c r="J20" i="10"/>
  <c r="L28" i="10"/>
  <c r="L13" i="10"/>
  <c r="K20" i="10"/>
  <c r="J27" i="10"/>
  <c r="J21" i="6" l="1"/>
  <c r="K21" i="6"/>
  <c r="L21" i="6"/>
  <c r="K20" i="6"/>
  <c r="L20" i="6"/>
  <c r="J20" i="6"/>
  <c r="L13" i="6"/>
  <c r="J13" i="6"/>
  <c r="G28" i="6"/>
  <c r="G27" i="6"/>
  <c r="L27" i="6" s="1"/>
  <c r="G21" i="6"/>
  <c r="G20" i="6"/>
  <c r="H21" i="6" s="1"/>
  <c r="G14" i="6"/>
  <c r="G13" i="6"/>
  <c r="H14" i="6" s="1"/>
  <c r="N34" i="2"/>
  <c r="N36" i="2"/>
  <c r="O29" i="2"/>
  <c r="M15" i="2"/>
  <c r="M20" i="2"/>
  <c r="O36" i="3"/>
  <c r="M27" i="3"/>
  <c r="M22" i="3"/>
  <c r="M15" i="3"/>
  <c r="M13" i="3"/>
  <c r="I36" i="2"/>
  <c r="H36" i="2"/>
  <c r="G36" i="2"/>
  <c r="I34" i="2"/>
  <c r="H34" i="2"/>
  <c r="G34" i="2"/>
  <c r="I29" i="2"/>
  <c r="H29" i="2"/>
  <c r="G29" i="2"/>
  <c r="I27" i="2"/>
  <c r="H27" i="2"/>
  <c r="G27" i="2"/>
  <c r="I22" i="2"/>
  <c r="H22" i="2"/>
  <c r="G22" i="2"/>
  <c r="I20" i="2"/>
  <c r="H20" i="2"/>
  <c r="G20" i="2"/>
  <c r="I15" i="2"/>
  <c r="H15" i="2"/>
  <c r="G15" i="2"/>
  <c r="I13" i="2"/>
  <c r="H13" i="2"/>
  <c r="G13" i="2"/>
  <c r="H36" i="3"/>
  <c r="I36" i="3"/>
  <c r="G36" i="3"/>
  <c r="H34" i="3"/>
  <c r="I34" i="3"/>
  <c r="G34" i="3"/>
  <c r="K27" i="6" l="1"/>
  <c r="H28" i="6"/>
  <c r="L28" i="6"/>
  <c r="K28" i="6"/>
  <c r="J28" i="6"/>
  <c r="K13" i="6"/>
  <c r="L14" i="6"/>
  <c r="K14" i="6"/>
  <c r="J27" i="6"/>
  <c r="J14" i="6"/>
  <c r="O13" i="2"/>
  <c r="N15" i="2"/>
  <c r="M27" i="2"/>
  <c r="N27" i="2"/>
  <c r="O27" i="2"/>
  <c r="N20" i="2"/>
  <c r="M29" i="2"/>
  <c r="N29" i="2"/>
  <c r="J36" i="2"/>
  <c r="J22" i="2"/>
  <c r="J34" i="2"/>
  <c r="J27" i="2"/>
  <c r="J29" i="2"/>
  <c r="J20" i="2"/>
  <c r="J13" i="2"/>
  <c r="J15" i="2"/>
  <c r="J34" i="3"/>
  <c r="J36" i="3"/>
  <c r="I29" i="3"/>
  <c r="H29" i="3"/>
  <c r="G29" i="3"/>
  <c r="I27" i="3"/>
  <c r="H27" i="3"/>
  <c r="G27" i="3"/>
  <c r="I22" i="3"/>
  <c r="H22" i="3"/>
  <c r="G22" i="3"/>
  <c r="I20" i="3"/>
  <c r="H20" i="3"/>
  <c r="G20" i="3"/>
  <c r="I15" i="3"/>
  <c r="H15" i="3"/>
  <c r="G15" i="3"/>
  <c r="I13" i="3"/>
  <c r="H13" i="3"/>
  <c r="G13" i="3"/>
  <c r="H31" i="7"/>
  <c r="I31" i="7"/>
  <c r="G31" i="7"/>
  <c r="G23" i="7"/>
  <c r="J23" i="7"/>
  <c r="J10" i="7"/>
  <c r="H40" i="7"/>
  <c r="I40" i="7"/>
  <c r="G40" i="7"/>
  <c r="H38" i="7"/>
  <c r="I38" i="7"/>
  <c r="G38" i="7"/>
  <c r="H36" i="7"/>
  <c r="I36" i="7"/>
  <c r="G36" i="7"/>
  <c r="H34" i="7"/>
  <c r="I34" i="7"/>
  <c r="G34" i="7"/>
  <c r="I32" i="7"/>
  <c r="H30" i="7"/>
  <c r="I30" i="7"/>
  <c r="H29" i="7"/>
  <c r="I29" i="7"/>
  <c r="G29" i="7"/>
  <c r="G30" i="7"/>
  <c r="H32" i="7"/>
  <c r="G32" i="7"/>
  <c r="H23" i="7"/>
  <c r="I23" i="7"/>
  <c r="H21" i="7"/>
  <c r="I21" i="7"/>
  <c r="G21" i="7"/>
  <c r="H19" i="7"/>
  <c r="I19" i="7"/>
  <c r="G19" i="7"/>
  <c r="H17" i="7"/>
  <c r="I17" i="7"/>
  <c r="G17" i="7"/>
  <c r="H15" i="7"/>
  <c r="I15" i="7"/>
  <c r="G15" i="7"/>
  <c r="H13" i="7"/>
  <c r="I13" i="7"/>
  <c r="G13" i="7"/>
  <c r="H28" i="7"/>
  <c r="I28" i="7"/>
  <c r="G28" i="7"/>
  <c r="H11" i="7"/>
  <c r="I11" i="7"/>
  <c r="G11" i="7"/>
  <c r="M22" i="2" l="1"/>
  <c r="N22" i="2"/>
  <c r="O22" i="2"/>
  <c r="M34" i="2"/>
  <c r="M36" i="2"/>
  <c r="N13" i="2"/>
  <c r="O20" i="2"/>
  <c r="M13" i="2"/>
  <c r="O15" i="2"/>
  <c r="O36" i="2"/>
  <c r="O34" i="2"/>
  <c r="K27" i="2"/>
  <c r="K34" i="2"/>
  <c r="K13" i="2"/>
  <c r="K20" i="2"/>
  <c r="M36" i="3"/>
  <c r="K34" i="3"/>
  <c r="J29" i="3"/>
  <c r="N27" i="3" s="1"/>
  <c r="N29" i="3"/>
  <c r="O29" i="3"/>
  <c r="N36" i="3"/>
  <c r="N34" i="3"/>
  <c r="J13" i="3"/>
  <c r="J20" i="3"/>
  <c r="O27" i="3"/>
  <c r="O34" i="3"/>
  <c r="J15" i="3"/>
  <c r="N13" i="3" s="1"/>
  <c r="M29" i="3"/>
  <c r="M34" i="3"/>
  <c r="J27" i="3"/>
  <c r="K27" i="3" s="1"/>
  <c r="J22" i="3"/>
  <c r="O20" i="3" s="1"/>
  <c r="K13" i="3" l="1"/>
  <c r="N15" i="3"/>
  <c r="O22" i="3"/>
  <c r="K20" i="3"/>
  <c r="N20" i="3"/>
  <c r="N22" i="3"/>
  <c r="O13" i="3"/>
  <c r="M20" i="3"/>
  <c r="O15" i="3"/>
  <c r="J11" i="7"/>
  <c r="J18" i="7"/>
  <c r="G12" i="7"/>
  <c r="H12" i="7"/>
  <c r="I12" i="7"/>
  <c r="G14" i="7"/>
  <c r="H14" i="7"/>
  <c r="I14" i="7"/>
  <c r="G16" i="7"/>
  <c r="H16" i="7"/>
  <c r="I16" i="7"/>
  <c r="J17" i="7"/>
  <c r="G18" i="7"/>
  <c r="H18" i="7"/>
  <c r="I18" i="7"/>
  <c r="J19" i="7"/>
  <c r="G20" i="7"/>
  <c r="H20" i="7"/>
  <c r="I20" i="7"/>
  <c r="G22" i="7"/>
  <c r="H22" i="7"/>
  <c r="I22" i="7"/>
  <c r="G27" i="7"/>
  <c r="H27" i="7"/>
  <c r="I27" i="7"/>
  <c r="J27" i="7" s="1"/>
  <c r="J28" i="7"/>
  <c r="J29" i="7"/>
  <c r="J32" i="7"/>
  <c r="G33" i="7"/>
  <c r="H33" i="7"/>
  <c r="I33" i="7"/>
  <c r="J34" i="7"/>
  <c r="G35" i="7"/>
  <c r="H35" i="7"/>
  <c r="J35" i="7" s="1"/>
  <c r="I35" i="7"/>
  <c r="J36" i="7"/>
  <c r="G37" i="7"/>
  <c r="J37" i="7" s="1"/>
  <c r="H37" i="7"/>
  <c r="I37" i="7"/>
  <c r="G39" i="7"/>
  <c r="H39" i="7"/>
  <c r="I39" i="7"/>
  <c r="J40" i="7"/>
  <c r="H10" i="7"/>
  <c r="I10" i="7"/>
  <c r="G10" i="7"/>
  <c r="G10" i="9"/>
  <c r="J15" i="7" l="1"/>
  <c r="J39" i="7"/>
  <c r="J31" i="7"/>
  <c r="J20" i="7"/>
  <c r="J12" i="7"/>
  <c r="J33" i="7"/>
  <c r="J16" i="7"/>
  <c r="J22" i="7"/>
  <c r="J14" i="7"/>
  <c r="J38" i="7"/>
  <c r="J30" i="7"/>
  <c r="J21" i="7"/>
  <c r="J13" i="7"/>
  <c r="E23" i="4"/>
  <c r="E24" i="4"/>
  <c r="E22" i="4"/>
  <c r="E17" i="4"/>
  <c r="E18" i="4"/>
  <c r="E16" i="4"/>
  <c r="E11" i="4"/>
  <c r="E12" i="4"/>
  <c r="E10" i="4"/>
  <c r="I39" i="9" l="1"/>
  <c r="H39" i="9"/>
  <c r="G39" i="9"/>
  <c r="I37" i="9"/>
  <c r="H37" i="9"/>
  <c r="G37" i="9"/>
  <c r="I35" i="9"/>
  <c r="H35" i="9"/>
  <c r="G35" i="9"/>
  <c r="I33" i="9"/>
  <c r="H33" i="9"/>
  <c r="G33" i="9"/>
  <c r="I31" i="9"/>
  <c r="H31" i="9"/>
  <c r="G31" i="9"/>
  <c r="J31" i="9" s="1"/>
  <c r="I29" i="9"/>
  <c r="H29" i="9"/>
  <c r="G29" i="9"/>
  <c r="I27" i="9"/>
  <c r="H27" i="9"/>
  <c r="G27" i="9"/>
  <c r="J27" i="9" s="1"/>
  <c r="J37" i="9" l="1"/>
  <c r="J33" i="9"/>
  <c r="J39" i="9"/>
  <c r="J29" i="9"/>
  <c r="J35" i="9"/>
  <c r="G22" i="9"/>
  <c r="I22" i="9"/>
  <c r="H22" i="9"/>
  <c r="I20" i="9"/>
  <c r="H20" i="9"/>
  <c r="G20" i="9"/>
  <c r="I18" i="9"/>
  <c r="H18" i="9"/>
  <c r="G18" i="9"/>
  <c r="J18" i="9" s="1"/>
  <c r="I16" i="9"/>
  <c r="H16" i="9"/>
  <c r="G16" i="9"/>
  <c r="I14" i="9"/>
  <c r="H14" i="9"/>
  <c r="G14" i="9"/>
  <c r="I12" i="9"/>
  <c r="H12" i="9"/>
  <c r="G12" i="9"/>
  <c r="J12" i="9" s="1"/>
  <c r="I10" i="9"/>
  <c r="H10" i="9"/>
  <c r="J10" i="9" l="1"/>
  <c r="J16" i="9"/>
  <c r="J14" i="9"/>
  <c r="J22" i="9"/>
  <c r="J20" i="9"/>
</calcChain>
</file>

<file path=xl/sharedStrings.xml><?xml version="1.0" encoding="utf-8"?>
<sst xmlns="http://schemas.openxmlformats.org/spreadsheetml/2006/main" count="352" uniqueCount="81">
  <si>
    <t>P value</t>
  </si>
  <si>
    <t xml:space="preserve">eGFP dsRNA </t>
  </si>
  <si>
    <t>2 tailed t-test</t>
  </si>
  <si>
    <t>From the average of each replicate (n=4)</t>
  </si>
  <si>
    <t>MOI 10</t>
  </si>
  <si>
    <t>MOI 0.01</t>
  </si>
  <si>
    <t xml:space="preserve">Mock </t>
  </si>
  <si>
    <t>Time point (hrs)</t>
  </si>
  <si>
    <t>Mock</t>
  </si>
  <si>
    <t xml:space="preserve">Infected </t>
  </si>
  <si>
    <t xml:space="preserve">Non infected </t>
  </si>
  <si>
    <t>pfu/ml</t>
  </si>
  <si>
    <t>Repeat 1</t>
  </si>
  <si>
    <t>Repeat 2</t>
  </si>
  <si>
    <t>Repeat 3</t>
  </si>
  <si>
    <t xml:space="preserve">Repeat 1 </t>
  </si>
  <si>
    <t>109.901</t>
  </si>
  <si>
    <t>97.2004</t>
  </si>
  <si>
    <t>93.1004</t>
  </si>
  <si>
    <t>72.7002</t>
  </si>
  <si>
    <t>65.2002</t>
  </si>
  <si>
    <t>68.5002</t>
  </si>
  <si>
    <t>79.7003</t>
  </si>
  <si>
    <t>82.8003</t>
  </si>
  <si>
    <t>61.4002</t>
  </si>
  <si>
    <t>574.414</t>
  </si>
  <si>
    <t>802.828</t>
  </si>
  <si>
    <t>432.008</t>
  </si>
  <si>
    <t>303.004</t>
  </si>
  <si>
    <t>189.302</t>
  </si>
  <si>
    <t>389.607</t>
  </si>
  <si>
    <t>227.902</t>
  </si>
  <si>
    <t>287.704</t>
  </si>
  <si>
    <t>303.404</t>
  </si>
  <si>
    <t>228.602</t>
  </si>
  <si>
    <t>328.605</t>
  </si>
  <si>
    <t>228.302</t>
  </si>
  <si>
    <t xml:space="preserve">Repeat 2 </t>
  </si>
  <si>
    <t xml:space="preserve">eGFP dsRNA  </t>
  </si>
  <si>
    <t>MOI 0.005</t>
  </si>
  <si>
    <t>From the average of each replicate (n=3)</t>
  </si>
  <si>
    <t xml:space="preserve">Background </t>
  </si>
  <si>
    <t>FFLuc</t>
  </si>
  <si>
    <r>
      <t xml:space="preserve">Measuring </t>
    </r>
    <r>
      <rPr>
        <i/>
        <sz val="11"/>
        <color theme="1"/>
        <rFont val="Calibri"/>
        <family val="2"/>
        <scheme val="minor"/>
      </rPr>
      <t>RLuc</t>
    </r>
    <r>
      <rPr>
        <sz val="11"/>
        <color theme="1"/>
        <rFont val="Calibri"/>
        <family val="2"/>
        <scheme val="minor"/>
      </rPr>
      <t xml:space="preserve"> expression </t>
    </r>
  </si>
  <si>
    <t xml:space="preserve">MOI 10, 0.01, Mock </t>
  </si>
  <si>
    <t xml:space="preserve">3 repeats in triplicate </t>
  </si>
  <si>
    <t>SEM (n=3)</t>
  </si>
  <si>
    <r>
      <t>SFV4(3H)-</t>
    </r>
    <r>
      <rPr>
        <i/>
        <sz val="11"/>
        <color theme="1"/>
        <rFont val="Calibri"/>
        <family val="2"/>
        <scheme val="minor"/>
      </rPr>
      <t>RLuc</t>
    </r>
    <r>
      <rPr>
        <sz val="11"/>
        <color theme="1"/>
        <rFont val="Calibri"/>
        <family val="2"/>
        <scheme val="minor"/>
      </rPr>
      <t xml:space="preserve"> infection </t>
    </r>
  </si>
  <si>
    <t xml:space="preserve">2 repeats in triplicate </t>
  </si>
  <si>
    <t>Mean and SEM calculated using Prism</t>
  </si>
  <si>
    <t xml:space="preserve">Measuring PFU/ml </t>
  </si>
  <si>
    <t>SEM (n=2)</t>
  </si>
  <si>
    <t>Mean of 3 repeats (n=3)</t>
  </si>
  <si>
    <t>Mean of 2 repeats (n=2)</t>
  </si>
  <si>
    <t xml:space="preserve">Triplicate </t>
  </si>
  <si>
    <r>
      <t>Normalised to background (</t>
    </r>
    <r>
      <rPr>
        <i/>
        <sz val="11"/>
        <color theme="1"/>
        <rFont val="Calibri"/>
        <family val="2"/>
        <scheme val="minor"/>
      </rPr>
      <t>Fluc</t>
    </r>
    <r>
      <rPr>
        <sz val="11"/>
        <color theme="1"/>
        <rFont val="Calibri"/>
        <family val="2"/>
        <scheme val="minor"/>
      </rPr>
      <t>/background)</t>
    </r>
  </si>
  <si>
    <r>
      <t>SFV4(3H)-</t>
    </r>
    <r>
      <rPr>
        <i/>
        <sz val="11"/>
        <color theme="1"/>
        <rFont val="Calibri"/>
        <family val="2"/>
        <scheme val="minor"/>
      </rPr>
      <t>FFLuc</t>
    </r>
    <r>
      <rPr>
        <sz val="11"/>
        <color theme="1"/>
        <rFont val="Calibri"/>
        <family val="2"/>
        <scheme val="minor"/>
      </rPr>
      <t xml:space="preserve"> Replication </t>
    </r>
  </si>
  <si>
    <r>
      <t>Mock or SFV4(3H)-</t>
    </r>
    <r>
      <rPr>
        <i/>
        <sz val="11"/>
        <color theme="1"/>
        <rFont val="Calibri"/>
        <family val="2"/>
        <scheme val="minor"/>
      </rPr>
      <t>FFLuc</t>
    </r>
    <r>
      <rPr>
        <sz val="11"/>
        <color theme="1"/>
        <rFont val="Calibri"/>
        <family val="2"/>
        <scheme val="minor"/>
      </rPr>
      <t xml:space="preserve"> Infection </t>
    </r>
  </si>
  <si>
    <t xml:space="preserve">Measuring cell numbers (x10^5/ml) </t>
  </si>
  <si>
    <t xml:space="preserve">Ratio (Value/first condition value) </t>
  </si>
  <si>
    <t xml:space="preserve">4 repeats in triplicate </t>
  </si>
  <si>
    <r>
      <t xml:space="preserve">Measuring </t>
    </r>
    <r>
      <rPr>
        <i/>
        <sz val="11"/>
        <color theme="1"/>
        <rFont val="Calibri"/>
        <family val="2"/>
        <scheme val="minor"/>
      </rPr>
      <t>FFLuc</t>
    </r>
    <r>
      <rPr>
        <sz val="11"/>
        <color theme="1"/>
        <rFont val="Calibri"/>
        <family val="2"/>
        <scheme val="minor"/>
      </rPr>
      <t xml:space="preserve"> expression from transfected </t>
    </r>
    <r>
      <rPr>
        <i/>
        <sz val="11"/>
        <color theme="1"/>
        <rFont val="Calibri"/>
        <family val="2"/>
        <scheme val="minor"/>
      </rPr>
      <t>FFLuc</t>
    </r>
    <r>
      <rPr>
        <sz val="11"/>
        <color theme="1"/>
        <rFont val="Calibri"/>
        <family val="2"/>
        <scheme val="minor"/>
      </rPr>
      <t xml:space="preserve"> plasmid </t>
    </r>
  </si>
  <si>
    <r>
      <t xml:space="preserve">FFLuc </t>
    </r>
    <r>
      <rPr>
        <sz val="8"/>
        <color theme="1"/>
        <rFont val="Arial"/>
        <family val="2"/>
      </rPr>
      <t>dsRNA</t>
    </r>
  </si>
  <si>
    <t xml:space="preserve">Repeat 3 </t>
  </si>
  <si>
    <t xml:space="preserve">Repeat 4 </t>
  </si>
  <si>
    <t>Normalised to 1</t>
  </si>
  <si>
    <t>Normalised to 1 (Normalised to background/Normalised Average of eGFP Control)</t>
  </si>
  <si>
    <t xml:space="preserve">Mean of 4 repeats (n=4) </t>
  </si>
  <si>
    <t>SEM (n=4)</t>
  </si>
  <si>
    <r>
      <rPr>
        <i/>
        <sz val="11"/>
        <color theme="1"/>
        <rFont val="Calibri"/>
        <family val="2"/>
        <scheme val="minor"/>
      </rPr>
      <t>FFLuc</t>
    </r>
    <r>
      <rPr>
        <sz val="11"/>
        <color theme="1"/>
        <rFont val="Calibri"/>
        <family val="2"/>
        <scheme val="minor"/>
      </rPr>
      <t xml:space="preserve"> dsRNA</t>
    </r>
  </si>
  <si>
    <r>
      <t xml:space="preserve">eGFP or </t>
    </r>
    <r>
      <rPr>
        <i/>
        <sz val="11"/>
        <color theme="1"/>
        <rFont val="Calibri"/>
        <family val="2"/>
        <scheme val="minor"/>
      </rPr>
      <t>FFLuc</t>
    </r>
    <r>
      <rPr>
        <sz val="11"/>
        <color theme="1"/>
        <rFont val="Calibri"/>
        <family val="2"/>
        <scheme val="minor"/>
      </rPr>
      <t xml:space="preserve"> siRNA transfected  </t>
    </r>
  </si>
  <si>
    <r>
      <t xml:space="preserve">eGFP or </t>
    </r>
    <r>
      <rPr>
        <i/>
        <sz val="11"/>
        <color theme="1"/>
        <rFont val="Calibri"/>
        <family val="2"/>
        <scheme val="minor"/>
      </rPr>
      <t>FFLuc</t>
    </r>
    <r>
      <rPr>
        <sz val="11"/>
        <color theme="1"/>
        <rFont val="Calibri"/>
        <family val="2"/>
        <scheme val="minor"/>
      </rPr>
      <t xml:space="preserve"> dsRNA transfected  </t>
    </r>
  </si>
  <si>
    <r>
      <t xml:space="preserve">FFLuc </t>
    </r>
    <r>
      <rPr>
        <sz val="8"/>
        <color theme="1"/>
        <rFont val="Arial"/>
        <family val="2"/>
      </rPr>
      <t>siRNA</t>
    </r>
  </si>
  <si>
    <t xml:space="preserve">eGFP siRNA </t>
  </si>
  <si>
    <r>
      <rPr>
        <i/>
        <sz val="11"/>
        <color theme="1"/>
        <rFont val="Calibri"/>
        <family val="2"/>
        <scheme val="minor"/>
      </rPr>
      <t>RLuc</t>
    </r>
    <r>
      <rPr>
        <sz val="11"/>
        <color theme="1"/>
        <rFont val="Calibri"/>
        <family val="2"/>
        <scheme val="minor"/>
      </rPr>
      <t xml:space="preserve"> dsRNA </t>
    </r>
  </si>
  <si>
    <t xml:space="preserve">Average of triplicates  </t>
  </si>
  <si>
    <t xml:space="preserve">Mean of 3 repeats (n=3) </t>
  </si>
  <si>
    <r>
      <t xml:space="preserve">eGFP or </t>
    </r>
    <r>
      <rPr>
        <i/>
        <sz val="11"/>
        <color theme="1"/>
        <rFont val="Calibri"/>
        <family val="2"/>
        <scheme val="minor"/>
      </rPr>
      <t>RLuc</t>
    </r>
    <r>
      <rPr>
        <sz val="11"/>
        <color theme="1"/>
        <rFont val="Calibri"/>
        <family val="2"/>
        <scheme val="minor"/>
      </rPr>
      <t xml:space="preserve"> dsRNA transfected  </t>
    </r>
  </si>
  <si>
    <r>
      <t xml:space="preserve">Measuring </t>
    </r>
    <r>
      <rPr>
        <i/>
        <sz val="11"/>
        <color theme="1"/>
        <rFont val="Calibri"/>
        <family val="2"/>
        <scheme val="minor"/>
      </rPr>
      <t>RLuc</t>
    </r>
    <r>
      <rPr>
        <sz val="11"/>
        <color theme="1"/>
        <rFont val="Calibri"/>
        <family val="2"/>
        <scheme val="minor"/>
      </rPr>
      <t xml:space="preserve"> expression from SFV(3H)-</t>
    </r>
    <r>
      <rPr>
        <i/>
        <sz val="11"/>
        <color theme="1"/>
        <rFont val="Calibri"/>
        <family val="2"/>
        <scheme val="minor"/>
      </rPr>
      <t xml:space="preserve">RLuc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</si>
  <si>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Measuring </t>
    </r>
    <r>
      <rPr>
        <i/>
        <sz val="11"/>
        <color theme="1"/>
        <rFont val="Calibri"/>
        <family val="2"/>
        <scheme val="minor"/>
      </rPr>
      <t>FFLuc</t>
    </r>
    <r>
      <rPr>
        <sz val="11"/>
        <color theme="1"/>
        <rFont val="Calibri"/>
        <family val="2"/>
        <scheme val="minor"/>
      </rPr>
      <t xml:space="preserve"> expression normalised over background</t>
    </r>
  </si>
  <si>
    <r>
      <t>SFV4(3H)-</t>
    </r>
    <r>
      <rPr>
        <i/>
        <sz val="11"/>
        <color theme="1"/>
        <rFont val="Calibri"/>
        <family val="2"/>
        <scheme val="minor"/>
      </rPr>
      <t>FFLuc</t>
    </r>
    <r>
      <rPr>
        <sz val="11"/>
        <color theme="1"/>
        <rFont val="Calibri"/>
        <family val="2"/>
        <scheme val="minor"/>
      </rPr>
      <t xml:space="preserve"> infection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</si>
</sst>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1" xfId="0" applyNumberFormat="1" applyFont="1" applyBorder="1" applyAlignment="1">
      <alignment horizontal="right"/>
    </xf>
    <xf numFmtId="11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0" fillId="0" borderId="3" xfId="0" applyBorder="1"/>
    <xf numFmtId="0" fontId="1" fillId="0" borderId="3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4" fillId="0" borderId="3" xfId="0" applyFont="1" applyBorder="1"/>
    <xf numFmtId="11" fontId="0" fillId="0" borderId="5" xfId="0" applyNumberFormat="1" applyBorder="1"/>
    <xf numFmtId="11" fontId="0" fillId="0" borderId="6" xfId="0" applyNumberFormat="1" applyBorder="1"/>
    <xf numFmtId="0" fontId="0" fillId="0" borderId="0" xfId="0" applyBorder="1"/>
    <xf numFmtId="0" fontId="0" fillId="0" borderId="9" xfId="0" applyBorder="1"/>
    <xf numFmtId="0" fontId="1" fillId="0" borderId="11" xfId="0" applyNumberFormat="1" applyFont="1" applyBorder="1" applyAlignment="1">
      <alignment horizontal="right"/>
    </xf>
    <xf numFmtId="11" fontId="0" fillId="0" borderId="11" xfId="0" applyNumberFormat="1" applyBorder="1"/>
    <xf numFmtId="0" fontId="0" fillId="0" borderId="2" xfId="0" applyBorder="1"/>
    <xf numFmtId="0" fontId="0" fillId="0" borderId="7" xfId="0" applyBorder="1"/>
    <xf numFmtId="0" fontId="0" fillId="0" borderId="12" xfId="0" applyBorder="1"/>
    <xf numFmtId="0" fontId="1" fillId="0" borderId="0" xfId="0" applyNumberFormat="1" applyFont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0" fillId="0" borderId="10" xfId="0" applyBorder="1"/>
    <xf numFmtId="0" fontId="3" fillId="0" borderId="27" xfId="0" applyFont="1" applyBorder="1"/>
    <xf numFmtId="0" fontId="3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6" fillId="0" borderId="1" xfId="0" applyFont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" xfId="0" applyFill="1" applyBorder="1"/>
    <xf numFmtId="0" fontId="2" fillId="0" borderId="0" xfId="0" applyNumberFormat="1" applyFont="1" applyFill="1" applyBorder="1" applyAlignment="1">
      <alignment horizontal="right"/>
    </xf>
    <xf numFmtId="0" fontId="0" fillId="0" borderId="14" xfId="0" applyBorder="1"/>
    <xf numFmtId="0" fontId="0" fillId="3" borderId="0" xfId="0" applyFill="1" applyBorder="1"/>
    <xf numFmtId="0" fontId="0" fillId="4" borderId="25" xfId="0" applyFill="1" applyBorder="1"/>
    <xf numFmtId="0" fontId="0" fillId="4" borderId="14" xfId="0" applyFill="1" applyBorder="1"/>
    <xf numFmtId="0" fontId="0" fillId="4" borderId="26" xfId="0" applyFill="1" applyBorder="1"/>
    <xf numFmtId="0" fontId="0" fillId="4" borderId="8" xfId="0" applyFill="1" applyBorder="1"/>
    <xf numFmtId="0" fontId="0" fillId="4" borderId="13" xfId="0" applyFill="1" applyBorder="1"/>
    <xf numFmtId="0" fontId="0" fillId="3" borderId="32" xfId="0" applyFill="1" applyBorder="1"/>
    <xf numFmtId="0" fontId="0" fillId="3" borderId="26" xfId="0" applyFill="1" applyBorder="1"/>
    <xf numFmtId="0" fontId="0" fillId="3" borderId="7" xfId="0" applyFill="1" applyBorder="1"/>
    <xf numFmtId="0" fontId="0" fillId="3" borderId="10" xfId="0" applyFill="1" applyBorder="1"/>
    <xf numFmtId="0" fontId="0" fillId="3" borderId="1" xfId="0" applyFill="1" applyBorder="1"/>
    <xf numFmtId="0" fontId="1" fillId="4" borderId="8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0" fillId="5" borderId="1" xfId="0" applyFill="1" applyBorder="1"/>
    <xf numFmtId="0" fontId="0" fillId="4" borderId="25" xfId="0" applyFill="1" applyBorder="1" applyAlignment="1"/>
    <xf numFmtId="0" fontId="1" fillId="0" borderId="33" xfId="0" applyFont="1" applyBorder="1" applyAlignment="1">
      <alignment horizontal="right"/>
    </xf>
    <xf numFmtId="0" fontId="0" fillId="0" borderId="33" xfId="0" applyBorder="1"/>
    <xf numFmtId="0" fontId="1" fillId="0" borderId="34" xfId="0" applyFont="1" applyBorder="1" applyAlignment="1">
      <alignment horizontal="right"/>
    </xf>
    <xf numFmtId="0" fontId="0" fillId="0" borderId="34" xfId="0" applyBorder="1"/>
    <xf numFmtId="0" fontId="1" fillId="4" borderId="34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3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shrinkToFit="1"/>
    </xf>
    <xf numFmtId="0" fontId="0" fillId="4" borderId="25" xfId="0" applyFill="1" applyBorder="1" applyAlignment="1">
      <alignment shrinkToFit="1"/>
    </xf>
    <xf numFmtId="0" fontId="0" fillId="4" borderId="14" xfId="0" applyFill="1" applyBorder="1" applyAlignment="1">
      <alignment shrinkToFit="1"/>
    </xf>
    <xf numFmtId="0" fontId="0" fillId="4" borderId="26" xfId="0" applyFill="1" applyBorder="1" applyAlignment="1">
      <alignment shrinkToFit="1"/>
    </xf>
    <xf numFmtId="0" fontId="0" fillId="4" borderId="8" xfId="0" applyFill="1" applyBorder="1" applyAlignment="1">
      <alignment shrinkToFit="1"/>
    </xf>
    <xf numFmtId="0" fontId="0" fillId="4" borderId="13" xfId="0" applyFill="1" applyBorder="1" applyAlignment="1">
      <alignment shrinkToFit="1"/>
    </xf>
    <xf numFmtId="0" fontId="0" fillId="4" borderId="10" xfId="0" applyFill="1" applyBorder="1" applyAlignment="1">
      <alignment shrinkToFit="1"/>
    </xf>
    <xf numFmtId="0" fontId="0" fillId="0" borderId="1" xfId="0" applyBorder="1" applyAlignment="1">
      <alignment shrinkToFit="1"/>
    </xf>
    <xf numFmtId="0" fontId="0" fillId="4" borderId="0" xfId="0" applyFill="1" applyBorder="1" applyAlignment="1">
      <alignment shrinkToFit="1"/>
    </xf>
    <xf numFmtId="0" fontId="0" fillId="4" borderId="35" xfId="0" applyFill="1" applyBorder="1" applyAlignment="1">
      <alignment shrinkToFit="1"/>
    </xf>
    <xf numFmtId="0" fontId="0" fillId="5" borderId="32" xfId="0" applyFill="1" applyBorder="1"/>
    <xf numFmtId="0" fontId="0" fillId="0" borderId="0" xfId="0" applyFill="1" applyBorder="1"/>
    <xf numFmtId="0" fontId="0" fillId="0" borderId="35" xfId="0" applyBorder="1" applyAlignment="1">
      <alignment shrinkToFit="1"/>
    </xf>
    <xf numFmtId="2" fontId="3" fillId="0" borderId="17" xfId="0" applyNumberFormat="1" applyFont="1" applyBorder="1"/>
    <xf numFmtId="2" fontId="3" fillId="0" borderId="18" xfId="0" applyNumberFormat="1" applyFont="1" applyBorder="1"/>
    <xf numFmtId="2" fontId="3" fillId="0" borderId="19" xfId="0" applyNumberFormat="1" applyFont="1" applyBorder="1"/>
    <xf numFmtId="2" fontId="3" fillId="0" borderId="20" xfId="0" applyNumberFormat="1" applyFont="1" applyBorder="1"/>
    <xf numFmtId="0" fontId="1" fillId="0" borderId="0" xfId="0" applyNumberFormat="1" applyFont="1" applyFill="1" applyBorder="1" applyAlignment="1">
      <alignment horizontal="right"/>
    </xf>
    <xf numFmtId="11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1" fontId="0" fillId="0" borderId="0" xfId="0" applyNumberFormat="1" applyFill="1" applyBorder="1"/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1" fillId="2" borderId="26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1" xfId="0" applyFill="1" applyBorder="1"/>
    <xf numFmtId="0" fontId="3" fillId="0" borderId="0" xfId="0" applyFont="1" applyBorder="1"/>
    <xf numFmtId="0" fontId="0" fillId="0" borderId="36" xfId="0" applyBorder="1"/>
    <xf numFmtId="0" fontId="0" fillId="0" borderId="6" xfId="0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0" fillId="2" borderId="0" xfId="0" applyFill="1"/>
    <xf numFmtId="0" fontId="6" fillId="0" borderId="0" xfId="0" applyFont="1" applyBorder="1" applyAlignment="1">
      <alignment horizontal="right"/>
    </xf>
    <xf numFmtId="0" fontId="0" fillId="3" borderId="25" xfId="0" applyFill="1" applyBorder="1"/>
    <xf numFmtId="0" fontId="1" fillId="0" borderId="0" xfId="0" applyFont="1" applyBorder="1" applyAlignment="1">
      <alignment horizontal="right"/>
    </xf>
    <xf numFmtId="0" fontId="0" fillId="5" borderId="26" xfId="0" applyFill="1" applyBorder="1"/>
    <xf numFmtId="0" fontId="0" fillId="5" borderId="3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H26" sqref="H26"/>
    </sheetView>
  </sheetViews>
  <sheetFormatPr defaultRowHeight="15" x14ac:dyDescent="0.25"/>
  <cols>
    <col min="1" max="1" width="26.42578125" customWidth="1"/>
    <col min="4" max="4" width="15.28515625" customWidth="1"/>
    <col min="5" max="5" width="27.42578125" customWidth="1"/>
    <col min="6" max="6" width="18.85546875" customWidth="1"/>
    <col min="10" max="11" width="19.5703125" customWidth="1"/>
    <col min="15" max="15" width="20" customWidth="1"/>
  </cols>
  <sheetData>
    <row r="2" spans="1:13" x14ac:dyDescent="0.25">
      <c r="A2" t="s">
        <v>47</v>
      </c>
    </row>
    <row r="3" spans="1:13" x14ac:dyDescent="0.25">
      <c r="A3" t="s">
        <v>43</v>
      </c>
    </row>
    <row r="4" spans="1:13" x14ac:dyDescent="0.25">
      <c r="A4" t="s">
        <v>44</v>
      </c>
    </row>
    <row r="5" spans="1:13" x14ac:dyDescent="0.25">
      <c r="A5" t="s">
        <v>45</v>
      </c>
    </row>
    <row r="6" spans="1:13" x14ac:dyDescent="0.25">
      <c r="A6" t="s">
        <v>49</v>
      </c>
    </row>
    <row r="8" spans="1:13" ht="15.75" thickBot="1" x14ac:dyDescent="0.3">
      <c r="B8" s="50"/>
      <c r="C8" s="51" t="s">
        <v>54</v>
      </c>
      <c r="D8" s="52"/>
    </row>
    <row r="9" spans="1:13" x14ac:dyDescent="0.25">
      <c r="A9" s="49" t="s">
        <v>12</v>
      </c>
      <c r="B9" s="53">
        <v>1</v>
      </c>
      <c r="C9" s="54">
        <v>2</v>
      </c>
      <c r="D9" s="54">
        <v>3</v>
      </c>
      <c r="E9" s="115" t="s">
        <v>75</v>
      </c>
      <c r="L9" s="1"/>
      <c r="M9" s="1"/>
    </row>
    <row r="10" spans="1:13" x14ac:dyDescent="0.25">
      <c r="A10" s="3" t="s">
        <v>4</v>
      </c>
      <c r="B10" s="4">
        <v>1667920</v>
      </c>
      <c r="C10" s="4">
        <v>1880240</v>
      </c>
      <c r="D10" s="8">
        <v>2034520</v>
      </c>
      <c r="E10" s="17">
        <f>AVERAGE(B10:D10)</f>
        <v>1860893.3333333333</v>
      </c>
    </row>
    <row r="11" spans="1:13" x14ac:dyDescent="0.25">
      <c r="A11" s="3" t="s">
        <v>5</v>
      </c>
      <c r="B11" s="4">
        <v>289016</v>
      </c>
      <c r="C11" s="4">
        <v>361472</v>
      </c>
      <c r="D11" s="8">
        <v>270836</v>
      </c>
      <c r="E11" s="9">
        <f t="shared" ref="E11:E12" si="0">AVERAGE(B11:D11)</f>
        <v>307108</v>
      </c>
    </row>
    <row r="12" spans="1:13" ht="15.75" thickBot="1" x14ac:dyDescent="0.3">
      <c r="A12" s="3" t="s">
        <v>6</v>
      </c>
      <c r="B12" s="23">
        <v>550.71299999999997</v>
      </c>
      <c r="C12" s="23">
        <v>526.11199999999997</v>
      </c>
      <c r="D12" s="24">
        <v>563.21400000000006</v>
      </c>
      <c r="E12" s="10">
        <f t="shared" si="0"/>
        <v>546.67966666666655</v>
      </c>
    </row>
    <row r="14" spans="1:13" ht="15.75" thickBot="1" x14ac:dyDescent="0.3">
      <c r="B14" s="50"/>
      <c r="C14" s="51" t="s">
        <v>54</v>
      </c>
      <c r="D14" s="52"/>
    </row>
    <row r="15" spans="1:13" x14ac:dyDescent="0.25">
      <c r="A15" s="49" t="s">
        <v>13</v>
      </c>
      <c r="B15" s="53">
        <v>1</v>
      </c>
      <c r="C15" s="54">
        <v>2</v>
      </c>
      <c r="D15" s="54">
        <v>3</v>
      </c>
      <c r="E15" s="115" t="s">
        <v>75</v>
      </c>
    </row>
    <row r="16" spans="1:13" x14ac:dyDescent="0.25">
      <c r="A16" s="3" t="s">
        <v>4</v>
      </c>
      <c r="B16" s="4">
        <v>1974880</v>
      </c>
      <c r="C16" s="4">
        <v>1835940</v>
      </c>
      <c r="D16" s="8">
        <v>1926220</v>
      </c>
      <c r="E16" s="17">
        <f>AVERAGE(B16:D16)</f>
        <v>1912346.6666666667</v>
      </c>
    </row>
    <row r="17" spans="1:6" x14ac:dyDescent="0.25">
      <c r="A17" s="3" t="s">
        <v>5</v>
      </c>
      <c r="B17" s="4">
        <v>389071</v>
      </c>
      <c r="C17" s="4">
        <v>389287</v>
      </c>
      <c r="D17" s="8">
        <v>449574</v>
      </c>
      <c r="E17" s="9">
        <f t="shared" ref="E17:E18" si="1">AVERAGE(B17:D17)</f>
        <v>409310.66666666669</v>
      </c>
    </row>
    <row r="18" spans="1:6" ht="15.75" thickBot="1" x14ac:dyDescent="0.3">
      <c r="A18" s="3" t="s">
        <v>6</v>
      </c>
      <c r="B18" s="23">
        <v>585.71500000000003</v>
      </c>
      <c r="C18" s="25">
        <v>530.31200000000001</v>
      </c>
      <c r="D18" s="24">
        <v>581.71500000000003</v>
      </c>
      <c r="E18" s="10">
        <f t="shared" si="1"/>
        <v>565.9140000000001</v>
      </c>
    </row>
    <row r="19" spans="1:6" x14ac:dyDescent="0.25">
      <c r="A19" s="15"/>
      <c r="B19" s="47"/>
      <c r="C19" s="47"/>
      <c r="D19" s="47"/>
      <c r="E19" s="22"/>
    </row>
    <row r="20" spans="1:6" ht="15.75" thickBot="1" x14ac:dyDescent="0.3">
      <c r="B20" s="50"/>
      <c r="C20" s="51" t="s">
        <v>54</v>
      </c>
      <c r="D20" s="52"/>
    </row>
    <row r="21" spans="1:6" x14ac:dyDescent="0.25">
      <c r="A21" s="49" t="s">
        <v>14</v>
      </c>
      <c r="B21" s="53">
        <v>1</v>
      </c>
      <c r="C21" s="54">
        <v>2</v>
      </c>
      <c r="D21" s="54">
        <v>3</v>
      </c>
      <c r="E21" s="115" t="s">
        <v>75</v>
      </c>
    </row>
    <row r="22" spans="1:6" x14ac:dyDescent="0.25">
      <c r="A22" s="3" t="s">
        <v>4</v>
      </c>
      <c r="B22" s="5">
        <v>10448800</v>
      </c>
      <c r="C22" s="5">
        <v>10523400</v>
      </c>
      <c r="D22" s="12">
        <v>1878044</v>
      </c>
      <c r="E22" s="18">
        <f>AVERAGE(B22:D22)</f>
        <v>7616748</v>
      </c>
    </row>
    <row r="23" spans="1:6" x14ac:dyDescent="0.25">
      <c r="A23" s="3" t="s">
        <v>5</v>
      </c>
      <c r="B23" s="6">
        <v>4491830</v>
      </c>
      <c r="C23" s="11">
        <v>3953940</v>
      </c>
      <c r="D23" s="12">
        <v>341175.56</v>
      </c>
      <c r="E23" s="13">
        <f t="shared" ref="E23:E24" si="2">AVERAGE(B23:D23)</f>
        <v>2928981.8533333335</v>
      </c>
    </row>
    <row r="24" spans="1:6" ht="15.75" thickBot="1" x14ac:dyDescent="0.3">
      <c r="A24" s="3" t="s">
        <v>6</v>
      </c>
      <c r="B24" s="23">
        <v>550.71299999999997</v>
      </c>
      <c r="C24" s="25">
        <v>526.11199999999997</v>
      </c>
      <c r="D24" s="24">
        <v>563.21400000000006</v>
      </c>
      <c r="E24" s="14">
        <f t="shared" si="2"/>
        <v>546.67966666666655</v>
      </c>
    </row>
    <row r="26" spans="1:6" ht="15.75" thickBot="1" x14ac:dyDescent="0.3"/>
    <row r="27" spans="1:6" ht="15.75" thickBot="1" x14ac:dyDescent="0.3">
      <c r="E27" s="39" t="s">
        <v>52</v>
      </c>
      <c r="F27" s="40" t="s">
        <v>46</v>
      </c>
    </row>
    <row r="28" spans="1:6" x14ac:dyDescent="0.25">
      <c r="D28" s="7" t="s">
        <v>4</v>
      </c>
      <c r="E28" s="37">
        <v>3797746.6666666698</v>
      </c>
      <c r="F28" s="38">
        <v>1911184.3857957299</v>
      </c>
    </row>
    <row r="29" spans="1:6" x14ac:dyDescent="0.25">
      <c r="D29" s="7" t="s">
        <v>5</v>
      </c>
      <c r="E29" s="28">
        <v>1215472.8888999999</v>
      </c>
      <c r="F29" s="29">
        <v>857771.095590743</v>
      </c>
    </row>
    <row r="30" spans="1:6" ht="15.75" thickBot="1" x14ac:dyDescent="0.3">
      <c r="D30" s="7" t="s">
        <v>6</v>
      </c>
      <c r="E30" s="30">
        <v>553.19788889999995</v>
      </c>
      <c r="F30" s="31">
        <v>6.3587279777858496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4" sqref="A4"/>
    </sheetView>
  </sheetViews>
  <sheetFormatPr defaultRowHeight="15" x14ac:dyDescent="0.25"/>
  <cols>
    <col min="1" max="1" width="35" customWidth="1"/>
    <col min="2" max="2" width="14.28515625" customWidth="1"/>
    <col min="3" max="4" width="14.42578125" customWidth="1"/>
    <col min="5" max="5" width="16.7109375" customWidth="1"/>
    <col min="6" max="6" width="22.140625" customWidth="1"/>
  </cols>
  <sheetData>
    <row r="1" spans="1:7" x14ac:dyDescent="0.25">
      <c r="A1" t="s">
        <v>80</v>
      </c>
    </row>
    <row r="2" spans="1:7" x14ac:dyDescent="0.25">
      <c r="A2" t="s">
        <v>4</v>
      </c>
    </row>
    <row r="3" spans="1:7" x14ac:dyDescent="0.25">
      <c r="A3" t="s">
        <v>50</v>
      </c>
    </row>
    <row r="4" spans="1:7" x14ac:dyDescent="0.25">
      <c r="A4" t="s">
        <v>48</v>
      </c>
    </row>
    <row r="5" spans="1:7" x14ac:dyDescent="0.25">
      <c r="A5" t="s">
        <v>49</v>
      </c>
    </row>
    <row r="8" spans="1:7" ht="15.75" thickBot="1" x14ac:dyDescent="0.3">
      <c r="B8" s="55" t="s">
        <v>12</v>
      </c>
      <c r="C8" s="56" t="s">
        <v>13</v>
      </c>
      <c r="D8" s="15"/>
    </row>
    <row r="9" spans="1:7" ht="15.75" thickBot="1" x14ac:dyDescent="0.3">
      <c r="A9" s="7" t="s">
        <v>7</v>
      </c>
      <c r="B9" s="57" t="s">
        <v>11</v>
      </c>
      <c r="C9" s="58" t="s">
        <v>11</v>
      </c>
      <c r="D9" s="15"/>
      <c r="E9" s="7" t="s">
        <v>7</v>
      </c>
      <c r="F9" s="41" t="s">
        <v>53</v>
      </c>
      <c r="G9" s="21" t="s">
        <v>51</v>
      </c>
    </row>
    <row r="10" spans="1:7" x14ac:dyDescent="0.25">
      <c r="A10" s="3">
        <v>1</v>
      </c>
      <c r="B10" s="3">
        <v>0</v>
      </c>
      <c r="C10" s="3">
        <v>75</v>
      </c>
      <c r="D10" s="15"/>
      <c r="E10" s="3">
        <v>1</v>
      </c>
      <c r="F10" s="32">
        <v>37.5</v>
      </c>
      <c r="G10" s="33">
        <v>37.5</v>
      </c>
    </row>
    <row r="11" spans="1:7" x14ac:dyDescent="0.25">
      <c r="A11" s="3">
        <v>12</v>
      </c>
      <c r="B11" s="3">
        <v>3500</v>
      </c>
      <c r="C11" s="3">
        <v>7500</v>
      </c>
      <c r="D11" s="15"/>
      <c r="E11" s="3">
        <v>12</v>
      </c>
      <c r="F11" s="32">
        <v>5500</v>
      </c>
      <c r="G11" s="33">
        <v>2000</v>
      </c>
    </row>
    <row r="12" spans="1:7" x14ac:dyDescent="0.25">
      <c r="A12" s="3">
        <v>24</v>
      </c>
      <c r="B12" s="3">
        <v>520000</v>
      </c>
      <c r="C12" s="3">
        <v>20000000</v>
      </c>
      <c r="D12" s="15"/>
      <c r="E12" s="3">
        <v>24</v>
      </c>
      <c r="F12" s="32">
        <v>10260000</v>
      </c>
      <c r="G12" s="33">
        <v>9740000</v>
      </c>
    </row>
    <row r="13" spans="1:7" x14ac:dyDescent="0.25">
      <c r="A13" s="3">
        <v>48</v>
      </c>
      <c r="B13" s="3">
        <v>750000000</v>
      </c>
      <c r="C13" s="3">
        <v>435000000000</v>
      </c>
      <c r="D13" s="15"/>
      <c r="E13" s="3">
        <v>48</v>
      </c>
      <c r="F13" s="32">
        <v>217875000000</v>
      </c>
      <c r="G13" s="33">
        <v>217125000000</v>
      </c>
    </row>
    <row r="14" spans="1:7" x14ac:dyDescent="0.25">
      <c r="A14" s="3">
        <v>72</v>
      </c>
      <c r="B14" s="3">
        <v>6500000</v>
      </c>
      <c r="C14" s="3">
        <v>36000000</v>
      </c>
      <c r="D14" s="15"/>
      <c r="E14" s="3">
        <v>72</v>
      </c>
      <c r="F14" s="32">
        <v>21250000</v>
      </c>
      <c r="G14" s="33">
        <v>14750000</v>
      </c>
    </row>
    <row r="15" spans="1:7" x14ac:dyDescent="0.25">
      <c r="A15" s="3">
        <v>96</v>
      </c>
      <c r="B15" s="3">
        <v>60000</v>
      </c>
      <c r="C15" s="3">
        <v>12500</v>
      </c>
      <c r="D15" s="15"/>
      <c r="E15" s="3">
        <v>96</v>
      </c>
      <c r="F15" s="32">
        <v>36250</v>
      </c>
      <c r="G15" s="33">
        <v>23750</v>
      </c>
    </row>
    <row r="16" spans="1:7" ht="15.75" thickBot="1" x14ac:dyDescent="0.3">
      <c r="A16" s="3">
        <v>120</v>
      </c>
      <c r="B16" s="3">
        <v>4000</v>
      </c>
      <c r="C16" s="3">
        <v>3600</v>
      </c>
      <c r="D16" s="15"/>
      <c r="E16" s="3">
        <v>120</v>
      </c>
      <c r="F16" s="34">
        <v>3800</v>
      </c>
      <c r="G16" s="35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/>
  </sheetViews>
  <sheetFormatPr defaultRowHeight="15" x14ac:dyDescent="0.25"/>
  <cols>
    <col min="1" max="1" width="35" customWidth="1"/>
    <col min="2" max="2" width="24.28515625" customWidth="1"/>
    <col min="7" max="7" width="25.85546875" customWidth="1"/>
    <col min="9" max="9" width="15.140625" customWidth="1"/>
    <col min="10" max="10" width="22.42578125" customWidth="1"/>
  </cols>
  <sheetData>
    <row r="1" spans="1:10" x14ac:dyDescent="0.25">
      <c r="A1" t="s">
        <v>56</v>
      </c>
    </row>
    <row r="2" spans="1:10" x14ac:dyDescent="0.25">
      <c r="A2" t="s">
        <v>79</v>
      </c>
    </row>
    <row r="3" spans="1:10" x14ac:dyDescent="0.25">
      <c r="A3" t="s">
        <v>4</v>
      </c>
    </row>
    <row r="4" spans="1:10" x14ac:dyDescent="0.25">
      <c r="A4" t="s">
        <v>48</v>
      </c>
    </row>
    <row r="5" spans="1:10" x14ac:dyDescent="0.25">
      <c r="A5" t="s">
        <v>49</v>
      </c>
    </row>
    <row r="8" spans="1:10" x14ac:dyDescent="0.25">
      <c r="A8" s="59" t="s">
        <v>15</v>
      </c>
      <c r="C8" s="50"/>
      <c r="D8" s="51" t="s">
        <v>54</v>
      </c>
      <c r="E8" s="52"/>
      <c r="G8" s="64" t="s">
        <v>55</v>
      </c>
      <c r="H8" s="51"/>
      <c r="I8" s="52"/>
    </row>
    <row r="9" spans="1:10" x14ac:dyDescent="0.25">
      <c r="A9" s="3" t="s">
        <v>7</v>
      </c>
      <c r="B9" s="2"/>
      <c r="C9" s="60">
        <v>1</v>
      </c>
      <c r="D9" s="61">
        <v>2</v>
      </c>
      <c r="E9" s="62">
        <v>3</v>
      </c>
      <c r="F9" s="65"/>
      <c r="G9" s="60">
        <v>1</v>
      </c>
      <c r="H9" s="61">
        <v>2</v>
      </c>
      <c r="I9" s="62">
        <v>3</v>
      </c>
      <c r="J9" s="114" t="s">
        <v>75</v>
      </c>
    </row>
    <row r="10" spans="1:10" x14ac:dyDescent="0.25">
      <c r="A10" s="42">
        <v>1</v>
      </c>
      <c r="B10" s="43" t="s">
        <v>42</v>
      </c>
      <c r="C10" s="44">
        <v>39.600099999999998</v>
      </c>
      <c r="D10" s="44">
        <v>39.100099999999998</v>
      </c>
      <c r="E10" s="44">
        <v>39.000100000000003</v>
      </c>
      <c r="F10" s="65"/>
      <c r="G10" s="3">
        <f>C10/C11</f>
        <v>0.41078771457379842</v>
      </c>
      <c r="H10" s="3">
        <f>D10/D11</f>
        <v>0.37061706161137437</v>
      </c>
      <c r="I10" s="3">
        <f>E10/E11</f>
        <v>0.33504952706591873</v>
      </c>
      <c r="J10" s="3">
        <f>AVERAGE(G10:I10)</f>
        <v>0.37215143441703047</v>
      </c>
    </row>
    <row r="11" spans="1:10" x14ac:dyDescent="0.25">
      <c r="A11" s="20"/>
      <c r="B11" s="45" t="s">
        <v>41</v>
      </c>
      <c r="C11" s="46">
        <v>96.400400000000005</v>
      </c>
      <c r="D11" s="46">
        <v>105.5</v>
      </c>
      <c r="E11" s="46">
        <v>116.401</v>
      </c>
      <c r="F11" s="67"/>
      <c r="G11" s="16"/>
      <c r="H11" s="16"/>
      <c r="I11" s="16"/>
      <c r="J11" s="16"/>
    </row>
    <row r="12" spans="1:10" x14ac:dyDescent="0.25">
      <c r="A12" s="42">
        <v>12</v>
      </c>
      <c r="B12" s="43" t="s">
        <v>42</v>
      </c>
      <c r="C12" s="44">
        <v>493.41</v>
      </c>
      <c r="D12" s="44">
        <v>681.12</v>
      </c>
      <c r="E12" s="44">
        <v>784.12599999999998</v>
      </c>
      <c r="F12" s="65"/>
      <c r="G12" s="3">
        <f>C12/C13</f>
        <v>2.7766304072571346</v>
      </c>
      <c r="H12" s="3">
        <f>D12/D13</f>
        <v>5.4358704240189626</v>
      </c>
      <c r="I12" s="3">
        <f>E12/E13</f>
        <v>5.7402654446160719</v>
      </c>
      <c r="J12" s="3">
        <f t="shared" ref="J12:J39" si="0">AVERAGE(G12:I12)</f>
        <v>4.6509220919640564</v>
      </c>
    </row>
    <row r="13" spans="1:10" x14ac:dyDescent="0.25">
      <c r="A13" s="20"/>
      <c r="B13" s="45" t="s">
        <v>41</v>
      </c>
      <c r="C13" s="46">
        <v>177.70099999999999</v>
      </c>
      <c r="D13" s="46">
        <v>125.301</v>
      </c>
      <c r="E13" s="46">
        <v>136.601</v>
      </c>
      <c r="F13" s="67"/>
      <c r="G13" s="16"/>
      <c r="H13" s="16"/>
      <c r="I13" s="16"/>
      <c r="J13" s="16"/>
    </row>
    <row r="14" spans="1:10" x14ac:dyDescent="0.25">
      <c r="A14" s="42">
        <v>24</v>
      </c>
      <c r="B14" s="43" t="s">
        <v>42</v>
      </c>
      <c r="C14" s="23">
        <v>20932.400000000001</v>
      </c>
      <c r="D14" s="23">
        <v>40762.1</v>
      </c>
      <c r="E14" s="23">
        <v>45132.9</v>
      </c>
      <c r="F14" s="65"/>
      <c r="G14" s="3">
        <f>C14/C15</f>
        <v>8.716567074059423</v>
      </c>
      <c r="H14" s="3">
        <f>D14/D15</f>
        <v>12.720109594512785</v>
      </c>
      <c r="I14" s="3">
        <f>E14/E15</f>
        <v>16.238185527248394</v>
      </c>
      <c r="J14" s="3">
        <f t="shared" si="0"/>
        <v>12.558287398606867</v>
      </c>
    </row>
    <row r="15" spans="1:10" x14ac:dyDescent="0.25">
      <c r="A15" s="20"/>
      <c r="B15" s="45" t="s">
        <v>41</v>
      </c>
      <c r="C15" s="46">
        <v>2401.4499999999998</v>
      </c>
      <c r="D15" s="46">
        <v>3204.54</v>
      </c>
      <c r="E15" s="46">
        <v>2779.43</v>
      </c>
      <c r="F15" s="67"/>
      <c r="G15" s="16"/>
      <c r="H15" s="16"/>
      <c r="I15" s="16"/>
      <c r="J15" s="16"/>
    </row>
    <row r="16" spans="1:10" x14ac:dyDescent="0.25">
      <c r="A16" s="42">
        <v>48</v>
      </c>
      <c r="B16" s="43" t="s">
        <v>42</v>
      </c>
      <c r="C16" s="23">
        <v>291917</v>
      </c>
      <c r="D16" s="23">
        <v>317464</v>
      </c>
      <c r="E16" s="23">
        <v>312703</v>
      </c>
      <c r="F16" s="65"/>
      <c r="G16" s="3">
        <f>C16/C17</f>
        <v>23.399222476053065</v>
      </c>
      <c r="H16" s="3">
        <f>D16/D17</f>
        <v>9.5557214409554998</v>
      </c>
      <c r="I16" s="3">
        <f>E16/E17</f>
        <v>14.072408982494037</v>
      </c>
      <c r="J16" s="3">
        <f t="shared" si="0"/>
        <v>15.6757842998342</v>
      </c>
    </row>
    <row r="17" spans="1:10" x14ac:dyDescent="0.25">
      <c r="A17" s="20"/>
      <c r="B17" s="45" t="s">
        <v>41</v>
      </c>
      <c r="C17" s="46">
        <v>12475.5</v>
      </c>
      <c r="D17" s="46">
        <v>33222.400000000001</v>
      </c>
      <c r="E17" s="46">
        <v>22221</v>
      </c>
      <c r="F17" s="67"/>
      <c r="G17" s="16"/>
      <c r="H17" s="16"/>
      <c r="I17" s="16"/>
      <c r="J17" s="16"/>
    </row>
    <row r="18" spans="1:10" x14ac:dyDescent="0.25">
      <c r="A18" s="42">
        <v>72</v>
      </c>
      <c r="B18" s="43" t="s">
        <v>42</v>
      </c>
      <c r="C18" s="44">
        <v>66874</v>
      </c>
      <c r="D18" s="44">
        <v>74675.8</v>
      </c>
      <c r="E18" s="44">
        <v>98505.7</v>
      </c>
      <c r="F18" s="65"/>
      <c r="G18" s="3">
        <f>C18/C19</f>
        <v>21.52289426508878</v>
      </c>
      <c r="H18" s="3">
        <f>D18/D19</f>
        <v>21.522140115052512</v>
      </c>
      <c r="I18" s="3">
        <f>E18/E19</f>
        <v>16.64113484283062</v>
      </c>
      <c r="J18" s="3">
        <f t="shared" si="0"/>
        <v>19.895389740990638</v>
      </c>
    </row>
    <row r="19" spans="1:10" x14ac:dyDescent="0.25">
      <c r="A19" s="20"/>
      <c r="B19" s="45" t="s">
        <v>41</v>
      </c>
      <c r="C19" s="46">
        <v>3107.11</v>
      </c>
      <c r="D19" s="46">
        <v>3469.72</v>
      </c>
      <c r="E19" s="46">
        <v>5919.41</v>
      </c>
      <c r="F19" s="67"/>
      <c r="G19" s="16"/>
      <c r="H19" s="15"/>
      <c r="I19" s="16"/>
      <c r="J19" s="16"/>
    </row>
    <row r="20" spans="1:10" x14ac:dyDescent="0.25">
      <c r="A20" s="42">
        <v>96</v>
      </c>
      <c r="B20" s="43" t="s">
        <v>42</v>
      </c>
      <c r="C20" s="44">
        <v>35305.300000000003</v>
      </c>
      <c r="D20" s="44">
        <v>33491.1</v>
      </c>
      <c r="E20" s="44">
        <v>36512.6</v>
      </c>
      <c r="F20" s="65"/>
      <c r="G20" s="3">
        <f>C20/C21</f>
        <v>19.509570964390708</v>
      </c>
      <c r="H20" s="3">
        <f>D20/D21</f>
        <v>13.472045117197714</v>
      </c>
      <c r="I20" s="3">
        <f>E20/E21</f>
        <v>9.9953188775161035</v>
      </c>
      <c r="J20" s="3">
        <f t="shared" si="0"/>
        <v>14.325644986368175</v>
      </c>
    </row>
    <row r="21" spans="1:10" x14ac:dyDescent="0.25">
      <c r="A21" s="20"/>
      <c r="B21" s="45" t="s">
        <v>41</v>
      </c>
      <c r="C21" s="46">
        <v>1809.64</v>
      </c>
      <c r="D21" s="46">
        <v>2485.9699999999998</v>
      </c>
      <c r="E21" s="46">
        <v>3652.97</v>
      </c>
      <c r="F21" s="67"/>
      <c r="G21" s="16"/>
      <c r="H21" s="16"/>
      <c r="I21" s="48"/>
      <c r="J21" s="16"/>
    </row>
    <row r="22" spans="1:10" x14ac:dyDescent="0.25">
      <c r="A22" s="42">
        <v>120</v>
      </c>
      <c r="B22" s="43" t="s">
        <v>42</v>
      </c>
      <c r="C22" s="23">
        <v>9623.18</v>
      </c>
      <c r="D22" s="23">
        <v>10001.4</v>
      </c>
      <c r="E22" s="23">
        <v>16704.099999999999</v>
      </c>
      <c r="F22" s="65"/>
      <c r="G22" s="3">
        <f>C22/C23</f>
        <v>10.624719150744975</v>
      </c>
      <c r="H22" s="3">
        <f>D22/D23</f>
        <v>12.290824094999685</v>
      </c>
      <c r="I22" s="3">
        <f>E22/E23</f>
        <v>9.1028533437963191</v>
      </c>
      <c r="J22" s="3">
        <f t="shared" si="0"/>
        <v>10.672798863180326</v>
      </c>
    </row>
    <row r="23" spans="1:10" x14ac:dyDescent="0.25">
      <c r="A23" s="20"/>
      <c r="B23" s="45" t="s">
        <v>41</v>
      </c>
      <c r="C23" s="46">
        <v>905.73500000000001</v>
      </c>
      <c r="D23" s="46">
        <v>813.72900000000004</v>
      </c>
      <c r="E23" s="46">
        <v>1835.04</v>
      </c>
      <c r="F23" s="68"/>
      <c r="G23" s="48"/>
      <c r="H23" s="48"/>
      <c r="I23" s="48"/>
      <c r="J23" s="48"/>
    </row>
    <row r="24" spans="1:10" x14ac:dyDescent="0.25">
      <c r="B24" s="2"/>
    </row>
    <row r="25" spans="1:10" x14ac:dyDescent="0.25">
      <c r="A25" s="59" t="s">
        <v>37</v>
      </c>
      <c r="C25" s="50"/>
      <c r="D25" s="51" t="s">
        <v>54</v>
      </c>
      <c r="E25" s="52"/>
      <c r="G25" s="64" t="s">
        <v>55</v>
      </c>
      <c r="H25" s="51"/>
      <c r="I25" s="52"/>
    </row>
    <row r="26" spans="1:10" x14ac:dyDescent="0.25">
      <c r="A26" s="3" t="s">
        <v>7</v>
      </c>
      <c r="B26" s="2"/>
      <c r="C26" s="69">
        <v>1</v>
      </c>
      <c r="D26" s="70">
        <v>2</v>
      </c>
      <c r="E26" s="71">
        <v>3</v>
      </c>
      <c r="G26" s="69">
        <v>1</v>
      </c>
      <c r="H26" s="70">
        <v>2</v>
      </c>
      <c r="I26" s="70">
        <v>3</v>
      </c>
      <c r="J26" s="114" t="s">
        <v>75</v>
      </c>
    </row>
    <row r="27" spans="1:10" x14ac:dyDescent="0.25">
      <c r="A27" s="42">
        <v>1</v>
      </c>
      <c r="B27" s="73" t="s">
        <v>42</v>
      </c>
      <c r="C27" s="44">
        <v>121.501</v>
      </c>
      <c r="D27" s="44">
        <v>106.5</v>
      </c>
      <c r="E27" s="44">
        <v>84.800299999999993</v>
      </c>
      <c r="F27" s="2"/>
      <c r="G27" s="3">
        <f>C27/C28</f>
        <v>1.1055495400405821</v>
      </c>
      <c r="H27" s="3">
        <f>D27/D28</f>
        <v>1.0956745033971054</v>
      </c>
      <c r="I27" s="3">
        <f>E27/E28</f>
        <v>0.91084785887063857</v>
      </c>
      <c r="J27" s="3">
        <f t="shared" si="0"/>
        <v>1.0373573007694421</v>
      </c>
    </row>
    <row r="28" spans="1:10" x14ac:dyDescent="0.25">
      <c r="A28" s="20"/>
      <c r="B28" s="74" t="s">
        <v>41</v>
      </c>
      <c r="C28" s="72" t="s">
        <v>16</v>
      </c>
      <c r="D28" s="72" t="s">
        <v>17</v>
      </c>
      <c r="E28" s="72" t="s">
        <v>18</v>
      </c>
      <c r="F28" s="2"/>
    </row>
    <row r="29" spans="1:10" x14ac:dyDescent="0.25">
      <c r="A29" s="42">
        <v>12</v>
      </c>
      <c r="B29" s="73" t="s">
        <v>42</v>
      </c>
      <c r="C29" s="23">
        <v>161.40100000000001</v>
      </c>
      <c r="D29" s="23">
        <v>103.4</v>
      </c>
      <c r="E29" s="23">
        <v>149.40100000000001</v>
      </c>
      <c r="F29" s="2"/>
      <c r="G29" s="3">
        <f>C29/C30</f>
        <v>2.2200901785689724</v>
      </c>
      <c r="H29" s="3">
        <f>D29/D30</f>
        <v>1.5858847058751355</v>
      </c>
      <c r="I29" s="3">
        <f>E29/E30</f>
        <v>2.1810301283791871</v>
      </c>
      <c r="J29" s="3">
        <f t="shared" si="0"/>
        <v>1.9956683376077651</v>
      </c>
    </row>
    <row r="30" spans="1:10" x14ac:dyDescent="0.25">
      <c r="A30" s="20"/>
      <c r="B30" s="74" t="s">
        <v>41</v>
      </c>
      <c r="C30" s="45" t="s">
        <v>19</v>
      </c>
      <c r="D30" s="45" t="s">
        <v>20</v>
      </c>
      <c r="E30" s="45" t="s">
        <v>21</v>
      </c>
      <c r="F30" s="2"/>
    </row>
    <row r="31" spans="1:10" x14ac:dyDescent="0.25">
      <c r="A31" s="42">
        <v>24</v>
      </c>
      <c r="B31" s="73" t="s">
        <v>42</v>
      </c>
      <c r="C31" s="44">
        <v>1142.3599999999999</v>
      </c>
      <c r="D31" s="44">
        <v>1149.56</v>
      </c>
      <c r="E31" s="44">
        <v>599.81500000000005</v>
      </c>
      <c r="F31" s="2"/>
      <c r="G31" s="3">
        <f>C31/C32</f>
        <v>14.333195734520446</v>
      </c>
      <c r="H31" s="3">
        <f>D31/D32</f>
        <v>13.883524576601776</v>
      </c>
      <c r="I31" s="3">
        <f>E31/E32</f>
        <v>9.7689421207097062</v>
      </c>
      <c r="J31" s="3">
        <f t="shared" si="0"/>
        <v>12.661887477277309</v>
      </c>
    </row>
    <row r="32" spans="1:10" x14ac:dyDescent="0.25">
      <c r="A32" s="20"/>
      <c r="B32" s="74" t="s">
        <v>41</v>
      </c>
      <c r="C32" s="72" t="s">
        <v>22</v>
      </c>
      <c r="D32" s="72" t="s">
        <v>23</v>
      </c>
      <c r="E32" s="72" t="s">
        <v>24</v>
      </c>
      <c r="F32" s="2"/>
    </row>
    <row r="33" spans="1:11" x14ac:dyDescent="0.25">
      <c r="A33" s="42">
        <v>48</v>
      </c>
      <c r="B33" s="73" t="s">
        <v>42</v>
      </c>
      <c r="C33" s="23">
        <v>28670.5</v>
      </c>
      <c r="D33" s="23">
        <v>28251.5</v>
      </c>
      <c r="E33" s="23">
        <v>13578.6</v>
      </c>
      <c r="F33" s="2"/>
      <c r="G33" s="3">
        <f>C33/C34</f>
        <v>49.91260658688681</v>
      </c>
      <c r="H33" s="3">
        <f>D33/D34</f>
        <v>35.18997842626316</v>
      </c>
      <c r="I33" s="3">
        <f>E33/E34</f>
        <v>31.431362382178111</v>
      </c>
      <c r="J33" s="3">
        <f t="shared" si="0"/>
        <v>38.844649131776023</v>
      </c>
    </row>
    <row r="34" spans="1:11" x14ac:dyDescent="0.25">
      <c r="A34" s="20"/>
      <c r="B34" s="74" t="s">
        <v>41</v>
      </c>
      <c r="C34" s="45" t="s">
        <v>25</v>
      </c>
      <c r="D34" s="45" t="s">
        <v>26</v>
      </c>
      <c r="E34" s="45" t="s">
        <v>27</v>
      </c>
      <c r="F34" s="2"/>
    </row>
    <row r="35" spans="1:11" x14ac:dyDescent="0.25">
      <c r="A35" s="42">
        <v>72</v>
      </c>
      <c r="B35" s="73" t="s">
        <v>42</v>
      </c>
      <c r="C35" s="44">
        <v>8978.67</v>
      </c>
      <c r="D35" s="44">
        <v>7288.28</v>
      </c>
      <c r="E35" s="44">
        <v>7100.67</v>
      </c>
      <c r="F35" s="2"/>
      <c r="G35" s="3">
        <f>C35/C36</f>
        <v>29.632183073490776</v>
      </c>
      <c r="H35" s="3">
        <f>D35/D36</f>
        <v>38.500808232348312</v>
      </c>
      <c r="I35" s="3">
        <f>E35/E36</f>
        <v>18.225211559340565</v>
      </c>
      <c r="J35" s="3">
        <f t="shared" si="0"/>
        <v>28.786067621726549</v>
      </c>
    </row>
    <row r="36" spans="1:11" x14ac:dyDescent="0.25">
      <c r="A36" s="20"/>
      <c r="B36" s="74" t="s">
        <v>41</v>
      </c>
      <c r="C36" s="72" t="s">
        <v>28</v>
      </c>
      <c r="D36" s="72" t="s">
        <v>29</v>
      </c>
      <c r="E36" s="72" t="s">
        <v>30</v>
      </c>
      <c r="F36" s="2"/>
    </row>
    <row r="37" spans="1:11" x14ac:dyDescent="0.25">
      <c r="A37" s="42">
        <v>96</v>
      </c>
      <c r="B37" s="73" t="s">
        <v>42</v>
      </c>
      <c r="C37" s="23">
        <v>3540.44</v>
      </c>
      <c r="D37" s="23">
        <v>4931.55</v>
      </c>
      <c r="E37" s="23">
        <v>3546.14</v>
      </c>
      <c r="F37" s="2"/>
      <c r="G37" s="3">
        <f>C37/C38</f>
        <v>15.534922905459366</v>
      </c>
      <c r="H37" s="3">
        <f>D37/D38</f>
        <v>17.1410546951033</v>
      </c>
      <c r="I37" s="3">
        <f>E37/E38</f>
        <v>11.687848545174091</v>
      </c>
      <c r="J37" s="3">
        <f t="shared" si="0"/>
        <v>14.78794204857892</v>
      </c>
    </row>
    <row r="38" spans="1:11" x14ac:dyDescent="0.25">
      <c r="A38" s="20"/>
      <c r="B38" s="74" t="s">
        <v>41</v>
      </c>
      <c r="C38" s="45" t="s">
        <v>31</v>
      </c>
      <c r="D38" s="45" t="s">
        <v>32</v>
      </c>
      <c r="E38" s="45" t="s">
        <v>33</v>
      </c>
      <c r="F38" s="2"/>
    </row>
    <row r="39" spans="1:11" x14ac:dyDescent="0.25">
      <c r="A39" s="42">
        <v>120</v>
      </c>
      <c r="B39" s="73" t="s">
        <v>42</v>
      </c>
      <c r="C39" s="44">
        <v>4151.6400000000003</v>
      </c>
      <c r="D39" s="44">
        <v>2915.27</v>
      </c>
      <c r="E39" s="44">
        <v>2448.86</v>
      </c>
      <c r="F39" s="2"/>
      <c r="G39" s="3">
        <f>C39/C40</f>
        <v>18.160995966789443</v>
      </c>
      <c r="H39" s="3">
        <f>D39/D40</f>
        <v>8.8716544179181689</v>
      </c>
      <c r="I39" s="3">
        <f>E39/E40</f>
        <v>10.726406251368802</v>
      </c>
      <c r="J39" s="3">
        <f t="shared" si="0"/>
        <v>12.586352212025472</v>
      </c>
    </row>
    <row r="40" spans="1:11" x14ac:dyDescent="0.25">
      <c r="A40" s="20"/>
      <c r="B40" s="74" t="s">
        <v>41</v>
      </c>
      <c r="C40" s="72" t="s">
        <v>34</v>
      </c>
      <c r="D40" s="72" t="s">
        <v>35</v>
      </c>
      <c r="E40" s="72" t="s">
        <v>36</v>
      </c>
    </row>
    <row r="41" spans="1:11" x14ac:dyDescent="0.25">
      <c r="A41" s="15"/>
      <c r="B41" s="75"/>
      <c r="C41" s="76"/>
      <c r="D41" s="76"/>
      <c r="E41" s="76"/>
    </row>
    <row r="42" spans="1:11" ht="15.75" thickBot="1" x14ac:dyDescent="0.3"/>
    <row r="43" spans="1:11" ht="15.75" thickBot="1" x14ac:dyDescent="0.3">
      <c r="I43" s="7" t="s">
        <v>7</v>
      </c>
      <c r="J43" s="19" t="s">
        <v>53</v>
      </c>
      <c r="K43" s="21" t="s">
        <v>51</v>
      </c>
    </row>
    <row r="44" spans="1:11" x14ac:dyDescent="0.25">
      <c r="I44" s="7">
        <v>1</v>
      </c>
      <c r="J44" s="37">
        <v>0.70475436749999998</v>
      </c>
      <c r="K44" s="38">
        <v>0.33260293349999998</v>
      </c>
    </row>
    <row r="45" spans="1:11" x14ac:dyDescent="0.25">
      <c r="I45" s="7">
        <v>12</v>
      </c>
      <c r="J45" s="28">
        <v>3.3232952149999999</v>
      </c>
      <c r="K45" s="29">
        <v>1.3276268769999999</v>
      </c>
    </row>
    <row r="46" spans="1:11" x14ac:dyDescent="0.25">
      <c r="I46" s="7">
        <v>24</v>
      </c>
      <c r="J46" s="28">
        <v>12.610087439999999</v>
      </c>
      <c r="K46" s="29">
        <v>5.1800040000000699E-2</v>
      </c>
    </row>
    <row r="47" spans="1:11" x14ac:dyDescent="0.25">
      <c r="I47" s="7">
        <v>48</v>
      </c>
      <c r="J47" s="28">
        <v>27.260216714999999</v>
      </c>
      <c r="K47" s="29">
        <v>11.584432415</v>
      </c>
    </row>
    <row r="48" spans="1:11" x14ac:dyDescent="0.25">
      <c r="I48" s="7">
        <v>72</v>
      </c>
      <c r="J48" s="28">
        <v>24.340728680000002</v>
      </c>
      <c r="K48" s="29">
        <v>4.4453389400000001</v>
      </c>
    </row>
    <row r="49" spans="1:11" x14ac:dyDescent="0.25">
      <c r="I49" s="7">
        <v>96</v>
      </c>
      <c r="J49" s="28">
        <v>14.556793519999999</v>
      </c>
      <c r="K49" s="29">
        <v>0.23114852999999999</v>
      </c>
    </row>
    <row r="50" spans="1:11" ht="15.75" thickBot="1" x14ac:dyDescent="0.3">
      <c r="I50" s="7">
        <v>120</v>
      </c>
      <c r="J50" s="30">
        <v>11.629575535000001</v>
      </c>
      <c r="K50" s="31">
        <v>0.95677667499999997</v>
      </c>
    </row>
    <row r="52" spans="1:11" x14ac:dyDescent="0.25">
      <c r="A52" s="15"/>
    </row>
    <row r="53" spans="1:11" x14ac:dyDescent="0.25">
      <c r="A53" s="15"/>
    </row>
    <row r="54" spans="1:11" x14ac:dyDescent="0.25">
      <c r="A54" s="15"/>
    </row>
    <row r="55" spans="1:11" x14ac:dyDescent="0.25">
      <c r="A55" s="15"/>
    </row>
    <row r="56" spans="1:11" x14ac:dyDescent="0.25">
      <c r="A56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J9" sqref="J9"/>
    </sheetView>
  </sheetViews>
  <sheetFormatPr defaultRowHeight="15" x14ac:dyDescent="0.25"/>
  <cols>
    <col min="1" max="1" width="17" customWidth="1"/>
    <col min="2" max="2" width="16.28515625" customWidth="1"/>
    <col min="3" max="3" width="18" style="77" customWidth="1"/>
    <col min="4" max="4" width="16.42578125" style="77" customWidth="1"/>
    <col min="5" max="5" width="13.7109375" style="77" customWidth="1"/>
    <col min="6" max="6" width="19.42578125" customWidth="1"/>
    <col min="8" max="8" width="15.7109375" customWidth="1"/>
    <col min="9" max="9" width="14.5703125" customWidth="1"/>
    <col min="10" max="10" width="23.42578125" customWidth="1"/>
    <col min="11" max="11" width="19.85546875" customWidth="1"/>
    <col min="14" max="14" width="17.140625" customWidth="1"/>
  </cols>
  <sheetData>
    <row r="1" spans="1:10" x14ac:dyDescent="0.25">
      <c r="A1" t="s">
        <v>57</v>
      </c>
    </row>
    <row r="2" spans="1:10" x14ac:dyDescent="0.25">
      <c r="A2" t="s">
        <v>58</v>
      </c>
    </row>
    <row r="3" spans="1:10" x14ac:dyDescent="0.25">
      <c r="A3" t="s">
        <v>4</v>
      </c>
    </row>
    <row r="4" spans="1:10" x14ac:dyDescent="0.25">
      <c r="A4" t="s">
        <v>48</v>
      </c>
    </row>
    <row r="5" spans="1:10" x14ac:dyDescent="0.25">
      <c r="A5" t="s">
        <v>49</v>
      </c>
    </row>
    <row r="8" spans="1:10" x14ac:dyDescent="0.25">
      <c r="A8" s="55" t="s">
        <v>12</v>
      </c>
      <c r="B8" s="66"/>
      <c r="C8" s="78"/>
      <c r="D8" s="79" t="s">
        <v>54</v>
      </c>
      <c r="E8" s="80"/>
      <c r="G8" s="50" t="s">
        <v>59</v>
      </c>
      <c r="H8" s="51"/>
      <c r="I8" s="52"/>
    </row>
    <row r="9" spans="1:10" x14ac:dyDescent="0.25">
      <c r="A9" s="3" t="s">
        <v>7</v>
      </c>
      <c r="B9" s="36"/>
      <c r="C9" s="82">
        <v>1</v>
      </c>
      <c r="D9" s="82">
        <v>2</v>
      </c>
      <c r="E9" s="83">
        <v>3</v>
      </c>
      <c r="F9" s="88"/>
      <c r="G9" s="60">
        <v>1</v>
      </c>
      <c r="H9" s="61">
        <v>2</v>
      </c>
      <c r="I9" s="62">
        <v>3</v>
      </c>
      <c r="J9" s="114" t="s">
        <v>75</v>
      </c>
    </row>
    <row r="10" spans="1:10" x14ac:dyDescent="0.25">
      <c r="A10" s="42">
        <v>1</v>
      </c>
      <c r="B10" s="3" t="s">
        <v>8</v>
      </c>
      <c r="C10" s="84">
        <v>7.5</v>
      </c>
      <c r="D10" s="84">
        <v>7.5</v>
      </c>
      <c r="E10" s="84">
        <v>6</v>
      </c>
      <c r="F10" s="88"/>
      <c r="G10" s="3">
        <f>C10/$C$10</f>
        <v>1</v>
      </c>
      <c r="H10" s="3">
        <f>D10/$C$10</f>
        <v>1</v>
      </c>
      <c r="I10" s="3">
        <f>E10/$C$10</f>
        <v>0.8</v>
      </c>
      <c r="J10" s="3">
        <f>AVERAGE(G10:I10)</f>
        <v>0.93333333333333324</v>
      </c>
    </row>
    <row r="11" spans="1:10" x14ac:dyDescent="0.25">
      <c r="A11" s="20"/>
      <c r="B11" s="3" t="s">
        <v>9</v>
      </c>
      <c r="C11" s="84">
        <v>6.25</v>
      </c>
      <c r="D11" s="84">
        <v>8</v>
      </c>
      <c r="E11" s="84">
        <v>6.75</v>
      </c>
      <c r="F11" s="88"/>
      <c r="G11" s="3">
        <f>C11/$C$11</f>
        <v>1</v>
      </c>
      <c r="H11" s="3">
        <f t="shared" ref="H11:I11" si="0">D11/$C$11</f>
        <v>1.28</v>
      </c>
      <c r="I11" s="3">
        <f t="shared" si="0"/>
        <v>1.08</v>
      </c>
      <c r="J11" s="3">
        <f t="shared" ref="J11:J22" si="1">AVERAGE(G11:I11)</f>
        <v>1.1200000000000001</v>
      </c>
    </row>
    <row r="12" spans="1:10" x14ac:dyDescent="0.25">
      <c r="A12" s="42">
        <v>12</v>
      </c>
      <c r="B12" s="3" t="s">
        <v>10</v>
      </c>
      <c r="C12" s="84">
        <v>10.5</v>
      </c>
      <c r="D12" s="84">
        <v>10</v>
      </c>
      <c r="E12" s="84">
        <v>9</v>
      </c>
      <c r="F12" s="88"/>
      <c r="G12" s="3">
        <f>C12/$C$10</f>
        <v>1.4</v>
      </c>
      <c r="H12" s="3">
        <f>D12/$C$10</f>
        <v>1.3333333333333333</v>
      </c>
      <c r="I12" s="3">
        <f>E12/$C$10</f>
        <v>1.2</v>
      </c>
      <c r="J12" s="3">
        <f t="shared" si="1"/>
        <v>1.3111111111111111</v>
      </c>
    </row>
    <row r="13" spans="1:10" x14ac:dyDescent="0.25">
      <c r="A13" s="20"/>
      <c r="B13" s="3" t="s">
        <v>9</v>
      </c>
      <c r="C13" s="84">
        <v>7.25</v>
      </c>
      <c r="D13" s="84">
        <v>12</v>
      </c>
      <c r="E13" s="84">
        <v>10</v>
      </c>
      <c r="F13" s="88"/>
      <c r="G13" s="3">
        <f>C13/$C$11</f>
        <v>1.1599999999999999</v>
      </c>
      <c r="H13" s="3">
        <f t="shared" ref="H13:I13" si="2">D13/$C$11</f>
        <v>1.92</v>
      </c>
      <c r="I13" s="3">
        <f t="shared" si="2"/>
        <v>1.6</v>
      </c>
      <c r="J13" s="3">
        <f t="shared" si="1"/>
        <v>1.5599999999999998</v>
      </c>
    </row>
    <row r="14" spans="1:10" x14ac:dyDescent="0.25">
      <c r="A14" s="42">
        <v>24</v>
      </c>
      <c r="B14" s="3" t="s">
        <v>10</v>
      </c>
      <c r="C14" s="84">
        <v>13.25</v>
      </c>
      <c r="D14" s="84">
        <v>11</v>
      </c>
      <c r="E14" s="84">
        <v>17</v>
      </c>
      <c r="F14" s="88"/>
      <c r="G14" s="3">
        <f>C14/$C$10</f>
        <v>1.7666666666666666</v>
      </c>
      <c r="H14" s="3">
        <f>D14/$C$10</f>
        <v>1.4666666666666666</v>
      </c>
      <c r="I14" s="3">
        <f>E14/$C$10</f>
        <v>2.2666666666666666</v>
      </c>
      <c r="J14" s="3">
        <f t="shared" si="1"/>
        <v>1.8333333333333333</v>
      </c>
    </row>
    <row r="15" spans="1:10" x14ac:dyDescent="0.25">
      <c r="A15" s="20"/>
      <c r="B15" s="3" t="s">
        <v>9</v>
      </c>
      <c r="C15" s="84">
        <v>11</v>
      </c>
      <c r="D15" s="84">
        <v>13.5</v>
      </c>
      <c r="E15" s="84">
        <v>22</v>
      </c>
      <c r="F15" s="88"/>
      <c r="G15" s="3">
        <f>C15/$C$11</f>
        <v>1.76</v>
      </c>
      <c r="H15" s="3">
        <f t="shared" ref="H15:I15" si="3">D15/$C$11</f>
        <v>2.16</v>
      </c>
      <c r="I15" s="3">
        <f t="shared" si="3"/>
        <v>3.52</v>
      </c>
      <c r="J15" s="3">
        <f t="shared" si="1"/>
        <v>2.48</v>
      </c>
    </row>
    <row r="16" spans="1:10" x14ac:dyDescent="0.25">
      <c r="A16" s="42">
        <v>48</v>
      </c>
      <c r="B16" s="3" t="s">
        <v>10</v>
      </c>
      <c r="C16" s="84">
        <v>23.5</v>
      </c>
      <c r="D16" s="84">
        <v>28</v>
      </c>
      <c r="E16" s="84">
        <v>13.75</v>
      </c>
      <c r="F16" s="88"/>
      <c r="G16" s="3">
        <f>C16/$C$10</f>
        <v>3.1333333333333333</v>
      </c>
      <c r="H16" s="3">
        <f>D16/$C$10</f>
        <v>3.7333333333333334</v>
      </c>
      <c r="I16" s="3">
        <f>E16/$C$10</f>
        <v>1.8333333333333333</v>
      </c>
      <c r="J16" s="3">
        <f t="shared" si="1"/>
        <v>2.9000000000000004</v>
      </c>
    </row>
    <row r="17" spans="1:10" x14ac:dyDescent="0.25">
      <c r="A17" s="20"/>
      <c r="B17" s="3" t="s">
        <v>9</v>
      </c>
      <c r="C17" s="84">
        <v>15</v>
      </c>
      <c r="D17" s="84">
        <v>29</v>
      </c>
      <c r="E17" s="84">
        <v>21</v>
      </c>
      <c r="F17" s="88"/>
      <c r="G17" s="3">
        <f>C17/$C$11</f>
        <v>2.4</v>
      </c>
      <c r="H17" s="3">
        <f t="shared" ref="H17:I17" si="4">D17/$C$11</f>
        <v>4.6399999999999997</v>
      </c>
      <c r="I17" s="3">
        <f t="shared" si="4"/>
        <v>3.36</v>
      </c>
      <c r="J17" s="3">
        <f t="shared" si="1"/>
        <v>3.4666666666666663</v>
      </c>
    </row>
    <row r="18" spans="1:10" x14ac:dyDescent="0.25">
      <c r="A18" s="42">
        <v>72</v>
      </c>
      <c r="B18" s="3" t="s">
        <v>10</v>
      </c>
      <c r="C18" s="84">
        <v>33.75</v>
      </c>
      <c r="D18" s="84">
        <v>35.5</v>
      </c>
      <c r="E18" s="84">
        <v>40.5</v>
      </c>
      <c r="F18" s="88"/>
      <c r="G18" s="3">
        <f>C18/$C$10</f>
        <v>4.5</v>
      </c>
      <c r="H18" s="3">
        <f>D18/$C$10</f>
        <v>4.7333333333333334</v>
      </c>
      <c r="I18" s="3">
        <f>E18/$C$10</f>
        <v>5.4</v>
      </c>
      <c r="J18" s="3">
        <f t="shared" si="1"/>
        <v>4.8777777777777782</v>
      </c>
    </row>
    <row r="19" spans="1:10" x14ac:dyDescent="0.25">
      <c r="A19" s="20"/>
      <c r="B19" s="3" t="s">
        <v>9</v>
      </c>
      <c r="C19" s="84">
        <v>34</v>
      </c>
      <c r="D19" s="84">
        <v>33.200000000000003</v>
      </c>
      <c r="E19" s="84">
        <v>46.75</v>
      </c>
      <c r="F19" s="88"/>
      <c r="G19" s="3">
        <f>C19/$C$11</f>
        <v>5.44</v>
      </c>
      <c r="H19" s="3">
        <f t="shared" ref="H19:I19" si="5">D19/$C$11</f>
        <v>5.3120000000000003</v>
      </c>
      <c r="I19" s="3">
        <f t="shared" si="5"/>
        <v>7.48</v>
      </c>
      <c r="J19" s="3">
        <f t="shared" si="1"/>
        <v>6.0773333333333328</v>
      </c>
    </row>
    <row r="20" spans="1:10" x14ac:dyDescent="0.25">
      <c r="A20" s="42">
        <v>96</v>
      </c>
      <c r="B20" s="3" t="s">
        <v>10</v>
      </c>
      <c r="C20" s="84">
        <v>36.75</v>
      </c>
      <c r="D20" s="84">
        <v>53.25</v>
      </c>
      <c r="E20" s="84">
        <v>49.5</v>
      </c>
      <c r="F20" s="88"/>
      <c r="G20" s="3">
        <f>C20/$C$10</f>
        <v>4.9000000000000004</v>
      </c>
      <c r="H20" s="3">
        <f>D20/$C$10</f>
        <v>7.1</v>
      </c>
      <c r="I20" s="3">
        <f>E20/$C$10</f>
        <v>6.6</v>
      </c>
      <c r="J20" s="3">
        <f t="shared" si="1"/>
        <v>6.2</v>
      </c>
    </row>
    <row r="21" spans="1:10" x14ac:dyDescent="0.25">
      <c r="A21" s="20"/>
      <c r="B21" s="3" t="s">
        <v>9</v>
      </c>
      <c r="C21" s="84">
        <v>52.25</v>
      </c>
      <c r="D21" s="84">
        <v>45.5</v>
      </c>
      <c r="E21" s="84">
        <v>52</v>
      </c>
      <c r="F21" s="88"/>
      <c r="G21" s="3">
        <f>C21/$C$11</f>
        <v>8.36</v>
      </c>
      <c r="H21" s="3">
        <f t="shared" ref="H21:I21" si="6">D21/$C$11</f>
        <v>7.28</v>
      </c>
      <c r="I21" s="3">
        <f t="shared" si="6"/>
        <v>8.32</v>
      </c>
      <c r="J21" s="3">
        <f t="shared" si="1"/>
        <v>7.9866666666666672</v>
      </c>
    </row>
    <row r="22" spans="1:10" x14ac:dyDescent="0.25">
      <c r="A22" s="42">
        <v>120</v>
      </c>
      <c r="B22" s="3" t="s">
        <v>10</v>
      </c>
      <c r="C22" s="84">
        <v>43.25</v>
      </c>
      <c r="D22" s="84">
        <v>57</v>
      </c>
      <c r="E22" s="84">
        <v>81.75</v>
      </c>
      <c r="F22" s="88"/>
      <c r="G22" s="3">
        <f>C22/$C$10</f>
        <v>5.7666666666666666</v>
      </c>
      <c r="H22" s="3">
        <f>D22/$C$10</f>
        <v>7.6</v>
      </c>
      <c r="I22" s="3">
        <f>E22/$C$10</f>
        <v>10.9</v>
      </c>
      <c r="J22" s="3">
        <f t="shared" si="1"/>
        <v>8.0888888888888886</v>
      </c>
    </row>
    <row r="23" spans="1:10" x14ac:dyDescent="0.25">
      <c r="A23" s="20"/>
      <c r="B23" s="3" t="s">
        <v>9</v>
      </c>
      <c r="C23" s="84">
        <v>57.25</v>
      </c>
      <c r="D23" s="84">
        <v>55.25</v>
      </c>
      <c r="E23" s="84">
        <v>65.5</v>
      </c>
      <c r="F23" s="88"/>
      <c r="G23" s="3">
        <f>C23/$C$11</f>
        <v>9.16</v>
      </c>
      <c r="H23" s="3">
        <f t="shared" ref="H23:I23" si="7">D23/$C$11</f>
        <v>8.84</v>
      </c>
      <c r="I23" s="3">
        <f t="shared" si="7"/>
        <v>10.48</v>
      </c>
      <c r="J23" s="3">
        <f>AVERAGE(G23:I23)</f>
        <v>9.4933333333333341</v>
      </c>
    </row>
    <row r="24" spans="1:10" x14ac:dyDescent="0.25">
      <c r="E24" s="89"/>
      <c r="F24" s="88"/>
    </row>
    <row r="25" spans="1:10" x14ac:dyDescent="0.25">
      <c r="A25" s="59" t="s">
        <v>13</v>
      </c>
      <c r="C25" s="78"/>
      <c r="D25" s="79" t="s">
        <v>54</v>
      </c>
      <c r="E25" s="80"/>
      <c r="F25" s="88"/>
      <c r="G25" s="50" t="s">
        <v>59</v>
      </c>
      <c r="H25" s="51"/>
      <c r="I25" s="52"/>
    </row>
    <row r="26" spans="1:10" x14ac:dyDescent="0.25">
      <c r="A26" s="3" t="s">
        <v>7</v>
      </c>
      <c r="C26" s="81">
        <v>1</v>
      </c>
      <c r="D26" s="85">
        <v>2</v>
      </c>
      <c r="E26" s="86">
        <v>3</v>
      </c>
      <c r="F26" s="88"/>
      <c r="G26" s="69">
        <v>1</v>
      </c>
      <c r="H26" s="70">
        <v>2</v>
      </c>
      <c r="I26" s="71">
        <v>3</v>
      </c>
      <c r="J26" s="114" t="s">
        <v>75</v>
      </c>
    </row>
    <row r="27" spans="1:10" x14ac:dyDescent="0.25">
      <c r="A27" s="66">
        <v>1</v>
      </c>
      <c r="B27" s="3" t="s">
        <v>10</v>
      </c>
      <c r="C27" s="84">
        <v>11</v>
      </c>
      <c r="D27" s="84">
        <v>12</v>
      </c>
      <c r="E27" s="84">
        <v>13</v>
      </c>
      <c r="F27" s="88"/>
      <c r="G27" s="3">
        <f>C27/$C$10</f>
        <v>1.4666666666666666</v>
      </c>
      <c r="H27" s="3">
        <f>D27/$C$10</f>
        <v>1.6</v>
      </c>
      <c r="I27" s="3">
        <f>E27/$C$10</f>
        <v>1.7333333333333334</v>
      </c>
      <c r="J27" s="3">
        <f>AVERAGE(G27:I27)</f>
        <v>1.5999999999999999</v>
      </c>
    </row>
    <row r="28" spans="1:10" x14ac:dyDescent="0.25">
      <c r="A28" s="20"/>
      <c r="B28" s="3" t="s">
        <v>9</v>
      </c>
      <c r="C28" s="84">
        <v>11</v>
      </c>
      <c r="D28" s="84">
        <v>13</v>
      </c>
      <c r="E28" s="84">
        <v>13</v>
      </c>
      <c r="F28" s="88"/>
      <c r="G28" s="3">
        <f>C28/$C$11</f>
        <v>1.76</v>
      </c>
      <c r="H28" s="3">
        <f t="shared" ref="H28:I28" si="8">D28/$C$11</f>
        <v>2.08</v>
      </c>
      <c r="I28" s="3">
        <f t="shared" si="8"/>
        <v>2.08</v>
      </c>
      <c r="J28" s="3">
        <f t="shared" ref="J28:J40" si="9">AVERAGE(G28:I28)</f>
        <v>1.9733333333333334</v>
      </c>
    </row>
    <row r="29" spans="1:10" x14ac:dyDescent="0.25">
      <c r="A29" s="42">
        <v>12</v>
      </c>
      <c r="B29" s="3" t="s">
        <v>10</v>
      </c>
      <c r="C29" s="84">
        <v>12</v>
      </c>
      <c r="D29" s="84">
        <v>8</v>
      </c>
      <c r="E29" s="84">
        <v>12</v>
      </c>
      <c r="F29" s="88"/>
      <c r="G29" s="3">
        <f>C29/$C$10</f>
        <v>1.6</v>
      </c>
      <c r="H29" s="3">
        <f t="shared" ref="H29:I29" si="10">D29/$C$10</f>
        <v>1.0666666666666667</v>
      </c>
      <c r="I29" s="3">
        <f t="shared" si="10"/>
        <v>1.6</v>
      </c>
      <c r="J29" s="3">
        <f t="shared" si="9"/>
        <v>1.4222222222222225</v>
      </c>
    </row>
    <row r="30" spans="1:10" x14ac:dyDescent="0.25">
      <c r="A30" s="20"/>
      <c r="B30" s="3" t="s">
        <v>9</v>
      </c>
      <c r="C30" s="84">
        <v>12</v>
      </c>
      <c r="D30" s="84">
        <v>15</v>
      </c>
      <c r="E30" s="84">
        <v>9</v>
      </c>
      <c r="F30" s="88"/>
      <c r="G30" s="3">
        <f>C30/$C$11</f>
        <v>1.92</v>
      </c>
      <c r="H30" s="3">
        <f t="shared" ref="H30:I30" si="11">D30/$C$11</f>
        <v>2.4</v>
      </c>
      <c r="I30" s="3">
        <f t="shared" si="11"/>
        <v>1.44</v>
      </c>
      <c r="J30" s="3">
        <f t="shared" si="9"/>
        <v>1.92</v>
      </c>
    </row>
    <row r="31" spans="1:10" x14ac:dyDescent="0.25">
      <c r="A31" s="42">
        <v>24</v>
      </c>
      <c r="B31" s="3" t="s">
        <v>10</v>
      </c>
      <c r="C31" s="84">
        <v>19</v>
      </c>
      <c r="D31" s="84">
        <v>18</v>
      </c>
      <c r="E31" s="84">
        <v>18</v>
      </c>
      <c r="F31" s="88"/>
      <c r="G31" s="3">
        <f>C31/$C$10</f>
        <v>2.5333333333333332</v>
      </c>
      <c r="H31" s="3">
        <f t="shared" ref="H31:I31" si="12">D31/$C$10</f>
        <v>2.4</v>
      </c>
      <c r="I31" s="3">
        <f t="shared" si="12"/>
        <v>2.4</v>
      </c>
      <c r="J31" s="3">
        <f t="shared" si="9"/>
        <v>2.4444444444444446</v>
      </c>
    </row>
    <row r="32" spans="1:10" x14ac:dyDescent="0.25">
      <c r="A32" s="20"/>
      <c r="B32" s="3" t="s">
        <v>9</v>
      </c>
      <c r="C32" s="84">
        <v>18</v>
      </c>
      <c r="D32" s="84">
        <v>16</v>
      </c>
      <c r="E32" s="84">
        <v>16</v>
      </c>
      <c r="F32" s="88"/>
      <c r="G32" s="3">
        <f>C32/$C$11</f>
        <v>2.88</v>
      </c>
      <c r="H32" s="3">
        <f t="shared" ref="H32" si="13">D32/$C$11</f>
        <v>2.56</v>
      </c>
      <c r="I32" s="3">
        <f>E32/$C$11</f>
        <v>2.56</v>
      </c>
      <c r="J32" s="3">
        <f t="shared" si="9"/>
        <v>2.6666666666666665</v>
      </c>
    </row>
    <row r="33" spans="1:11" x14ac:dyDescent="0.25">
      <c r="A33" s="42">
        <v>48</v>
      </c>
      <c r="B33" s="3" t="s">
        <v>10</v>
      </c>
      <c r="C33" s="84">
        <v>28</v>
      </c>
      <c r="D33" s="84">
        <v>18</v>
      </c>
      <c r="E33" s="84">
        <v>24</v>
      </c>
      <c r="F33" s="88"/>
      <c r="G33" s="3">
        <f>C33/$C$10</f>
        <v>3.7333333333333334</v>
      </c>
      <c r="H33" s="3">
        <f>D33/$C$10</f>
        <v>2.4</v>
      </c>
      <c r="I33" s="3">
        <f>E33/$C$10</f>
        <v>3.2</v>
      </c>
      <c r="J33" s="3">
        <f t="shared" si="9"/>
        <v>3.1111111111111107</v>
      </c>
    </row>
    <row r="34" spans="1:11" x14ac:dyDescent="0.25">
      <c r="A34" s="20"/>
      <c r="B34" s="3" t="s">
        <v>9</v>
      </c>
      <c r="C34" s="84">
        <v>18</v>
      </c>
      <c r="D34" s="84">
        <v>25</v>
      </c>
      <c r="E34" s="84">
        <v>20</v>
      </c>
      <c r="F34" s="88"/>
      <c r="G34" s="3">
        <f>C34/$C$11</f>
        <v>2.88</v>
      </c>
      <c r="H34" s="3">
        <f t="shared" ref="H34:I34" si="14">D34/$C$11</f>
        <v>4</v>
      </c>
      <c r="I34" s="3">
        <f t="shared" si="14"/>
        <v>3.2</v>
      </c>
      <c r="J34" s="3">
        <f t="shared" si="9"/>
        <v>3.36</v>
      </c>
    </row>
    <row r="35" spans="1:11" x14ac:dyDescent="0.25">
      <c r="A35" s="42">
        <v>72</v>
      </c>
      <c r="B35" s="3" t="s">
        <v>10</v>
      </c>
      <c r="C35" s="84">
        <v>30</v>
      </c>
      <c r="D35" s="84">
        <v>35</v>
      </c>
      <c r="E35" s="84">
        <v>30</v>
      </c>
      <c r="F35" s="88"/>
      <c r="G35" s="3">
        <f>C35/$C$10</f>
        <v>4</v>
      </c>
      <c r="H35" s="3">
        <f>D35/$C$10</f>
        <v>4.666666666666667</v>
      </c>
      <c r="I35" s="3">
        <f>E35/$C$10</f>
        <v>4</v>
      </c>
      <c r="J35" s="3">
        <f t="shared" si="9"/>
        <v>4.2222222222222223</v>
      </c>
    </row>
    <row r="36" spans="1:11" x14ac:dyDescent="0.25">
      <c r="A36" s="20"/>
      <c r="B36" s="3" t="s">
        <v>9</v>
      </c>
      <c r="C36" s="84">
        <v>30</v>
      </c>
      <c r="D36" s="84">
        <v>28</v>
      </c>
      <c r="E36" s="84">
        <v>30</v>
      </c>
      <c r="F36" s="88"/>
      <c r="G36" s="3">
        <f>C36/$C$11</f>
        <v>4.8</v>
      </c>
      <c r="H36" s="3">
        <f t="shared" ref="H36:I36" si="15">D36/$C$11</f>
        <v>4.4800000000000004</v>
      </c>
      <c r="I36" s="3">
        <f t="shared" si="15"/>
        <v>4.8</v>
      </c>
      <c r="J36" s="3">
        <f t="shared" si="9"/>
        <v>4.6933333333333342</v>
      </c>
    </row>
    <row r="37" spans="1:11" x14ac:dyDescent="0.25">
      <c r="A37" s="42">
        <v>96</v>
      </c>
      <c r="B37" s="3" t="s">
        <v>10</v>
      </c>
      <c r="C37" s="84">
        <v>30</v>
      </c>
      <c r="D37" s="84">
        <v>32</v>
      </c>
      <c r="E37" s="84">
        <v>19</v>
      </c>
      <c r="F37" s="88"/>
      <c r="G37" s="3">
        <f>C37/$C$10</f>
        <v>4</v>
      </c>
      <c r="H37" s="3">
        <f>D37/$C$10</f>
        <v>4.2666666666666666</v>
      </c>
      <c r="I37" s="3">
        <f>E37/$C$10</f>
        <v>2.5333333333333332</v>
      </c>
      <c r="J37" s="3">
        <f t="shared" si="9"/>
        <v>3.5999999999999996</v>
      </c>
    </row>
    <row r="38" spans="1:11" x14ac:dyDescent="0.25">
      <c r="A38" s="20"/>
      <c r="B38" s="3" t="s">
        <v>9</v>
      </c>
      <c r="C38" s="84">
        <v>37</v>
      </c>
      <c r="D38" s="84">
        <v>25</v>
      </c>
      <c r="E38" s="84">
        <v>21</v>
      </c>
      <c r="F38" s="88"/>
      <c r="G38" s="3">
        <f>C38/$C$11</f>
        <v>5.92</v>
      </c>
      <c r="H38" s="3">
        <f t="shared" ref="H38:I38" si="16">D38/$C$11</f>
        <v>4</v>
      </c>
      <c r="I38" s="3">
        <f t="shared" si="16"/>
        <v>3.36</v>
      </c>
      <c r="J38" s="3">
        <f t="shared" si="9"/>
        <v>4.4266666666666667</v>
      </c>
    </row>
    <row r="39" spans="1:11" x14ac:dyDescent="0.25">
      <c r="A39" s="42">
        <v>120</v>
      </c>
      <c r="B39" s="3" t="s">
        <v>10</v>
      </c>
      <c r="C39" s="84">
        <v>40</v>
      </c>
      <c r="D39" s="84">
        <v>38</v>
      </c>
      <c r="E39" s="84">
        <v>35</v>
      </c>
      <c r="F39" s="88"/>
      <c r="G39" s="3">
        <f>C39/$C$10</f>
        <v>5.333333333333333</v>
      </c>
      <c r="H39" s="3">
        <f>D39/$C$10</f>
        <v>5.0666666666666664</v>
      </c>
      <c r="I39" s="3">
        <f>E39/$C$10</f>
        <v>4.666666666666667</v>
      </c>
      <c r="J39" s="3">
        <f t="shared" si="9"/>
        <v>5.0222222222222221</v>
      </c>
    </row>
    <row r="40" spans="1:11" x14ac:dyDescent="0.25">
      <c r="A40" s="20"/>
      <c r="B40" s="3" t="s">
        <v>9</v>
      </c>
      <c r="C40" s="84">
        <v>36</v>
      </c>
      <c r="D40" s="84">
        <v>40</v>
      </c>
      <c r="E40" s="84">
        <v>42</v>
      </c>
      <c r="F40" s="88"/>
      <c r="G40" s="3">
        <f>C40/$C$11</f>
        <v>5.76</v>
      </c>
      <c r="H40" s="3">
        <f t="shared" ref="H40:I40" si="17">D40/$C$11</f>
        <v>6.4</v>
      </c>
      <c r="I40" s="3">
        <f t="shared" si="17"/>
        <v>6.72</v>
      </c>
      <c r="J40" s="3">
        <f t="shared" si="9"/>
        <v>6.293333333333333</v>
      </c>
    </row>
    <row r="43" spans="1:11" ht="15.75" thickBot="1" x14ac:dyDescent="0.3"/>
    <row r="44" spans="1:11" x14ac:dyDescent="0.25">
      <c r="H44" s="3" t="s">
        <v>7</v>
      </c>
      <c r="J44" s="26" t="s">
        <v>53</v>
      </c>
      <c r="K44" s="27" t="s">
        <v>51</v>
      </c>
    </row>
    <row r="45" spans="1:11" x14ac:dyDescent="0.25">
      <c r="H45" s="66">
        <v>1</v>
      </c>
      <c r="I45" s="7" t="s">
        <v>10</v>
      </c>
      <c r="J45" s="90">
        <v>1.2666666664999999</v>
      </c>
      <c r="K45" s="91">
        <v>0.3333333335</v>
      </c>
    </row>
    <row r="46" spans="1:11" x14ac:dyDescent="0.25">
      <c r="H46" s="20"/>
      <c r="I46" s="7" t="s">
        <v>9</v>
      </c>
      <c r="J46" s="90">
        <v>1.5466666665</v>
      </c>
      <c r="K46" s="91">
        <v>0.42666666650000001</v>
      </c>
    </row>
    <row r="47" spans="1:11" x14ac:dyDescent="0.25">
      <c r="H47" s="42">
        <v>12</v>
      </c>
      <c r="I47" s="7" t="s">
        <v>10</v>
      </c>
      <c r="J47" s="90">
        <v>1.3666666665</v>
      </c>
      <c r="K47" s="91">
        <v>5.5555555499999999E-2</v>
      </c>
    </row>
    <row r="48" spans="1:11" x14ac:dyDescent="0.25">
      <c r="H48" s="20"/>
      <c r="I48" s="7" t="s">
        <v>9</v>
      </c>
      <c r="J48" s="90">
        <v>1.74</v>
      </c>
      <c r="K48" s="91">
        <v>0.18</v>
      </c>
    </row>
    <row r="49" spans="8:11" x14ac:dyDescent="0.25">
      <c r="H49" s="42">
        <v>24</v>
      </c>
      <c r="I49" s="7" t="s">
        <v>10</v>
      </c>
      <c r="J49" s="90">
        <v>2.1388888884999999</v>
      </c>
      <c r="K49" s="91">
        <v>0.30555555550000002</v>
      </c>
    </row>
    <row r="50" spans="8:11" x14ac:dyDescent="0.25">
      <c r="H50" s="20"/>
      <c r="I50" s="7" t="s">
        <v>9</v>
      </c>
      <c r="J50" s="90">
        <v>2.5733333334999999</v>
      </c>
      <c r="K50" s="91">
        <v>9.3333333499999893E-2</v>
      </c>
    </row>
    <row r="51" spans="8:11" x14ac:dyDescent="0.25">
      <c r="H51" s="42">
        <v>48</v>
      </c>
      <c r="I51" s="7" t="s">
        <v>10</v>
      </c>
      <c r="J51" s="90">
        <v>3.0055555555</v>
      </c>
      <c r="K51" s="91">
        <v>0.1055555555</v>
      </c>
    </row>
    <row r="52" spans="8:11" x14ac:dyDescent="0.25">
      <c r="H52" s="20"/>
      <c r="I52" s="7" t="s">
        <v>9</v>
      </c>
      <c r="J52" s="90">
        <v>3.4133333334999998</v>
      </c>
      <c r="K52" s="91">
        <v>5.33333335000001E-2</v>
      </c>
    </row>
    <row r="53" spans="8:11" x14ac:dyDescent="0.25">
      <c r="H53" s="42">
        <v>72</v>
      </c>
      <c r="I53" s="7" t="s">
        <v>10</v>
      </c>
      <c r="J53" s="90">
        <v>4.55</v>
      </c>
      <c r="K53" s="91">
        <v>0.32777777800000002</v>
      </c>
    </row>
    <row r="54" spans="8:11" x14ac:dyDescent="0.25">
      <c r="H54" s="20"/>
      <c r="I54" s="7" t="s">
        <v>9</v>
      </c>
      <c r="J54" s="90">
        <v>5.3853333330000002</v>
      </c>
      <c r="K54" s="91">
        <v>0.69199999999999995</v>
      </c>
    </row>
    <row r="55" spans="8:11" x14ac:dyDescent="0.25">
      <c r="H55" s="42">
        <v>96</v>
      </c>
      <c r="I55" s="7" t="s">
        <v>10</v>
      </c>
      <c r="J55" s="90">
        <v>4.9000000000000004</v>
      </c>
      <c r="K55" s="91">
        <v>1.3</v>
      </c>
    </row>
    <row r="56" spans="8:11" x14ac:dyDescent="0.25">
      <c r="H56" s="20"/>
      <c r="I56" s="7" t="s">
        <v>9</v>
      </c>
      <c r="J56" s="90">
        <v>6.2066666670000004</v>
      </c>
      <c r="K56" s="91">
        <v>1.78</v>
      </c>
    </row>
    <row r="57" spans="8:11" x14ac:dyDescent="0.25">
      <c r="H57" s="42">
        <v>120</v>
      </c>
      <c r="I57" s="7" t="s">
        <v>10</v>
      </c>
      <c r="J57" s="90">
        <v>6.5555555554999998</v>
      </c>
      <c r="K57" s="91">
        <v>1.5333333334999999</v>
      </c>
    </row>
    <row r="58" spans="8:11" ht="15.75" thickBot="1" x14ac:dyDescent="0.3">
      <c r="H58" s="20"/>
      <c r="I58" s="7" t="s">
        <v>9</v>
      </c>
      <c r="J58" s="92">
        <v>7.8933333330000002</v>
      </c>
      <c r="K58" s="93">
        <v>1.6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zoomScale="70" zoomScaleNormal="70" workbookViewId="0">
      <selection activeCell="O42" sqref="O42"/>
    </sheetView>
  </sheetViews>
  <sheetFormatPr defaultRowHeight="15" x14ac:dyDescent="0.25"/>
  <cols>
    <col min="1" max="1" width="14.7109375" customWidth="1"/>
    <col min="2" max="2" width="14.5703125" customWidth="1"/>
    <col min="3" max="3" width="14" customWidth="1"/>
    <col min="7" max="7" width="13.42578125" customWidth="1"/>
    <col min="8" max="8" width="16.85546875" customWidth="1"/>
    <col min="9" max="9" width="19.140625" customWidth="1"/>
    <col min="10" max="10" width="23" customWidth="1"/>
    <col min="11" max="11" width="16.140625" customWidth="1"/>
    <col min="13" max="13" width="27.7109375" customWidth="1"/>
    <col min="14" max="14" width="21.28515625" customWidth="1"/>
    <col min="15" max="15" width="30.140625" customWidth="1"/>
    <col min="17" max="17" width="14.85546875" customWidth="1"/>
    <col min="18" max="18" width="20.28515625" customWidth="1"/>
    <col min="19" max="19" width="23.7109375" customWidth="1"/>
    <col min="20" max="20" width="24.28515625" customWidth="1"/>
    <col min="21" max="21" width="12.42578125" customWidth="1"/>
    <col min="22" max="22" width="51.140625" customWidth="1"/>
    <col min="23" max="23" width="23.7109375" customWidth="1"/>
    <col min="24" max="24" width="16.140625" customWidth="1"/>
  </cols>
  <sheetData>
    <row r="1" spans="1:15" x14ac:dyDescent="0.25">
      <c r="A1" t="s">
        <v>71</v>
      </c>
    </row>
    <row r="2" spans="1:15" x14ac:dyDescent="0.25">
      <c r="A2" t="s">
        <v>61</v>
      </c>
    </row>
    <row r="3" spans="1:15" x14ac:dyDescent="0.25">
      <c r="A3" t="s">
        <v>60</v>
      </c>
    </row>
    <row r="4" spans="1:15" x14ac:dyDescent="0.25">
      <c r="A4" t="s">
        <v>49</v>
      </c>
    </row>
    <row r="5" spans="1:15" x14ac:dyDescent="0.25">
      <c r="A5" t="s">
        <v>0</v>
      </c>
      <c r="B5">
        <v>2.1100000000000001E-2</v>
      </c>
    </row>
    <row r="6" spans="1:15" x14ac:dyDescent="0.25">
      <c r="A6" t="s">
        <v>2</v>
      </c>
    </row>
    <row r="7" spans="1:15" x14ac:dyDescent="0.25">
      <c r="A7" t="s">
        <v>3</v>
      </c>
    </row>
    <row r="11" spans="1:15" x14ac:dyDescent="0.25">
      <c r="C11" s="50"/>
      <c r="D11" s="51" t="s">
        <v>54</v>
      </c>
      <c r="E11" s="52"/>
      <c r="G11" s="64" t="s">
        <v>55</v>
      </c>
      <c r="H11" s="51"/>
      <c r="I11" s="52"/>
    </row>
    <row r="12" spans="1:15" x14ac:dyDescent="0.25">
      <c r="A12" s="59" t="s">
        <v>15</v>
      </c>
      <c r="B12" s="2"/>
      <c r="C12" s="60">
        <v>1</v>
      </c>
      <c r="D12" s="61">
        <v>2</v>
      </c>
      <c r="E12" s="62">
        <v>3</v>
      </c>
      <c r="F12" s="65"/>
      <c r="G12" s="60">
        <v>1</v>
      </c>
      <c r="H12" s="61">
        <v>2</v>
      </c>
      <c r="I12" s="62">
        <v>3</v>
      </c>
      <c r="J12" s="114" t="s">
        <v>75</v>
      </c>
      <c r="K12" s="63" t="s">
        <v>65</v>
      </c>
      <c r="M12" s="63" t="s">
        <v>66</v>
      </c>
      <c r="N12" s="63"/>
      <c r="O12" s="63"/>
    </row>
    <row r="13" spans="1:15" x14ac:dyDescent="0.25">
      <c r="A13" s="43" t="s">
        <v>62</v>
      </c>
      <c r="B13" s="73" t="s">
        <v>42</v>
      </c>
      <c r="C13">
        <v>375.50599999999997</v>
      </c>
      <c r="D13">
        <v>645.61800000000005</v>
      </c>
      <c r="E13">
        <v>320.30399999999997</v>
      </c>
      <c r="F13" s="65"/>
      <c r="G13" s="3">
        <f>C13/C14</f>
        <v>0.31710748547493578</v>
      </c>
      <c r="H13" s="3">
        <f>D13/D14</f>
        <v>0.45183184149934563</v>
      </c>
      <c r="I13" s="3">
        <f>E13/E14</f>
        <v>0.33311562701499675</v>
      </c>
      <c r="J13" s="3">
        <f>AVERAGE(G13:I13)</f>
        <v>0.36735165132975939</v>
      </c>
      <c r="K13" s="3">
        <f>J13/J15</f>
        <v>0.3454997694882852</v>
      </c>
      <c r="M13" s="3">
        <f>G13/$J$15</f>
        <v>0.29824437358048289</v>
      </c>
      <c r="N13" s="3">
        <f>H13/$J$15</f>
        <v>0.42495466270643911</v>
      </c>
      <c r="O13" s="3">
        <f>I13/$J$15</f>
        <v>0.31330027217793355</v>
      </c>
    </row>
    <row r="14" spans="1:15" x14ac:dyDescent="0.25">
      <c r="A14" s="20"/>
      <c r="B14" s="74" t="s">
        <v>41</v>
      </c>
      <c r="C14" s="110">
        <v>1184.1600000000001</v>
      </c>
      <c r="D14" s="110">
        <v>1428.89</v>
      </c>
      <c r="E14" s="110">
        <v>961.54</v>
      </c>
      <c r="F14" s="67"/>
      <c r="G14" s="16"/>
      <c r="H14" s="16"/>
      <c r="I14" s="16"/>
      <c r="J14" s="16"/>
    </row>
    <row r="15" spans="1:15" x14ac:dyDescent="0.25">
      <c r="A15" s="3" t="s">
        <v>1</v>
      </c>
      <c r="B15" s="73" t="s">
        <v>42</v>
      </c>
      <c r="C15">
        <v>1394.28</v>
      </c>
      <c r="D15">
        <v>940.43799999999999</v>
      </c>
      <c r="E15">
        <v>1125.6500000000001</v>
      </c>
      <c r="F15" s="65"/>
      <c r="G15" s="3">
        <f>C15/C16</f>
        <v>1.0656618540626888</v>
      </c>
      <c r="H15" s="3">
        <f>D15/D16</f>
        <v>0.85134476983659979</v>
      </c>
      <c r="I15" s="3">
        <f>E15/E16</f>
        <v>1.2727348790299786</v>
      </c>
      <c r="J15" s="3">
        <f t="shared" ref="J15" si="0">AVERAGE(G15:I15)</f>
        <v>1.063247167643089</v>
      </c>
      <c r="K15" s="3">
        <v>1</v>
      </c>
      <c r="M15" s="3">
        <f>G15/$J$15</f>
        <v>1.0022710490026063</v>
      </c>
      <c r="N15" s="3">
        <f>H15/$J$15</f>
        <v>0.80070259836551883</v>
      </c>
      <c r="O15" s="3">
        <f>I15/$J$15</f>
        <v>1.197026352631875</v>
      </c>
    </row>
    <row r="16" spans="1:15" x14ac:dyDescent="0.25">
      <c r="A16" s="66"/>
      <c r="B16" s="100" t="s">
        <v>41</v>
      </c>
      <c r="C16" s="110">
        <v>1308.3699999999999</v>
      </c>
      <c r="D16" s="110">
        <v>1104.6500000000001</v>
      </c>
      <c r="E16" s="110">
        <v>884.43399999999997</v>
      </c>
      <c r="F16" s="67"/>
      <c r="G16" s="48"/>
      <c r="H16" s="48"/>
      <c r="I16" s="48"/>
      <c r="J16" s="48"/>
    </row>
    <row r="17" spans="1:15" x14ac:dyDescent="0.25">
      <c r="A17" s="88"/>
      <c r="B17" s="101"/>
      <c r="C17" s="47"/>
      <c r="D17" s="47"/>
      <c r="E17" s="47"/>
      <c r="F17" s="75"/>
      <c r="G17" s="88"/>
      <c r="H17" s="88"/>
      <c r="I17" s="88"/>
      <c r="J17" s="88"/>
    </row>
    <row r="18" spans="1:15" x14ac:dyDescent="0.25">
      <c r="C18" s="50"/>
      <c r="D18" s="51" t="s">
        <v>54</v>
      </c>
      <c r="E18" s="52"/>
      <c r="G18" s="64" t="s">
        <v>55</v>
      </c>
      <c r="H18" s="51"/>
      <c r="I18" s="52"/>
    </row>
    <row r="19" spans="1:15" x14ac:dyDescent="0.25">
      <c r="A19" s="59" t="s">
        <v>37</v>
      </c>
      <c r="B19" s="2"/>
      <c r="C19" s="60">
        <v>1</v>
      </c>
      <c r="D19" s="61">
        <v>2</v>
      </c>
      <c r="E19" s="62">
        <v>3</v>
      </c>
      <c r="F19" s="65"/>
      <c r="G19" s="60">
        <v>1</v>
      </c>
      <c r="H19" s="61">
        <v>2</v>
      </c>
      <c r="I19" s="62">
        <v>3</v>
      </c>
      <c r="J19" s="114" t="s">
        <v>75</v>
      </c>
      <c r="K19" s="63" t="s">
        <v>65</v>
      </c>
      <c r="M19" s="63" t="s">
        <v>66</v>
      </c>
      <c r="N19" s="63"/>
      <c r="O19" s="63"/>
    </row>
    <row r="20" spans="1:15" x14ac:dyDescent="0.25">
      <c r="A20" s="43" t="s">
        <v>62</v>
      </c>
      <c r="B20" s="73" t="s">
        <v>42</v>
      </c>
      <c r="C20">
        <v>271.20299999999997</v>
      </c>
      <c r="D20">
        <v>361.60599999999999</v>
      </c>
      <c r="E20">
        <v>217.50200000000001</v>
      </c>
      <c r="F20" s="65"/>
      <c r="G20" s="3">
        <f>C20/C21</f>
        <v>0.32139492386508667</v>
      </c>
      <c r="H20" s="3">
        <f>D20/D21</f>
        <v>0.28384184870915324</v>
      </c>
      <c r="I20" s="3">
        <f>E20/E21</f>
        <v>0.24639585650943546</v>
      </c>
      <c r="J20" s="3">
        <f>AVERAGE(G20:I20)</f>
        <v>0.28387754302789175</v>
      </c>
      <c r="K20" s="3">
        <f>J20/J22</f>
        <v>0.21563118532498557</v>
      </c>
      <c r="M20" s="3">
        <f>G20/$J$22</f>
        <v>0.24412909753714807</v>
      </c>
      <c r="N20" s="3">
        <f>H20/$J$22</f>
        <v>0.21560407219663855</v>
      </c>
      <c r="O20" s="3">
        <f>I20/$J$22</f>
        <v>0.18716038624117021</v>
      </c>
    </row>
    <row r="21" spans="1:15" x14ac:dyDescent="0.25">
      <c r="A21" s="20"/>
      <c r="B21" s="74" t="s">
        <v>41</v>
      </c>
      <c r="C21" s="110">
        <v>843.83100000000002</v>
      </c>
      <c r="D21" s="110">
        <v>1273.97</v>
      </c>
      <c r="E21" s="110">
        <v>882.73400000000004</v>
      </c>
      <c r="F21" s="67"/>
      <c r="G21" s="16"/>
      <c r="H21" s="16"/>
      <c r="I21" s="16"/>
      <c r="J21" s="16"/>
    </row>
    <row r="22" spans="1:15" x14ac:dyDescent="0.25">
      <c r="A22" s="3" t="s">
        <v>1</v>
      </c>
      <c r="B22" s="73" t="s">
        <v>42</v>
      </c>
      <c r="C22">
        <v>1271.47</v>
      </c>
      <c r="D22">
        <v>2012.97</v>
      </c>
      <c r="E22">
        <v>925.53700000000003</v>
      </c>
      <c r="F22" s="65"/>
      <c r="G22" s="3">
        <f>C22/C23</f>
        <v>1.4818444999720291</v>
      </c>
      <c r="H22" s="3">
        <f>D22/D23</f>
        <v>1.5062856373187266</v>
      </c>
      <c r="I22" s="3">
        <f>E22/E23</f>
        <v>0.96135716808276384</v>
      </c>
      <c r="J22" s="3">
        <f t="shared" ref="J22" si="1">AVERAGE(G22:I22)</f>
        <v>1.3164957684578398</v>
      </c>
      <c r="K22" s="3">
        <v>1</v>
      </c>
      <c r="M22" s="3">
        <f>G22/$J$22</f>
        <v>1.125597617155945</v>
      </c>
      <c r="N22" s="3">
        <f>H22/$J$22</f>
        <v>1.14416291598355</v>
      </c>
      <c r="O22" s="3">
        <f>I22/$J$22</f>
        <v>0.73023946686050512</v>
      </c>
    </row>
    <row r="23" spans="1:15" x14ac:dyDescent="0.25">
      <c r="A23" s="66"/>
      <c r="B23" s="100" t="s">
        <v>41</v>
      </c>
      <c r="C23" s="110">
        <v>858.03200000000004</v>
      </c>
      <c r="D23" s="110">
        <v>1336.38</v>
      </c>
      <c r="E23" s="110">
        <v>962.74</v>
      </c>
      <c r="F23" s="67"/>
      <c r="G23" s="48"/>
      <c r="H23" s="48"/>
      <c r="I23" s="48"/>
      <c r="J23" s="48"/>
    </row>
    <row r="24" spans="1:15" x14ac:dyDescent="0.25">
      <c r="A24" s="88"/>
      <c r="B24" s="75"/>
      <c r="C24" s="88"/>
      <c r="D24" s="88"/>
      <c r="E24" s="88"/>
      <c r="F24" s="75"/>
      <c r="G24" s="88"/>
      <c r="H24" s="88"/>
      <c r="I24" s="88"/>
      <c r="J24" s="88"/>
    </row>
    <row r="25" spans="1:15" x14ac:dyDescent="0.25">
      <c r="C25" s="50"/>
      <c r="D25" s="51" t="s">
        <v>54</v>
      </c>
      <c r="E25" s="52"/>
      <c r="G25" s="64" t="s">
        <v>55</v>
      </c>
      <c r="H25" s="51"/>
      <c r="I25" s="52"/>
    </row>
    <row r="26" spans="1:15" x14ac:dyDescent="0.25">
      <c r="A26" s="59" t="s">
        <v>63</v>
      </c>
      <c r="B26" s="2"/>
      <c r="C26" s="60">
        <v>1</v>
      </c>
      <c r="D26" s="61">
        <v>2</v>
      </c>
      <c r="E26" s="62">
        <v>3</v>
      </c>
      <c r="F26" s="65"/>
      <c r="G26" s="60">
        <v>1</v>
      </c>
      <c r="H26" s="61">
        <v>2</v>
      </c>
      <c r="I26" s="62">
        <v>3</v>
      </c>
      <c r="J26" s="114" t="s">
        <v>75</v>
      </c>
      <c r="K26" s="63" t="s">
        <v>65</v>
      </c>
      <c r="M26" s="63" t="s">
        <v>66</v>
      </c>
      <c r="N26" s="63"/>
      <c r="O26" s="63"/>
    </row>
    <row r="27" spans="1:15" x14ac:dyDescent="0.25">
      <c r="A27" s="43" t="s">
        <v>62</v>
      </c>
      <c r="B27" s="73" t="s">
        <v>42</v>
      </c>
      <c r="C27">
        <v>510.411</v>
      </c>
      <c r="D27">
        <v>529.71199999999999</v>
      </c>
      <c r="E27">
        <v>546.81299999999999</v>
      </c>
      <c r="F27" s="65"/>
      <c r="G27" s="3">
        <f>C27/C28</f>
        <v>0.17537727291469096</v>
      </c>
      <c r="H27" s="3">
        <f>D27/D28</f>
        <v>0.20651700987921934</v>
      </c>
      <c r="I27" s="3">
        <f>E27/E28</f>
        <v>0.16246200743361885</v>
      </c>
      <c r="J27" s="3">
        <f>AVERAGE(G27:I27)</f>
        <v>0.18145209674250973</v>
      </c>
      <c r="K27" s="102">
        <f>J27/J29</f>
        <v>8.446776077171525E-2</v>
      </c>
      <c r="L27" s="88"/>
      <c r="M27" s="3">
        <f>G27/$J$29</f>
        <v>8.1639869691753436E-2</v>
      </c>
      <c r="N27" s="3">
        <f>H27/$J$29</f>
        <v>9.6135727825299638E-2</v>
      </c>
      <c r="O27" s="3">
        <f>I27/$J$29</f>
        <v>7.5627684798092662E-2</v>
      </c>
    </row>
    <row r="28" spans="1:15" x14ac:dyDescent="0.25">
      <c r="A28" s="20"/>
      <c r="B28" s="74" t="s">
        <v>41</v>
      </c>
      <c r="C28" s="110">
        <v>2910.36</v>
      </c>
      <c r="D28" s="110">
        <v>2564.98</v>
      </c>
      <c r="E28" s="110">
        <v>3365.79</v>
      </c>
      <c r="F28" s="67"/>
      <c r="G28" s="16"/>
      <c r="H28" s="16"/>
      <c r="I28" s="16"/>
      <c r="J28" s="16"/>
      <c r="K28" s="88"/>
      <c r="L28" s="88"/>
    </row>
    <row r="29" spans="1:15" x14ac:dyDescent="0.25">
      <c r="A29" s="3" t="s">
        <v>1</v>
      </c>
      <c r="B29" s="73" t="s">
        <v>42</v>
      </c>
      <c r="C29">
        <v>6573.26</v>
      </c>
      <c r="D29">
        <v>5536.32</v>
      </c>
      <c r="E29">
        <v>7019.22</v>
      </c>
      <c r="F29" s="65"/>
      <c r="G29" s="3">
        <f>C29/C30</f>
        <v>2.1970993953452616</v>
      </c>
      <c r="H29" s="3">
        <f>D29/D30</f>
        <v>1.9641116243427914</v>
      </c>
      <c r="I29" s="3">
        <f>E29/E30</f>
        <v>2.2833340381443734</v>
      </c>
      <c r="J29" s="3">
        <f t="shared" ref="J29" si="2">AVERAGE(G29:I29)</f>
        <v>2.148181685944142</v>
      </c>
      <c r="K29" s="102">
        <v>1</v>
      </c>
      <c r="L29" s="88"/>
      <c r="M29" s="3">
        <f>G29/$J$29</f>
        <v>1.0227716816138948</v>
      </c>
      <c r="N29" s="3">
        <f>H29/$J$29</f>
        <v>0.91431355047585261</v>
      </c>
      <c r="O29" s="3">
        <f>I29/$J$29</f>
        <v>1.0629147679102529</v>
      </c>
    </row>
    <row r="30" spans="1:15" x14ac:dyDescent="0.25">
      <c r="A30" s="66"/>
      <c r="B30" s="100" t="s">
        <v>41</v>
      </c>
      <c r="C30" s="110">
        <v>2991.79</v>
      </c>
      <c r="D30" s="110">
        <v>2818.74</v>
      </c>
      <c r="E30" s="110">
        <v>3074.11</v>
      </c>
      <c r="F30" s="67"/>
      <c r="G30" s="48"/>
      <c r="H30" s="48"/>
      <c r="I30" s="48"/>
      <c r="J30" s="48"/>
      <c r="K30" s="88"/>
      <c r="L30" s="88"/>
    </row>
    <row r="31" spans="1:15" x14ac:dyDescent="0.25">
      <c r="A31" s="88"/>
      <c r="B31" s="75"/>
      <c r="C31" s="76"/>
      <c r="D31" s="76"/>
      <c r="E31" s="76"/>
      <c r="F31" s="75"/>
      <c r="G31" s="88"/>
      <c r="H31" s="88"/>
      <c r="I31" s="88"/>
      <c r="J31" s="88"/>
      <c r="K31" s="88"/>
      <c r="L31" s="88"/>
    </row>
    <row r="32" spans="1:15" x14ac:dyDescent="0.25">
      <c r="C32" s="50"/>
      <c r="D32" s="51" t="s">
        <v>54</v>
      </c>
      <c r="E32" s="52"/>
      <c r="G32" s="64" t="s">
        <v>55</v>
      </c>
      <c r="H32" s="51"/>
      <c r="I32" s="52"/>
      <c r="K32" s="88"/>
      <c r="L32" s="88"/>
    </row>
    <row r="33" spans="1:15" x14ac:dyDescent="0.25">
      <c r="A33" s="59" t="s">
        <v>64</v>
      </c>
      <c r="B33" s="2"/>
      <c r="C33" s="60">
        <v>1</v>
      </c>
      <c r="D33" s="61">
        <v>2</v>
      </c>
      <c r="E33" s="62">
        <v>3</v>
      </c>
      <c r="F33" s="65"/>
      <c r="G33" s="60">
        <v>1</v>
      </c>
      <c r="H33" s="61">
        <v>2</v>
      </c>
      <c r="I33" s="62">
        <v>3</v>
      </c>
      <c r="J33" s="114" t="s">
        <v>75</v>
      </c>
      <c r="K33" s="63" t="s">
        <v>65</v>
      </c>
      <c r="L33" s="88"/>
      <c r="M33" s="63" t="s">
        <v>66</v>
      </c>
      <c r="N33" s="63"/>
      <c r="O33" s="63"/>
    </row>
    <row r="34" spans="1:15" x14ac:dyDescent="0.25">
      <c r="A34" s="43" t="s">
        <v>62</v>
      </c>
      <c r="B34" s="73" t="s">
        <v>42</v>
      </c>
      <c r="C34">
        <v>505.61099999999999</v>
      </c>
      <c r="D34">
        <v>508.911</v>
      </c>
      <c r="E34">
        <v>568.41399999999999</v>
      </c>
      <c r="F34" s="65"/>
      <c r="G34" s="3">
        <f>C34/C35</f>
        <v>0.1579323679344295</v>
      </c>
      <c r="H34" s="3">
        <f>D34/D35</f>
        <v>0.17903956094214499</v>
      </c>
      <c r="I34" s="3">
        <f t="shared" ref="I34" si="3">E34/E35</f>
        <v>0.14506426157882379</v>
      </c>
      <c r="J34" s="3">
        <f>AVERAGE(G34:I34)</f>
        <v>0.16067873015179943</v>
      </c>
      <c r="K34" s="102">
        <f>J34/J36</f>
        <v>7.9003563168820887E-2</v>
      </c>
      <c r="L34" s="88"/>
      <c r="M34" s="3">
        <f>G34/$J$36</f>
        <v>7.7653213930191312E-2</v>
      </c>
      <c r="N34" s="3">
        <f>H34/$J$36</f>
        <v>8.8031335879040135E-2</v>
      </c>
      <c r="O34" s="3">
        <f>I34/$J$36</f>
        <v>7.1326139697231214E-2</v>
      </c>
    </row>
    <row r="35" spans="1:15" x14ac:dyDescent="0.25">
      <c r="A35" s="20"/>
      <c r="B35" s="74" t="s">
        <v>41</v>
      </c>
      <c r="C35" s="110">
        <v>3201.44</v>
      </c>
      <c r="D35" s="110">
        <v>2842.45</v>
      </c>
      <c r="E35" s="110">
        <v>3918.36</v>
      </c>
      <c r="F35" s="67"/>
      <c r="G35" s="16"/>
      <c r="H35" s="16"/>
      <c r="I35" s="16"/>
      <c r="J35" s="16"/>
      <c r="K35" s="88"/>
      <c r="L35" s="88"/>
    </row>
    <row r="36" spans="1:15" x14ac:dyDescent="0.25">
      <c r="A36" s="3" t="s">
        <v>1</v>
      </c>
      <c r="B36" s="73" t="s">
        <v>42</v>
      </c>
      <c r="C36">
        <v>5947.72</v>
      </c>
      <c r="D36">
        <v>5475.09</v>
      </c>
      <c r="E36">
        <v>4886.2299999999996</v>
      </c>
      <c r="F36" s="65"/>
      <c r="G36" s="3">
        <f>C36/C37</f>
        <v>2.3667148149474548</v>
      </c>
      <c r="H36" s="3">
        <f t="shared" ref="H36:I36" si="4">D36/D37</f>
        <v>1.8140309258197793</v>
      </c>
      <c r="I36" s="3">
        <f t="shared" si="4"/>
        <v>1.9207029929480577</v>
      </c>
      <c r="J36" s="3">
        <f t="shared" ref="J36" si="5">AVERAGE(G36:I36)</f>
        <v>2.033816244571764</v>
      </c>
      <c r="K36" s="102">
        <v>1</v>
      </c>
      <c r="L36" s="88"/>
      <c r="M36" s="3">
        <f>G36/$J$36</f>
        <v>1.1636817344065344</v>
      </c>
      <c r="N36" s="3">
        <f>H36/$J$36</f>
        <v>0.89193452489201541</v>
      </c>
      <c r="O36" s="3">
        <f>I36/$J$36</f>
        <v>0.94438374070145004</v>
      </c>
    </row>
    <row r="37" spans="1:15" x14ac:dyDescent="0.25">
      <c r="A37" s="66"/>
      <c r="B37" s="100" t="s">
        <v>41</v>
      </c>
      <c r="C37" s="110">
        <v>2513.0700000000002</v>
      </c>
      <c r="D37" s="110">
        <v>3018.19</v>
      </c>
      <c r="E37" s="110">
        <v>2543.98</v>
      </c>
      <c r="F37" s="67"/>
      <c r="G37" s="48"/>
      <c r="H37" s="48"/>
      <c r="I37" s="48"/>
      <c r="J37" s="48"/>
      <c r="K37" s="88"/>
      <c r="L37" s="88"/>
    </row>
    <row r="38" spans="1:15" ht="15.75" thickBot="1" x14ac:dyDescent="0.3">
      <c r="A38" s="88"/>
      <c r="B38" s="101"/>
      <c r="C38" s="94"/>
      <c r="D38" s="94"/>
      <c r="E38" s="94"/>
      <c r="F38" s="75"/>
      <c r="G38" s="88"/>
      <c r="H38" s="88"/>
      <c r="I38" s="88"/>
    </row>
    <row r="39" spans="1:15" ht="15.75" thickBot="1" x14ac:dyDescent="0.3">
      <c r="A39" s="88"/>
      <c r="B39" s="75"/>
      <c r="C39" s="76"/>
      <c r="D39" s="76"/>
      <c r="E39" s="76"/>
      <c r="F39" s="75"/>
      <c r="G39" s="88"/>
      <c r="H39" s="88"/>
      <c r="I39" s="15"/>
      <c r="J39" s="26" t="s">
        <v>67</v>
      </c>
      <c r="K39" s="27" t="s">
        <v>68</v>
      </c>
    </row>
    <row r="40" spans="1:15" x14ac:dyDescent="0.25">
      <c r="A40" s="88"/>
      <c r="B40" s="101"/>
      <c r="C40" s="47"/>
      <c r="D40" s="47"/>
      <c r="E40" s="47"/>
      <c r="F40" s="75"/>
      <c r="G40" s="88"/>
      <c r="H40" s="88"/>
      <c r="I40" s="104" t="s">
        <v>69</v>
      </c>
      <c r="J40" s="106">
        <v>0.248</v>
      </c>
      <c r="K40" s="107">
        <v>4.8000000000000001E-2</v>
      </c>
    </row>
    <row r="41" spans="1:15" ht="15.75" thickBot="1" x14ac:dyDescent="0.3">
      <c r="A41" s="88"/>
      <c r="B41" s="75"/>
      <c r="C41" s="75"/>
      <c r="D41" s="75"/>
      <c r="E41" s="75"/>
      <c r="F41" s="75"/>
      <c r="G41" s="88"/>
      <c r="H41" s="88"/>
      <c r="I41" s="105" t="s">
        <v>1</v>
      </c>
      <c r="J41" s="108">
        <v>1.64</v>
      </c>
      <c r="K41" s="109">
        <v>0.26600000000000001</v>
      </c>
      <c r="L41" s="88"/>
    </row>
    <row r="42" spans="1:15" x14ac:dyDescent="0.25">
      <c r="A42" s="88"/>
      <c r="B42" s="101"/>
      <c r="C42" s="94"/>
      <c r="D42" s="94"/>
      <c r="E42" s="94"/>
      <c r="F42" s="75"/>
      <c r="G42" s="88"/>
      <c r="H42" s="88"/>
      <c r="I42" s="88"/>
      <c r="J42" s="88"/>
      <c r="K42" s="88"/>
      <c r="L42" s="88"/>
    </row>
    <row r="43" spans="1:15" x14ac:dyDescent="0.25">
      <c r="A43" s="88"/>
      <c r="B43" s="94"/>
      <c r="C43" s="94"/>
      <c r="D43" s="94"/>
      <c r="E43" s="94"/>
      <c r="F43" s="88"/>
      <c r="G43" s="88"/>
    </row>
    <row r="44" spans="1:15" x14ac:dyDescent="0.25">
      <c r="A44" s="88"/>
      <c r="B44" s="47"/>
      <c r="C44" s="47"/>
      <c r="D44" s="47"/>
      <c r="E44" s="94"/>
      <c r="F44" s="88"/>
      <c r="G44" s="88"/>
      <c r="I44" s="88"/>
    </row>
    <row r="45" spans="1:15" x14ac:dyDescent="0.25">
      <c r="A45" s="88"/>
      <c r="B45" s="88"/>
      <c r="C45" s="88"/>
      <c r="D45" s="88"/>
      <c r="E45" s="88"/>
      <c r="F45" s="88"/>
      <c r="G45" s="88"/>
      <c r="I45" s="88"/>
    </row>
    <row r="46" spans="1:15" x14ac:dyDescent="0.25">
      <c r="A46" s="88"/>
      <c r="B46" s="88"/>
      <c r="C46" s="88"/>
      <c r="D46" s="88"/>
      <c r="E46" s="88"/>
      <c r="F46" s="88"/>
      <c r="G46" s="88"/>
      <c r="I46" s="88"/>
    </row>
    <row r="47" spans="1:15" x14ac:dyDescent="0.25">
      <c r="A47" s="88"/>
      <c r="B47" s="88"/>
      <c r="C47" s="88"/>
      <c r="D47" s="88"/>
      <c r="E47" s="88"/>
      <c r="F47" s="88"/>
      <c r="G47" s="88"/>
      <c r="I47" s="88"/>
    </row>
    <row r="48" spans="1:15" x14ac:dyDescent="0.25">
      <c r="A48" s="88"/>
      <c r="B48" s="94"/>
      <c r="C48" s="94"/>
      <c r="D48" s="94"/>
      <c r="E48" s="94"/>
      <c r="F48" s="88"/>
      <c r="G48" s="88"/>
      <c r="I48" s="88"/>
    </row>
    <row r="49" spans="1:9" x14ac:dyDescent="0.25">
      <c r="A49" s="88"/>
      <c r="B49" s="94"/>
      <c r="C49" s="94"/>
      <c r="D49" s="94"/>
      <c r="E49" s="94"/>
      <c r="F49" s="88"/>
      <c r="G49" s="88"/>
      <c r="I49" s="88"/>
    </row>
    <row r="50" spans="1:9" x14ac:dyDescent="0.25">
      <c r="A50" s="88"/>
      <c r="B50" s="47"/>
      <c r="C50" s="47"/>
      <c r="D50" s="47"/>
      <c r="E50" s="94"/>
      <c r="F50" s="88"/>
      <c r="G50" s="88"/>
      <c r="I50" s="88"/>
    </row>
    <row r="51" spans="1:9" x14ac:dyDescent="0.25">
      <c r="A51" s="88"/>
      <c r="B51" s="47"/>
      <c r="C51" s="47"/>
      <c r="D51" s="47"/>
      <c r="E51" s="94"/>
      <c r="F51" s="88"/>
      <c r="G51" s="88"/>
      <c r="I51" s="88"/>
    </row>
    <row r="52" spans="1:9" x14ac:dyDescent="0.25">
      <c r="A52" s="88"/>
      <c r="B52" s="88"/>
      <c r="C52" s="88"/>
      <c r="D52" s="88"/>
      <c r="E52" s="88"/>
      <c r="F52" s="88"/>
      <c r="G52" s="88"/>
      <c r="I52" s="88"/>
    </row>
    <row r="53" spans="1:9" x14ac:dyDescent="0.25">
      <c r="A53" s="88"/>
      <c r="B53" s="88"/>
      <c r="C53" s="88"/>
      <c r="D53" s="88"/>
      <c r="E53" s="88"/>
      <c r="F53" s="88"/>
      <c r="G53" s="88"/>
      <c r="I53" s="88"/>
    </row>
    <row r="54" spans="1:9" x14ac:dyDescent="0.25">
      <c r="A54" s="88"/>
      <c r="B54" s="95"/>
      <c r="C54" s="95"/>
      <c r="D54" s="96"/>
      <c r="E54" s="97"/>
      <c r="F54" s="88"/>
      <c r="G54" s="88"/>
      <c r="I54" s="88"/>
    </row>
    <row r="55" spans="1:9" x14ac:dyDescent="0.25">
      <c r="A55" s="88"/>
      <c r="B55" s="98"/>
      <c r="C55" s="98"/>
      <c r="D55" s="96"/>
      <c r="E55" s="97"/>
      <c r="F55" s="88"/>
      <c r="G55" s="88"/>
      <c r="I55" s="88"/>
    </row>
    <row r="56" spans="1:9" x14ac:dyDescent="0.25">
      <c r="A56" s="88"/>
      <c r="B56" s="47"/>
      <c r="C56" s="47"/>
      <c r="D56" s="47"/>
      <c r="E56" s="97"/>
      <c r="F56" s="88"/>
      <c r="G56" s="88"/>
      <c r="I56" s="88"/>
    </row>
    <row r="57" spans="1:9" x14ac:dyDescent="0.25">
      <c r="A57" s="88"/>
      <c r="B57" s="88"/>
      <c r="C57" s="88"/>
      <c r="D57" s="88"/>
      <c r="E57" s="88"/>
      <c r="F57" s="88"/>
      <c r="G57" s="88"/>
      <c r="I57" s="88"/>
    </row>
    <row r="58" spans="1:9" x14ac:dyDescent="0.25">
      <c r="A58" s="88"/>
      <c r="B58" s="88"/>
      <c r="C58" s="88"/>
      <c r="D58" s="88"/>
      <c r="E58" s="88"/>
      <c r="F58" s="88"/>
      <c r="G58" s="88"/>
      <c r="I58" s="88"/>
    </row>
    <row r="59" spans="1:9" x14ac:dyDescent="0.25">
      <c r="A59" s="88"/>
      <c r="B59" s="88"/>
      <c r="C59" s="88"/>
      <c r="D59" s="88"/>
      <c r="E59" s="88"/>
      <c r="F59" s="88"/>
      <c r="G59" s="88"/>
      <c r="I59" s="88"/>
    </row>
    <row r="60" spans="1:9" x14ac:dyDescent="0.25">
      <c r="A60" s="88"/>
      <c r="B60" s="88"/>
      <c r="C60" s="88"/>
      <c r="D60" s="88"/>
      <c r="E60" s="99"/>
      <c r="F60" s="99"/>
      <c r="G60" s="88"/>
      <c r="I60" s="88"/>
    </row>
    <row r="61" spans="1:9" x14ac:dyDescent="0.25">
      <c r="A61" s="88"/>
      <c r="B61" s="88"/>
      <c r="C61" s="88"/>
      <c r="D61" s="88"/>
      <c r="E61" s="99"/>
      <c r="F61" s="99"/>
      <c r="G61" s="88"/>
      <c r="I61" s="88"/>
    </row>
    <row r="62" spans="1:9" x14ac:dyDescent="0.25">
      <c r="A62" s="88"/>
      <c r="B62" s="88"/>
      <c r="C62" s="88"/>
      <c r="D62" s="88"/>
      <c r="E62" s="99"/>
      <c r="F62" s="99"/>
      <c r="G62" s="88"/>
      <c r="I62" s="88"/>
    </row>
    <row r="63" spans="1:9" x14ac:dyDescent="0.25">
      <c r="A63" s="88"/>
      <c r="B63" s="88"/>
      <c r="C63" s="88"/>
      <c r="D63" s="88"/>
      <c r="E63" s="88"/>
      <c r="F63" s="88"/>
      <c r="G63" s="88"/>
      <c r="I63" s="88"/>
    </row>
    <row r="64" spans="1:9" x14ac:dyDescent="0.25">
      <c r="I64" s="88"/>
    </row>
    <row r="65" spans="9:21" x14ac:dyDescent="0.25">
      <c r="I65" s="88"/>
    </row>
    <row r="66" spans="9:21" x14ac:dyDescent="0.25">
      <c r="I66" s="88"/>
    </row>
    <row r="67" spans="9:21" x14ac:dyDescent="0.25">
      <c r="I67" s="88"/>
    </row>
    <row r="68" spans="9:21" x14ac:dyDescent="0.25">
      <c r="I68" s="88"/>
    </row>
    <row r="69" spans="9:21" x14ac:dyDescent="0.25">
      <c r="I69" s="88"/>
    </row>
    <row r="70" spans="9:21" x14ac:dyDescent="0.25">
      <c r="I70" s="88"/>
      <c r="J70" s="88"/>
      <c r="K70" s="75"/>
      <c r="L70" s="76"/>
      <c r="M70" s="76"/>
      <c r="N70" s="76"/>
      <c r="O70" s="88"/>
      <c r="P70" s="88"/>
      <c r="Q70" s="88"/>
      <c r="R70" s="88"/>
      <c r="S70" s="88"/>
      <c r="T70" s="88"/>
      <c r="U70" s="88"/>
    </row>
    <row r="71" spans="9:21" x14ac:dyDescent="0.25">
      <c r="J71" s="15"/>
      <c r="K71" s="75"/>
      <c r="L71" s="76"/>
      <c r="M71" s="76"/>
      <c r="N71" s="76"/>
    </row>
    <row r="76" spans="9:21" x14ac:dyDescent="0.25">
      <c r="R76" s="15"/>
      <c r="S76" s="103"/>
      <c r="T76" s="103"/>
    </row>
    <row r="77" spans="9:21" x14ac:dyDescent="0.25">
      <c r="R77" s="15"/>
      <c r="S77" s="103"/>
      <c r="T77" s="103"/>
    </row>
    <row r="78" spans="9:21" x14ac:dyDescent="0.25">
      <c r="R78" s="15"/>
      <c r="S78" s="103"/>
      <c r="T78" s="103"/>
    </row>
    <row r="79" spans="9:21" x14ac:dyDescent="0.25">
      <c r="R79" s="15"/>
      <c r="S79" s="103"/>
      <c r="T79" s="103"/>
    </row>
    <row r="80" spans="9:21" x14ac:dyDescent="0.25">
      <c r="R80" s="15"/>
      <c r="S80" s="103"/>
      <c r="T80" s="103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N42" sqref="N42"/>
    </sheetView>
  </sheetViews>
  <sheetFormatPr defaultRowHeight="15" x14ac:dyDescent="0.25"/>
  <cols>
    <col min="1" max="1" width="12.42578125" customWidth="1"/>
    <col min="2" max="2" width="17.7109375" customWidth="1"/>
    <col min="3" max="3" width="14" customWidth="1"/>
    <col min="7" max="7" width="13" customWidth="1"/>
    <col min="8" max="8" width="12.7109375" customWidth="1"/>
    <col min="9" max="9" width="14.85546875" customWidth="1"/>
    <col min="10" max="10" width="23.140625" customWidth="1"/>
    <col min="11" max="11" width="15.28515625" customWidth="1"/>
    <col min="13" max="13" width="26" customWidth="1"/>
    <col min="14" max="14" width="22.5703125" customWidth="1"/>
    <col min="15" max="15" width="24.7109375" customWidth="1"/>
    <col min="18" max="18" width="20.85546875" customWidth="1"/>
    <col min="19" max="19" width="23.42578125" customWidth="1"/>
  </cols>
  <sheetData>
    <row r="1" spans="1:15" x14ac:dyDescent="0.25">
      <c r="A1" t="s">
        <v>70</v>
      </c>
    </row>
    <row r="2" spans="1:15" x14ac:dyDescent="0.25">
      <c r="A2" t="s">
        <v>61</v>
      </c>
    </row>
    <row r="3" spans="1:15" x14ac:dyDescent="0.25">
      <c r="A3" t="s">
        <v>60</v>
      </c>
    </row>
    <row r="4" spans="1:15" x14ac:dyDescent="0.25">
      <c r="A4" t="s">
        <v>49</v>
      </c>
    </row>
    <row r="5" spans="1:15" x14ac:dyDescent="0.25">
      <c r="A5" t="s">
        <v>0</v>
      </c>
      <c r="B5">
        <v>1.1999999999999999E-3</v>
      </c>
    </row>
    <row r="6" spans="1:15" x14ac:dyDescent="0.25">
      <c r="A6" t="s">
        <v>2</v>
      </c>
    </row>
    <row r="7" spans="1:15" x14ac:dyDescent="0.25">
      <c r="A7" t="s">
        <v>3</v>
      </c>
    </row>
    <row r="11" spans="1:15" x14ac:dyDescent="0.25">
      <c r="C11" s="50"/>
      <c r="D11" s="51" t="s">
        <v>54</v>
      </c>
      <c r="E11" s="52"/>
      <c r="G11" s="64" t="s">
        <v>55</v>
      </c>
      <c r="H11" s="51"/>
      <c r="I11" s="52"/>
    </row>
    <row r="12" spans="1:15" x14ac:dyDescent="0.25">
      <c r="A12" s="59" t="s">
        <v>15</v>
      </c>
      <c r="B12" s="2"/>
      <c r="C12" s="60">
        <v>1</v>
      </c>
      <c r="D12" s="61">
        <v>2</v>
      </c>
      <c r="E12" s="62">
        <v>3</v>
      </c>
      <c r="F12" s="65"/>
      <c r="G12" s="60">
        <v>1</v>
      </c>
      <c r="H12" s="61">
        <v>2</v>
      </c>
      <c r="I12" s="62">
        <v>3</v>
      </c>
      <c r="J12" s="114" t="s">
        <v>75</v>
      </c>
      <c r="K12" s="63" t="s">
        <v>65</v>
      </c>
      <c r="M12" s="63" t="s">
        <v>66</v>
      </c>
      <c r="N12" s="63"/>
      <c r="O12" s="63"/>
    </row>
    <row r="13" spans="1:15" x14ac:dyDescent="0.25">
      <c r="A13" s="43" t="s">
        <v>72</v>
      </c>
      <c r="B13" s="73" t="s">
        <v>42</v>
      </c>
      <c r="C13">
        <v>937.93799999999999</v>
      </c>
      <c r="D13">
        <v>1312.67</v>
      </c>
      <c r="E13">
        <v>1231.8699999999999</v>
      </c>
      <c r="F13" s="65"/>
      <c r="G13" s="3">
        <f>C13/C14</f>
        <v>0.37309037100681397</v>
      </c>
      <c r="H13" s="3">
        <f>D13/D14</f>
        <v>0.47151688440442113</v>
      </c>
      <c r="I13" s="3">
        <f>E13/E14</f>
        <v>0.40397127303731878</v>
      </c>
      <c r="J13" s="3">
        <f>AVERAGE(G13:I13)</f>
        <v>0.41619284281618468</v>
      </c>
      <c r="K13" s="3">
        <f>J13/J15</f>
        <v>0.23184983397588455</v>
      </c>
      <c r="M13" s="3">
        <f>G13/$J$15</f>
        <v>0.2078386067156251</v>
      </c>
      <c r="N13" s="3">
        <f>H13/$J$15</f>
        <v>0.26266936890664894</v>
      </c>
      <c r="O13" s="3">
        <f>I13/$J$15</f>
        <v>0.22504152630537946</v>
      </c>
    </row>
    <row r="14" spans="1:15" x14ac:dyDescent="0.25">
      <c r="A14" s="20"/>
      <c r="B14" s="74" t="s">
        <v>41</v>
      </c>
      <c r="C14">
        <v>2513.9699999999998</v>
      </c>
      <c r="D14">
        <v>2783.93</v>
      </c>
      <c r="E14">
        <v>3049.4</v>
      </c>
      <c r="F14" s="67"/>
      <c r="G14" s="16"/>
      <c r="H14" s="16"/>
      <c r="I14" s="16"/>
      <c r="J14" s="16"/>
    </row>
    <row r="15" spans="1:15" x14ac:dyDescent="0.25">
      <c r="A15" s="3" t="s">
        <v>73</v>
      </c>
      <c r="B15" s="73" t="s">
        <v>42</v>
      </c>
      <c r="C15">
        <v>5488.7</v>
      </c>
      <c r="D15">
        <v>6617.98</v>
      </c>
      <c r="E15">
        <v>5699.6</v>
      </c>
      <c r="F15" s="65"/>
      <c r="G15" s="3">
        <f>C15/C16</f>
        <v>1.6044608144055656</v>
      </c>
      <c r="H15" s="3">
        <f>D15/D16</f>
        <v>1.8065722521892946</v>
      </c>
      <c r="I15" s="3">
        <f>E15/E16</f>
        <v>1.9742566575220994</v>
      </c>
      <c r="J15" s="3">
        <f t="shared" ref="J15" si="0">AVERAGE(G15:I15)</f>
        <v>1.7950965747056531</v>
      </c>
      <c r="K15" s="3">
        <v>1</v>
      </c>
      <c r="M15" s="3">
        <f>G15/$J$15</f>
        <v>0.89380194749057085</v>
      </c>
      <c r="N15" s="3">
        <f>H15/$J$15</f>
        <v>1.0063927911430186</v>
      </c>
      <c r="O15" s="3">
        <f>I15/$J$15</f>
        <v>1.0998052613664107</v>
      </c>
    </row>
    <row r="16" spans="1:15" x14ac:dyDescent="0.25">
      <c r="A16" s="66"/>
      <c r="B16" s="100" t="s">
        <v>41</v>
      </c>
      <c r="C16">
        <v>3420.9</v>
      </c>
      <c r="D16">
        <v>3663.28</v>
      </c>
      <c r="E16">
        <v>2886.96</v>
      </c>
      <c r="F16" s="67"/>
      <c r="G16" s="48"/>
      <c r="H16" s="48"/>
      <c r="I16" s="48"/>
      <c r="J16" s="48"/>
    </row>
    <row r="17" spans="1:15" x14ac:dyDescent="0.25">
      <c r="A17" s="88"/>
      <c r="B17" s="101"/>
      <c r="C17" s="47"/>
      <c r="D17" s="47"/>
      <c r="E17" s="47"/>
      <c r="F17" s="75"/>
      <c r="G17" s="88"/>
      <c r="H17" s="88"/>
      <c r="I17" s="88"/>
      <c r="J17" s="88"/>
    </row>
    <row r="18" spans="1:15" x14ac:dyDescent="0.25">
      <c r="C18" s="50"/>
      <c r="D18" s="51" t="s">
        <v>54</v>
      </c>
      <c r="E18" s="52"/>
      <c r="G18" s="64" t="s">
        <v>55</v>
      </c>
      <c r="H18" s="51"/>
      <c r="I18" s="52"/>
    </row>
    <row r="19" spans="1:15" x14ac:dyDescent="0.25">
      <c r="A19" s="59" t="s">
        <v>37</v>
      </c>
      <c r="B19" s="2"/>
      <c r="C19" s="60">
        <v>1</v>
      </c>
      <c r="D19" s="61">
        <v>2</v>
      </c>
      <c r="E19" s="62">
        <v>3</v>
      </c>
      <c r="F19" s="65"/>
      <c r="G19" s="60">
        <v>1</v>
      </c>
      <c r="H19" s="61">
        <v>2</v>
      </c>
      <c r="I19" s="62">
        <v>3</v>
      </c>
      <c r="J19" s="114" t="s">
        <v>75</v>
      </c>
      <c r="K19" s="63" t="s">
        <v>65</v>
      </c>
      <c r="M19" s="63" t="s">
        <v>66</v>
      </c>
      <c r="N19" s="63"/>
      <c r="O19" s="63"/>
    </row>
    <row r="20" spans="1:15" x14ac:dyDescent="0.25">
      <c r="A20" s="43" t="s">
        <v>72</v>
      </c>
      <c r="B20" s="73" t="s">
        <v>42</v>
      </c>
      <c r="C20">
        <v>1296.97</v>
      </c>
      <c r="D20">
        <v>1157.96</v>
      </c>
      <c r="E20">
        <v>1221.96</v>
      </c>
      <c r="F20" s="65"/>
      <c r="G20" s="3">
        <f>C20/C21</f>
        <v>0.48615531091044717</v>
      </c>
      <c r="H20" s="3">
        <f>D20/D21</f>
        <v>0.44254545037625304</v>
      </c>
      <c r="I20" s="3">
        <f>E20/E21</f>
        <v>0.41153410927901712</v>
      </c>
      <c r="J20" s="3">
        <f>AVERAGE(G20:I20)</f>
        <v>0.44674495685523913</v>
      </c>
      <c r="K20" s="3">
        <f>J20/J22</f>
        <v>0.21311961607029672</v>
      </c>
      <c r="M20" s="3">
        <f>G20/$J$22</f>
        <v>0.23192031968554089</v>
      </c>
      <c r="N20" s="3">
        <f>H20/$J$22</f>
        <v>0.21111624212112812</v>
      </c>
      <c r="O20" s="3">
        <f>I20/$J$22</f>
        <v>0.19632228640422111</v>
      </c>
    </row>
    <row r="21" spans="1:15" x14ac:dyDescent="0.25">
      <c r="B21" s="74" t="s">
        <v>41</v>
      </c>
      <c r="C21">
        <v>2667.81</v>
      </c>
      <c r="D21">
        <v>2616.59</v>
      </c>
      <c r="E21">
        <v>2969.28</v>
      </c>
      <c r="F21" s="67"/>
      <c r="G21" s="16"/>
      <c r="H21" s="16"/>
      <c r="I21" s="16"/>
      <c r="J21" s="16"/>
      <c r="O21" s="3"/>
    </row>
    <row r="22" spans="1:15" x14ac:dyDescent="0.25">
      <c r="A22" s="3" t="s">
        <v>73</v>
      </c>
      <c r="B22" s="73" t="s">
        <v>42</v>
      </c>
      <c r="C22">
        <v>5447.48</v>
      </c>
      <c r="D22">
        <v>7542.85</v>
      </c>
      <c r="E22">
        <v>7088.26</v>
      </c>
      <c r="F22" s="65"/>
      <c r="G22" s="3">
        <f>C22/C23</f>
        <v>1.9837006394476571</v>
      </c>
      <c r="H22" s="3">
        <f>D22/D23</f>
        <v>2.1017456845507616</v>
      </c>
      <c r="I22" s="3">
        <f>E22/E23</f>
        <v>2.203204600202036</v>
      </c>
      <c r="J22" s="3">
        <f t="shared" ref="J22" si="1">AVERAGE(G22:I22)</f>
        <v>2.0962169747334847</v>
      </c>
      <c r="K22" s="3">
        <v>1</v>
      </c>
      <c r="M22" s="3">
        <f>G22/$J$22</f>
        <v>0.94632409877315626</v>
      </c>
      <c r="N22" s="3">
        <f>H22/$J$22</f>
        <v>1.0026374702065275</v>
      </c>
      <c r="O22" s="3">
        <f>I22/$J$22</f>
        <v>1.0510384310203165</v>
      </c>
    </row>
    <row r="23" spans="1:15" x14ac:dyDescent="0.25">
      <c r="A23" s="66"/>
      <c r="B23" s="100" t="s">
        <v>41</v>
      </c>
      <c r="C23">
        <v>2746.12</v>
      </c>
      <c r="D23">
        <v>3588.85</v>
      </c>
      <c r="E23">
        <v>3217.25</v>
      </c>
      <c r="F23" s="67"/>
      <c r="G23" s="48"/>
      <c r="H23" s="48"/>
      <c r="I23" s="48"/>
      <c r="J23" s="48"/>
    </row>
    <row r="24" spans="1:15" x14ac:dyDescent="0.25">
      <c r="A24" s="88"/>
      <c r="B24" s="75"/>
      <c r="C24" s="88"/>
      <c r="D24" s="88"/>
      <c r="E24" s="88"/>
      <c r="F24" s="75"/>
      <c r="G24" s="88"/>
      <c r="H24" s="88"/>
      <c r="I24" s="88"/>
      <c r="J24" s="88"/>
    </row>
    <row r="25" spans="1:15" x14ac:dyDescent="0.25">
      <c r="C25" s="50"/>
      <c r="D25" s="51" t="s">
        <v>54</v>
      </c>
      <c r="E25" s="52"/>
      <c r="G25" s="64" t="s">
        <v>55</v>
      </c>
      <c r="H25" s="51"/>
      <c r="I25" s="52"/>
    </row>
    <row r="26" spans="1:15" x14ac:dyDescent="0.25">
      <c r="A26" s="59" t="s">
        <v>63</v>
      </c>
      <c r="B26" s="2"/>
      <c r="C26" s="60">
        <v>1</v>
      </c>
      <c r="D26" s="61">
        <v>2</v>
      </c>
      <c r="E26" s="62">
        <v>3</v>
      </c>
      <c r="F26" s="65"/>
      <c r="G26" s="60">
        <v>1</v>
      </c>
      <c r="H26" s="61">
        <v>2</v>
      </c>
      <c r="I26" s="62">
        <v>3</v>
      </c>
      <c r="J26" s="114" t="s">
        <v>75</v>
      </c>
      <c r="K26" s="63" t="s">
        <v>65</v>
      </c>
      <c r="M26" s="63" t="s">
        <v>66</v>
      </c>
      <c r="N26" s="63"/>
      <c r="O26" s="63"/>
    </row>
    <row r="27" spans="1:15" x14ac:dyDescent="0.25">
      <c r="A27" s="43" t="s">
        <v>72</v>
      </c>
      <c r="B27" s="73" t="s">
        <v>42</v>
      </c>
      <c r="C27">
        <v>1116.05</v>
      </c>
      <c r="D27">
        <v>1046.95</v>
      </c>
      <c r="E27">
        <v>861.93200000000002</v>
      </c>
      <c r="F27" s="65"/>
      <c r="G27" s="3">
        <f>C27/C28</f>
        <v>0.69177653395813576</v>
      </c>
      <c r="H27" s="3">
        <f>D27/D28</f>
        <v>0.41927138606446757</v>
      </c>
      <c r="I27" s="3">
        <f>E27/E28</f>
        <v>0.31928019232407645</v>
      </c>
      <c r="J27" s="3">
        <f>AVERAGE(G27:I27)</f>
        <v>0.47677603744889324</v>
      </c>
      <c r="K27" s="102">
        <f>J27/J29</f>
        <v>0.18776013082416615</v>
      </c>
      <c r="L27" s="88"/>
      <c r="M27" s="3">
        <f>G27/$J$29</f>
        <v>0.27242990904506353</v>
      </c>
      <c r="N27" s="3">
        <f>H27/$J$29</f>
        <v>0.16511410833379467</v>
      </c>
      <c r="O27" s="3">
        <f>I27/$J$29</f>
        <v>0.12573637509364027</v>
      </c>
    </row>
    <row r="28" spans="1:15" x14ac:dyDescent="0.25">
      <c r="B28" s="74" t="s">
        <v>41</v>
      </c>
      <c r="C28">
        <v>1613.31</v>
      </c>
      <c r="D28">
        <v>2497.0700000000002</v>
      </c>
      <c r="E28">
        <v>2699.61</v>
      </c>
      <c r="F28" s="67"/>
      <c r="G28" s="16"/>
      <c r="H28" s="16"/>
      <c r="I28" s="16"/>
      <c r="J28" s="16"/>
      <c r="K28" s="88"/>
      <c r="L28" s="88"/>
      <c r="M28" s="3"/>
      <c r="N28" s="3"/>
      <c r="O28" s="3"/>
    </row>
    <row r="29" spans="1:15" x14ac:dyDescent="0.25">
      <c r="A29" s="3" t="s">
        <v>73</v>
      </c>
      <c r="B29" s="73" t="s">
        <v>42</v>
      </c>
      <c r="C29">
        <v>5479.49</v>
      </c>
      <c r="D29">
        <v>5048.8</v>
      </c>
      <c r="E29">
        <v>4084.32</v>
      </c>
      <c r="F29" s="65"/>
      <c r="G29" s="3">
        <f>C29/C30</f>
        <v>2.9889648927581765</v>
      </c>
      <c r="H29" s="3">
        <f>D29/D30</f>
        <v>2.6566199762162843</v>
      </c>
      <c r="I29" s="3">
        <f>E29/E30</f>
        <v>1.9722629993046434</v>
      </c>
      <c r="J29" s="3">
        <f t="shared" ref="J29" si="2">AVERAGE(G29:I29)</f>
        <v>2.5392826227597012</v>
      </c>
      <c r="K29" s="102">
        <v>1</v>
      </c>
      <c r="L29" s="88"/>
      <c r="M29" s="3">
        <f>G29/$J$29</f>
        <v>1.1770902797380463</v>
      </c>
      <c r="N29" s="3">
        <f>H29/$J$29</f>
        <v>1.0462088593073033</v>
      </c>
      <c r="O29" s="3">
        <f>I29/$J$29</f>
        <v>0.77670086095465074</v>
      </c>
    </row>
    <row r="30" spans="1:15" x14ac:dyDescent="0.25">
      <c r="A30" s="66"/>
      <c r="B30" s="100" t="s">
        <v>41</v>
      </c>
      <c r="C30">
        <v>1833.24</v>
      </c>
      <c r="D30">
        <v>1900.46</v>
      </c>
      <c r="E30">
        <v>2070.88</v>
      </c>
      <c r="F30" s="67"/>
      <c r="G30" s="48"/>
      <c r="H30" s="48"/>
      <c r="I30" s="48"/>
      <c r="J30" s="48"/>
      <c r="K30" s="88"/>
      <c r="L30" s="88"/>
    </row>
    <row r="31" spans="1:15" x14ac:dyDescent="0.25">
      <c r="A31" s="88"/>
      <c r="B31" s="75"/>
      <c r="C31" s="76"/>
      <c r="D31" s="76"/>
      <c r="E31" s="76"/>
      <c r="F31" s="75"/>
      <c r="G31" s="88"/>
      <c r="H31" s="88"/>
      <c r="I31" s="88"/>
      <c r="J31" s="88"/>
      <c r="K31" s="88"/>
      <c r="L31" s="88"/>
    </row>
    <row r="32" spans="1:15" x14ac:dyDescent="0.25">
      <c r="C32" s="50"/>
      <c r="D32" s="51" t="s">
        <v>54</v>
      </c>
      <c r="E32" s="52"/>
      <c r="G32" s="64" t="s">
        <v>55</v>
      </c>
      <c r="H32" s="51"/>
      <c r="I32" s="52"/>
      <c r="K32" s="88"/>
      <c r="L32" s="88"/>
    </row>
    <row r="33" spans="1:15" x14ac:dyDescent="0.25">
      <c r="A33" s="59" t="s">
        <v>64</v>
      </c>
      <c r="B33" s="2"/>
      <c r="C33" s="60">
        <v>1</v>
      </c>
      <c r="D33" s="61">
        <v>2</v>
      </c>
      <c r="E33" s="62">
        <v>3</v>
      </c>
      <c r="F33" s="65"/>
      <c r="G33" s="60">
        <v>1</v>
      </c>
      <c r="H33" s="61">
        <v>2</v>
      </c>
      <c r="I33" s="62">
        <v>3</v>
      </c>
      <c r="J33" s="114" t="s">
        <v>75</v>
      </c>
      <c r="K33" s="63" t="s">
        <v>65</v>
      </c>
      <c r="L33" s="88"/>
      <c r="M33" s="63" t="s">
        <v>66</v>
      </c>
      <c r="N33" s="63"/>
      <c r="O33" s="63"/>
    </row>
    <row r="34" spans="1:15" x14ac:dyDescent="0.25">
      <c r="A34" s="43" t="s">
        <v>72</v>
      </c>
      <c r="B34" s="73" t="s">
        <v>42</v>
      </c>
      <c r="C34">
        <v>835.73</v>
      </c>
      <c r="D34">
        <v>785.62699999999995</v>
      </c>
      <c r="E34">
        <v>680.42</v>
      </c>
      <c r="F34" s="65"/>
      <c r="G34" s="3">
        <f>C34/C35</f>
        <v>0.44377007832204968</v>
      </c>
      <c r="H34" s="3">
        <f>D34/D35</f>
        <v>0.35739397054876465</v>
      </c>
      <c r="I34" s="3">
        <f t="shared" ref="I34" si="3">E34/E35</f>
        <v>0.26942311728113977</v>
      </c>
      <c r="J34" s="3">
        <f>AVERAGE(G34:I34)</f>
        <v>0.35686238871731807</v>
      </c>
      <c r="K34" s="102">
        <f>J34/J36</f>
        <v>0.16583306699825703</v>
      </c>
      <c r="L34" s="88"/>
      <c r="M34" s="3">
        <f>G34/$J$36</f>
        <v>0.20621885482164548</v>
      </c>
      <c r="N34" s="3">
        <f>H34/$J$36</f>
        <v>0.16608009175697758</v>
      </c>
      <c r="O34" s="3">
        <f>I34/$J$36</f>
        <v>0.12520025441614796</v>
      </c>
    </row>
    <row r="35" spans="1:15" x14ac:dyDescent="0.25">
      <c r="B35" s="74" t="s">
        <v>41</v>
      </c>
      <c r="C35">
        <v>1883.25</v>
      </c>
      <c r="D35">
        <v>2198.21</v>
      </c>
      <c r="E35">
        <v>2525.4699999999998</v>
      </c>
      <c r="F35" s="67"/>
      <c r="G35" s="16"/>
      <c r="H35" s="16"/>
      <c r="I35" s="16"/>
      <c r="J35" s="16"/>
      <c r="K35" s="88"/>
      <c r="L35" s="88"/>
      <c r="M35" s="3"/>
      <c r="N35" s="3"/>
      <c r="O35" s="3"/>
    </row>
    <row r="36" spans="1:15" x14ac:dyDescent="0.25">
      <c r="A36" s="3" t="s">
        <v>73</v>
      </c>
      <c r="B36" s="73" t="s">
        <v>42</v>
      </c>
      <c r="C36">
        <v>5898.9</v>
      </c>
      <c r="D36">
        <v>5573.94</v>
      </c>
      <c r="E36">
        <v>4183.95</v>
      </c>
      <c r="F36" s="65"/>
      <c r="G36" s="3">
        <f>C36/C37</f>
        <v>2.7968934469368301</v>
      </c>
      <c r="H36" s="3">
        <f t="shared" ref="H36:I36" si="4">D36/D37</f>
        <v>1.9726990239033952</v>
      </c>
      <c r="I36" s="3">
        <f t="shared" si="4"/>
        <v>1.6862199044034076</v>
      </c>
      <c r="J36" s="3">
        <f t="shared" ref="J36" si="5">AVERAGE(G36:I36)</f>
        <v>2.1519374584145443</v>
      </c>
      <c r="K36" s="102">
        <v>1</v>
      </c>
      <c r="L36" s="88"/>
      <c r="M36" s="3">
        <f>G36/$J$36</f>
        <v>1.299709448339387</v>
      </c>
      <c r="N36" s="3">
        <f>H36/$J$36</f>
        <v>0.91670834400401013</v>
      </c>
      <c r="O36" s="3">
        <f>I36/$J$36</f>
        <v>0.7835822076566028</v>
      </c>
    </row>
    <row r="37" spans="1:15" x14ac:dyDescent="0.25">
      <c r="A37" s="66"/>
      <c r="B37" s="100" t="s">
        <v>41</v>
      </c>
      <c r="C37">
        <v>2109.09</v>
      </c>
      <c r="D37">
        <v>2825.54</v>
      </c>
      <c r="E37">
        <v>2481.2600000000002</v>
      </c>
      <c r="F37" s="67"/>
      <c r="G37" s="48"/>
      <c r="H37" s="48"/>
      <c r="I37" s="48"/>
      <c r="J37" s="48"/>
      <c r="K37" s="88"/>
      <c r="L37" s="88"/>
    </row>
    <row r="38" spans="1:15" ht="15.75" thickBot="1" x14ac:dyDescent="0.3">
      <c r="A38" s="88"/>
      <c r="B38" s="101"/>
      <c r="C38" s="94"/>
      <c r="D38" s="94"/>
      <c r="E38" s="94"/>
      <c r="F38" s="75"/>
      <c r="G38" s="88"/>
      <c r="H38" s="88"/>
      <c r="I38" s="88"/>
    </row>
    <row r="39" spans="1:15" ht="15.75" thickBot="1" x14ac:dyDescent="0.3">
      <c r="A39" s="88"/>
      <c r="B39" s="75"/>
      <c r="C39" s="76"/>
      <c r="D39" s="76"/>
      <c r="E39" s="76"/>
      <c r="F39" s="75"/>
      <c r="G39" s="88"/>
      <c r="H39" s="88"/>
      <c r="I39" s="15"/>
      <c r="J39" s="26" t="s">
        <v>67</v>
      </c>
      <c r="K39" s="27" t="s">
        <v>68</v>
      </c>
    </row>
    <row r="40" spans="1:15" x14ac:dyDescent="0.25">
      <c r="A40" s="88"/>
      <c r="B40" s="101"/>
      <c r="C40" s="47"/>
      <c r="D40" s="47"/>
      <c r="E40" s="47"/>
      <c r="F40" s="75"/>
      <c r="G40" s="88"/>
      <c r="H40" s="88"/>
      <c r="I40" s="104" t="s">
        <v>69</v>
      </c>
      <c r="J40" s="106">
        <v>0.42399999999999999</v>
      </c>
      <c r="K40" s="107">
        <v>2.5999999999999999E-2</v>
      </c>
    </row>
    <row r="41" spans="1:15" ht="15.75" thickBot="1" x14ac:dyDescent="0.3">
      <c r="A41" s="88"/>
      <c r="B41" s="75"/>
      <c r="C41" s="75"/>
      <c r="D41" s="75"/>
      <c r="E41" s="75"/>
      <c r="F41" s="75"/>
      <c r="G41" s="88"/>
      <c r="H41" s="88"/>
      <c r="I41" s="105" t="s">
        <v>1</v>
      </c>
      <c r="J41" s="108">
        <v>2.1459999999999999</v>
      </c>
      <c r="K41" s="109">
        <v>0.153</v>
      </c>
      <c r="L41" s="8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D6" sqref="D6"/>
    </sheetView>
  </sheetViews>
  <sheetFormatPr defaultRowHeight="15" x14ac:dyDescent="0.25"/>
  <cols>
    <col min="1" max="1" width="10.7109375" customWidth="1"/>
    <col min="2" max="2" width="12" customWidth="1"/>
    <col min="3" max="3" width="14.140625" customWidth="1"/>
    <col min="7" max="7" width="22.5703125" customWidth="1"/>
    <col min="8" max="8" width="22" customWidth="1"/>
    <col min="9" max="9" width="13.42578125" customWidth="1"/>
    <col min="10" max="10" width="22.7109375" customWidth="1"/>
    <col min="11" max="11" width="25.28515625" customWidth="1"/>
    <col min="12" max="12" width="25.85546875" customWidth="1"/>
  </cols>
  <sheetData>
    <row r="1" spans="1:12" x14ac:dyDescent="0.25">
      <c r="A1" t="s">
        <v>77</v>
      </c>
    </row>
    <row r="2" spans="1:12" x14ac:dyDescent="0.25">
      <c r="A2" t="s">
        <v>78</v>
      </c>
    </row>
    <row r="3" spans="1:12" x14ac:dyDescent="0.25">
      <c r="A3" t="s">
        <v>45</v>
      </c>
    </row>
    <row r="4" spans="1:12" x14ac:dyDescent="0.25">
      <c r="A4" t="s">
        <v>4</v>
      </c>
    </row>
    <row r="5" spans="1:12" x14ac:dyDescent="0.25">
      <c r="A5" t="s">
        <v>49</v>
      </c>
    </row>
    <row r="6" spans="1:12" x14ac:dyDescent="0.25">
      <c r="A6" t="s">
        <v>0</v>
      </c>
      <c r="B6">
        <v>4.8099999999999997E-2</v>
      </c>
    </row>
    <row r="7" spans="1:12" x14ac:dyDescent="0.25">
      <c r="A7" t="s">
        <v>2</v>
      </c>
    </row>
    <row r="8" spans="1:12" x14ac:dyDescent="0.25">
      <c r="A8" t="s">
        <v>40</v>
      </c>
    </row>
    <row r="11" spans="1:12" x14ac:dyDescent="0.25">
      <c r="C11" s="50"/>
      <c r="D11" s="51" t="s">
        <v>54</v>
      </c>
      <c r="E11" s="52"/>
    </row>
    <row r="12" spans="1:12" x14ac:dyDescent="0.25">
      <c r="B12" s="2"/>
      <c r="C12" s="69">
        <v>1</v>
      </c>
      <c r="D12" s="70">
        <v>2</v>
      </c>
      <c r="E12" s="71">
        <v>3</v>
      </c>
      <c r="F12" s="65"/>
      <c r="G12" s="114" t="s">
        <v>75</v>
      </c>
      <c r="H12" s="87" t="s">
        <v>65</v>
      </c>
      <c r="J12" s="63" t="s">
        <v>66</v>
      </c>
      <c r="K12" s="63"/>
      <c r="L12" s="63"/>
    </row>
    <row r="13" spans="1:12" x14ac:dyDescent="0.25">
      <c r="A13" s="112" t="s">
        <v>15</v>
      </c>
      <c r="B13" s="7" t="s">
        <v>38</v>
      </c>
      <c r="C13" s="3">
        <v>11449400</v>
      </c>
      <c r="D13" s="3">
        <v>11205600</v>
      </c>
      <c r="E13" s="3">
        <v>10229600</v>
      </c>
      <c r="F13" s="113"/>
      <c r="G13" s="3">
        <f>AVERAGE(C13:E13)</f>
        <v>10961533.333333334</v>
      </c>
      <c r="H13" s="3">
        <v>1</v>
      </c>
      <c r="J13" s="3">
        <f t="shared" ref="J13:L14" si="0">C13/$G$13</f>
        <v>1.0445071553249849</v>
      </c>
      <c r="K13" s="3">
        <f t="shared" si="0"/>
        <v>1.0222657414108731</v>
      </c>
      <c r="L13" s="3">
        <f t="shared" si="0"/>
        <v>0.93322710326414182</v>
      </c>
    </row>
    <row r="14" spans="1:12" x14ac:dyDescent="0.25">
      <c r="A14" s="111"/>
      <c r="B14" s="7" t="s">
        <v>74</v>
      </c>
      <c r="C14" s="3">
        <v>8427210</v>
      </c>
      <c r="D14" s="3">
        <v>8500760</v>
      </c>
      <c r="E14" s="3">
        <v>9931760</v>
      </c>
      <c r="F14" s="113"/>
      <c r="G14" s="3">
        <f t="shared" ref="G14" si="1">AVERAGE(C14:E14)</f>
        <v>8953243.333333334</v>
      </c>
      <c r="H14" s="3">
        <f>G14/G13</f>
        <v>0.81678749323391497</v>
      </c>
      <c r="J14" s="3">
        <f t="shared" si="0"/>
        <v>0.7687984649349543</v>
      </c>
      <c r="K14" s="3">
        <f t="shared" si="0"/>
        <v>0.77550829263545851</v>
      </c>
      <c r="L14" s="3">
        <f t="shared" si="0"/>
        <v>0.9060557221313319</v>
      </c>
    </row>
    <row r="15" spans="1:12" x14ac:dyDescent="0.25">
      <c r="A15" s="15"/>
      <c r="B15" s="15"/>
      <c r="C15" s="15"/>
      <c r="D15" s="15"/>
      <c r="E15" s="15"/>
      <c r="F15" s="113"/>
      <c r="G15" s="15"/>
      <c r="H15" s="15"/>
      <c r="I15" s="15"/>
      <c r="J15" s="15"/>
      <c r="K15" s="15"/>
      <c r="L15" s="15"/>
    </row>
    <row r="16" spans="1:12" x14ac:dyDescent="0.25">
      <c r="A16" s="15"/>
    </row>
    <row r="17" spans="1:15" x14ac:dyDescent="0.25">
      <c r="A17" s="15"/>
      <c r="B17" s="101"/>
      <c r="C17" s="47"/>
      <c r="D17" s="47"/>
      <c r="E17" s="47"/>
      <c r="F17" s="75"/>
      <c r="G17" s="88"/>
    </row>
    <row r="18" spans="1:15" x14ac:dyDescent="0.25">
      <c r="A18" s="88"/>
      <c r="C18" s="50"/>
      <c r="D18" s="51" t="s">
        <v>54</v>
      </c>
      <c r="E18" s="52"/>
    </row>
    <row r="19" spans="1:15" x14ac:dyDescent="0.25">
      <c r="B19" s="2"/>
      <c r="C19" s="69">
        <v>1</v>
      </c>
      <c r="D19" s="70">
        <v>2</v>
      </c>
      <c r="E19" s="71">
        <v>3</v>
      </c>
      <c r="F19" s="65"/>
      <c r="G19" s="114" t="s">
        <v>75</v>
      </c>
      <c r="H19" s="87" t="s">
        <v>65</v>
      </c>
      <c r="J19" s="63" t="s">
        <v>66</v>
      </c>
      <c r="K19" s="63"/>
      <c r="L19" s="63"/>
    </row>
    <row r="20" spans="1:15" x14ac:dyDescent="0.25">
      <c r="A20" s="112" t="s">
        <v>37</v>
      </c>
      <c r="B20" s="7" t="s">
        <v>38</v>
      </c>
      <c r="C20" s="3">
        <v>12389600</v>
      </c>
      <c r="D20" s="3">
        <v>11799200</v>
      </c>
      <c r="E20" s="3">
        <v>12265200</v>
      </c>
      <c r="F20" s="113"/>
      <c r="G20" s="3">
        <f>AVERAGE(C20:E20)</f>
        <v>12151333.333333334</v>
      </c>
      <c r="H20" s="3">
        <v>1</v>
      </c>
      <c r="J20" s="3">
        <f t="shared" ref="J20:L21" si="2">C20/$G$20</f>
        <v>1.0196082734405003</v>
      </c>
      <c r="K20" s="3">
        <f t="shared" si="2"/>
        <v>0.97102101278323361</v>
      </c>
      <c r="L20" s="3">
        <f t="shared" si="2"/>
        <v>1.009370713776266</v>
      </c>
    </row>
    <row r="21" spans="1:15" x14ac:dyDescent="0.25">
      <c r="A21" s="111"/>
      <c r="B21" s="7" t="s">
        <v>74</v>
      </c>
      <c r="C21" s="3">
        <v>7302370</v>
      </c>
      <c r="D21" s="3">
        <v>8250100</v>
      </c>
      <c r="E21" s="3">
        <v>7780280</v>
      </c>
      <c r="F21" s="113"/>
      <c r="G21" s="3">
        <f t="shared" ref="G21" si="3">AVERAGE(C21:E21)</f>
        <v>7777583.333333333</v>
      </c>
      <c r="H21" s="3">
        <f>G21/G20</f>
        <v>0.64006007571185597</v>
      </c>
      <c r="J21" s="3">
        <f t="shared" si="2"/>
        <v>0.60095215888517028</v>
      </c>
      <c r="K21" s="3">
        <f t="shared" si="2"/>
        <v>0.67894606901848897</v>
      </c>
      <c r="L21" s="3">
        <f t="shared" si="2"/>
        <v>0.64028199923190865</v>
      </c>
    </row>
    <row r="22" spans="1:15" x14ac:dyDescent="0.25">
      <c r="A22" s="15"/>
      <c r="B22" s="15"/>
      <c r="C22" s="15"/>
      <c r="D22" s="15"/>
      <c r="E22" s="15"/>
      <c r="F22" s="113"/>
      <c r="G22" s="15"/>
      <c r="H22" s="15"/>
      <c r="I22" s="15"/>
      <c r="J22" s="15"/>
      <c r="K22" s="15"/>
      <c r="L22" s="15"/>
    </row>
    <row r="23" spans="1:15" x14ac:dyDescent="0.25">
      <c r="A23" s="15"/>
    </row>
    <row r="24" spans="1:15" x14ac:dyDescent="0.25">
      <c r="A24" s="15"/>
      <c r="B24" s="75"/>
      <c r="C24" s="88"/>
      <c r="D24" s="88"/>
      <c r="E24" s="88"/>
      <c r="F24" s="75"/>
      <c r="G24" s="88"/>
    </row>
    <row r="25" spans="1:15" x14ac:dyDescent="0.25">
      <c r="A25" s="88"/>
      <c r="C25" s="50"/>
      <c r="D25" s="51" t="s">
        <v>54</v>
      </c>
      <c r="E25" s="52"/>
    </row>
    <row r="26" spans="1:15" x14ac:dyDescent="0.25">
      <c r="B26" s="2"/>
      <c r="C26" s="69">
        <v>1</v>
      </c>
      <c r="D26" s="70">
        <v>2</v>
      </c>
      <c r="E26" s="71">
        <v>3</v>
      </c>
      <c r="F26" s="65"/>
      <c r="G26" s="114" t="s">
        <v>75</v>
      </c>
      <c r="H26" s="87" t="s">
        <v>65</v>
      </c>
      <c r="J26" s="63" t="s">
        <v>66</v>
      </c>
      <c r="K26" s="63"/>
      <c r="L26" s="63"/>
    </row>
    <row r="27" spans="1:15" x14ac:dyDescent="0.25">
      <c r="A27" s="112" t="s">
        <v>63</v>
      </c>
      <c r="B27" s="7" t="s">
        <v>38</v>
      </c>
      <c r="C27" s="3">
        <v>2990850</v>
      </c>
      <c r="D27" s="3">
        <v>2926370</v>
      </c>
      <c r="E27" s="3">
        <v>2984020</v>
      </c>
      <c r="F27" s="113"/>
      <c r="G27" s="3">
        <f>AVERAGE(C27:E27)</f>
        <v>2967080</v>
      </c>
      <c r="H27" s="3">
        <v>1</v>
      </c>
      <c r="I27" s="88"/>
      <c r="J27" s="3">
        <f t="shared" ref="J27:L28" si="4">C27/$G$27</f>
        <v>1.0080112433773272</v>
      </c>
      <c r="K27" s="3">
        <f t="shared" si="4"/>
        <v>0.98627943971851117</v>
      </c>
      <c r="L27" s="3">
        <f t="shared" si="4"/>
        <v>1.0057093169041618</v>
      </c>
    </row>
    <row r="28" spans="1:15" x14ac:dyDescent="0.25">
      <c r="A28" s="111"/>
      <c r="B28" s="7" t="s">
        <v>74</v>
      </c>
      <c r="C28" s="3">
        <v>848434</v>
      </c>
      <c r="D28" s="3">
        <v>878547</v>
      </c>
      <c r="E28" s="3">
        <v>1146140</v>
      </c>
      <c r="F28" s="113"/>
      <c r="G28" s="3">
        <f t="shared" ref="G28" si="5">AVERAGE(C28:E28)</f>
        <v>957707</v>
      </c>
      <c r="H28" s="3">
        <f>G28/G27</f>
        <v>0.32277761300672714</v>
      </c>
      <c r="I28" s="88"/>
      <c r="J28" s="3">
        <f t="shared" si="4"/>
        <v>0.2859491486579398</v>
      </c>
      <c r="K28" s="3">
        <f t="shared" si="4"/>
        <v>0.29609818407323024</v>
      </c>
      <c r="L28" s="3">
        <f t="shared" si="4"/>
        <v>0.38628550628901143</v>
      </c>
    </row>
    <row r="29" spans="1:15" x14ac:dyDescent="0.25">
      <c r="A29" s="15"/>
      <c r="B29" s="15"/>
      <c r="C29" s="15"/>
      <c r="D29" s="15"/>
      <c r="E29" s="15"/>
      <c r="F29" s="113"/>
      <c r="G29" s="15"/>
      <c r="H29" s="15"/>
      <c r="I29" s="88"/>
      <c r="J29" s="15"/>
      <c r="K29" s="15"/>
      <c r="L29" s="15"/>
    </row>
    <row r="30" spans="1:15" x14ac:dyDescent="0.25">
      <c r="A30" s="15"/>
      <c r="I30" s="15"/>
      <c r="J30" s="15"/>
      <c r="K30" s="88"/>
      <c r="L30" s="88"/>
    </row>
    <row r="31" spans="1:15" x14ac:dyDescent="0.25">
      <c r="A31" s="15"/>
      <c r="B31" s="75"/>
      <c r="C31" s="76"/>
      <c r="D31" s="76"/>
      <c r="E31" s="76"/>
      <c r="F31" s="75"/>
      <c r="G31" s="88"/>
      <c r="H31" s="88"/>
      <c r="I31" s="88"/>
      <c r="J31" s="88"/>
      <c r="K31" s="88"/>
      <c r="L31" s="88"/>
    </row>
    <row r="32" spans="1:15" ht="15.75" thickBot="1" x14ac:dyDescent="0.3">
      <c r="A32" s="15"/>
      <c r="B32" s="101"/>
      <c r="C32" s="94"/>
      <c r="D32" s="94"/>
      <c r="E32" s="94"/>
      <c r="F32" s="75"/>
      <c r="G32" s="88"/>
      <c r="H32" s="88"/>
      <c r="I32" s="88"/>
      <c r="M32" s="15"/>
      <c r="N32" s="15"/>
      <c r="O32" s="15"/>
    </row>
    <row r="33" spans="1:15" x14ac:dyDescent="0.25">
      <c r="A33" s="88"/>
      <c r="B33" s="75"/>
      <c r="C33" s="76"/>
      <c r="D33" s="76"/>
      <c r="E33" s="76"/>
      <c r="F33" s="75"/>
      <c r="G33" s="15"/>
      <c r="H33" s="26" t="s">
        <v>76</v>
      </c>
      <c r="I33" s="27" t="s">
        <v>46</v>
      </c>
    </row>
    <row r="34" spans="1:15" x14ac:dyDescent="0.25">
      <c r="A34" s="88"/>
      <c r="B34" s="101"/>
      <c r="C34" s="47"/>
      <c r="D34" s="47"/>
      <c r="E34" s="47"/>
      <c r="F34" s="75"/>
      <c r="G34" s="7" t="s">
        <v>38</v>
      </c>
      <c r="H34" s="106">
        <v>1</v>
      </c>
      <c r="I34" s="107">
        <v>1.0999999999999999E-2</v>
      </c>
    </row>
    <row r="35" spans="1:15" ht="15.75" thickBot="1" x14ac:dyDescent="0.3">
      <c r="A35" s="88"/>
      <c r="B35" s="75"/>
      <c r="C35" s="75"/>
      <c r="D35" s="75"/>
      <c r="E35" s="75"/>
      <c r="F35" s="75"/>
      <c r="G35" s="7" t="s">
        <v>74</v>
      </c>
      <c r="H35" s="108">
        <v>0.59299999999999997</v>
      </c>
      <c r="I35" s="109">
        <v>7.3999999999999996E-2</v>
      </c>
      <c r="L35" s="88"/>
    </row>
    <row r="36" spans="1:15" x14ac:dyDescent="0.25">
      <c r="A36" s="88"/>
    </row>
    <row r="39" spans="1:15" x14ac:dyDescent="0.25">
      <c r="M39" s="15"/>
      <c r="N39" s="15"/>
      <c r="O39" s="15"/>
    </row>
    <row r="46" spans="1:15" x14ac:dyDescent="0.25">
      <c r="M46" s="15"/>
      <c r="N46" s="15"/>
      <c r="O46" s="15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C7" sqref="C7"/>
    </sheetView>
  </sheetViews>
  <sheetFormatPr defaultRowHeight="15" x14ac:dyDescent="0.25"/>
  <cols>
    <col min="1" max="1" width="10.7109375" customWidth="1"/>
    <col min="2" max="2" width="12" customWidth="1"/>
    <col min="3" max="3" width="14.140625" customWidth="1"/>
    <col min="7" max="7" width="22.5703125" customWidth="1"/>
    <col min="8" max="8" width="22" customWidth="1"/>
    <col min="9" max="9" width="13.42578125" customWidth="1"/>
    <col min="10" max="10" width="22.7109375" customWidth="1"/>
    <col min="11" max="11" width="25.28515625" customWidth="1"/>
    <col min="12" max="12" width="25.85546875" customWidth="1"/>
  </cols>
  <sheetData>
    <row r="1" spans="1:12" x14ac:dyDescent="0.25">
      <c r="A1" t="s">
        <v>77</v>
      </c>
    </row>
    <row r="2" spans="1:12" x14ac:dyDescent="0.25">
      <c r="A2" t="s">
        <v>78</v>
      </c>
    </row>
    <row r="3" spans="1:12" x14ac:dyDescent="0.25">
      <c r="A3" t="s">
        <v>45</v>
      </c>
    </row>
    <row r="4" spans="1:12" x14ac:dyDescent="0.25">
      <c r="A4" t="s">
        <v>39</v>
      </c>
    </row>
    <row r="5" spans="1:12" x14ac:dyDescent="0.25">
      <c r="A5" t="s">
        <v>49</v>
      </c>
    </row>
    <row r="6" spans="1:12" x14ac:dyDescent="0.25">
      <c r="A6" t="s">
        <v>0</v>
      </c>
      <c r="B6">
        <v>2.7000000000000001E-3</v>
      </c>
    </row>
    <row r="7" spans="1:12" x14ac:dyDescent="0.25">
      <c r="A7" t="s">
        <v>2</v>
      </c>
    </row>
    <row r="8" spans="1:12" x14ac:dyDescent="0.25">
      <c r="A8" t="s">
        <v>40</v>
      </c>
    </row>
    <row r="11" spans="1:12" x14ac:dyDescent="0.25">
      <c r="C11" s="50"/>
      <c r="D11" s="51" t="s">
        <v>54</v>
      </c>
      <c r="E11" s="52"/>
    </row>
    <row r="12" spans="1:12" x14ac:dyDescent="0.25">
      <c r="B12" s="2"/>
      <c r="C12" s="69">
        <v>1</v>
      </c>
      <c r="D12" s="70">
        <v>2</v>
      </c>
      <c r="E12" s="71">
        <v>3</v>
      </c>
      <c r="F12" s="65"/>
      <c r="G12" s="114" t="s">
        <v>75</v>
      </c>
      <c r="H12" s="87" t="s">
        <v>65</v>
      </c>
      <c r="J12" s="63" t="s">
        <v>66</v>
      </c>
      <c r="K12" s="63"/>
      <c r="L12" s="63"/>
    </row>
    <row r="13" spans="1:12" x14ac:dyDescent="0.25">
      <c r="A13" s="112" t="s">
        <v>15</v>
      </c>
      <c r="B13" s="7" t="s">
        <v>38</v>
      </c>
      <c r="C13" s="3">
        <v>206665</v>
      </c>
      <c r="D13" s="3">
        <v>239535</v>
      </c>
      <c r="E13" s="3">
        <v>296290</v>
      </c>
      <c r="F13" s="113"/>
      <c r="G13" s="3">
        <f>AVERAGE(C13:E13)</f>
        <v>247496.66666666666</v>
      </c>
      <c r="H13" s="3">
        <v>1</v>
      </c>
      <c r="J13" s="3">
        <f t="shared" ref="J13:L14" si="0">C13/$G$13</f>
        <v>0.83502134708884967</v>
      </c>
      <c r="K13" s="3">
        <f t="shared" si="0"/>
        <v>0.96783121658204152</v>
      </c>
      <c r="L13" s="3">
        <f t="shared" si="0"/>
        <v>1.1971474363291088</v>
      </c>
    </row>
    <row r="14" spans="1:12" x14ac:dyDescent="0.25">
      <c r="A14" s="111"/>
      <c r="B14" s="7" t="s">
        <v>74</v>
      </c>
      <c r="C14" s="3">
        <v>91097.5</v>
      </c>
      <c r="D14" s="3">
        <v>94834.9</v>
      </c>
      <c r="E14" s="3">
        <v>115136</v>
      </c>
      <c r="F14" s="113"/>
      <c r="G14" s="3">
        <f t="shared" ref="G14" si="1">AVERAGE(C14:E14)</f>
        <v>100356.13333333335</v>
      </c>
      <c r="H14" s="3">
        <f>G14/G13</f>
        <v>0.40548478767390811</v>
      </c>
      <c r="J14" s="3">
        <f t="shared" si="0"/>
        <v>0.36807566431871136</v>
      </c>
      <c r="K14" s="3">
        <f t="shared" si="0"/>
        <v>0.3831764737572223</v>
      </c>
      <c r="L14" s="3">
        <f t="shared" si="0"/>
        <v>0.46520222494579055</v>
      </c>
    </row>
    <row r="15" spans="1:12" x14ac:dyDescent="0.25">
      <c r="A15" s="15"/>
      <c r="B15" s="15"/>
      <c r="C15" s="15"/>
      <c r="D15" s="15"/>
      <c r="E15" s="15"/>
      <c r="F15" s="113"/>
      <c r="G15" s="15"/>
      <c r="H15" s="15"/>
      <c r="I15" s="15"/>
      <c r="J15" s="15"/>
      <c r="K15" s="15"/>
      <c r="L15" s="15"/>
    </row>
    <row r="16" spans="1:12" x14ac:dyDescent="0.25">
      <c r="A16" s="15"/>
    </row>
    <row r="17" spans="1:15" x14ac:dyDescent="0.25">
      <c r="A17" s="15"/>
      <c r="B17" s="101"/>
      <c r="C17" s="47"/>
      <c r="D17" s="47"/>
      <c r="E17" s="47"/>
      <c r="F17" s="75"/>
      <c r="G17" s="88"/>
    </row>
    <row r="18" spans="1:15" x14ac:dyDescent="0.25">
      <c r="A18" s="88"/>
      <c r="C18" s="50"/>
      <c r="D18" s="51" t="s">
        <v>54</v>
      </c>
      <c r="E18" s="52"/>
    </row>
    <row r="19" spans="1:15" x14ac:dyDescent="0.25">
      <c r="B19" s="2"/>
      <c r="C19" s="69">
        <v>1</v>
      </c>
      <c r="D19" s="70">
        <v>2</v>
      </c>
      <c r="E19" s="71">
        <v>3</v>
      </c>
      <c r="F19" s="65"/>
      <c r="G19" s="114" t="s">
        <v>75</v>
      </c>
      <c r="H19" s="87" t="s">
        <v>65</v>
      </c>
      <c r="J19" s="63" t="s">
        <v>66</v>
      </c>
      <c r="K19" s="63"/>
      <c r="L19" s="63"/>
    </row>
    <row r="20" spans="1:15" x14ac:dyDescent="0.25">
      <c r="A20" s="112" t="s">
        <v>37</v>
      </c>
      <c r="B20" s="7" t="s">
        <v>38</v>
      </c>
      <c r="C20" s="3">
        <v>1403500</v>
      </c>
      <c r="D20" s="3">
        <v>1073430</v>
      </c>
      <c r="E20" s="3">
        <v>986566</v>
      </c>
      <c r="F20" s="113"/>
      <c r="G20" s="3">
        <f>AVERAGE(C20:E20)</f>
        <v>1154498.6666666667</v>
      </c>
      <c r="H20" s="3">
        <v>1</v>
      </c>
      <c r="J20" s="3">
        <f t="shared" ref="J20:L21" si="2">C20/$G$20</f>
        <v>1.2156791865791097</v>
      </c>
      <c r="K20" s="3">
        <f t="shared" si="2"/>
        <v>0.92978019896659325</v>
      </c>
      <c r="L20" s="3">
        <f t="shared" si="2"/>
        <v>0.85454061445429697</v>
      </c>
    </row>
    <row r="21" spans="1:15" x14ac:dyDescent="0.25">
      <c r="A21" s="111"/>
      <c r="B21" s="7" t="s">
        <v>74</v>
      </c>
      <c r="C21" s="3">
        <v>11495.4</v>
      </c>
      <c r="D21" s="3">
        <v>16727.3</v>
      </c>
      <c r="E21" s="3">
        <v>19409.599999999999</v>
      </c>
      <c r="F21" s="113"/>
      <c r="G21" s="3">
        <f t="shared" ref="G21" si="3">AVERAGE(C21:E21)</f>
        <v>15877.433333333332</v>
      </c>
      <c r="H21" s="3">
        <f>G21/G20</f>
        <v>1.3752664937392738E-2</v>
      </c>
      <c r="J21" s="3">
        <f t="shared" si="2"/>
        <v>9.9570491780559284E-3</v>
      </c>
      <c r="K21" s="3">
        <f t="shared" si="2"/>
        <v>1.4488799756084601E-2</v>
      </c>
      <c r="L21" s="3">
        <f t="shared" si="2"/>
        <v>1.6812145878037681E-2</v>
      </c>
    </row>
    <row r="22" spans="1:15" x14ac:dyDescent="0.25">
      <c r="A22" s="15"/>
      <c r="B22" s="15"/>
      <c r="C22" s="15"/>
      <c r="D22" s="15"/>
      <c r="E22" s="15"/>
      <c r="F22" s="113"/>
      <c r="G22" s="15"/>
      <c r="H22" s="15"/>
      <c r="I22" s="15"/>
      <c r="J22" s="15"/>
      <c r="K22" s="15"/>
      <c r="L22" s="15"/>
    </row>
    <row r="23" spans="1:15" x14ac:dyDescent="0.25">
      <c r="A23" s="15"/>
    </row>
    <row r="24" spans="1:15" x14ac:dyDescent="0.25">
      <c r="A24" s="15"/>
      <c r="B24" s="75"/>
      <c r="C24" s="88"/>
      <c r="D24" s="88"/>
      <c r="E24" s="88"/>
      <c r="F24" s="75"/>
      <c r="G24" s="88"/>
    </row>
    <row r="25" spans="1:15" x14ac:dyDescent="0.25">
      <c r="A25" s="88"/>
      <c r="C25" s="50"/>
      <c r="D25" s="51" t="s">
        <v>54</v>
      </c>
      <c r="E25" s="52"/>
    </row>
    <row r="26" spans="1:15" x14ac:dyDescent="0.25">
      <c r="B26" s="2"/>
      <c r="C26" s="69">
        <v>1</v>
      </c>
      <c r="D26" s="70">
        <v>2</v>
      </c>
      <c r="E26" s="71">
        <v>3</v>
      </c>
      <c r="F26" s="65"/>
      <c r="G26" s="114" t="s">
        <v>75</v>
      </c>
      <c r="H26" s="87" t="s">
        <v>65</v>
      </c>
      <c r="J26" s="63" t="s">
        <v>66</v>
      </c>
      <c r="K26" s="63"/>
      <c r="L26" s="63"/>
    </row>
    <row r="27" spans="1:15" x14ac:dyDescent="0.25">
      <c r="A27" s="112" t="s">
        <v>63</v>
      </c>
      <c r="B27" s="7" t="s">
        <v>38</v>
      </c>
      <c r="C27" s="3">
        <v>975627</v>
      </c>
      <c r="D27" s="3">
        <v>1114700</v>
      </c>
      <c r="E27" s="3">
        <v>988953</v>
      </c>
      <c r="F27" s="113"/>
      <c r="G27" s="3">
        <f>AVERAGE(C27:E27)</f>
        <v>1026426.6666666666</v>
      </c>
      <c r="H27" s="3">
        <v>1</v>
      </c>
      <c r="I27" s="88"/>
      <c r="J27" s="3">
        <f t="shared" ref="J27:L28" si="4">C27/$G$27</f>
        <v>0.95050823569146037</v>
      </c>
      <c r="K27" s="3">
        <f t="shared" si="4"/>
        <v>1.0860006235223818</v>
      </c>
      <c r="L27" s="3">
        <f t="shared" si="4"/>
        <v>0.96349114078615783</v>
      </c>
    </row>
    <row r="28" spans="1:15" x14ac:dyDescent="0.25">
      <c r="A28" s="111"/>
      <c r="B28" s="7" t="s">
        <v>74</v>
      </c>
      <c r="C28" s="3">
        <v>46003.3</v>
      </c>
      <c r="D28" s="3">
        <v>21741.3</v>
      </c>
      <c r="E28" s="3">
        <v>28707.3</v>
      </c>
      <c r="F28" s="113"/>
      <c r="G28" s="3">
        <f t="shared" ref="G28" si="5">AVERAGE(C28:E28)</f>
        <v>32150.633333333335</v>
      </c>
      <c r="H28" s="3">
        <f>G28/G27</f>
        <v>3.1322874178379367E-2</v>
      </c>
      <c r="I28" s="88"/>
      <c r="J28" s="3">
        <f t="shared" si="4"/>
        <v>4.4818886233145415E-2</v>
      </c>
      <c r="K28" s="3">
        <f t="shared" si="4"/>
        <v>2.1181542438492115E-2</v>
      </c>
      <c r="L28" s="3">
        <f t="shared" si="4"/>
        <v>2.7968193863500558E-2</v>
      </c>
    </row>
    <row r="29" spans="1:15" x14ac:dyDescent="0.25">
      <c r="A29" s="15"/>
      <c r="B29" s="15"/>
      <c r="C29" s="15"/>
      <c r="D29" s="15"/>
      <c r="E29" s="15"/>
      <c r="F29" s="113"/>
      <c r="G29" s="15"/>
      <c r="H29" s="15"/>
      <c r="I29" s="88"/>
      <c r="J29" s="15"/>
      <c r="K29" s="15"/>
      <c r="L29" s="15"/>
    </row>
    <row r="30" spans="1:15" x14ac:dyDescent="0.25">
      <c r="A30" s="15"/>
      <c r="I30" s="15"/>
      <c r="J30" s="15"/>
      <c r="K30" s="88"/>
      <c r="L30" s="88"/>
    </row>
    <row r="31" spans="1:15" x14ac:dyDescent="0.25">
      <c r="A31" s="15"/>
      <c r="B31" s="75"/>
      <c r="C31" s="76"/>
      <c r="D31" s="76"/>
      <c r="E31" s="76"/>
      <c r="F31" s="75"/>
      <c r="G31" s="88"/>
      <c r="H31" s="88"/>
      <c r="I31" s="88"/>
      <c r="J31" s="88"/>
      <c r="K31" s="88"/>
      <c r="L31" s="88"/>
    </row>
    <row r="32" spans="1:15" ht="15.75" thickBot="1" x14ac:dyDescent="0.3">
      <c r="A32" s="15"/>
      <c r="B32" s="101"/>
      <c r="C32" s="94"/>
      <c r="D32" s="94"/>
      <c r="E32" s="94"/>
      <c r="F32" s="75"/>
      <c r="G32" s="88"/>
      <c r="H32" s="88"/>
      <c r="I32" s="88"/>
      <c r="M32" s="15"/>
      <c r="N32" s="15"/>
      <c r="O32" s="15"/>
    </row>
    <row r="33" spans="1:15" x14ac:dyDescent="0.25">
      <c r="A33" s="88"/>
      <c r="B33" s="75"/>
      <c r="C33" s="76"/>
      <c r="D33" s="76"/>
      <c r="E33" s="76"/>
      <c r="F33" s="75"/>
      <c r="G33" s="15"/>
      <c r="H33" s="26" t="s">
        <v>76</v>
      </c>
      <c r="I33" s="27" t="s">
        <v>46</v>
      </c>
    </row>
    <row r="34" spans="1:15" x14ac:dyDescent="0.25">
      <c r="A34" s="88"/>
      <c r="B34" s="101"/>
      <c r="C34" s="47"/>
      <c r="D34" s="47"/>
      <c r="E34" s="47"/>
      <c r="F34" s="75"/>
      <c r="G34" s="7" t="s">
        <v>38</v>
      </c>
      <c r="H34" s="106">
        <v>1</v>
      </c>
      <c r="I34" s="107">
        <v>4.5999999999999999E-2</v>
      </c>
    </row>
    <row r="35" spans="1:15" ht="15.75" thickBot="1" x14ac:dyDescent="0.3">
      <c r="A35" s="88"/>
      <c r="B35" s="75"/>
      <c r="C35" s="75"/>
      <c r="D35" s="75"/>
      <c r="E35" s="75"/>
      <c r="F35" s="75"/>
      <c r="G35" s="7" t="s">
        <v>74</v>
      </c>
      <c r="H35" s="108">
        <v>0.15</v>
      </c>
      <c r="I35" s="109">
        <v>6.5000000000000002E-2</v>
      </c>
      <c r="L35" s="88"/>
    </row>
    <row r="36" spans="1:15" x14ac:dyDescent="0.25">
      <c r="A36" s="88"/>
    </row>
    <row r="39" spans="1:15" x14ac:dyDescent="0.25">
      <c r="M39" s="15"/>
      <c r="N39" s="15"/>
      <c r="O39" s="15"/>
    </row>
    <row r="46" spans="1:15" x14ac:dyDescent="0.25">
      <c r="M46" s="15"/>
      <c r="N46" s="15"/>
      <c r="O46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1B</vt:lpstr>
      <vt:lpstr>Figure 1C</vt:lpstr>
      <vt:lpstr>Figure 1D</vt:lpstr>
      <vt:lpstr>Figure 1E</vt:lpstr>
      <vt:lpstr>Figure 3A</vt:lpstr>
      <vt:lpstr>Figure 3B</vt:lpstr>
      <vt:lpstr>Figure 4A</vt:lpstr>
      <vt:lpstr>Figure 4B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cd176h</dc:creator>
  <cp:lastModifiedBy>cd176h</cp:lastModifiedBy>
  <dcterms:created xsi:type="dcterms:W3CDTF">2018-11-08T16:35:52Z</dcterms:created>
  <dcterms:modified xsi:type="dcterms:W3CDTF">2018-12-19T12:24:10Z</dcterms:modified>
</cp:coreProperties>
</file>